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/>
  <mc:AlternateContent xmlns:mc="http://schemas.openxmlformats.org/markup-compatibility/2006">
    <mc:Choice Requires="x15">
      <x15ac:absPath xmlns:x15ac="http://schemas.microsoft.com/office/spreadsheetml/2010/11/ac" url="O:\Statistikk og analyse\HMoseby\Kvartalstatistikkene\Premiestatistikk\Rapport\"/>
    </mc:Choice>
  </mc:AlternateContent>
  <xr:revisionPtr revIDLastSave="0" documentId="8_{9B5F359A-4F15-4087-A667-F3BA32E017C2}" xr6:coauthVersionLast="45" xr6:coauthVersionMax="45" xr10:uidLastSave="{00000000-0000-0000-0000-000000000000}"/>
  <bookViews>
    <workbookView xWindow="-120" yWindow="-120" windowWidth="29040" windowHeight="15840" tabRatio="805" xr2:uid="{00000000-000D-0000-FFFF-FFFF00000000}"/>
  </bookViews>
  <sheets>
    <sheet name="Forside" sheetId="63" r:id="rId1"/>
    <sheet name="Innhold" sheetId="2" r:id="rId2"/>
    <sheet name="Tab1" sheetId="3" r:id="rId3"/>
    <sheet name="Tab2" sheetId="4" r:id="rId4"/>
    <sheet name="Tab3" sheetId="5" r:id="rId5"/>
    <sheet name="Tab4" sheetId="6" r:id="rId6"/>
    <sheet name="Tab5" sheetId="7" r:id="rId7"/>
    <sheet name="Tab6" sheetId="8" r:id="rId8"/>
    <sheet name="Tab7" sheetId="60" r:id="rId9"/>
    <sheet name="Tab8" sheetId="10" r:id="rId10"/>
    <sheet name="Tab9" sheetId="55" r:id="rId11"/>
    <sheet name="Tab10" sheetId="14" r:id="rId12"/>
    <sheet name="Tab11" sheetId="15" r:id="rId13"/>
    <sheet name="Tab12" sheetId="52" r:id="rId14"/>
    <sheet name="Tab13" sheetId="53" r:id="rId15"/>
    <sheet name="Tab14" sheetId="54" r:id="rId16"/>
    <sheet name="Tab15" sheetId="16" r:id="rId17"/>
    <sheet name="Tab16" sheetId="17" r:id="rId18"/>
    <sheet name="Tab17" sheetId="18" r:id="rId19"/>
  </sheets>
  <externalReferences>
    <externalReference r:id="rId20"/>
  </externalReferences>
  <definedNames>
    <definedName name="DATA_11">#REF!</definedName>
    <definedName name="DATA_12">#REF!</definedName>
    <definedName name="DATA_21">#REF!</definedName>
    <definedName name="DATA_31">#REF!</definedName>
    <definedName name="DATA_32">#REF!</definedName>
    <definedName name="DATA_41">#REF!</definedName>
    <definedName name="DATA_42">#REF!</definedName>
    <definedName name="DATA_51">#REF!</definedName>
    <definedName name="DATA_52">#REF!</definedName>
    <definedName name="DATA_61">#REF!</definedName>
    <definedName name="DATA_62">#REF!</definedName>
    <definedName name="DATA_63">#REF!</definedName>
    <definedName name="DATA_64">#REF!</definedName>
    <definedName name="DATA_71">#REF!</definedName>
    <definedName name="DATA_72">#REF!</definedName>
    <definedName name="DATA_81">#REF!</definedName>
    <definedName name="DATA_82">#REF!</definedName>
    <definedName name="DATA_91">#REF!</definedName>
    <definedName name="DATA_92">#REF!</definedName>
    <definedName name="DATA_93">#REF!</definedName>
    <definedName name="DATA_B1">#REF!</definedName>
    <definedName name="DATA_B2">#REF!</definedName>
    <definedName name="DATA_K1">#REF!</definedName>
    <definedName name="DATA_K2">#REF!</definedName>
    <definedName name="DATA_M1">#REF!</definedName>
    <definedName name="DATA_M2">#REF!</definedName>
    <definedName name="DATA_P1">#REF!</definedName>
    <definedName name="DATA_P2">#REF!</definedName>
    <definedName name="Dato_1årsiden" localSheetId="0">[1]Tab5!$C$6</definedName>
    <definedName name="Dato_1årsiden">'Tab5'!$C$6</definedName>
    <definedName name="Dato_2årsiden">'Tab5'!$B$6</definedName>
    <definedName name="Dato_nå" localSheetId="0">[1]Tab5!$D$6</definedName>
    <definedName name="Dato_nå">'Tab5'!$D$6</definedName>
    <definedName name="_xlnm.Print_Area" localSheetId="1">Innhold!$A$1:$H$54</definedName>
    <definedName name="_xlnm.Print_Area" localSheetId="2">'Tab1'!$A$1:$C$53</definedName>
    <definedName name="_xlnm.Print_Area" localSheetId="16">'Tab15'!$A$1:$U$63</definedName>
    <definedName name="_xlnm.Print_Area" localSheetId="18">'Tab17'!$A$1:$C$53</definedName>
    <definedName name="_xlnm.Print_Area" localSheetId="3">'Tab2'!$A$1:$K$65</definedName>
    <definedName name="_xlnm.Print_Area">'Tab5'!$A$4:$G$59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54" i="2" l="1"/>
  <c r="K64" i="4" l="1"/>
  <c r="B53" i="2" l="1"/>
  <c r="H26" i="2" l="1"/>
  <c r="C52" i="18" l="1"/>
  <c r="E64" i="4"/>
  <c r="C52" i="3"/>
  <c r="H24" i="2" l="1"/>
  <c r="H28" i="2" l="1"/>
  <c r="B97" i="4" l="1"/>
  <c r="C97" i="4"/>
  <c r="D97" i="4"/>
  <c r="B99" i="4"/>
  <c r="C99" i="4"/>
  <c r="D99" i="4"/>
  <c r="C91" i="4" l="1"/>
  <c r="B91" i="4"/>
  <c r="C87" i="4"/>
  <c r="B87" i="4"/>
  <c r="B88" i="4" l="1"/>
  <c r="G101" i="4"/>
  <c r="C88" i="4"/>
  <c r="C89" i="4"/>
  <c r="B89" i="4"/>
  <c r="G98" i="4"/>
  <c r="G97" i="4" l="1"/>
  <c r="G99" i="4"/>
  <c r="B107" i="4" l="1"/>
  <c r="B90" i="4" l="1"/>
  <c r="C90" i="4"/>
  <c r="B106" i="4" l="1"/>
  <c r="A52" i="3"/>
  <c r="E101" i="4"/>
  <c r="E98" i="4"/>
  <c r="C84" i="4"/>
  <c r="C85" i="4"/>
  <c r="C82" i="4"/>
  <c r="B84" i="4"/>
  <c r="B85" i="4"/>
  <c r="B82" i="4"/>
  <c r="E99" i="4" l="1"/>
  <c r="E97" i="4"/>
  <c r="B86" i="4"/>
  <c r="C86" i="4"/>
  <c r="H32" i="2"/>
  <c r="H34" i="2" s="1"/>
  <c r="A65" i="4"/>
  <c r="A53" i="18"/>
  <c r="G65" i="4"/>
  <c r="A53" i="3"/>
  <c r="A64" i="4"/>
  <c r="G64" i="4"/>
  <c r="A52" i="18"/>
  <c r="B83" i="4"/>
  <c r="C83" i="4"/>
  <c r="H30" i="2" l="1"/>
  <c r="G96" i="4"/>
  <c r="E96" i="4" s="1"/>
  <c r="H36" i="2"/>
  <c r="H38" i="2" s="1"/>
  <c r="H40" i="2" s="1"/>
  <c r="H43" i="2" s="1"/>
  <c r="B76" i="4" l="1"/>
  <c r="B77" i="4"/>
  <c r="B74" i="4"/>
  <c r="B75" i="4" l="1"/>
  <c r="B78" i="4" s="1"/>
</calcChain>
</file>

<file path=xl/sharedStrings.xml><?xml version="1.0" encoding="utf-8"?>
<sst xmlns="http://schemas.openxmlformats.org/spreadsheetml/2006/main" count="3255" uniqueCount="182">
  <si>
    <t>Tilbake til innholdsfortegnelsen</t>
  </si>
  <si>
    <t>Bestandspremie i 1000 kr</t>
  </si>
  <si>
    <t>Markedsandel i prosent</t>
  </si>
  <si>
    <t>Selskap</t>
  </si>
  <si>
    <t>I ALT</t>
  </si>
  <si>
    <t xml:space="preserve"> </t>
  </si>
  <si>
    <t>INNHOLDSFORTEGNELSE</t>
  </si>
  <si>
    <t>Figur 1. Markedsandeler til de fire største selskaper, landbasert forsikring i alt ……………………………</t>
  </si>
  <si>
    <t>Figur 2. Bestandspremie i de største bransjene utenom motorvogn ………………………………………..</t>
  </si>
  <si>
    <t>Alle selskap</t>
  </si>
  <si>
    <t xml:space="preserve">Endring </t>
  </si>
  <si>
    <t>i prosent</t>
  </si>
  <si>
    <t>1. Motorvogn - totalt</t>
  </si>
  <si>
    <t>Personbil og varebil &lt; 3,5 t.</t>
  </si>
  <si>
    <t>Lastebil, buss og varebil &gt; 3,5 t.</t>
  </si>
  <si>
    <t>To-hjul</t>
  </si>
  <si>
    <t>Traktor, arbeidsmaskiner</t>
  </si>
  <si>
    <t>2. Motorvogn - herav trafikkforsikring</t>
  </si>
  <si>
    <t>Hjem</t>
  </si>
  <si>
    <t xml:space="preserve">Villa </t>
  </si>
  <si>
    <t>Hytte</t>
  </si>
  <si>
    <t>Andre</t>
  </si>
  <si>
    <t>Sum alle selskaper</t>
  </si>
  <si>
    <t>Markedsandeler - selskapstall</t>
  </si>
  <si>
    <t>Fritidsbåt</t>
  </si>
  <si>
    <t>Reise</t>
  </si>
  <si>
    <t>Ansvar</t>
  </si>
  <si>
    <t>Transport</t>
  </si>
  <si>
    <t>Andre bransjer</t>
  </si>
  <si>
    <t>Antall forsikringer</t>
  </si>
  <si>
    <t>Fors.sum (mill. kr.)</t>
  </si>
  <si>
    <t>Antall forsikrede</t>
  </si>
  <si>
    <t>Tabell 2.1 Landbasert forsikring i alt</t>
  </si>
  <si>
    <t>Tabell 3.1 Motorvogn i alt, bestandspremie</t>
  </si>
  <si>
    <t>SPESIAL I ALT</t>
  </si>
  <si>
    <t>I ALT LANDBASERT FORSIKRING</t>
  </si>
  <si>
    <t>Tabell 3.2 Motorvogn i alt, antall forsikringer</t>
  </si>
  <si>
    <t>Forsikringssum i mill. kr.</t>
  </si>
  <si>
    <t xml:space="preserve">Antall forsikrede </t>
  </si>
  <si>
    <t>Spesifikke kommentarer</t>
  </si>
  <si>
    <t>Tabell 1.1 Bestandspremie …………………………………………………………………………</t>
  </si>
  <si>
    <t>Tabell 1.2 Antall forsikringer / forsikringssum ………………………………………………….</t>
  </si>
  <si>
    <t>Tabell 2.1 Landbasert forsikring i alt ……………………………………………………………………</t>
  </si>
  <si>
    <t>Tabell 3.1 Motorvogn i alt, bestandspremie   …………………………………………………………..</t>
  </si>
  <si>
    <t>Tabell 3.2 Motorvogn i alt, antall forsikringer   …………………………………………………………</t>
  </si>
  <si>
    <t>2. FIGURDEL</t>
  </si>
  <si>
    <t>3. TABELLDEL</t>
  </si>
  <si>
    <t>Tabell 1.1  Bestandspremie</t>
  </si>
  <si>
    <t>Tabell 1.2  Antall forsikringer / forsikringssum</t>
  </si>
  <si>
    <t>Bestandsstatistikk</t>
  </si>
  <si>
    <t>4. PRINSIPPER, BEGREPER OG DEFINISJONER</t>
  </si>
  <si>
    <t>SpareBank 1</t>
  </si>
  <si>
    <t>Privat</t>
  </si>
  <si>
    <t>Ulykke</t>
  </si>
  <si>
    <t>Yrkesskade</t>
  </si>
  <si>
    <t>Villa</t>
  </si>
  <si>
    <t>Øvrig-Privat</t>
  </si>
  <si>
    <t>Totalt</t>
  </si>
  <si>
    <t>Øvrig</t>
  </si>
  <si>
    <t>Trafikk</t>
  </si>
  <si>
    <t>FIG 1</t>
  </si>
  <si>
    <t>FIG 4</t>
  </si>
  <si>
    <t>FIG 3</t>
  </si>
  <si>
    <t>FIG 2</t>
  </si>
  <si>
    <t>Figur 2. Bestandspremie i de største bransjene utenom motorvogn</t>
  </si>
  <si>
    <t>Tab3</t>
  </si>
  <si>
    <t>1. HOVEDTREKK …………………………………………………………………………………………………..</t>
  </si>
  <si>
    <t>4. PRINSIPPER, BEGREPER OG DEFINISJONER …………………………………………………</t>
  </si>
  <si>
    <t>For mer detaljert beskrivelse av statistikkens innhold henviser vi til punkt 4. Prinsipper,</t>
  </si>
  <si>
    <t>Tab1</t>
  </si>
  <si>
    <t>Tab2</t>
  </si>
  <si>
    <t>Tab4</t>
  </si>
  <si>
    <t>Tab5</t>
  </si>
  <si>
    <t>Tab6</t>
  </si>
  <si>
    <t>Tab8</t>
  </si>
  <si>
    <t>Tab11</t>
  </si>
  <si>
    <t>Tab12</t>
  </si>
  <si>
    <t>Tab13</t>
  </si>
  <si>
    <t>Tab14</t>
  </si>
  <si>
    <t>Tab15</t>
  </si>
  <si>
    <t>gjeldende</t>
  </si>
  <si>
    <t>Figur 1. Markedsandeler til de fire største selskapene, landbasert forsikring i alt</t>
  </si>
  <si>
    <t>If Skadeforsikring</t>
  </si>
  <si>
    <t>Gjensidige</t>
  </si>
  <si>
    <t>Tab10</t>
  </si>
  <si>
    <t>Tryg</t>
  </si>
  <si>
    <t>Næring</t>
  </si>
  <si>
    <t>Fiskeoppdrett</t>
  </si>
  <si>
    <t>PERSON I ALT</t>
  </si>
  <si>
    <t xml:space="preserve">   Antall forsikringer</t>
  </si>
  <si>
    <t>Andre personprodukter (inkl. trygghet)</t>
  </si>
  <si>
    <t>Eierskifte</t>
  </si>
  <si>
    <t>PRIVAT</t>
  </si>
  <si>
    <t>NÆRING</t>
  </si>
  <si>
    <t>3. Brann-kombinert</t>
  </si>
  <si>
    <t>Hobbydyr / Kjæledyr / Husdyr</t>
  </si>
  <si>
    <t>Landbruk</t>
  </si>
  <si>
    <t>Barn</t>
  </si>
  <si>
    <t>Behandling</t>
  </si>
  <si>
    <t>Kritisk sykdom</t>
  </si>
  <si>
    <t>4. Person</t>
  </si>
  <si>
    <t>5. Spesial</t>
  </si>
  <si>
    <t>BRANN-KOMBINERT I ALT</t>
  </si>
  <si>
    <t>Tab17</t>
  </si>
  <si>
    <t>Tab16</t>
  </si>
  <si>
    <t>TOTALT</t>
  </si>
  <si>
    <t>MOTORVOGN I ALT</t>
  </si>
  <si>
    <t>begreper og definisjoner på side 23.</t>
  </si>
  <si>
    <t>INDIVIDUELL</t>
  </si>
  <si>
    <t>KOLLEKTIV</t>
  </si>
  <si>
    <t>Tabell 4.1 Brann-kombinert, bestandspremie</t>
  </si>
  <si>
    <t>Tabell 4.2 Brann-kombinert, antall forsikringer / forsikringssum</t>
  </si>
  <si>
    <t>Tabell 5.1 Person i alt, bestandspremie</t>
  </si>
  <si>
    <t>Tabell 5.2  Person i alt, antall forsikrede</t>
  </si>
  <si>
    <t>Tabell 5.3 Person - herav Ulykke, bestandspremie</t>
  </si>
  <si>
    <t>Tabell 5.4 Person - herav Ulykke, antall forsikrede</t>
  </si>
  <si>
    <t>Tabell 5.5 Person - herav Yrkesskade, bestandspremie</t>
  </si>
  <si>
    <t>Tabell 5.6 Person - herav Yrkesskade, antall forsikrede</t>
  </si>
  <si>
    <t>Tabell 5.7 Person - herav Barn, bestandspremie</t>
  </si>
  <si>
    <t>Tabell 5.8 Person - herav Barn, antall forsikrede</t>
  </si>
  <si>
    <t>Tabell 5.9 Person - herav Kritisk sykdom, bestandspremie</t>
  </si>
  <si>
    <t>Tabell 5.10 Person - herav Kritisk sykdom, antall forsikrede</t>
  </si>
  <si>
    <t>Tabell 5.11 Person - herav Behandling, bestandspremie</t>
  </si>
  <si>
    <t>Tabell 5.12 Person - herav Behandling, antall forsikrede</t>
  </si>
  <si>
    <t>Tabell 6.1 Spesial i alt, bestandspremie</t>
  </si>
  <si>
    <t>Tabell 6.2 Spesial - herav Ansvar, bestandspremie</t>
  </si>
  <si>
    <t>Tabell 6.3 Spesial - herav Ansvar, antall forsikringer</t>
  </si>
  <si>
    <t>Tabell 4.1 Brann-kombinert, bestandspremie   ……………………………………………</t>
  </si>
  <si>
    <t>Tabell 4.2 Brann-kombinert, antall forsikringer   ……………………………………………</t>
  </si>
  <si>
    <t>Tabell 5.1 Person i alt, bestandspremie   …………………………………………</t>
  </si>
  <si>
    <t>Tabell 5.2 Person i alt, antall forsikrede   ……………………………………………</t>
  </si>
  <si>
    <t>Tabell 5.3 Person - herav Ulykke, bestandspremie   …………………………………………………………………</t>
  </si>
  <si>
    <t>Tabell 5.4 Person - herav Ulykke, antall forsikrede   …………………………………………………………………</t>
  </si>
  <si>
    <t>Tabell 5.5 Person - herav Yrkesskade, bestandspremie   …………………………………………………………..</t>
  </si>
  <si>
    <t>Tabell 5.6 Person - herav Yrkesskade, antall forsikrede   …………………………………………………………</t>
  </si>
  <si>
    <t>Tabell 5.7 Person - herav Barn, bestandspremie   …………………………………………………………..</t>
  </si>
  <si>
    <t>Tabell 5.8 Person - herav Barn, antall forsikrede   …………………………………………………………</t>
  </si>
  <si>
    <t>Tabell 5.9 Person - herav Kritisk sykdom, bestandspremie   …………………………………………………………..</t>
  </si>
  <si>
    <t>Tabell 5.10 Person - herav Kritisk sykdom, antall forsikrede   …………………………………………………………</t>
  </si>
  <si>
    <t>Tabell 5.11.Person - herav Behandling, bestandspremie   …………………………………………………………..</t>
  </si>
  <si>
    <t>Tabell 5.12 Person - herav Behandling, antall forsikrede   …………………………………………………………</t>
  </si>
  <si>
    <t>Tabell 6.1  Spesial i alt, bestandspremie   ………………………………………………………………</t>
  </si>
  <si>
    <t>Tabell 6.2  Spesial - herav Ansvar, bestandspremie   …………………………………………………………………….</t>
  </si>
  <si>
    <t>Tabell 6.3  Spesial - herav Ansvar, antall forsikringer   ……………………………………………………….</t>
  </si>
  <si>
    <t>Tab9</t>
  </si>
  <si>
    <t>Tab7</t>
  </si>
  <si>
    <t>Antall trafikkforsikringer</t>
  </si>
  <si>
    <t>Tabell 3.3 Person og varebil &lt; 3.5 t, bestandspremie</t>
  </si>
  <si>
    <t>Tabell 3.4 Person og varebil &lt; 3.5 t, antall trafikkforsikringer</t>
  </si>
  <si>
    <t>Tabell 3.3 Personbil og varebil &lt;3.5 t, bestandspremie   ………………………………………………</t>
  </si>
  <si>
    <t>Tabell 3.4 Personbil og varebil &lt;3.5 t, antall trafikkforsikringer   ………………………………………</t>
  </si>
  <si>
    <t>Figur 3. Bestandspremie fordelt på private forsikringer og næringslivsforsikringer</t>
  </si>
  <si>
    <t>Figur 3. Bestandspremie fordelt på private forsikringer og næringslivsforsikringer ………………………………………………</t>
  </si>
  <si>
    <t>31.12.2019</t>
  </si>
  <si>
    <t>31.12.2020</t>
  </si>
  <si>
    <t>Finans Norge / Skadeforsikringsstatistikk</t>
  </si>
  <si>
    <t>Premiestatistikk skadeforsikring 4. kvartal 2020</t>
  </si>
  <si>
    <t>31.12.2018</t>
  </si>
  <si>
    <t>Storebrand</t>
  </si>
  <si>
    <t>Fremtind Skadeforsikring</t>
  </si>
  <si>
    <t>Fremtind Livsforsikring</t>
  </si>
  <si>
    <t xml:space="preserve">-   </t>
  </si>
  <si>
    <t>Jernbanepersonalets forsikring</t>
  </si>
  <si>
    <t>Codan</t>
  </si>
  <si>
    <t>Protector Forsikring</t>
  </si>
  <si>
    <t>KLP Skadeforsikring</t>
  </si>
  <si>
    <t>DNB Livsforsikring</t>
  </si>
  <si>
    <t>Nordea</t>
  </si>
  <si>
    <t>Danica</t>
  </si>
  <si>
    <t>Oslo Pensjonsforsikring</t>
  </si>
  <si>
    <t>Eika Forsikring</t>
  </si>
  <si>
    <t>Telenor Forsikring</t>
  </si>
  <si>
    <t>Oslo Forsikring</t>
  </si>
  <si>
    <t>Frende Skadeforsikring</t>
  </si>
  <si>
    <t>KNIF Trygghet Forsikring</t>
  </si>
  <si>
    <t>Landkreditt Forsikring</t>
  </si>
  <si>
    <t>Møretrygd</t>
  </si>
  <si>
    <t>Euro Insurance LTD</t>
  </si>
  <si>
    <t>Skogbrand</t>
  </si>
  <si>
    <t>W R Berkley</t>
  </si>
  <si>
    <t>Insr</t>
  </si>
  <si>
    <t>WaterCircles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</si>
</sst>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_ * #,##0.00_ ;_ * \-#,##0.00_ ;_ * &quot;-&quot;??_ ;_ @_ "/>
    <numFmt numFmtId="165" formatCode="_(* #,##0.00_);_(* \(#,##0.00\);_(* &quot;-&quot;??_);_(@_)"/>
    <numFmt numFmtId="166" formatCode="0.0_)"/>
    <numFmt numFmtId="167" formatCode="_ * #,##0_ ;_ * \-#,##0_ ;_ * &quot;-&quot;??_ ;_ @_ "/>
    <numFmt numFmtId="168" formatCode="0.0"/>
    <numFmt numFmtId="169" formatCode="0.0\ %"/>
    <numFmt numFmtId="170" formatCode="#,##0.000"/>
    <numFmt numFmtId="171" formatCode="_ * #.0_ ;_ * \-#.0_ ;_ * &quot;-&quot;??_ ;_ @_ "/>
    <numFmt numFmtId="172" formatCode="_ * 0.0_)\ ;_ * \-0.0_)\ ;_ * &quot;-&quot;??_ ;_ @_ "/>
  </numFmts>
  <fonts count="4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u/>
      <sz val="10"/>
      <color indexed="12"/>
      <name val="Arial"/>
      <family val="2"/>
    </font>
    <font>
      <sz val="10"/>
      <name val="Times New Roman"/>
      <family val="1"/>
    </font>
    <font>
      <u/>
      <sz val="12"/>
      <color indexed="12"/>
      <name val="System"/>
      <family val="2"/>
    </font>
    <font>
      <b/>
      <sz val="12"/>
      <name val="Times New Roman"/>
      <family val="1"/>
    </font>
    <font>
      <b/>
      <sz val="10"/>
      <name val="Times New Roman"/>
      <family val="1"/>
    </font>
    <font>
      <b/>
      <sz val="16"/>
      <name val="Times New Roman"/>
      <family val="1"/>
    </font>
    <font>
      <sz val="8"/>
      <name val="Times New Roman"/>
      <family val="1"/>
    </font>
    <font>
      <sz val="12"/>
      <name val="Times New Roman"/>
      <family val="1"/>
    </font>
    <font>
      <b/>
      <i/>
      <sz val="12"/>
      <name val="Times New Roman"/>
      <family val="1"/>
    </font>
    <font>
      <b/>
      <sz val="10"/>
      <name val="Arial"/>
      <family val="2"/>
    </font>
    <font>
      <i/>
      <sz val="12"/>
      <name val="Times New Roman"/>
      <family val="1"/>
    </font>
    <font>
      <sz val="14"/>
      <name val="Times New Roman"/>
      <family val="1"/>
    </font>
    <font>
      <sz val="12"/>
      <name val="Arial"/>
      <family val="2"/>
    </font>
    <font>
      <sz val="18"/>
      <color indexed="23"/>
      <name val="Times New Roman"/>
      <family val="1"/>
    </font>
    <font>
      <sz val="14"/>
      <color indexed="23"/>
      <name val="Times New Roman"/>
      <family val="1"/>
    </font>
    <font>
      <sz val="10"/>
      <color indexed="23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28"/>
      <color rgb="FF3B6E8F"/>
      <name val="Cambria"/>
      <family val="1"/>
      <scheme val="major"/>
    </font>
    <font>
      <sz val="2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name val="Arial"/>
      <family val="2"/>
    </font>
    <font>
      <b/>
      <sz val="26"/>
      <color rgb="FF3B6E8F"/>
      <name val="Cambria"/>
      <family val="1"/>
      <scheme val="major"/>
    </font>
    <font>
      <b/>
      <sz val="28"/>
      <color rgb="FF54758C"/>
      <name val="Arial"/>
      <family val="2"/>
    </font>
    <font>
      <sz val="26"/>
      <color rgb="FF54758C"/>
      <name val="Arial"/>
      <family val="2"/>
    </font>
    <font>
      <sz val="14"/>
      <name val="Arial"/>
      <family val="2"/>
    </font>
    <font>
      <sz val="14"/>
      <color indexed="22"/>
      <name val="Times New Roman"/>
      <family val="1"/>
    </font>
    <font>
      <sz val="10"/>
      <name val="Arial"/>
      <family val="2"/>
    </font>
    <font>
      <sz val="10"/>
      <color theme="0"/>
      <name val="Times New Roman"/>
      <family val="1"/>
    </font>
    <font>
      <sz val="10"/>
      <color theme="0"/>
      <name val="Arial"/>
      <family val="2"/>
    </font>
    <font>
      <b/>
      <sz val="10"/>
      <color theme="0"/>
      <name val="Times New Roman"/>
      <family val="1"/>
    </font>
    <font>
      <b/>
      <sz val="10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8">
    <xf numFmtId="0" fontId="0" fillId="0" borderId="0"/>
    <xf numFmtId="165" fontId="6" fillId="0" borderId="0" applyFont="0" applyFill="0" applyBorder="0" applyAlignment="0" applyProtection="0"/>
    <xf numFmtId="165" fontId="24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25" fillId="0" borderId="0"/>
    <xf numFmtId="9" fontId="6" fillId="0" borderId="0" applyFont="0" applyFill="0" applyBorder="0" applyAlignment="0" applyProtection="0"/>
    <xf numFmtId="0" fontId="5" fillId="0" borderId="0"/>
    <xf numFmtId="0" fontId="6" fillId="0" borderId="0"/>
    <xf numFmtId="0" fontId="4" fillId="0" borderId="0"/>
    <xf numFmtId="0" fontId="3" fillId="0" borderId="0"/>
    <xf numFmtId="0" fontId="2" fillId="0" borderId="0"/>
    <xf numFmtId="0" fontId="1" fillId="0" borderId="0"/>
    <xf numFmtId="0" fontId="29" fillId="0" borderId="0"/>
    <xf numFmtId="164" fontId="29" fillId="0" borderId="0" applyFont="0" applyFill="0" applyBorder="0" applyAlignment="0" applyProtection="0"/>
    <xf numFmtId="0" fontId="6" fillId="0" borderId="0"/>
    <xf numFmtId="0" fontId="35" fillId="0" borderId="0"/>
  </cellStyleXfs>
  <cellXfs count="199">
    <xf numFmtId="0" fontId="0" fillId="0" borderId="0" xfId="0"/>
    <xf numFmtId="0" fontId="9" fillId="0" borderId="0" xfId="0" applyFont="1"/>
    <xf numFmtId="0" fontId="8" fillId="0" borderId="0" xfId="4" applyAlignment="1" applyProtection="1">
      <alignment horizontal="left"/>
    </xf>
    <xf numFmtId="0" fontId="9" fillId="0" borderId="0" xfId="0" applyFont="1" applyAlignment="1" applyProtection="1">
      <alignment horizontal="left"/>
    </xf>
    <xf numFmtId="0" fontId="10" fillId="0" borderId="0" xfId="4" applyFont="1" applyAlignment="1" applyProtection="1">
      <alignment horizontal="left"/>
    </xf>
    <xf numFmtId="0" fontId="11" fillId="2" borderId="0" xfId="0" applyFont="1" applyFill="1" applyBorder="1"/>
    <xf numFmtId="166" fontId="9" fillId="0" borderId="0" xfId="0" applyNumberFormat="1" applyFont="1" applyProtection="1"/>
    <xf numFmtId="0" fontId="12" fillId="2" borderId="1" xfId="0" applyFont="1" applyFill="1" applyBorder="1"/>
    <xf numFmtId="0" fontId="12" fillId="2" borderId="2" xfId="0" applyFont="1" applyFill="1" applyBorder="1"/>
    <xf numFmtId="0" fontId="12" fillId="2" borderId="3" xfId="0" applyFont="1" applyFill="1" applyBorder="1" applyAlignment="1">
      <alignment horizontal="center"/>
    </xf>
    <xf numFmtId="0" fontId="9" fillId="2" borderId="3" xfId="0" applyFont="1" applyFill="1" applyBorder="1"/>
    <xf numFmtId="0" fontId="9" fillId="2" borderId="2" xfId="0" applyFont="1" applyFill="1" applyBorder="1"/>
    <xf numFmtId="0" fontId="9" fillId="2" borderId="4" xfId="0" applyFont="1" applyFill="1" applyBorder="1"/>
    <xf numFmtId="0" fontId="12" fillId="2" borderId="5" xfId="0" applyFont="1" applyFill="1" applyBorder="1" applyAlignment="1">
      <alignment horizontal="left"/>
    </xf>
    <xf numFmtId="14" fontId="12" fillId="2" borderId="6" xfId="0" applyNumberFormat="1" applyFont="1" applyFill="1" applyBorder="1" applyAlignment="1">
      <alignment horizontal="right"/>
    </xf>
    <xf numFmtId="14" fontId="12" fillId="2" borderId="7" xfId="0" applyNumberFormat="1" applyFont="1" applyFill="1" applyBorder="1" applyAlignment="1">
      <alignment horizontal="right"/>
    </xf>
    <xf numFmtId="14" fontId="12" fillId="2" borderId="8" xfId="0" applyNumberFormat="1" applyFont="1" applyFill="1" applyBorder="1" applyAlignment="1">
      <alignment horizontal="right"/>
    </xf>
    <xf numFmtId="0" fontId="9" fillId="0" borderId="9" xfId="0" applyFont="1" applyBorder="1"/>
    <xf numFmtId="167" fontId="9" fillId="0" borderId="0" xfId="1" applyNumberFormat="1" applyFont="1" applyProtection="1"/>
    <xf numFmtId="167" fontId="9" fillId="0" borderId="10" xfId="1" applyNumberFormat="1" applyFont="1" applyBorder="1" applyProtection="1"/>
    <xf numFmtId="0" fontId="12" fillId="0" borderId="11" xfId="0" applyFont="1" applyBorder="1"/>
    <xf numFmtId="167" fontId="12" fillId="0" borderId="12" xfId="1" applyNumberFormat="1" applyFont="1" applyBorder="1" applyProtection="1"/>
    <xf numFmtId="167" fontId="12" fillId="0" borderId="13" xfId="1" applyNumberFormat="1" applyFont="1" applyBorder="1" applyProtection="1"/>
    <xf numFmtId="166" fontId="12" fillId="0" borderId="12" xfId="0" applyNumberFormat="1" applyFont="1" applyBorder="1" applyProtection="1"/>
    <xf numFmtId="0" fontId="9" fillId="0" borderId="7" xfId="0" applyFont="1" applyBorder="1"/>
    <xf numFmtId="0" fontId="14" fillId="0" borderId="0" xfId="0" applyFont="1" applyAlignment="1">
      <alignment horizontal="right"/>
    </xf>
    <xf numFmtId="0" fontId="14" fillId="0" borderId="0" xfId="0" applyFont="1" applyAlignment="1">
      <alignment horizontal="left"/>
    </xf>
    <xf numFmtId="166" fontId="9" fillId="0" borderId="0" xfId="0" applyNumberFormat="1" applyFont="1" applyAlignment="1" applyProtection="1">
      <alignment horizontal="right"/>
    </xf>
    <xf numFmtId="166" fontId="9" fillId="0" borderId="14" xfId="0" applyNumberFormat="1" applyFont="1" applyBorder="1" applyAlignment="1">
      <alignment horizontal="right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15" fillId="0" borderId="0" xfId="0" applyFont="1"/>
    <xf numFmtId="0" fontId="12" fillId="2" borderId="1" xfId="0" applyFont="1" applyFill="1" applyBorder="1" applyAlignment="1"/>
    <xf numFmtId="0" fontId="12" fillId="2" borderId="15" xfId="0" applyFont="1" applyFill="1" applyBorder="1" applyAlignment="1">
      <alignment horizontal="left"/>
    </xf>
    <xf numFmtId="14" fontId="12" fillId="2" borderId="16" xfId="0" applyNumberFormat="1" applyFont="1" applyFill="1" applyBorder="1" applyAlignment="1">
      <alignment horizontal="center"/>
    </xf>
    <xf numFmtId="166" fontId="9" fillId="0" borderId="17" xfId="0" applyNumberFormat="1" applyFont="1" applyBorder="1" applyAlignment="1">
      <alignment horizontal="right"/>
    </xf>
    <xf numFmtId="0" fontId="12" fillId="2" borderId="18" xfId="0" applyFont="1" applyFill="1" applyBorder="1" applyAlignment="1">
      <alignment horizontal="center"/>
    </xf>
    <xf numFmtId="14" fontId="12" fillId="2" borderId="19" xfId="0" applyNumberFormat="1" applyFont="1" applyFill="1" applyBorder="1" applyAlignment="1">
      <alignment horizontal="center"/>
    </xf>
    <xf numFmtId="166" fontId="12" fillId="0" borderId="17" xfId="0" applyNumberFormat="1" applyFont="1" applyBorder="1" applyAlignment="1">
      <alignment horizontal="right"/>
    </xf>
    <xf numFmtId="3" fontId="12" fillId="0" borderId="0" xfId="0" applyNumberFormat="1" applyFont="1" applyAlignment="1" applyProtection="1">
      <alignment horizontal="right"/>
    </xf>
    <xf numFmtId="0" fontId="11" fillId="0" borderId="0" xfId="0" applyFont="1" applyAlignment="1">
      <alignment horizontal="left"/>
    </xf>
    <xf numFmtId="0" fontId="11" fillId="0" borderId="0" xfId="0" applyFont="1"/>
    <xf numFmtId="0" fontId="16" fillId="0" borderId="0" xfId="0" applyFont="1"/>
    <xf numFmtId="0" fontId="12" fillId="2" borderId="3" xfId="0" applyFont="1" applyFill="1" applyBorder="1" applyAlignment="1"/>
    <xf numFmtId="0" fontId="12" fillId="0" borderId="0" xfId="0" applyFont="1" applyBorder="1"/>
    <xf numFmtId="0" fontId="12" fillId="0" borderId="1" xfId="0" applyFont="1" applyBorder="1" applyAlignment="1">
      <alignment horizontal="left"/>
    </xf>
    <xf numFmtId="0" fontId="12" fillId="0" borderId="21" xfId="0" applyFont="1" applyBorder="1" applyAlignment="1">
      <alignment horizontal="left"/>
    </xf>
    <xf numFmtId="0" fontId="9" fillId="0" borderId="21" xfId="0" applyFont="1" applyBorder="1" applyAlignment="1">
      <alignment horizontal="left"/>
    </xf>
    <xf numFmtId="166" fontId="12" fillId="0" borderId="22" xfId="0" applyNumberFormat="1" applyFont="1" applyBorder="1"/>
    <xf numFmtId="0" fontId="8" fillId="0" borderId="0" xfId="4" applyAlignment="1" applyProtection="1"/>
    <xf numFmtId="0" fontId="9" fillId="0" borderId="0" xfId="0" applyFont="1" applyBorder="1"/>
    <xf numFmtId="167" fontId="12" fillId="0" borderId="0" xfId="1" applyNumberFormat="1" applyFont="1" applyBorder="1" applyProtection="1"/>
    <xf numFmtId="166" fontId="12" fillId="0" borderId="0" xfId="0" applyNumberFormat="1" applyFont="1" applyBorder="1" applyProtection="1"/>
    <xf numFmtId="166" fontId="12" fillId="0" borderId="0" xfId="0" applyNumberFormat="1" applyFont="1" applyBorder="1"/>
    <xf numFmtId="166" fontId="17" fillId="0" borderId="0" xfId="0" applyNumberFormat="1" applyFont="1" applyBorder="1" applyProtection="1"/>
    <xf numFmtId="0" fontId="18" fillId="0" borderId="0" xfId="0" applyFont="1"/>
    <xf numFmtId="0" fontId="15" fillId="0" borderId="7" xfId="0" applyFont="1" applyBorder="1"/>
    <xf numFmtId="167" fontId="9" fillId="0" borderId="23" xfId="1" applyNumberFormat="1" applyFont="1" applyBorder="1" applyAlignment="1" applyProtection="1">
      <alignment horizontal="center"/>
    </xf>
    <xf numFmtId="167" fontId="9" fillId="0" borderId="24" xfId="1" applyNumberFormat="1" applyFont="1" applyBorder="1" applyAlignment="1" applyProtection="1">
      <alignment horizontal="center"/>
    </xf>
    <xf numFmtId="167" fontId="12" fillId="0" borderId="24" xfId="1" applyNumberFormat="1" applyFont="1" applyBorder="1" applyAlignment="1" applyProtection="1">
      <alignment horizontal="center"/>
    </xf>
    <xf numFmtId="167" fontId="12" fillId="0" borderId="25" xfId="1" applyNumberFormat="1" applyFont="1" applyBorder="1" applyAlignment="1" applyProtection="1">
      <alignment horizontal="center"/>
    </xf>
    <xf numFmtId="0" fontId="14" fillId="0" borderId="26" xfId="0" applyFont="1" applyBorder="1" applyAlignment="1">
      <alignment horizontal="left"/>
    </xf>
    <xf numFmtId="0" fontId="9" fillId="0" borderId="26" xfId="0" applyFont="1" applyBorder="1"/>
    <xf numFmtId="0" fontId="14" fillId="0" borderId="0" xfId="0" applyFont="1" applyBorder="1" applyAlignment="1">
      <alignment horizontal="left"/>
    </xf>
    <xf numFmtId="0" fontId="12" fillId="0" borderId="21" xfId="0" applyFont="1" applyBorder="1" applyAlignment="1">
      <alignment horizontal="center"/>
    </xf>
    <xf numFmtId="14" fontId="12" fillId="2" borderId="12" xfId="0" applyNumberFormat="1" applyFont="1" applyFill="1" applyBorder="1" applyAlignment="1">
      <alignment horizontal="center"/>
    </xf>
    <xf numFmtId="14" fontId="12" fillId="2" borderId="27" xfId="0" applyNumberFormat="1" applyFont="1" applyFill="1" applyBorder="1" applyAlignment="1">
      <alignment horizontal="right"/>
    </xf>
    <xf numFmtId="0" fontId="10" fillId="0" borderId="0" xfId="3" applyFont="1" applyAlignment="1" applyProtection="1">
      <alignment horizontal="left"/>
    </xf>
    <xf numFmtId="0" fontId="7" fillId="0" borderId="0" xfId="4" applyFont="1" applyAlignment="1" applyProtection="1"/>
    <xf numFmtId="0" fontId="7" fillId="0" borderId="0" xfId="4" applyFont="1" applyAlignment="1" applyProtection="1">
      <alignment horizontal="left"/>
    </xf>
    <xf numFmtId="0" fontId="7" fillId="0" borderId="0" xfId="5" applyAlignment="1" applyProtection="1"/>
    <xf numFmtId="14" fontId="6" fillId="0" borderId="0" xfId="0" quotePrefix="1" applyNumberFormat="1" applyFont="1"/>
    <xf numFmtId="166" fontId="9" fillId="0" borderId="28" xfId="0" applyNumberFormat="1" applyFont="1" applyBorder="1" applyAlignment="1" applyProtection="1">
      <alignment horizontal="right"/>
    </xf>
    <xf numFmtId="166" fontId="9" fillId="0" borderId="0" xfId="0" applyNumberFormat="1" applyFont="1" applyBorder="1" applyAlignment="1" applyProtection="1">
      <alignment horizontal="right"/>
    </xf>
    <xf numFmtId="0" fontId="12" fillId="0" borderId="15" xfId="0" applyFont="1" applyBorder="1" applyAlignment="1">
      <alignment horizontal="left"/>
    </xf>
    <xf numFmtId="171" fontId="9" fillId="0" borderId="17" xfId="0" applyNumberFormat="1" applyFont="1" applyBorder="1" applyAlignment="1">
      <alignment horizontal="right"/>
    </xf>
    <xf numFmtId="172" fontId="9" fillId="0" borderId="17" xfId="0" applyNumberFormat="1" applyFont="1" applyBorder="1" applyAlignment="1">
      <alignment horizontal="right"/>
    </xf>
    <xf numFmtId="172" fontId="12" fillId="0" borderId="17" xfId="0" applyNumberFormat="1" applyFont="1" applyBorder="1" applyAlignment="1">
      <alignment horizontal="right"/>
    </xf>
    <xf numFmtId="172" fontId="9" fillId="0" borderId="0" xfId="0" applyNumberFormat="1" applyFont="1" applyAlignment="1" applyProtection="1">
      <alignment horizontal="right"/>
    </xf>
    <xf numFmtId="172" fontId="9" fillId="0" borderId="14" xfId="0" applyNumberFormat="1" applyFont="1" applyBorder="1" applyAlignment="1">
      <alignment horizontal="right"/>
    </xf>
    <xf numFmtId="172" fontId="9" fillId="0" borderId="28" xfId="0" applyNumberFormat="1" applyFont="1" applyBorder="1" applyAlignment="1" applyProtection="1">
      <alignment horizontal="right"/>
    </xf>
    <xf numFmtId="172" fontId="9" fillId="0" borderId="0" xfId="0" applyNumberFormat="1" applyFont="1" applyBorder="1" applyAlignment="1" applyProtection="1">
      <alignment horizontal="right"/>
    </xf>
    <xf numFmtId="172" fontId="12" fillId="0" borderId="12" xfId="0" applyNumberFormat="1" applyFont="1" applyBorder="1" applyProtection="1"/>
    <xf numFmtId="172" fontId="12" fillId="0" borderId="22" xfId="0" applyNumberFormat="1" applyFont="1" applyBorder="1"/>
    <xf numFmtId="172" fontId="12" fillId="0" borderId="19" xfId="0" applyNumberFormat="1" applyFont="1" applyBorder="1" applyAlignment="1">
      <alignment horizontal="right"/>
    </xf>
    <xf numFmtId="172" fontId="12" fillId="0" borderId="22" xfId="0" applyNumberFormat="1" applyFont="1" applyBorder="1" applyAlignment="1">
      <alignment horizontal="right"/>
    </xf>
    <xf numFmtId="0" fontId="12" fillId="2" borderId="3" xfId="0" applyFont="1" applyFill="1" applyBorder="1" applyAlignment="1">
      <alignment horizontal="center"/>
    </xf>
    <xf numFmtId="0" fontId="12" fillId="2" borderId="2" xfId="0" applyFont="1" applyFill="1" applyBorder="1" applyAlignment="1"/>
    <xf numFmtId="0" fontId="12" fillId="2" borderId="20" xfId="0" applyFont="1" applyFill="1" applyBorder="1" applyAlignment="1"/>
    <xf numFmtId="167" fontId="9" fillId="0" borderId="9" xfId="1" applyNumberFormat="1" applyFont="1" applyBorder="1" applyAlignment="1" applyProtection="1">
      <alignment horizontal="center"/>
    </xf>
    <xf numFmtId="167" fontId="12" fillId="0" borderId="9" xfId="1" applyNumberFormat="1" applyFont="1" applyBorder="1" applyAlignment="1" applyProtection="1">
      <alignment horizontal="center"/>
    </xf>
    <xf numFmtId="167" fontId="12" fillId="0" borderId="11" xfId="1" applyNumberFormat="1" applyFont="1" applyBorder="1" applyAlignment="1" applyProtection="1">
      <alignment horizontal="center"/>
    </xf>
    <xf numFmtId="167" fontId="9" fillId="0" borderId="29" xfId="1" applyNumberFormat="1" applyFont="1" applyBorder="1" applyAlignment="1" applyProtection="1">
      <alignment horizontal="center"/>
    </xf>
    <xf numFmtId="14" fontId="12" fillId="2" borderId="15" xfId="0" applyNumberFormat="1" applyFont="1" applyFill="1" applyBorder="1" applyAlignment="1">
      <alignment horizontal="center"/>
    </xf>
    <xf numFmtId="0" fontId="14" fillId="0" borderId="26" xfId="0" applyFont="1" applyBorder="1" applyAlignment="1">
      <alignment horizontal="right"/>
    </xf>
    <xf numFmtId="14" fontId="12" fillId="2" borderId="5" xfId="0" applyNumberFormat="1" applyFont="1" applyFill="1" applyBorder="1" applyAlignment="1">
      <alignment horizontal="right"/>
    </xf>
    <xf numFmtId="167" fontId="9" fillId="0" borderId="21" xfId="1" applyNumberFormat="1" applyFont="1" applyBorder="1" applyProtection="1"/>
    <xf numFmtId="167" fontId="12" fillId="0" borderId="15" xfId="1" applyNumberFormat="1" applyFont="1" applyBorder="1" applyProtection="1"/>
    <xf numFmtId="166" fontId="12" fillId="0" borderId="12" xfId="0" applyNumberFormat="1" applyFont="1" applyBorder="1" applyAlignment="1" applyProtection="1"/>
    <xf numFmtId="0" fontId="12" fillId="0" borderId="21" xfId="0" applyFont="1" applyBorder="1"/>
    <xf numFmtId="14" fontId="12" fillId="2" borderId="13" xfId="0" applyNumberFormat="1" applyFont="1" applyFill="1" applyBorder="1" applyAlignment="1">
      <alignment horizontal="center"/>
    </xf>
    <xf numFmtId="3" fontId="12" fillId="0" borderId="10" xfId="0" applyNumberFormat="1" applyFont="1" applyBorder="1" applyAlignment="1" applyProtection="1">
      <alignment horizontal="right"/>
    </xf>
    <xf numFmtId="3" fontId="9" fillId="0" borderId="10" xfId="0" applyNumberFormat="1" applyFont="1" applyBorder="1" applyAlignment="1" applyProtection="1">
      <alignment horizontal="right"/>
    </xf>
    <xf numFmtId="0" fontId="9" fillId="0" borderId="21" xfId="0" applyFont="1" applyBorder="1"/>
    <xf numFmtId="0" fontId="9" fillId="0" borderId="3" xfId="0" applyFont="1" applyBorder="1"/>
    <xf numFmtId="0" fontId="0" fillId="0" borderId="26" xfId="0" applyBorder="1"/>
    <xf numFmtId="0" fontId="12" fillId="0" borderId="15" xfId="0" applyFont="1" applyBorder="1"/>
    <xf numFmtId="167" fontId="9" fillId="0" borderId="28" xfId="1" applyNumberFormat="1" applyFont="1" applyBorder="1" applyProtection="1"/>
    <xf numFmtId="167" fontId="12" fillId="0" borderId="16" xfId="1" applyNumberFormat="1" applyFont="1" applyBorder="1" applyProtection="1"/>
    <xf numFmtId="0" fontId="12" fillId="2" borderId="29" xfId="0" applyFont="1" applyFill="1" applyBorder="1"/>
    <xf numFmtId="0" fontId="12" fillId="2" borderId="30" xfId="0" applyFont="1" applyFill="1" applyBorder="1" applyAlignment="1">
      <alignment horizontal="left"/>
    </xf>
    <xf numFmtId="0" fontId="14" fillId="0" borderId="0" xfId="0" applyFont="1" applyBorder="1" applyAlignment="1">
      <alignment horizontal="right"/>
    </xf>
    <xf numFmtId="0" fontId="12" fillId="2" borderId="0" xfId="0" applyFont="1" applyFill="1" applyBorder="1" applyAlignment="1"/>
    <xf numFmtId="0" fontId="12" fillId="2" borderId="0" xfId="0" applyFont="1" applyFill="1" applyBorder="1" applyAlignment="1">
      <alignment horizontal="center"/>
    </xf>
    <xf numFmtId="0" fontId="9" fillId="2" borderId="0" xfId="0" applyFont="1" applyFill="1" applyBorder="1"/>
    <xf numFmtId="14" fontId="12" fillId="2" borderId="0" xfId="0" applyNumberFormat="1" applyFont="1" applyFill="1" applyBorder="1" applyAlignment="1">
      <alignment horizontal="right"/>
    </xf>
    <xf numFmtId="167" fontId="9" fillId="0" borderId="0" xfId="1" applyNumberFormat="1" applyFont="1" applyBorder="1" applyProtection="1"/>
    <xf numFmtId="172" fontId="9" fillId="0" borderId="0" xfId="0" applyNumberFormat="1" applyFont="1" applyBorder="1" applyAlignment="1">
      <alignment horizontal="right"/>
    </xf>
    <xf numFmtId="172" fontId="12" fillId="0" borderId="0" xfId="0" applyNumberFormat="1" applyFont="1" applyBorder="1" applyProtection="1"/>
    <xf numFmtId="172" fontId="12" fillId="0" borderId="0" xfId="0" applyNumberFormat="1" applyFont="1" applyBorder="1"/>
    <xf numFmtId="167" fontId="9" fillId="0" borderId="26" xfId="1" applyNumberFormat="1" applyFont="1" applyBorder="1" applyProtection="1"/>
    <xf numFmtId="172" fontId="9" fillId="0" borderId="26" xfId="0" applyNumberFormat="1" applyFont="1" applyBorder="1" applyAlignment="1" applyProtection="1">
      <alignment horizontal="right"/>
    </xf>
    <xf numFmtId="172" fontId="9" fillId="0" borderId="26" xfId="0" applyNumberFormat="1" applyFont="1" applyBorder="1" applyAlignment="1">
      <alignment horizontal="right"/>
    </xf>
    <xf numFmtId="0" fontId="9" fillId="0" borderId="0" xfId="9" applyFont="1"/>
    <xf numFmtId="0" fontId="7" fillId="0" borderId="0" xfId="5" applyFont="1" applyAlignment="1" applyProtection="1">
      <alignment horizontal="left"/>
    </xf>
    <xf numFmtId="0" fontId="9" fillId="0" borderId="0" xfId="9" applyFont="1" applyAlignment="1" applyProtection="1">
      <alignment horizontal="left"/>
    </xf>
    <xf numFmtId="0" fontId="10" fillId="0" borderId="0" xfId="5" applyFont="1" applyAlignment="1" applyProtection="1">
      <alignment horizontal="left"/>
    </xf>
    <xf numFmtId="0" fontId="11" fillId="2" borderId="0" xfId="9" applyFont="1" applyFill="1" applyBorder="1"/>
    <xf numFmtId="166" fontId="9" fillId="0" borderId="0" xfId="9" applyNumberFormat="1" applyFont="1" applyProtection="1"/>
    <xf numFmtId="0" fontId="12" fillId="2" borderId="1" xfId="9" applyFont="1" applyFill="1" applyBorder="1"/>
    <xf numFmtId="0" fontId="12" fillId="2" borderId="2" xfId="9" applyFont="1" applyFill="1" applyBorder="1"/>
    <xf numFmtId="0" fontId="12" fillId="2" borderId="3" xfId="9" applyFont="1" applyFill="1" applyBorder="1" applyAlignment="1">
      <alignment horizontal="center"/>
    </xf>
    <xf numFmtId="0" fontId="9" fillId="2" borderId="3" xfId="9" applyFont="1" applyFill="1" applyBorder="1"/>
    <xf numFmtId="0" fontId="9" fillId="2" borderId="2" xfId="9" applyFont="1" applyFill="1" applyBorder="1"/>
    <xf numFmtId="0" fontId="9" fillId="2" borderId="4" xfId="9" applyFont="1" applyFill="1" applyBorder="1"/>
    <xf numFmtId="0" fontId="12" fillId="2" borderId="5" xfId="9" applyFont="1" applyFill="1" applyBorder="1" applyAlignment="1">
      <alignment horizontal="left"/>
    </xf>
    <xf numFmtId="14" fontId="12" fillId="2" borderId="6" xfId="9" applyNumberFormat="1" applyFont="1" applyFill="1" applyBorder="1" applyAlignment="1">
      <alignment horizontal="right"/>
    </xf>
    <xf numFmtId="14" fontId="12" fillId="2" borderId="7" xfId="9" applyNumberFormat="1" applyFont="1" applyFill="1" applyBorder="1" applyAlignment="1">
      <alignment horizontal="right"/>
    </xf>
    <xf numFmtId="14" fontId="12" fillId="2" borderId="27" xfId="9" applyNumberFormat="1" applyFont="1" applyFill="1" applyBorder="1" applyAlignment="1">
      <alignment horizontal="right"/>
    </xf>
    <xf numFmtId="14" fontId="12" fillId="2" borderId="8" xfId="9" applyNumberFormat="1" applyFont="1" applyFill="1" applyBorder="1" applyAlignment="1">
      <alignment horizontal="right"/>
    </xf>
    <xf numFmtId="0" fontId="9" fillId="0" borderId="9" xfId="9" applyFont="1" applyBorder="1"/>
    <xf numFmtId="172" fontId="9" fillId="0" borderId="31" xfId="9" applyNumberFormat="1" applyFont="1" applyBorder="1" applyAlignment="1" applyProtection="1">
      <alignment horizontal="right"/>
    </xf>
    <xf numFmtId="172" fontId="9" fillId="0" borderId="0" xfId="9" applyNumberFormat="1" applyFont="1" applyAlignment="1" applyProtection="1">
      <alignment horizontal="right"/>
    </xf>
    <xf numFmtId="172" fontId="9" fillId="0" borderId="14" xfId="9" applyNumberFormat="1" applyFont="1" applyBorder="1" applyAlignment="1">
      <alignment horizontal="right"/>
    </xf>
    <xf numFmtId="172" fontId="9" fillId="0" borderId="28" xfId="9" applyNumberFormat="1" applyFont="1" applyBorder="1" applyAlignment="1" applyProtection="1">
      <alignment horizontal="right"/>
    </xf>
    <xf numFmtId="0" fontId="12" fillId="0" borderId="11" xfId="9" applyFont="1" applyBorder="1"/>
    <xf numFmtId="172" fontId="12" fillId="0" borderId="16" xfId="9" applyNumberFormat="1" applyFont="1" applyBorder="1" applyProtection="1"/>
    <xf numFmtId="172" fontId="12" fillId="0" borderId="12" xfId="9" applyNumberFormat="1" applyFont="1" applyBorder="1" applyProtection="1"/>
    <xf numFmtId="172" fontId="12" fillId="0" borderId="22" xfId="9" applyNumberFormat="1" applyFont="1" applyBorder="1"/>
    <xf numFmtId="0" fontId="9" fillId="0" borderId="7" xfId="9" applyFont="1" applyBorder="1"/>
    <xf numFmtId="0" fontId="14" fillId="0" borderId="0" xfId="9" applyFont="1" applyAlignment="1">
      <alignment horizontal="right"/>
    </xf>
    <xf numFmtId="0" fontId="14" fillId="0" borderId="0" xfId="9" applyFont="1" applyAlignment="1">
      <alignment horizontal="left"/>
    </xf>
    <xf numFmtId="0" fontId="23" fillId="0" borderId="0" xfId="16" applyFont="1"/>
    <xf numFmtId="0" fontId="6" fillId="0" borderId="0" xfId="16"/>
    <xf numFmtId="0" fontId="0" fillId="0" borderId="0" xfId="16" applyFont="1"/>
    <xf numFmtId="0" fontId="21" fillId="0" borderId="0" xfId="16" applyFont="1" applyAlignment="1">
      <alignment horizontal="right"/>
    </xf>
    <xf numFmtId="0" fontId="26" fillId="0" borderId="0" xfId="16" applyFont="1" applyAlignment="1">
      <alignment horizontal="left"/>
    </xf>
    <xf numFmtId="0" fontId="30" fillId="0" borderId="0" xfId="16" applyFont="1" applyAlignment="1">
      <alignment horizontal="left"/>
    </xf>
    <xf numFmtId="0" fontId="20" fillId="0" borderId="0" xfId="16" applyFont="1" applyAlignment="1">
      <alignment horizontal="right"/>
    </xf>
    <xf numFmtId="0" fontId="6" fillId="0" borderId="0" xfId="16" applyAlignment="1">
      <alignment horizontal="right"/>
    </xf>
    <xf numFmtId="0" fontId="27" fillId="0" borderId="0" xfId="16" applyFont="1" applyAlignment="1">
      <alignment horizontal="left"/>
    </xf>
    <xf numFmtId="14" fontId="28" fillId="0" borderId="0" xfId="16" applyNumberFormat="1" applyFont="1" applyAlignment="1">
      <alignment horizontal="left"/>
    </xf>
    <xf numFmtId="0" fontId="28" fillId="0" borderId="0" xfId="16" applyFont="1" applyAlignment="1">
      <alignment horizontal="left"/>
    </xf>
    <xf numFmtId="14" fontId="22" fillId="0" borderId="0" xfId="16" applyNumberFormat="1" applyFont="1"/>
    <xf numFmtId="14" fontId="34" fillId="0" borderId="0" xfId="16" applyNumberFormat="1" applyFont="1" applyAlignment="1">
      <alignment horizontal="right"/>
    </xf>
    <xf numFmtId="0" fontId="35" fillId="0" borderId="0" xfId="17"/>
    <xf numFmtId="0" fontId="19" fillId="0" borderId="0" xfId="17" applyFont="1" applyAlignment="1">
      <alignment horizontal="left"/>
    </xf>
    <xf numFmtId="0" fontId="31" fillId="0" borderId="0" xfId="17" applyFont="1" applyAlignment="1">
      <alignment vertical="center"/>
    </xf>
    <xf numFmtId="0" fontId="32" fillId="0" borderId="0" xfId="17" applyFont="1" applyAlignment="1">
      <alignment vertical="center"/>
    </xf>
    <xf numFmtId="0" fontId="33" fillId="0" borderId="0" xfId="17" applyFont="1"/>
    <xf numFmtId="14" fontId="19" fillId="0" borderId="0" xfId="16" applyNumberFormat="1" applyFont="1" applyAlignment="1">
      <alignment horizontal="center"/>
    </xf>
    <xf numFmtId="0" fontId="13" fillId="0" borderId="0" xfId="0" applyFont="1" applyBorder="1" applyAlignment="1">
      <alignment horizontal="right"/>
    </xf>
    <xf numFmtId="0" fontId="13" fillId="0" borderId="0" xfId="0" applyFont="1" applyAlignment="1">
      <alignment horizontal="right"/>
    </xf>
    <xf numFmtId="0" fontId="13" fillId="0" borderId="26" xfId="0" applyFont="1" applyBorder="1" applyAlignment="1">
      <alignment horizontal="right"/>
    </xf>
    <xf numFmtId="0" fontId="12" fillId="2" borderId="1" xfId="0" applyFont="1" applyFill="1" applyBorder="1" applyAlignment="1">
      <alignment horizontal="center"/>
    </xf>
    <xf numFmtId="0" fontId="12" fillId="2" borderId="20" xfId="0" applyFont="1" applyFill="1" applyBorder="1" applyAlignment="1">
      <alignment horizontal="center"/>
    </xf>
    <xf numFmtId="0" fontId="12" fillId="2" borderId="2" xfId="0" applyFont="1" applyFill="1" applyBorder="1" applyAlignment="1">
      <alignment horizontal="center"/>
    </xf>
    <xf numFmtId="167" fontId="12" fillId="0" borderId="21" xfId="1" applyNumberFormat="1" applyFont="1" applyBorder="1" applyAlignment="1" applyProtection="1">
      <alignment horizontal="center"/>
    </xf>
    <xf numFmtId="167" fontId="12" fillId="0" borderId="10" xfId="1" applyNumberFormat="1" applyFont="1" applyBorder="1" applyAlignment="1" applyProtection="1">
      <alignment horizontal="center"/>
    </xf>
    <xf numFmtId="167" fontId="12" fillId="0" borderId="1" xfId="1" applyNumberFormat="1" applyFont="1" applyBorder="1" applyAlignment="1" applyProtection="1">
      <alignment horizontal="center"/>
    </xf>
    <xf numFmtId="167" fontId="12" fillId="0" borderId="20" xfId="1" applyNumberFormat="1" applyFont="1" applyBorder="1" applyAlignment="1" applyProtection="1">
      <alignment horizontal="center"/>
    </xf>
    <xf numFmtId="167" fontId="12" fillId="0" borderId="2" xfId="1" applyNumberFormat="1" applyFont="1" applyBorder="1" applyAlignment="1" applyProtection="1">
      <alignment horizontal="center"/>
    </xf>
    <xf numFmtId="167" fontId="12" fillId="0" borderId="28" xfId="1" applyNumberFormat="1" applyFont="1" applyBorder="1" applyAlignment="1" applyProtection="1">
      <alignment horizontal="center"/>
    </xf>
    <xf numFmtId="166" fontId="12" fillId="0" borderId="12" xfId="0" applyNumberFormat="1" applyFont="1" applyBorder="1" applyAlignment="1" applyProtection="1">
      <alignment horizontal="center"/>
    </xf>
    <xf numFmtId="0" fontId="13" fillId="0" borderId="26" xfId="9" applyFont="1" applyBorder="1" applyAlignment="1">
      <alignment horizontal="right"/>
    </xf>
    <xf numFmtId="0" fontId="13" fillId="0" borderId="0" xfId="9" applyFont="1" applyAlignment="1">
      <alignment horizontal="right"/>
    </xf>
    <xf numFmtId="166" fontId="12" fillId="0" borderId="0" xfId="0" applyNumberFormat="1" applyFont="1" applyBorder="1" applyAlignment="1" applyProtection="1">
      <alignment horizontal="center"/>
    </xf>
    <xf numFmtId="0" fontId="36" fillId="0" borderId="0" xfId="0" applyFont="1"/>
    <xf numFmtId="0" fontId="37" fillId="0" borderId="0" xfId="0" applyFont="1"/>
    <xf numFmtId="169" fontId="37" fillId="0" borderId="0" xfId="7" applyNumberFormat="1" applyFont="1"/>
    <xf numFmtId="0" fontId="38" fillId="0" borderId="0" xfId="0" applyFont="1"/>
    <xf numFmtId="14" fontId="39" fillId="0" borderId="0" xfId="0" applyNumberFormat="1" applyFont="1"/>
    <xf numFmtId="168" fontId="37" fillId="0" borderId="0" xfId="0" applyNumberFormat="1" applyFont="1"/>
    <xf numFmtId="0" fontId="36" fillId="0" borderId="0" xfId="0" applyFont="1" applyAlignment="1">
      <alignment horizontal="right"/>
    </xf>
    <xf numFmtId="14" fontId="39" fillId="0" borderId="0" xfId="0" quotePrefix="1" applyNumberFormat="1" applyFont="1" applyAlignment="1">
      <alignment horizontal="right"/>
    </xf>
    <xf numFmtId="14" fontId="39" fillId="0" borderId="0" xfId="0" quotePrefix="1" applyNumberFormat="1" applyFont="1"/>
    <xf numFmtId="170" fontId="37" fillId="0" borderId="0" xfId="0" applyNumberFormat="1" applyFont="1"/>
    <xf numFmtId="3" fontId="36" fillId="0" borderId="0" xfId="0" applyNumberFormat="1" applyFont="1"/>
    <xf numFmtId="14" fontId="37" fillId="0" borderId="0" xfId="0" quotePrefix="1" applyNumberFormat="1" applyFont="1"/>
  </cellXfs>
  <cellStyles count="18">
    <cellStyle name="Comma" xfId="1" builtinId="3"/>
    <cellStyle name="Comma 2" xfId="2" xr:uid="{00000000-0005-0000-0000-000001000000}"/>
    <cellStyle name="Hyperkobling_premiestatistikken" xfId="3" xr:uid="{00000000-0005-0000-0000-000002000000}"/>
    <cellStyle name="Hyperlink" xfId="4" builtinId="8"/>
    <cellStyle name="Hyperlink 2" xfId="5" xr:uid="{00000000-0005-0000-0000-000004000000}"/>
    <cellStyle name="Normal" xfId="0" builtinId="0"/>
    <cellStyle name="Normal 2" xfId="8" xr:uid="{00000000-0005-0000-0000-000006000000}"/>
    <cellStyle name="Normal 2 2" xfId="14" xr:uid="{00000000-0005-0000-0000-000007000000}"/>
    <cellStyle name="Normal 2 2 2" xfId="16" xr:uid="{00000000-0005-0000-0000-000008000000}"/>
    <cellStyle name="Normal 2 3" xfId="17" xr:uid="{00000000-0005-0000-0000-000009000000}"/>
    <cellStyle name="Normal 3" xfId="9" xr:uid="{00000000-0005-0000-0000-00000A000000}"/>
    <cellStyle name="Normal 4" xfId="10" xr:uid="{00000000-0005-0000-0000-00000B000000}"/>
    <cellStyle name="Normal 5" xfId="11" xr:uid="{00000000-0005-0000-0000-00000C000000}"/>
    <cellStyle name="Normal 6" xfId="12" xr:uid="{00000000-0005-0000-0000-00000D000000}"/>
    <cellStyle name="Normal 7" xfId="13" xr:uid="{00000000-0005-0000-0000-00000E000000}"/>
    <cellStyle name="Normal 8" xfId="6" xr:uid="{00000000-0005-0000-0000-00000F000000}"/>
    <cellStyle name="Percent" xfId="7" builtinId="5"/>
    <cellStyle name="Tusenskille 2" xfId="15" xr:uid="{00000000-0005-0000-0000-00001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1419258688107541E-2"/>
          <c:y val="1.5243925132081769E-2"/>
          <c:w val="0.9477984711129237"/>
          <c:h val="0.85061102237021002"/>
        </c:manualLayout>
      </c:layout>
      <c:bubbleChart>
        <c:varyColors val="0"/>
        <c:ser>
          <c:idx val="0"/>
          <c:order val="0"/>
          <c:tx>
            <c:strRef>
              <c:f>'Tab2'!$A$74</c:f>
              <c:strCache>
                <c:ptCount val="1"/>
                <c:pt idx="0">
                  <c:v>Gjensidige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nb-NO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yVal>
            <c:numRef>
              <c:f>'Tab2'!$A$74:$A$78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bubbleSize>
            <c:numRef>
              <c:f>'Tab2'!$B$74:$B$78</c:f>
              <c:numCache>
                <c:formatCode>0.0\ %</c:formatCode>
                <c:ptCount val="5"/>
                <c:pt idx="0">
                  <c:v>0.25943274028813496</c:v>
                </c:pt>
                <c:pt idx="1">
                  <c:v>0.21313057089176479</c:v>
                </c:pt>
                <c:pt idx="2">
                  <c:v>0.131900688913731</c:v>
                </c:pt>
                <c:pt idx="3">
                  <c:v>0.14076440411087673</c:v>
                </c:pt>
                <c:pt idx="4">
                  <c:v>0.25477159579549247</c:v>
                </c:pt>
              </c:numCache>
            </c:numRef>
          </c:bubbleSize>
          <c:bubble3D val="1"/>
          <c:extLst>
            <c:ext xmlns:c16="http://schemas.microsoft.com/office/drawing/2014/chart" uri="{C3380CC4-5D6E-409C-BE32-E72D297353CC}">
              <c16:uniqueId val="{00000000-12E5-4DDD-A337-CE02AFE8F6A4}"/>
            </c:ext>
          </c:extLst>
        </c:ser>
        <c:ser>
          <c:idx val="1"/>
          <c:order val="1"/>
          <c:tx>
            <c:strRef>
              <c:f>'Tab2'!$A$75</c:f>
              <c:strCache>
                <c:ptCount val="1"/>
                <c:pt idx="0">
                  <c:v>If Skadeforsikring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yVal>
            <c:numRef>
              <c:f>'Tab2'!$C$74:$C$78</c:f>
              <c:numCache>
                <c:formatCode>General</c:formatCode>
                <c:ptCount val="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yVal>
          <c:bubbleSize>
            <c:numRef>
              <c:f>'Tab2'!$D$74:$D$78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bubbleSize>
          <c:bubble3D val="1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1-12E5-4DDD-A337-CE02AFE8F6A4}"/>
            </c:ext>
          </c:extLst>
        </c:ser>
        <c:ser>
          <c:idx val="2"/>
          <c:order val="2"/>
          <c:tx>
            <c:strRef>
              <c:f>'Tab2'!$A$76</c:f>
              <c:strCache>
                <c:ptCount val="1"/>
                <c:pt idx="0">
                  <c:v>Tryg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yVal>
            <c:numRef>
              <c:f>'Tab2'!$E$74:$E$78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bubbleSize>
            <c:numRef>
              <c:f>'Tab2'!$F$74:$F$78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bubbleSize>
          <c:bubble3D val="1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2-12E5-4DDD-A337-CE02AFE8F6A4}"/>
            </c:ext>
          </c:extLst>
        </c:ser>
        <c:ser>
          <c:idx val="3"/>
          <c:order val="3"/>
          <c:tx>
            <c:strRef>
              <c:f>'Tab2'!$A$77</c:f>
              <c:strCache>
                <c:ptCount val="1"/>
                <c:pt idx="0">
                  <c:v>SpareBank 1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yVal>
            <c:numRef>
              <c:f>'Tab2'!$G$74:$G$78</c:f>
              <c:numCache>
                <c:formatCode>General</c:formatCode>
                <c:ptCount val="5"/>
              </c:numCache>
            </c:numRef>
          </c:yVal>
          <c:bubbleSize>
            <c:numRef>
              <c:f>'Tab2'!$H$74:$H$78</c:f>
              <c:numCache>
                <c:formatCode>General</c:formatCode>
                <c:ptCount val="5"/>
              </c:numCache>
            </c:numRef>
          </c:bubbleSize>
          <c:bubble3D val="1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3-12E5-4DDD-A337-CE02AFE8F6A4}"/>
            </c:ext>
          </c:extLst>
        </c:ser>
        <c:ser>
          <c:idx val="4"/>
          <c:order val="4"/>
          <c:tx>
            <c:strRef>
              <c:f>'Tab2'!$A$78</c:f>
              <c:strCache>
                <c:ptCount val="1"/>
                <c:pt idx="0">
                  <c:v>Andre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yVal>
            <c:numRef>
              <c:f>'Tab2'!$I$74:$I$78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bubbleSize>
            <c:numLit>
              <c:formatCode>General</c:formatCode>
              <c:ptCount val="5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</c:numLit>
          </c:bubbleSize>
          <c:bubble3D val="1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4-12E5-4DDD-A337-CE02AFE8F6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bubbleScale val="120"/>
        <c:showNegBubbles val="0"/>
        <c:axId val="274056704"/>
        <c:axId val="274058240"/>
      </c:bubbleChart>
      <c:valAx>
        <c:axId val="274056704"/>
        <c:scaling>
          <c:orientation val="minMax"/>
        </c:scaling>
        <c:delete val="1"/>
        <c:axPos val="b"/>
        <c:majorTickMark val="out"/>
        <c:minorTickMark val="none"/>
        <c:tickLblPos val="none"/>
        <c:crossAx val="274058240"/>
        <c:crosses val="autoZero"/>
        <c:crossBetween val="midCat"/>
      </c:valAx>
      <c:valAx>
        <c:axId val="274058240"/>
        <c:scaling>
          <c:orientation val="minMax"/>
          <c:max val="0.2"/>
          <c:min val="-0.2"/>
        </c:scaling>
        <c:delete val="1"/>
        <c:axPos val="l"/>
        <c:numFmt formatCode="General" sourceLinked="1"/>
        <c:majorTickMark val="out"/>
        <c:minorTickMark val="none"/>
        <c:tickLblPos val="none"/>
        <c:crossAx val="274056704"/>
        <c:crosses val="autoZero"/>
        <c:crossBetween val="midCat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8.1566068515505873E-3"/>
          <c:y val="0.60061071634344043"/>
          <c:w val="0.88580818914760728"/>
          <c:h val="0.10975641764291656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6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b-NO"/>
    </a:p>
  </c:txPr>
  <c:printSettings>
    <c:headerFooter alignWithMargins="0"/>
    <c:pageMargins b="1" l="0.75000000000001465" r="0.7500000000000146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60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3376845891783923"/>
          <c:y val="2.5352147546417802E-2"/>
          <c:w val="0.81729265753459723"/>
          <c:h val="0.76901514224133782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'Tab2'!$B$83</c:f>
              <c:strCache>
                <c:ptCount val="1"/>
                <c:pt idx="0">
                  <c:v>31.12.2019</c:v>
                </c:pt>
              </c:strCache>
            </c:strRef>
          </c:tx>
          <c:spPr>
            <a:pattFill prst="wdUpDiag">
              <a:fgClr>
                <a:srgbClr val="9999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'Tab2'!$A$84:$A$91</c:f>
              <c:strCache>
                <c:ptCount val="8"/>
                <c:pt idx="0">
                  <c:v>Hjem</c:v>
                </c:pt>
                <c:pt idx="1">
                  <c:v>Villa</c:v>
                </c:pt>
                <c:pt idx="2">
                  <c:v>Øvrig-Privat</c:v>
                </c:pt>
                <c:pt idx="3">
                  <c:v>Næring</c:v>
                </c:pt>
                <c:pt idx="4">
                  <c:v>Ulykke</c:v>
                </c:pt>
                <c:pt idx="5">
                  <c:v>Yrkesskade</c:v>
                </c:pt>
                <c:pt idx="6">
                  <c:v>Reise</c:v>
                </c:pt>
                <c:pt idx="7">
                  <c:v>Ansvar</c:v>
                </c:pt>
              </c:strCache>
            </c:strRef>
          </c:cat>
          <c:val>
            <c:numRef>
              <c:f>'Tab2'!$B$84:$B$91</c:f>
              <c:numCache>
                <c:formatCode>0.0</c:formatCode>
                <c:ptCount val="8"/>
                <c:pt idx="0">
                  <c:v>2515.223</c:v>
                </c:pt>
                <c:pt idx="1">
                  <c:v>8240.5959999999995</c:v>
                </c:pt>
                <c:pt idx="2">
                  <c:v>2083.9989999999998</c:v>
                </c:pt>
                <c:pt idx="3">
                  <c:v>8331.1149999999998</c:v>
                </c:pt>
                <c:pt idx="4">
                  <c:v>1137.9290000000001</c:v>
                </c:pt>
                <c:pt idx="5">
                  <c:v>2236.2950000000001</c:v>
                </c:pt>
                <c:pt idx="6">
                  <c:v>3603.4760000000001</c:v>
                </c:pt>
                <c:pt idx="7">
                  <c:v>1914.741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06-481E-A104-D9191D8713E3}"/>
            </c:ext>
          </c:extLst>
        </c:ser>
        <c:ser>
          <c:idx val="1"/>
          <c:order val="1"/>
          <c:tx>
            <c:strRef>
              <c:f>'Tab2'!$C$83</c:f>
              <c:strCache>
                <c:ptCount val="1"/>
                <c:pt idx="0">
                  <c:v>31.12.2020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'Tab2'!$A$84:$A$91</c:f>
              <c:strCache>
                <c:ptCount val="8"/>
                <c:pt idx="0">
                  <c:v>Hjem</c:v>
                </c:pt>
                <c:pt idx="1">
                  <c:v>Villa</c:v>
                </c:pt>
                <c:pt idx="2">
                  <c:v>Øvrig-Privat</c:v>
                </c:pt>
                <c:pt idx="3">
                  <c:v>Næring</c:v>
                </c:pt>
                <c:pt idx="4">
                  <c:v>Ulykke</c:v>
                </c:pt>
                <c:pt idx="5">
                  <c:v>Yrkesskade</c:v>
                </c:pt>
                <c:pt idx="6">
                  <c:v>Reise</c:v>
                </c:pt>
                <c:pt idx="7">
                  <c:v>Ansvar</c:v>
                </c:pt>
              </c:strCache>
            </c:strRef>
          </c:cat>
          <c:val>
            <c:numRef>
              <c:f>'Tab2'!$C$84:$C$91</c:f>
              <c:numCache>
                <c:formatCode>0.0</c:formatCode>
                <c:ptCount val="8"/>
                <c:pt idx="0">
                  <c:v>2604.92</c:v>
                </c:pt>
                <c:pt idx="1">
                  <c:v>8723.6180000000004</c:v>
                </c:pt>
                <c:pt idx="2">
                  <c:v>2225.9079999999994</c:v>
                </c:pt>
                <c:pt idx="3">
                  <c:v>9292.0450000000001</c:v>
                </c:pt>
                <c:pt idx="4">
                  <c:v>1177.9829999999999</c:v>
                </c:pt>
                <c:pt idx="5">
                  <c:v>2258.4549999999999</c:v>
                </c:pt>
                <c:pt idx="6">
                  <c:v>3660.68</c:v>
                </c:pt>
                <c:pt idx="7">
                  <c:v>2218.3029999999999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006-481E-A104-D9191D8713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277352448"/>
        <c:axId val="277353984"/>
        <c:axId val="0"/>
      </c:bar3DChart>
      <c:catAx>
        <c:axId val="2773524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2773539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773539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b-NO"/>
                  <a:t>millioner kroner</a:t>
                </a:r>
              </a:p>
            </c:rich>
          </c:tx>
          <c:layout>
            <c:manualLayout>
              <c:xMode val="edge"/>
              <c:yMode val="edge"/>
              <c:x val="5.7096247960850034E-2"/>
              <c:y val="0.3154932534841595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27735244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1174602766826303"/>
          <c:y val="6.8544600938967137E-2"/>
          <c:w val="0.24306705544351814"/>
          <c:h val="0.1295777605264130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6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b-NO"/>
    </a:p>
  </c:txPr>
  <c:printSettings>
    <c:headerFooter alignWithMargins="0"/>
    <c:pageMargins b="1" l="0.75000000000001465" r="0.7500000000000146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ln w="15875"/>
          </c:spP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/>
                </a:pPr>
                <a:endParaRPr lang="nb-NO"/>
              </a:p>
            </c:txPr>
            <c:dLblPos val="ctr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'Tab2'!$A$106:$A$107</c:f>
              <c:strCache>
                <c:ptCount val="2"/>
                <c:pt idx="0">
                  <c:v>Privat</c:v>
                </c:pt>
                <c:pt idx="1">
                  <c:v>Næring</c:v>
                </c:pt>
              </c:strCache>
            </c:strRef>
          </c:cat>
          <c:val>
            <c:numRef>
              <c:f>'Tab2'!$B$106:$B$107</c:f>
              <c:numCache>
                <c:formatCode>#,##0</c:formatCode>
                <c:ptCount val="2"/>
                <c:pt idx="0">
                  <c:v>42891359</c:v>
                </c:pt>
                <c:pt idx="1">
                  <c:v>24436955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B8-4FB8-9176-55D05E98D9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 w="12700"/>
  </c:spPr>
  <c:printSettings>
    <c:headerFooter/>
    <c:pageMargins b="0.75000000000000844" l="0.70000000000000062" r="0.70000000000000062" t="0.7500000000000084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127000</xdr:rowOff>
    </xdr:from>
    <xdr:to>
      <xdr:col>7</xdr:col>
      <xdr:colOff>721546</xdr:colOff>
      <xdr:row>46</xdr:row>
      <xdr:rowOff>112104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6A278750-2CC7-430B-9885-BA7DAFAB95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27000"/>
          <a:ext cx="6547671" cy="9827604"/>
        </a:xfrm>
        <a:prstGeom prst="rect">
          <a:avLst/>
        </a:prstGeom>
      </xdr:spPr>
    </xdr:pic>
    <xdr:clientData/>
  </xdr:twoCellAnchor>
  <xdr:twoCellAnchor>
    <xdr:from>
      <xdr:col>0</xdr:col>
      <xdr:colOff>695325</xdr:colOff>
      <xdr:row>41</xdr:row>
      <xdr:rowOff>123825</xdr:rowOff>
    </xdr:from>
    <xdr:to>
      <xdr:col>4</xdr:col>
      <xdr:colOff>815992</xdr:colOff>
      <xdr:row>44</xdr:row>
      <xdr:rowOff>85725</xdr:rowOff>
    </xdr:to>
    <xdr:sp macro="" textlink="">
      <xdr:nvSpPr>
        <xdr:cNvPr id="3" name="Text Box 6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695325" y="9237345"/>
          <a:ext cx="3595387" cy="525780"/>
        </a:xfrm>
        <a:prstGeom prst="rect">
          <a:avLst/>
        </a:prstGeom>
        <a:solidFill>
          <a:sysClr val="window" lastClr="FFFFFF"/>
        </a:solidFill>
        <a:ln>
          <a:noFill/>
        </a:ln>
        <a:effectLst/>
        <a:extLst>
          <a:ext uri="{C572A759-6A51-4108-AA02-DFA0A04FC94B}">
            <ma14:wrappingTextBoxFlag xmlns:ma14="http://schemas.microsoft.com/office/mac/drawingml/2011/main" xmlns=""/>
          </a:ext>
        </a:extLst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nb-NO" sz="1600" b="1">
              <a:effectLst/>
              <a:latin typeface="Arial"/>
              <a:ea typeface="ＭＳ 明朝"/>
              <a:cs typeface="Times New Roman"/>
            </a:rPr>
            <a:t>4. KVARTAL 2020 </a:t>
          </a:r>
          <a:r>
            <a:rPr lang="nb-NO" sz="1000" b="0">
              <a:effectLst/>
              <a:latin typeface="Arial"/>
              <a:ea typeface="ＭＳ 明朝"/>
              <a:cs typeface="Times New Roman"/>
            </a:rPr>
            <a:t>(</a:t>
          </a:r>
          <a:r>
            <a:rPr lang="nb-NO" sz="1000">
              <a:solidFill>
                <a:schemeClr val="dk1"/>
              </a:solidFill>
              <a:effectLst/>
              <a:latin typeface="Arial"/>
              <a:ea typeface="ＭＳ 明朝"/>
              <a:cs typeface="Times New Roman"/>
            </a:rPr>
            <a:t>11. februar 2021</a:t>
          </a:r>
          <a:r>
            <a:rPr lang="nb-NO" sz="1000">
              <a:effectLst/>
              <a:latin typeface="Arial"/>
              <a:ea typeface="ＭＳ 明朝"/>
              <a:cs typeface="Times New Roman"/>
            </a:rPr>
            <a:t>)</a:t>
          </a:r>
          <a:endParaRPr lang="nb-NO" sz="12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0</xdr:col>
      <xdr:colOff>666750</xdr:colOff>
      <xdr:row>34</xdr:row>
      <xdr:rowOff>15875</xdr:rowOff>
    </xdr:from>
    <xdr:to>
      <xdr:col>7</xdr:col>
      <xdr:colOff>466725</xdr:colOff>
      <xdr:row>39</xdr:row>
      <xdr:rowOff>53975</xdr:rowOff>
    </xdr:to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666750" y="7477125"/>
          <a:ext cx="5626100" cy="1149350"/>
        </a:xfrm>
        <a:prstGeom prst="rect">
          <a:avLst/>
        </a:prstGeom>
        <a:noFill/>
        <a:ln>
          <a:noFill/>
        </a:ln>
        <a:effectLst/>
        <a:extLst>
          <a:ext uri="{C572A759-6A51-4108-AA02-DFA0A04FC94B}">
            <ma14:wrappingTextBoxFlag xmlns:ma14="http://schemas.microsoft.com/office/mac/drawingml/2011/main" xmlns=""/>
          </a:ext>
        </a:extLst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nb-NO" sz="2800" b="1">
              <a:solidFill>
                <a:srgbClr val="54758C"/>
              </a:solidFill>
              <a:effectLst/>
              <a:latin typeface="Arial"/>
              <a:ea typeface="ＭＳ 明朝"/>
              <a:cs typeface="Times New Roman"/>
            </a:rPr>
            <a:t>PREMIESTATISTIKK	</a:t>
          </a:r>
          <a:endParaRPr lang="nb-NO" sz="1200">
            <a:effectLst/>
            <a:ea typeface="ＭＳ 明朝"/>
            <a:cs typeface="Times New Roman"/>
          </a:endParaRPr>
        </a:p>
        <a:p>
          <a:pPr>
            <a:lnSpc>
              <a:spcPct val="120000"/>
            </a:lnSpc>
            <a:spcAft>
              <a:spcPts val="0"/>
            </a:spcAft>
          </a:pPr>
          <a:r>
            <a:rPr lang="en-GB" sz="2600">
              <a:solidFill>
                <a:srgbClr val="54758C"/>
              </a:solidFill>
              <a:effectLst/>
              <a:latin typeface="Arial"/>
              <a:ea typeface="ＭＳ 明朝"/>
              <a:cs typeface="MinionPro-Regular"/>
            </a:rPr>
            <a:t>SKADEFORSIKRING</a:t>
          </a:r>
          <a:endParaRPr lang="nb-NO" sz="1200">
            <a:solidFill>
              <a:srgbClr val="000000"/>
            </a:solidFill>
            <a:effectLst/>
            <a:latin typeface="MinionPro-Regular"/>
            <a:ea typeface="ＭＳ 明朝"/>
            <a:cs typeface="MinionPro-Regular"/>
          </a:endParaRPr>
        </a:p>
        <a:p>
          <a:pPr>
            <a:spcAft>
              <a:spcPts val="0"/>
            </a:spcAft>
          </a:pPr>
          <a:r>
            <a:rPr lang="nb-NO" sz="1200">
              <a:effectLst/>
              <a:ea typeface="ＭＳ 明朝"/>
              <a:cs typeface="Times New Roman"/>
            </a:rPr>
            <a:t> </a:t>
          </a:r>
        </a:p>
      </xdr:txBody>
    </xdr:sp>
    <xdr:clientData/>
  </xdr:twoCellAnchor>
  <xdr:twoCellAnchor>
    <xdr:from>
      <xdr:col>0</xdr:col>
      <xdr:colOff>654050</xdr:colOff>
      <xdr:row>38</xdr:row>
      <xdr:rowOff>101600</xdr:rowOff>
    </xdr:from>
    <xdr:to>
      <xdr:col>7</xdr:col>
      <xdr:colOff>295303</xdr:colOff>
      <xdr:row>40</xdr:row>
      <xdr:rowOff>85809</xdr:rowOff>
    </xdr:to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654050" y="8451850"/>
          <a:ext cx="5467378" cy="365209"/>
        </a:xfrm>
        <a:prstGeom prst="rect">
          <a:avLst/>
        </a:prstGeom>
        <a:noFill/>
        <a:ln>
          <a:noFill/>
        </a:ln>
        <a:effectLst/>
        <a:extLst>
          <a:ext uri="{C572A759-6A51-4108-AA02-DFA0A04FC94B}">
            <ma14:wrappingTextBoxFlag xmlns:ma14="http://schemas.microsoft.com/office/mac/drawingml/2011/main" xmlns=""/>
          </a:ext>
        </a:extLst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lnSpc>
              <a:spcPct val="120000"/>
            </a:lnSpc>
            <a:spcAft>
              <a:spcPts val="0"/>
            </a:spcAft>
          </a:pPr>
          <a:r>
            <a:rPr lang="en-GB" sz="1400">
              <a:solidFill>
                <a:srgbClr val="000000"/>
              </a:solidFill>
              <a:effectLst/>
              <a:latin typeface="Arial"/>
              <a:ea typeface="ＭＳ 明朝"/>
              <a:cs typeface="MinionPro-Regular"/>
            </a:rPr>
            <a:t>Bransje- og selskapsfordelt premie og bestand</a:t>
          </a:r>
          <a:endParaRPr lang="nb-NO" sz="1200">
            <a:solidFill>
              <a:srgbClr val="000000"/>
            </a:solidFill>
            <a:effectLst/>
            <a:latin typeface="MinionPro-Regular"/>
            <a:ea typeface="ＭＳ 明朝"/>
            <a:cs typeface="MinionPro-Regular"/>
          </a:endParaRPr>
        </a:p>
        <a:p>
          <a:pPr>
            <a:spcAft>
              <a:spcPts val="0"/>
            </a:spcAft>
          </a:pPr>
          <a:r>
            <a:rPr lang="nb-NO" sz="1200">
              <a:effectLst/>
              <a:ea typeface="ＭＳ 明朝"/>
              <a:cs typeface="Times New Roman"/>
            </a:rPr>
            <a:t> </a:t>
          </a:r>
        </a:p>
      </xdr:txBody>
    </xdr:sp>
    <xdr:clientData/>
  </xdr:twoCellAnchor>
  <xdr:twoCellAnchor>
    <xdr:from>
      <xdr:col>0</xdr:col>
      <xdr:colOff>108858</xdr:colOff>
      <xdr:row>4</xdr:row>
      <xdr:rowOff>123825</xdr:rowOff>
    </xdr:from>
    <xdr:to>
      <xdr:col>2</xdr:col>
      <xdr:colOff>346333</xdr:colOff>
      <xdr:row>7</xdr:row>
      <xdr:rowOff>149678</xdr:rowOff>
    </xdr:to>
    <xdr:sp macro="" textlink="">
      <xdr:nvSpPr>
        <xdr:cNvPr id="6" name="Text Box 3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108858" y="794385"/>
          <a:ext cx="2142475" cy="650693"/>
        </a:xfrm>
        <a:prstGeom prst="rect">
          <a:avLst/>
        </a:prstGeom>
        <a:noFill/>
        <a:ln>
          <a:noFill/>
        </a:ln>
        <a:effectLst/>
        <a:extLst>
          <a:ext uri="{C572A759-6A51-4108-AA02-DFA0A04FC94B}">
            <ma14:wrappingTextBoxFlag xmlns:ma14="http://schemas.microsoft.com/office/mac/drawingml/2011/main" xmlns=""/>
          </a:ext>
        </a:extLst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>
            <a:lnSpc>
              <a:spcPct val="120000"/>
            </a:lnSpc>
            <a:spcAft>
              <a:spcPts val="0"/>
            </a:spcAft>
          </a:pPr>
          <a:r>
            <a:rPr lang="nb-NO" sz="1400" cap="all">
              <a:ln w="0" cap="flat" cmpd="sng" algn="ctr">
                <a:noFill/>
                <a:prstDash val="solid"/>
                <a:round/>
              </a:ln>
              <a:solidFill>
                <a:schemeClr val="bg1"/>
              </a:solidFill>
              <a:effectLst/>
              <a:latin typeface="Arial"/>
              <a:ea typeface="ＭＳ 明朝"/>
              <a:cs typeface="Arial"/>
            </a:rPr>
            <a:t>SKADEFORSIKRING</a:t>
          </a:r>
          <a:endParaRPr lang="nb-NO" sz="1400">
            <a:ln w="0" cap="flat" cmpd="sng" algn="ctr">
              <a:noFill/>
              <a:prstDash val="solid"/>
              <a:round/>
            </a:ln>
            <a:solidFill>
              <a:schemeClr val="bg1"/>
            </a:solidFill>
            <a:effectLst/>
            <a:latin typeface="Arial"/>
            <a:ea typeface="ＭＳ 明朝"/>
            <a:cs typeface="Arial"/>
          </a:endParaRPr>
        </a:p>
        <a:p>
          <a:pPr>
            <a:spcAft>
              <a:spcPts val="0"/>
            </a:spcAft>
          </a:pPr>
          <a:r>
            <a:rPr lang="nb-NO" sz="1200">
              <a:effectLst/>
              <a:ea typeface="ＭＳ 明朝"/>
              <a:cs typeface="Times New Roman"/>
            </a:rPr>
            <a:t> 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7</xdr:row>
      <xdr:rowOff>0</xdr:rowOff>
    </xdr:from>
    <xdr:to>
      <xdr:col>0</xdr:col>
      <xdr:colOff>2562225</xdr:colOff>
      <xdr:row>45</xdr:row>
      <xdr:rowOff>133350</xdr:rowOff>
    </xdr:to>
    <xdr:sp macro="" textlink="">
      <xdr:nvSpPr>
        <xdr:cNvPr id="13315" name="Text Box 3">
          <a:extLst>
            <a:ext uri="{FF2B5EF4-FFF2-40B4-BE49-F238E27FC236}">
              <a16:creationId xmlns:a16="http://schemas.microsoft.com/office/drawing/2014/main" id="{00000000-0008-0000-0200-000003340000}"/>
            </a:ext>
          </a:extLst>
        </xdr:cNvPr>
        <xdr:cNvSpPr txBox="1">
          <a:spLocks noChangeArrowheads="1"/>
        </xdr:cNvSpPr>
      </xdr:nvSpPr>
      <xdr:spPr bwMode="auto">
        <a:xfrm>
          <a:off x="19050" y="1114425"/>
          <a:ext cx="2543175" cy="76962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rtl="0"/>
          <a:r>
            <a:rPr lang="en-US" sz="1100" b="0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NEMI fusjonerte med Insr 2.kvartal 2018 og tallene rapporteres nå inn samlet via Insr.</a:t>
          </a:r>
        </a:p>
        <a:p>
          <a:pPr rtl="0"/>
          <a:endParaRPr lang="nb-NO" sz="11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rtl="0"/>
          <a:r>
            <a:rPr lang="en-US" sz="1100" b="0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I juni 2017 overtok Tryg Forsikring OBOS Forsikring. Tryg kjøpte også Troll Forsikring i mars 2018.</a:t>
          </a:r>
        </a:p>
        <a:p>
          <a:pPr rtl="0"/>
          <a:endParaRPr lang="nb-NO" sz="11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rtl="0"/>
          <a:r>
            <a:rPr lang="en-US" sz="1100" b="0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Fremtind Forsikring (skade) startet 1.januar 2019 etter en fusjonering mellom Sparebank 1 Forsikring (skade) og DNB Forsikring (skade).</a:t>
          </a:r>
        </a:p>
        <a:p>
          <a:pPr rtl="0"/>
          <a:endParaRPr lang="nb-NO" sz="11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rtl="0"/>
          <a:r>
            <a:rPr lang="en-US" sz="1100" b="0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Tidligere Sparebank 1 Livsforsikring heter Fremtind Livsforsikring fra 1.kv.2020.</a:t>
          </a:r>
          <a:endParaRPr lang="nb-NO" sz="11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rtl="0"/>
          <a:endParaRPr lang="en-US" sz="1100" b="0" i="0" baseline="0"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rtl="0"/>
          <a:r>
            <a:rPr lang="en-US" sz="1100" b="0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DNB Forsikring heter DNB Livsforsikring fra 1.kv.2020, og hvor individuelle personforsikringer er overført til Fremtind livsforsikring. </a:t>
          </a:r>
          <a:endParaRPr lang="nb-NO" sz="11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</xdr:col>
      <xdr:colOff>142875</xdr:colOff>
      <xdr:row>6</xdr:row>
      <xdr:rowOff>190500</xdr:rowOff>
    </xdr:from>
    <xdr:to>
      <xdr:col>3</xdr:col>
      <xdr:colOff>0</xdr:colOff>
      <xdr:row>45</xdr:row>
      <xdr:rowOff>133350</xdr:rowOff>
    </xdr:to>
    <xdr:sp macro="" textlink="">
      <xdr:nvSpPr>
        <xdr:cNvPr id="13316" name="Text Box 4">
          <a:extLst>
            <a:ext uri="{FF2B5EF4-FFF2-40B4-BE49-F238E27FC236}">
              <a16:creationId xmlns:a16="http://schemas.microsoft.com/office/drawing/2014/main" id="{00000000-0008-0000-0200-000004340000}"/>
            </a:ext>
          </a:extLst>
        </xdr:cNvPr>
        <xdr:cNvSpPr txBox="1">
          <a:spLocks noChangeArrowheads="1"/>
        </xdr:cNvSpPr>
      </xdr:nvSpPr>
      <xdr:spPr bwMode="auto">
        <a:xfrm>
          <a:off x="2771775" y="1104900"/>
          <a:ext cx="2867025" cy="7705725"/>
        </a:xfrm>
        <a:prstGeom prst="rect">
          <a:avLst/>
        </a:prstGeom>
        <a:solidFill>
          <a:sysClr val="window" lastClr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rtl="0" fontAlgn="base"/>
          <a:r>
            <a:rPr lang="en-US" sz="1100" b="0" i="1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Endringer pr. 30.09.18:</a:t>
          </a:r>
          <a:endParaRPr lang="nb-NO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rtl="0" fontAlgn="base"/>
          <a:r>
            <a:rPr lang="en-US" sz="1100" b="0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ACE meldte seg ut av Finans Norge og leverer derfor ikke lengre tall.</a:t>
          </a:r>
        </a:p>
        <a:p>
          <a:pPr rtl="0" fontAlgn="base"/>
          <a:endParaRPr lang="nb-NO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rtl="0" fontAlgn="base"/>
          <a:r>
            <a:rPr lang="en-US" sz="1100" b="0" i="1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Endringer pr. 31.12.18:</a:t>
          </a:r>
          <a:endParaRPr lang="nb-NO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rtl="0" fontAlgn="base"/>
          <a:r>
            <a:rPr lang="en-US" sz="1100" b="0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Landbruksforsikring har skiftet navn til Landkreditt Forsikring.WaterCircles Forsikring leverte tall for første gang. </a:t>
          </a:r>
        </a:p>
        <a:p>
          <a:pPr rtl="0" fontAlgn="base"/>
          <a:endParaRPr lang="nb-NO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rtl="0" fontAlgn="base"/>
          <a:r>
            <a:rPr lang="en-US" sz="1100" b="0" i="1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Endringer pr. 31.03.19</a:t>
          </a:r>
          <a:endParaRPr lang="nb-NO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rtl="0" fontAlgn="base"/>
          <a:r>
            <a:rPr lang="en-US" sz="1100" b="0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Etableringen av Fremtind fra 1.kvartal 2019 framkommer slik i statistikken:</a:t>
          </a:r>
          <a:endParaRPr lang="nb-NO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rtl="0" fontAlgn="base"/>
          <a:r>
            <a:rPr lang="en-US" sz="1100" b="0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-Fremtind Forsikring omfatter fra og med 1. kv. 2019, Fremtinds portefølje, mens tidligere kvartaler omfatter SpareBank 1 Forsikring.</a:t>
          </a:r>
          <a:endParaRPr lang="nb-NO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rtl="0" fontAlgn="base"/>
          <a:r>
            <a:rPr lang="en-US" sz="1100" b="0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-Gjenværende portefølje fra DNB fremkommer etter 1.kv 2019 som DNB Livsforsikring (egentlig Livsforsikringsselskapets gjenværende portefølje).</a:t>
          </a:r>
          <a:endParaRPr lang="nb-NO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rtl="0" fontAlgn="base"/>
          <a:r>
            <a:rPr lang="en-US" sz="1100" b="0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-Gjenværende portefølje fra SpareBank 1 etter 1.kv. 2019 fremkommer som SpareBank 1 Livsforsikring. </a:t>
          </a:r>
        </a:p>
        <a:p>
          <a:pPr rtl="0" fontAlgn="base"/>
          <a:endParaRPr lang="nb-NO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rtl="0" fontAlgn="base"/>
          <a:r>
            <a:rPr lang="en-US" sz="1100" b="0" i="1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Endringer pr. 30.06.2019:</a:t>
          </a:r>
          <a:endParaRPr lang="nb-NO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rtl="0" fontAlgn="base"/>
          <a:r>
            <a:rPr lang="en-US" sz="1100" b="0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Telenor har ikke lenger bestand (tegner ikke ny forsikring)</a:t>
          </a:r>
        </a:p>
        <a:p>
          <a:pPr rtl="0" fontAlgn="base"/>
          <a:endParaRPr lang="nb-NO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rtl="0" fontAlgn="base"/>
          <a:r>
            <a:rPr lang="en-US" sz="1100" b="0" i="1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Endringer pr 31.3.2020:</a:t>
          </a:r>
          <a:endParaRPr lang="nb-NO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rtl="0" fontAlgn="base"/>
          <a:r>
            <a:rPr lang="en-US" sz="1100" b="0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-Fremtind Skadeforsikring omfatter fra og med 1.kv.2019 Fremtinds skadeportefølje, 2018 tallene inneholder hele porteføljen til SpareBank 1 Forsikring (også skadeforsikringsprodukter i SpareBank 1 Liv (nå Fremtind Liv)).</a:t>
          </a:r>
          <a:endParaRPr lang="nb-NO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rtl="0" fontAlgn="base"/>
          <a:r>
            <a:rPr lang="en-US" sz="1100" b="0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-Gjenværende portefølje fra DNB (kollektive personprodukter) fremkommer etter 1.kv 2020 som DNB Livsforsikring, tidligere år omfatter selskapet både DNB Skade og DNB Liv.</a:t>
          </a:r>
          <a:endParaRPr lang="nb-NO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rtl="0" fontAlgn="base"/>
          <a:r>
            <a:rPr lang="en-US" sz="1100" b="0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-Gjenværende liv-portefølje fra SpareBank 1 etter 1.kv. 2019 fremkommer nå som Fremtind Livsforsikring.</a:t>
          </a:r>
        </a:p>
        <a:p>
          <a:pPr rtl="0" fontAlgn="base"/>
          <a:endParaRPr lang="en-US" sz="1100" b="0" i="0" baseline="0"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marL="0" marR="0" lvl="0" indent="0" defTabSz="914400" rtl="0" eaLnBrk="1" fontAlgn="base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0" i="1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Endringer pr 31.3.2020:</a:t>
          </a:r>
          <a:endParaRPr lang="nb-NO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rtl="0" fontAlgn="base"/>
          <a:r>
            <a:rPr lang="en-US" sz="1100" b="0" i="0" baseline="0">
              <a:solidFill>
                <a:sysClr val="windowText" lastClr="000000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Insr avviklinger forsikringsdriften gradvis fra oktober 2020, og Storebrand overtar</a:t>
          </a:r>
          <a:endParaRPr lang="nb-NO">
            <a:solidFill>
              <a:sysClr val="windowText" lastClr="000000"/>
            </a:solidFill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38100</xdr:rowOff>
    </xdr:from>
    <xdr:to>
      <xdr:col>5</xdr:col>
      <xdr:colOff>266700</xdr:colOff>
      <xdr:row>25</xdr:row>
      <xdr:rowOff>85725</xdr:rowOff>
    </xdr:to>
    <xdr:graphicFrame macro="">
      <xdr:nvGraphicFramePr>
        <xdr:cNvPr id="2277" name="Chart 1">
          <a:extLst>
            <a:ext uri="{FF2B5EF4-FFF2-40B4-BE49-F238E27FC236}">
              <a16:creationId xmlns:a16="http://schemas.microsoft.com/office/drawing/2014/main" id="{00000000-0008-0000-0300-0000E5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31</xdr:row>
      <xdr:rowOff>133350</xdr:rowOff>
    </xdr:from>
    <xdr:to>
      <xdr:col>5</xdr:col>
      <xdr:colOff>247650</xdr:colOff>
      <xdr:row>52</xdr:row>
      <xdr:rowOff>114300</xdr:rowOff>
    </xdr:to>
    <xdr:graphicFrame macro="">
      <xdr:nvGraphicFramePr>
        <xdr:cNvPr id="2278" name="Chart 2">
          <a:extLst>
            <a:ext uri="{FF2B5EF4-FFF2-40B4-BE49-F238E27FC236}">
              <a16:creationId xmlns:a16="http://schemas.microsoft.com/office/drawing/2014/main" id="{00000000-0008-0000-0300-0000E6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571500</xdr:colOff>
      <xdr:row>7</xdr:row>
      <xdr:rowOff>9546</xdr:rowOff>
    </xdr:from>
    <xdr:to>
      <xdr:col>10</xdr:col>
      <xdr:colOff>133350</xdr:colOff>
      <xdr:row>22</xdr:row>
      <xdr:rowOff>157184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38100</xdr:rowOff>
    </xdr:from>
    <xdr:to>
      <xdr:col>1</xdr:col>
      <xdr:colOff>123825</xdr:colOff>
      <xdr:row>50</xdr:row>
      <xdr:rowOff>161925</xdr:rowOff>
    </xdr:to>
    <xdr:sp macro="" textlink="">
      <xdr:nvSpPr>
        <xdr:cNvPr id="14337" name="Text Box 1">
          <a:extLst>
            <a:ext uri="{FF2B5EF4-FFF2-40B4-BE49-F238E27FC236}">
              <a16:creationId xmlns:a16="http://schemas.microsoft.com/office/drawing/2014/main" id="{00000000-0008-0000-1200-000001380000}"/>
            </a:ext>
          </a:extLst>
        </xdr:cNvPr>
        <xdr:cNvSpPr txBox="1">
          <a:spLocks noChangeArrowheads="1"/>
        </xdr:cNvSpPr>
      </xdr:nvSpPr>
      <xdr:spPr bwMode="auto">
        <a:xfrm>
          <a:off x="0" y="561975"/>
          <a:ext cx="2686050" cy="92868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endParaRPr lang="en-US" sz="12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Formål</a:t>
          </a:r>
          <a:endParaRPr lang="en-US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Hovedformålet med statistikken er å gi 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bestandsmessige utviklingstrekk for 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hovedbransjene innen landbasert 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skadeforsikring, samt vise markeds-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andelene til forsikringsselskapene.</a:t>
          </a:r>
        </a:p>
        <a:p>
          <a:pPr algn="l" rtl="0">
            <a:defRPr sz="1000"/>
          </a:pPr>
          <a:endParaRPr lang="en-US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Datagrunnlag</a:t>
          </a:r>
          <a:endParaRPr lang="en-US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Følgende selskaper inngår i statistikken:</a:t>
          </a:r>
        </a:p>
        <a:p>
          <a:pPr algn="l" rtl="0">
            <a:defRPr sz="1000"/>
          </a:pPr>
          <a:endParaRPr lang="en-US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marL="0" indent="0"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 Codan</a:t>
          </a:r>
        </a:p>
        <a:p>
          <a:pPr marL="0" indent="0"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 Danica</a:t>
          </a:r>
        </a:p>
        <a:p>
          <a:pPr marL="0" indent="0"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 DNB Livsforsikring</a:t>
          </a:r>
        </a:p>
        <a:p>
          <a:pPr marL="0" indent="0"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 Eika Forsikring</a:t>
          </a:r>
        </a:p>
        <a:p>
          <a:pPr marL="0" indent="0"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 Euro Insurance LTD</a:t>
          </a:r>
        </a:p>
        <a:p>
          <a:pPr marL="0" indent="0"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 Fremtind Livsforsikring</a:t>
          </a:r>
        </a:p>
        <a:p>
          <a:pPr marL="0" indent="0"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 Fremtind Skadeforsikring</a:t>
          </a:r>
        </a:p>
        <a:p>
          <a:pPr marL="0" indent="0"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 Frende Skadeforsikring</a:t>
          </a:r>
        </a:p>
        <a:p>
          <a:pPr marL="0" indent="0"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 Gjensidige</a:t>
          </a:r>
        </a:p>
        <a:p>
          <a:pPr marL="0" indent="0"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 If Skadeforsikring</a:t>
          </a:r>
        </a:p>
        <a:p>
          <a:pPr marL="0" indent="0"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 Insr</a:t>
          </a:r>
        </a:p>
        <a:p>
          <a:pPr marL="0" indent="0"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 Jernbanepersonalets forsikring</a:t>
          </a:r>
        </a:p>
        <a:p>
          <a:pPr marL="0" indent="0"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 KLP Skadeforsikring</a:t>
          </a:r>
        </a:p>
        <a:p>
          <a:pPr marL="0" indent="0"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 KNIF Trygghet Forsikring</a:t>
          </a:r>
        </a:p>
        <a:p>
          <a:pPr marL="0" indent="0"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 Landkreditt Forsikring</a:t>
          </a:r>
        </a:p>
        <a:p>
          <a:pPr marL="0" indent="0"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 Møretrygd</a:t>
          </a:r>
        </a:p>
        <a:p>
          <a:pPr marL="0" indent="0"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 Nordea</a:t>
          </a:r>
        </a:p>
        <a:p>
          <a:pPr marL="0" indent="0"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 Oslo Forsikring</a:t>
          </a:r>
        </a:p>
        <a:p>
          <a:pPr marL="0" indent="0"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 Oslo Pensjonsforsikring</a:t>
          </a:r>
        </a:p>
        <a:p>
          <a:pPr marL="0" indent="0"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 Protector Forsikring</a:t>
          </a:r>
        </a:p>
        <a:p>
          <a:pPr marL="0" indent="0"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 Skogbrand</a:t>
          </a:r>
        </a:p>
        <a:p>
          <a:pPr marL="0" indent="0"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 Storebrand</a:t>
          </a:r>
        </a:p>
        <a:p>
          <a:pPr marL="0" indent="0"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 Telenor Forsikring</a:t>
          </a:r>
        </a:p>
        <a:p>
          <a:pPr marL="0" indent="0"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 Tryg</a:t>
          </a:r>
        </a:p>
        <a:p>
          <a:pPr marL="0" indent="0"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 W R Berkley</a:t>
          </a:r>
        </a:p>
        <a:p>
          <a:pPr marL="0" indent="0"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 WaterCircles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  <a:endParaRPr lang="en-US" sz="8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Disse selskapene utgjør hovedtyngden av 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det norske markedet for landbasert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skadeforsikring, men vi gjør oppmerksom 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på at dette varierer fra bransje til bransje.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For eksempel vil disse selskapene utgjøre 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så å si hele motorvognmarkedet, mens for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industriforsikring eksisterer det en rekke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andre aktører (captives og utenlandske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selskaper) som ikke rapporterer til denne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statistikken.</a:t>
          </a:r>
        </a:p>
        <a:p>
          <a:pPr algn="l" rtl="0">
            <a:defRPr sz="1000"/>
          </a:pPr>
          <a:endParaRPr lang="en-US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130175</xdr:colOff>
      <xdr:row>4</xdr:row>
      <xdr:rowOff>28575</xdr:rowOff>
    </xdr:from>
    <xdr:to>
      <xdr:col>2</xdr:col>
      <xdr:colOff>2533650</xdr:colOff>
      <xdr:row>50</xdr:row>
      <xdr:rowOff>161925</xdr:rowOff>
    </xdr:to>
    <xdr:sp macro="" textlink="">
      <xdr:nvSpPr>
        <xdr:cNvPr id="14338" name="Text Box 2">
          <a:extLst>
            <a:ext uri="{FF2B5EF4-FFF2-40B4-BE49-F238E27FC236}">
              <a16:creationId xmlns:a16="http://schemas.microsoft.com/office/drawing/2014/main" id="{00000000-0008-0000-1200-000002380000}"/>
            </a:ext>
          </a:extLst>
        </xdr:cNvPr>
        <xdr:cNvSpPr txBox="1">
          <a:spLocks noChangeArrowheads="1"/>
        </xdr:cNvSpPr>
      </xdr:nvSpPr>
      <xdr:spPr bwMode="auto">
        <a:xfrm>
          <a:off x="2686050" y="552450"/>
          <a:ext cx="2784475" cy="95789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rtl="0"/>
          <a:endParaRPr lang="en-US" sz="1200" b="1" i="0" strike="noStrike">
            <a:solidFill>
              <a:srgbClr val="000000"/>
            </a:solidFill>
            <a:latin typeface="Times New Roman"/>
            <a:ea typeface="+mn-ea"/>
            <a:cs typeface="Times New Roman"/>
          </a:endParaRPr>
        </a:p>
        <a:p>
          <a:pPr rtl="0"/>
          <a:r>
            <a:rPr lang="en-US" sz="1200" b="1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Begreper</a:t>
          </a:r>
        </a:p>
        <a:p>
          <a:pPr rtl="0"/>
          <a:r>
            <a:rPr lang="en-US" sz="12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Definisjon av bestandspremie:</a:t>
          </a:r>
          <a:endParaRPr lang="nb-NO" sz="1200" b="0" i="0" strike="noStrike">
            <a:solidFill>
              <a:srgbClr val="000000"/>
            </a:solidFill>
            <a:latin typeface="Times New Roman"/>
            <a:ea typeface="+mn-ea"/>
            <a:cs typeface="Times New Roman"/>
          </a:endParaRPr>
        </a:p>
        <a:p>
          <a:pPr rtl="0"/>
          <a:r>
            <a:rPr lang="en-US" sz="12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Bestandspremie er en sum av premie for forsikringene i bestanden på betraktnings-tidspunktet for den avtaleperioden som da gjelder. Premien som summeres er premien for forsikringene som er i kraft slik de er på betraktningstidspunktet, men til den tariffpremie som gjaldt da avtaleperioden ble påbegynt.</a:t>
          </a:r>
          <a:endParaRPr lang="nb-NO" sz="1200" b="0" i="0" strike="noStrike">
            <a:solidFill>
              <a:srgbClr val="000000"/>
            </a:solidFill>
            <a:latin typeface="Times New Roman"/>
            <a:ea typeface="+mn-ea"/>
            <a:cs typeface="Times New Roman"/>
          </a:endParaRPr>
        </a:p>
        <a:p>
          <a:pPr algn="l" rtl="0">
            <a:defRPr sz="1000"/>
          </a:pPr>
          <a:endParaRPr lang="en-US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Andre premiebegreper: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Bestandspremie er et begrep som er 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velegnet til å studere endringer i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markedsandeler. Ved årets slutt vil den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som regel være ganske lik den </a:t>
          </a:r>
          <a:r>
            <a:rPr lang="en-US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forfalte</a:t>
          </a:r>
        </a:p>
        <a:p>
          <a:pPr algn="l" rtl="0">
            <a:defRPr sz="1000"/>
          </a:pPr>
          <a:r>
            <a:rPr lang="en-US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premie,</a:t>
          </a: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 som er premie ved hovedforfall, et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begrep som ofte finnes i andre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publikasjoner. Et annet premiebegrep som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er vanlig å bruke er inntektsbegrepet</a:t>
          </a:r>
        </a:p>
        <a:p>
          <a:pPr algn="l" rtl="0">
            <a:defRPr sz="1000"/>
          </a:pPr>
          <a:r>
            <a:rPr lang="en-US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opptjent premie.</a:t>
          </a: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 Bestandspremien pr.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30/06 i et regnskapsår kan gi en god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tilnærming av hva den opptjente premie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blir for regnskapsåret. Mens forfalt og 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opptjent premie vokser raskt gjennom året,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vil bestandspremien vise små variasjoner 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med mindre det har funnet sted store 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premiepåslag eller nytegning.</a:t>
          </a: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remiestatistikken_2015q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side "/>
      <sheetName val="Innhold"/>
      <sheetName val="Tab1"/>
      <sheetName val="Tab2"/>
      <sheetName val="Tab3"/>
      <sheetName val="Tab4"/>
      <sheetName val="Tab5"/>
      <sheetName val="Tab6"/>
      <sheetName val="Tab7"/>
      <sheetName val="Tab8"/>
      <sheetName val="Tab9"/>
      <sheetName val="Tab10"/>
      <sheetName val="Tab11"/>
      <sheetName val="Tab12"/>
      <sheetName val="Tab13"/>
      <sheetName val="Tab14"/>
      <sheetName val="Tab15"/>
      <sheetName val="Tab16"/>
      <sheetName val="Tab1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6">
          <cell r="C6" t="str">
            <v>31.12.2014</v>
          </cell>
          <cell r="D6" t="str">
            <v>31.12.2015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5:J57"/>
  <sheetViews>
    <sheetView showGridLines="0" showRowColHeaders="0" tabSelected="1" zoomScale="70" zoomScaleNormal="70" zoomScaleSheetLayoutView="100" workbookViewId="0"/>
  </sheetViews>
  <sheetFormatPr defaultColWidth="11.42578125" defaultRowHeight="12.75" x14ac:dyDescent="0.2"/>
  <cols>
    <col min="1" max="1" width="16.28515625" style="153" customWidth="1"/>
    <col min="2" max="4" width="11.42578125" style="153"/>
    <col min="5" max="5" width="14.140625" style="153" bestFit="1" customWidth="1"/>
    <col min="6" max="7" width="11.42578125" style="153"/>
    <col min="8" max="8" width="13.42578125" style="153" customWidth="1"/>
    <col min="9" max="9" width="11.42578125" style="153"/>
    <col min="10" max="10" width="13.42578125" style="153" bestFit="1" customWidth="1"/>
    <col min="11" max="256" width="11.42578125" style="153"/>
    <col min="257" max="257" width="16.28515625" style="153" customWidth="1"/>
    <col min="258" max="260" width="11.42578125" style="153"/>
    <col min="261" max="261" width="14.140625" style="153" bestFit="1" customWidth="1"/>
    <col min="262" max="263" width="11.42578125" style="153"/>
    <col min="264" max="264" width="13.42578125" style="153" customWidth="1"/>
    <col min="265" max="265" width="11.42578125" style="153"/>
    <col min="266" max="266" width="13.42578125" style="153" bestFit="1" customWidth="1"/>
    <col min="267" max="512" width="11.42578125" style="153"/>
    <col min="513" max="513" width="16.28515625" style="153" customWidth="1"/>
    <col min="514" max="516" width="11.42578125" style="153"/>
    <col min="517" max="517" width="14.140625" style="153" bestFit="1" customWidth="1"/>
    <col min="518" max="519" width="11.42578125" style="153"/>
    <col min="520" max="520" width="13.42578125" style="153" customWidth="1"/>
    <col min="521" max="521" width="11.42578125" style="153"/>
    <col min="522" max="522" width="13.42578125" style="153" bestFit="1" customWidth="1"/>
    <col min="523" max="768" width="11.42578125" style="153"/>
    <col min="769" max="769" width="16.28515625" style="153" customWidth="1"/>
    <col min="770" max="772" width="11.42578125" style="153"/>
    <col min="773" max="773" width="14.140625" style="153" bestFit="1" customWidth="1"/>
    <col min="774" max="775" width="11.42578125" style="153"/>
    <col min="776" max="776" width="13.42578125" style="153" customWidth="1"/>
    <col min="777" max="777" width="11.42578125" style="153"/>
    <col min="778" max="778" width="13.42578125" style="153" bestFit="1" customWidth="1"/>
    <col min="779" max="1024" width="11.42578125" style="153"/>
    <col min="1025" max="1025" width="16.28515625" style="153" customWidth="1"/>
    <col min="1026" max="1028" width="11.42578125" style="153"/>
    <col min="1029" max="1029" width="14.140625" style="153" bestFit="1" customWidth="1"/>
    <col min="1030" max="1031" width="11.42578125" style="153"/>
    <col min="1032" max="1032" width="13.42578125" style="153" customWidth="1"/>
    <col min="1033" max="1033" width="11.42578125" style="153"/>
    <col min="1034" max="1034" width="13.42578125" style="153" bestFit="1" customWidth="1"/>
    <col min="1035" max="1280" width="11.42578125" style="153"/>
    <col min="1281" max="1281" width="16.28515625" style="153" customWidth="1"/>
    <col min="1282" max="1284" width="11.42578125" style="153"/>
    <col min="1285" max="1285" width="14.140625" style="153" bestFit="1" customWidth="1"/>
    <col min="1286" max="1287" width="11.42578125" style="153"/>
    <col min="1288" max="1288" width="13.42578125" style="153" customWidth="1"/>
    <col min="1289" max="1289" width="11.42578125" style="153"/>
    <col min="1290" max="1290" width="13.42578125" style="153" bestFit="1" customWidth="1"/>
    <col min="1291" max="1536" width="11.42578125" style="153"/>
    <col min="1537" max="1537" width="16.28515625" style="153" customWidth="1"/>
    <col min="1538" max="1540" width="11.42578125" style="153"/>
    <col min="1541" max="1541" width="14.140625" style="153" bestFit="1" customWidth="1"/>
    <col min="1542" max="1543" width="11.42578125" style="153"/>
    <col min="1544" max="1544" width="13.42578125" style="153" customWidth="1"/>
    <col min="1545" max="1545" width="11.42578125" style="153"/>
    <col min="1546" max="1546" width="13.42578125" style="153" bestFit="1" customWidth="1"/>
    <col min="1547" max="1792" width="11.42578125" style="153"/>
    <col min="1793" max="1793" width="16.28515625" style="153" customWidth="1"/>
    <col min="1794" max="1796" width="11.42578125" style="153"/>
    <col min="1797" max="1797" width="14.140625" style="153" bestFit="1" customWidth="1"/>
    <col min="1798" max="1799" width="11.42578125" style="153"/>
    <col min="1800" max="1800" width="13.42578125" style="153" customWidth="1"/>
    <col min="1801" max="1801" width="11.42578125" style="153"/>
    <col min="1802" max="1802" width="13.42578125" style="153" bestFit="1" customWidth="1"/>
    <col min="1803" max="2048" width="11.42578125" style="153"/>
    <col min="2049" max="2049" width="16.28515625" style="153" customWidth="1"/>
    <col min="2050" max="2052" width="11.42578125" style="153"/>
    <col min="2053" max="2053" width="14.140625" style="153" bestFit="1" customWidth="1"/>
    <col min="2054" max="2055" width="11.42578125" style="153"/>
    <col min="2056" max="2056" width="13.42578125" style="153" customWidth="1"/>
    <col min="2057" max="2057" width="11.42578125" style="153"/>
    <col min="2058" max="2058" width="13.42578125" style="153" bestFit="1" customWidth="1"/>
    <col min="2059" max="2304" width="11.42578125" style="153"/>
    <col min="2305" max="2305" width="16.28515625" style="153" customWidth="1"/>
    <col min="2306" max="2308" width="11.42578125" style="153"/>
    <col min="2309" max="2309" width="14.140625" style="153" bestFit="1" customWidth="1"/>
    <col min="2310" max="2311" width="11.42578125" style="153"/>
    <col min="2312" max="2312" width="13.42578125" style="153" customWidth="1"/>
    <col min="2313" max="2313" width="11.42578125" style="153"/>
    <col min="2314" max="2314" width="13.42578125" style="153" bestFit="1" customWidth="1"/>
    <col min="2315" max="2560" width="11.42578125" style="153"/>
    <col min="2561" max="2561" width="16.28515625" style="153" customWidth="1"/>
    <col min="2562" max="2564" width="11.42578125" style="153"/>
    <col min="2565" max="2565" width="14.140625" style="153" bestFit="1" customWidth="1"/>
    <col min="2566" max="2567" width="11.42578125" style="153"/>
    <col min="2568" max="2568" width="13.42578125" style="153" customWidth="1"/>
    <col min="2569" max="2569" width="11.42578125" style="153"/>
    <col min="2570" max="2570" width="13.42578125" style="153" bestFit="1" customWidth="1"/>
    <col min="2571" max="2816" width="11.42578125" style="153"/>
    <col min="2817" max="2817" width="16.28515625" style="153" customWidth="1"/>
    <col min="2818" max="2820" width="11.42578125" style="153"/>
    <col min="2821" max="2821" width="14.140625" style="153" bestFit="1" customWidth="1"/>
    <col min="2822" max="2823" width="11.42578125" style="153"/>
    <col min="2824" max="2824" width="13.42578125" style="153" customWidth="1"/>
    <col min="2825" max="2825" width="11.42578125" style="153"/>
    <col min="2826" max="2826" width="13.42578125" style="153" bestFit="1" customWidth="1"/>
    <col min="2827" max="3072" width="11.42578125" style="153"/>
    <col min="3073" max="3073" width="16.28515625" style="153" customWidth="1"/>
    <col min="3074" max="3076" width="11.42578125" style="153"/>
    <col min="3077" max="3077" width="14.140625" style="153" bestFit="1" customWidth="1"/>
    <col min="3078" max="3079" width="11.42578125" style="153"/>
    <col min="3080" max="3080" width="13.42578125" style="153" customWidth="1"/>
    <col min="3081" max="3081" width="11.42578125" style="153"/>
    <col min="3082" max="3082" width="13.42578125" style="153" bestFit="1" customWidth="1"/>
    <col min="3083" max="3328" width="11.42578125" style="153"/>
    <col min="3329" max="3329" width="16.28515625" style="153" customWidth="1"/>
    <col min="3330" max="3332" width="11.42578125" style="153"/>
    <col min="3333" max="3333" width="14.140625" style="153" bestFit="1" customWidth="1"/>
    <col min="3334" max="3335" width="11.42578125" style="153"/>
    <col min="3336" max="3336" width="13.42578125" style="153" customWidth="1"/>
    <col min="3337" max="3337" width="11.42578125" style="153"/>
    <col min="3338" max="3338" width="13.42578125" style="153" bestFit="1" customWidth="1"/>
    <col min="3339" max="3584" width="11.42578125" style="153"/>
    <col min="3585" max="3585" width="16.28515625" style="153" customWidth="1"/>
    <col min="3586" max="3588" width="11.42578125" style="153"/>
    <col min="3589" max="3589" width="14.140625" style="153" bestFit="1" customWidth="1"/>
    <col min="3590" max="3591" width="11.42578125" style="153"/>
    <col min="3592" max="3592" width="13.42578125" style="153" customWidth="1"/>
    <col min="3593" max="3593" width="11.42578125" style="153"/>
    <col min="3594" max="3594" width="13.42578125" style="153" bestFit="1" customWidth="1"/>
    <col min="3595" max="3840" width="11.42578125" style="153"/>
    <col min="3841" max="3841" width="16.28515625" style="153" customWidth="1"/>
    <col min="3842" max="3844" width="11.42578125" style="153"/>
    <col min="3845" max="3845" width="14.140625" style="153" bestFit="1" customWidth="1"/>
    <col min="3846" max="3847" width="11.42578125" style="153"/>
    <col min="3848" max="3848" width="13.42578125" style="153" customWidth="1"/>
    <col min="3849" max="3849" width="11.42578125" style="153"/>
    <col min="3850" max="3850" width="13.42578125" style="153" bestFit="1" customWidth="1"/>
    <col min="3851" max="4096" width="11.42578125" style="153"/>
    <col min="4097" max="4097" width="16.28515625" style="153" customWidth="1"/>
    <col min="4098" max="4100" width="11.42578125" style="153"/>
    <col min="4101" max="4101" width="14.140625" style="153" bestFit="1" customWidth="1"/>
    <col min="4102" max="4103" width="11.42578125" style="153"/>
    <col min="4104" max="4104" width="13.42578125" style="153" customWidth="1"/>
    <col min="4105" max="4105" width="11.42578125" style="153"/>
    <col min="4106" max="4106" width="13.42578125" style="153" bestFit="1" customWidth="1"/>
    <col min="4107" max="4352" width="11.42578125" style="153"/>
    <col min="4353" max="4353" width="16.28515625" style="153" customWidth="1"/>
    <col min="4354" max="4356" width="11.42578125" style="153"/>
    <col min="4357" max="4357" width="14.140625" style="153" bestFit="1" customWidth="1"/>
    <col min="4358" max="4359" width="11.42578125" style="153"/>
    <col min="4360" max="4360" width="13.42578125" style="153" customWidth="1"/>
    <col min="4361" max="4361" width="11.42578125" style="153"/>
    <col min="4362" max="4362" width="13.42578125" style="153" bestFit="1" customWidth="1"/>
    <col min="4363" max="4608" width="11.42578125" style="153"/>
    <col min="4609" max="4609" width="16.28515625" style="153" customWidth="1"/>
    <col min="4610" max="4612" width="11.42578125" style="153"/>
    <col min="4613" max="4613" width="14.140625" style="153" bestFit="1" customWidth="1"/>
    <col min="4614" max="4615" width="11.42578125" style="153"/>
    <col min="4616" max="4616" width="13.42578125" style="153" customWidth="1"/>
    <col min="4617" max="4617" width="11.42578125" style="153"/>
    <col min="4618" max="4618" width="13.42578125" style="153" bestFit="1" customWidth="1"/>
    <col min="4619" max="4864" width="11.42578125" style="153"/>
    <col min="4865" max="4865" width="16.28515625" style="153" customWidth="1"/>
    <col min="4866" max="4868" width="11.42578125" style="153"/>
    <col min="4869" max="4869" width="14.140625" style="153" bestFit="1" customWidth="1"/>
    <col min="4870" max="4871" width="11.42578125" style="153"/>
    <col min="4872" max="4872" width="13.42578125" style="153" customWidth="1"/>
    <col min="4873" max="4873" width="11.42578125" style="153"/>
    <col min="4874" max="4874" width="13.42578125" style="153" bestFit="1" customWidth="1"/>
    <col min="4875" max="5120" width="11.42578125" style="153"/>
    <col min="5121" max="5121" width="16.28515625" style="153" customWidth="1"/>
    <col min="5122" max="5124" width="11.42578125" style="153"/>
    <col min="5125" max="5125" width="14.140625" style="153" bestFit="1" customWidth="1"/>
    <col min="5126" max="5127" width="11.42578125" style="153"/>
    <col min="5128" max="5128" width="13.42578125" style="153" customWidth="1"/>
    <col min="5129" max="5129" width="11.42578125" style="153"/>
    <col min="5130" max="5130" width="13.42578125" style="153" bestFit="1" customWidth="1"/>
    <col min="5131" max="5376" width="11.42578125" style="153"/>
    <col min="5377" max="5377" width="16.28515625" style="153" customWidth="1"/>
    <col min="5378" max="5380" width="11.42578125" style="153"/>
    <col min="5381" max="5381" width="14.140625" style="153" bestFit="1" customWidth="1"/>
    <col min="5382" max="5383" width="11.42578125" style="153"/>
    <col min="5384" max="5384" width="13.42578125" style="153" customWidth="1"/>
    <col min="5385" max="5385" width="11.42578125" style="153"/>
    <col min="5386" max="5386" width="13.42578125" style="153" bestFit="1" customWidth="1"/>
    <col min="5387" max="5632" width="11.42578125" style="153"/>
    <col min="5633" max="5633" width="16.28515625" style="153" customWidth="1"/>
    <col min="5634" max="5636" width="11.42578125" style="153"/>
    <col min="5637" max="5637" width="14.140625" style="153" bestFit="1" customWidth="1"/>
    <col min="5638" max="5639" width="11.42578125" style="153"/>
    <col min="5640" max="5640" width="13.42578125" style="153" customWidth="1"/>
    <col min="5641" max="5641" width="11.42578125" style="153"/>
    <col min="5642" max="5642" width="13.42578125" style="153" bestFit="1" customWidth="1"/>
    <col min="5643" max="5888" width="11.42578125" style="153"/>
    <col min="5889" max="5889" width="16.28515625" style="153" customWidth="1"/>
    <col min="5890" max="5892" width="11.42578125" style="153"/>
    <col min="5893" max="5893" width="14.140625" style="153" bestFit="1" customWidth="1"/>
    <col min="5894" max="5895" width="11.42578125" style="153"/>
    <col min="5896" max="5896" width="13.42578125" style="153" customWidth="1"/>
    <col min="5897" max="5897" width="11.42578125" style="153"/>
    <col min="5898" max="5898" width="13.42578125" style="153" bestFit="1" customWidth="1"/>
    <col min="5899" max="6144" width="11.42578125" style="153"/>
    <col min="6145" max="6145" width="16.28515625" style="153" customWidth="1"/>
    <col min="6146" max="6148" width="11.42578125" style="153"/>
    <col min="6149" max="6149" width="14.140625" style="153" bestFit="1" customWidth="1"/>
    <col min="6150" max="6151" width="11.42578125" style="153"/>
    <col min="6152" max="6152" width="13.42578125" style="153" customWidth="1"/>
    <col min="6153" max="6153" width="11.42578125" style="153"/>
    <col min="6154" max="6154" width="13.42578125" style="153" bestFit="1" customWidth="1"/>
    <col min="6155" max="6400" width="11.42578125" style="153"/>
    <col min="6401" max="6401" width="16.28515625" style="153" customWidth="1"/>
    <col min="6402" max="6404" width="11.42578125" style="153"/>
    <col min="6405" max="6405" width="14.140625" style="153" bestFit="1" customWidth="1"/>
    <col min="6406" max="6407" width="11.42578125" style="153"/>
    <col min="6408" max="6408" width="13.42578125" style="153" customWidth="1"/>
    <col min="6409" max="6409" width="11.42578125" style="153"/>
    <col min="6410" max="6410" width="13.42578125" style="153" bestFit="1" customWidth="1"/>
    <col min="6411" max="6656" width="11.42578125" style="153"/>
    <col min="6657" max="6657" width="16.28515625" style="153" customWidth="1"/>
    <col min="6658" max="6660" width="11.42578125" style="153"/>
    <col min="6661" max="6661" width="14.140625" style="153" bestFit="1" customWidth="1"/>
    <col min="6662" max="6663" width="11.42578125" style="153"/>
    <col min="6664" max="6664" width="13.42578125" style="153" customWidth="1"/>
    <col min="6665" max="6665" width="11.42578125" style="153"/>
    <col min="6666" max="6666" width="13.42578125" style="153" bestFit="1" customWidth="1"/>
    <col min="6667" max="6912" width="11.42578125" style="153"/>
    <col min="6913" max="6913" width="16.28515625" style="153" customWidth="1"/>
    <col min="6914" max="6916" width="11.42578125" style="153"/>
    <col min="6917" max="6917" width="14.140625" style="153" bestFit="1" customWidth="1"/>
    <col min="6918" max="6919" width="11.42578125" style="153"/>
    <col min="6920" max="6920" width="13.42578125" style="153" customWidth="1"/>
    <col min="6921" max="6921" width="11.42578125" style="153"/>
    <col min="6922" max="6922" width="13.42578125" style="153" bestFit="1" customWidth="1"/>
    <col min="6923" max="7168" width="11.42578125" style="153"/>
    <col min="7169" max="7169" width="16.28515625" style="153" customWidth="1"/>
    <col min="7170" max="7172" width="11.42578125" style="153"/>
    <col min="7173" max="7173" width="14.140625" style="153" bestFit="1" customWidth="1"/>
    <col min="7174" max="7175" width="11.42578125" style="153"/>
    <col min="7176" max="7176" width="13.42578125" style="153" customWidth="1"/>
    <col min="7177" max="7177" width="11.42578125" style="153"/>
    <col min="7178" max="7178" width="13.42578125" style="153" bestFit="1" customWidth="1"/>
    <col min="7179" max="7424" width="11.42578125" style="153"/>
    <col min="7425" max="7425" width="16.28515625" style="153" customWidth="1"/>
    <col min="7426" max="7428" width="11.42578125" style="153"/>
    <col min="7429" max="7429" width="14.140625" style="153" bestFit="1" customWidth="1"/>
    <col min="7430" max="7431" width="11.42578125" style="153"/>
    <col min="7432" max="7432" width="13.42578125" style="153" customWidth="1"/>
    <col min="7433" max="7433" width="11.42578125" style="153"/>
    <col min="7434" max="7434" width="13.42578125" style="153" bestFit="1" customWidth="1"/>
    <col min="7435" max="7680" width="11.42578125" style="153"/>
    <col min="7681" max="7681" width="16.28515625" style="153" customWidth="1"/>
    <col min="7682" max="7684" width="11.42578125" style="153"/>
    <col min="7685" max="7685" width="14.140625" style="153" bestFit="1" customWidth="1"/>
    <col min="7686" max="7687" width="11.42578125" style="153"/>
    <col min="7688" max="7688" width="13.42578125" style="153" customWidth="1"/>
    <col min="7689" max="7689" width="11.42578125" style="153"/>
    <col min="7690" max="7690" width="13.42578125" style="153" bestFit="1" customWidth="1"/>
    <col min="7691" max="7936" width="11.42578125" style="153"/>
    <col min="7937" max="7937" width="16.28515625" style="153" customWidth="1"/>
    <col min="7938" max="7940" width="11.42578125" style="153"/>
    <col min="7941" max="7941" width="14.140625" style="153" bestFit="1" customWidth="1"/>
    <col min="7942" max="7943" width="11.42578125" style="153"/>
    <col min="7944" max="7944" width="13.42578125" style="153" customWidth="1"/>
    <col min="7945" max="7945" width="11.42578125" style="153"/>
    <col min="7946" max="7946" width="13.42578125" style="153" bestFit="1" customWidth="1"/>
    <col min="7947" max="8192" width="11.42578125" style="153"/>
    <col min="8193" max="8193" width="16.28515625" style="153" customWidth="1"/>
    <col min="8194" max="8196" width="11.42578125" style="153"/>
    <col min="8197" max="8197" width="14.140625" style="153" bestFit="1" customWidth="1"/>
    <col min="8198" max="8199" width="11.42578125" style="153"/>
    <col min="8200" max="8200" width="13.42578125" style="153" customWidth="1"/>
    <col min="8201" max="8201" width="11.42578125" style="153"/>
    <col min="8202" max="8202" width="13.42578125" style="153" bestFit="1" customWidth="1"/>
    <col min="8203" max="8448" width="11.42578125" style="153"/>
    <col min="8449" max="8449" width="16.28515625" style="153" customWidth="1"/>
    <col min="8450" max="8452" width="11.42578125" style="153"/>
    <col min="8453" max="8453" width="14.140625" style="153" bestFit="1" customWidth="1"/>
    <col min="8454" max="8455" width="11.42578125" style="153"/>
    <col min="8456" max="8456" width="13.42578125" style="153" customWidth="1"/>
    <col min="8457" max="8457" width="11.42578125" style="153"/>
    <col min="8458" max="8458" width="13.42578125" style="153" bestFit="1" customWidth="1"/>
    <col min="8459" max="8704" width="11.42578125" style="153"/>
    <col min="8705" max="8705" width="16.28515625" style="153" customWidth="1"/>
    <col min="8706" max="8708" width="11.42578125" style="153"/>
    <col min="8709" max="8709" width="14.140625" style="153" bestFit="1" customWidth="1"/>
    <col min="8710" max="8711" width="11.42578125" style="153"/>
    <col min="8712" max="8712" width="13.42578125" style="153" customWidth="1"/>
    <col min="8713" max="8713" width="11.42578125" style="153"/>
    <col min="8714" max="8714" width="13.42578125" style="153" bestFit="1" customWidth="1"/>
    <col min="8715" max="8960" width="11.42578125" style="153"/>
    <col min="8961" max="8961" width="16.28515625" style="153" customWidth="1"/>
    <col min="8962" max="8964" width="11.42578125" style="153"/>
    <col min="8965" max="8965" width="14.140625" style="153" bestFit="1" customWidth="1"/>
    <col min="8966" max="8967" width="11.42578125" style="153"/>
    <col min="8968" max="8968" width="13.42578125" style="153" customWidth="1"/>
    <col min="8969" max="8969" width="11.42578125" style="153"/>
    <col min="8970" max="8970" width="13.42578125" style="153" bestFit="1" customWidth="1"/>
    <col min="8971" max="9216" width="11.42578125" style="153"/>
    <col min="9217" max="9217" width="16.28515625" style="153" customWidth="1"/>
    <col min="9218" max="9220" width="11.42578125" style="153"/>
    <col min="9221" max="9221" width="14.140625" style="153" bestFit="1" customWidth="1"/>
    <col min="9222" max="9223" width="11.42578125" style="153"/>
    <col min="9224" max="9224" width="13.42578125" style="153" customWidth="1"/>
    <col min="9225" max="9225" width="11.42578125" style="153"/>
    <col min="9226" max="9226" width="13.42578125" style="153" bestFit="1" customWidth="1"/>
    <col min="9227" max="9472" width="11.42578125" style="153"/>
    <col min="9473" max="9473" width="16.28515625" style="153" customWidth="1"/>
    <col min="9474" max="9476" width="11.42578125" style="153"/>
    <col min="9477" max="9477" width="14.140625" style="153" bestFit="1" customWidth="1"/>
    <col min="9478" max="9479" width="11.42578125" style="153"/>
    <col min="9480" max="9480" width="13.42578125" style="153" customWidth="1"/>
    <col min="9481" max="9481" width="11.42578125" style="153"/>
    <col min="9482" max="9482" width="13.42578125" style="153" bestFit="1" customWidth="1"/>
    <col min="9483" max="9728" width="11.42578125" style="153"/>
    <col min="9729" max="9729" width="16.28515625" style="153" customWidth="1"/>
    <col min="9730" max="9732" width="11.42578125" style="153"/>
    <col min="9733" max="9733" width="14.140625" style="153" bestFit="1" customWidth="1"/>
    <col min="9734" max="9735" width="11.42578125" style="153"/>
    <col min="9736" max="9736" width="13.42578125" style="153" customWidth="1"/>
    <col min="9737" max="9737" width="11.42578125" style="153"/>
    <col min="9738" max="9738" width="13.42578125" style="153" bestFit="1" customWidth="1"/>
    <col min="9739" max="9984" width="11.42578125" style="153"/>
    <col min="9985" max="9985" width="16.28515625" style="153" customWidth="1"/>
    <col min="9986" max="9988" width="11.42578125" style="153"/>
    <col min="9989" max="9989" width="14.140625" style="153" bestFit="1" customWidth="1"/>
    <col min="9990" max="9991" width="11.42578125" style="153"/>
    <col min="9992" max="9992" width="13.42578125" style="153" customWidth="1"/>
    <col min="9993" max="9993" width="11.42578125" style="153"/>
    <col min="9994" max="9994" width="13.42578125" style="153" bestFit="1" customWidth="1"/>
    <col min="9995" max="10240" width="11.42578125" style="153"/>
    <col min="10241" max="10241" width="16.28515625" style="153" customWidth="1"/>
    <col min="10242" max="10244" width="11.42578125" style="153"/>
    <col min="10245" max="10245" width="14.140625" style="153" bestFit="1" customWidth="1"/>
    <col min="10246" max="10247" width="11.42578125" style="153"/>
    <col min="10248" max="10248" width="13.42578125" style="153" customWidth="1"/>
    <col min="10249" max="10249" width="11.42578125" style="153"/>
    <col min="10250" max="10250" width="13.42578125" style="153" bestFit="1" customWidth="1"/>
    <col min="10251" max="10496" width="11.42578125" style="153"/>
    <col min="10497" max="10497" width="16.28515625" style="153" customWidth="1"/>
    <col min="10498" max="10500" width="11.42578125" style="153"/>
    <col min="10501" max="10501" width="14.140625" style="153" bestFit="1" customWidth="1"/>
    <col min="10502" max="10503" width="11.42578125" style="153"/>
    <col min="10504" max="10504" width="13.42578125" style="153" customWidth="1"/>
    <col min="10505" max="10505" width="11.42578125" style="153"/>
    <col min="10506" max="10506" width="13.42578125" style="153" bestFit="1" customWidth="1"/>
    <col min="10507" max="10752" width="11.42578125" style="153"/>
    <col min="10753" max="10753" width="16.28515625" style="153" customWidth="1"/>
    <col min="10754" max="10756" width="11.42578125" style="153"/>
    <col min="10757" max="10757" width="14.140625" style="153" bestFit="1" customWidth="1"/>
    <col min="10758" max="10759" width="11.42578125" style="153"/>
    <col min="10760" max="10760" width="13.42578125" style="153" customWidth="1"/>
    <col min="10761" max="10761" width="11.42578125" style="153"/>
    <col min="10762" max="10762" width="13.42578125" style="153" bestFit="1" customWidth="1"/>
    <col min="10763" max="11008" width="11.42578125" style="153"/>
    <col min="11009" max="11009" width="16.28515625" style="153" customWidth="1"/>
    <col min="11010" max="11012" width="11.42578125" style="153"/>
    <col min="11013" max="11013" width="14.140625" style="153" bestFit="1" customWidth="1"/>
    <col min="11014" max="11015" width="11.42578125" style="153"/>
    <col min="11016" max="11016" width="13.42578125" style="153" customWidth="1"/>
    <col min="11017" max="11017" width="11.42578125" style="153"/>
    <col min="11018" max="11018" width="13.42578125" style="153" bestFit="1" customWidth="1"/>
    <col min="11019" max="11264" width="11.42578125" style="153"/>
    <col min="11265" max="11265" width="16.28515625" style="153" customWidth="1"/>
    <col min="11266" max="11268" width="11.42578125" style="153"/>
    <col min="11269" max="11269" width="14.140625" style="153" bestFit="1" customWidth="1"/>
    <col min="11270" max="11271" width="11.42578125" style="153"/>
    <col min="11272" max="11272" width="13.42578125" style="153" customWidth="1"/>
    <col min="11273" max="11273" width="11.42578125" style="153"/>
    <col min="11274" max="11274" width="13.42578125" style="153" bestFit="1" customWidth="1"/>
    <col min="11275" max="11520" width="11.42578125" style="153"/>
    <col min="11521" max="11521" width="16.28515625" style="153" customWidth="1"/>
    <col min="11522" max="11524" width="11.42578125" style="153"/>
    <col min="11525" max="11525" width="14.140625" style="153" bestFit="1" customWidth="1"/>
    <col min="11526" max="11527" width="11.42578125" style="153"/>
    <col min="11528" max="11528" width="13.42578125" style="153" customWidth="1"/>
    <col min="11529" max="11529" width="11.42578125" style="153"/>
    <col min="11530" max="11530" width="13.42578125" style="153" bestFit="1" customWidth="1"/>
    <col min="11531" max="11776" width="11.42578125" style="153"/>
    <col min="11777" max="11777" width="16.28515625" style="153" customWidth="1"/>
    <col min="11778" max="11780" width="11.42578125" style="153"/>
    <col min="11781" max="11781" width="14.140625" style="153" bestFit="1" customWidth="1"/>
    <col min="11782" max="11783" width="11.42578125" style="153"/>
    <col min="11784" max="11784" width="13.42578125" style="153" customWidth="1"/>
    <col min="11785" max="11785" width="11.42578125" style="153"/>
    <col min="11786" max="11786" width="13.42578125" style="153" bestFit="1" customWidth="1"/>
    <col min="11787" max="12032" width="11.42578125" style="153"/>
    <col min="12033" max="12033" width="16.28515625" style="153" customWidth="1"/>
    <col min="12034" max="12036" width="11.42578125" style="153"/>
    <col min="12037" max="12037" width="14.140625" style="153" bestFit="1" customWidth="1"/>
    <col min="12038" max="12039" width="11.42578125" style="153"/>
    <col min="12040" max="12040" width="13.42578125" style="153" customWidth="1"/>
    <col min="12041" max="12041" width="11.42578125" style="153"/>
    <col min="12042" max="12042" width="13.42578125" style="153" bestFit="1" customWidth="1"/>
    <col min="12043" max="12288" width="11.42578125" style="153"/>
    <col min="12289" max="12289" width="16.28515625" style="153" customWidth="1"/>
    <col min="12290" max="12292" width="11.42578125" style="153"/>
    <col min="12293" max="12293" width="14.140625" style="153" bestFit="1" customWidth="1"/>
    <col min="12294" max="12295" width="11.42578125" style="153"/>
    <col min="12296" max="12296" width="13.42578125" style="153" customWidth="1"/>
    <col min="12297" max="12297" width="11.42578125" style="153"/>
    <col min="12298" max="12298" width="13.42578125" style="153" bestFit="1" customWidth="1"/>
    <col min="12299" max="12544" width="11.42578125" style="153"/>
    <col min="12545" max="12545" width="16.28515625" style="153" customWidth="1"/>
    <col min="12546" max="12548" width="11.42578125" style="153"/>
    <col min="12549" max="12549" width="14.140625" style="153" bestFit="1" customWidth="1"/>
    <col min="12550" max="12551" width="11.42578125" style="153"/>
    <col min="12552" max="12552" width="13.42578125" style="153" customWidth="1"/>
    <col min="12553" max="12553" width="11.42578125" style="153"/>
    <col min="12554" max="12554" width="13.42578125" style="153" bestFit="1" customWidth="1"/>
    <col min="12555" max="12800" width="11.42578125" style="153"/>
    <col min="12801" max="12801" width="16.28515625" style="153" customWidth="1"/>
    <col min="12802" max="12804" width="11.42578125" style="153"/>
    <col min="12805" max="12805" width="14.140625" style="153" bestFit="1" customWidth="1"/>
    <col min="12806" max="12807" width="11.42578125" style="153"/>
    <col min="12808" max="12808" width="13.42578125" style="153" customWidth="1"/>
    <col min="12809" max="12809" width="11.42578125" style="153"/>
    <col min="12810" max="12810" width="13.42578125" style="153" bestFit="1" customWidth="1"/>
    <col min="12811" max="13056" width="11.42578125" style="153"/>
    <col min="13057" max="13057" width="16.28515625" style="153" customWidth="1"/>
    <col min="13058" max="13060" width="11.42578125" style="153"/>
    <col min="13061" max="13061" width="14.140625" style="153" bestFit="1" customWidth="1"/>
    <col min="13062" max="13063" width="11.42578125" style="153"/>
    <col min="13064" max="13064" width="13.42578125" style="153" customWidth="1"/>
    <col min="13065" max="13065" width="11.42578125" style="153"/>
    <col min="13066" max="13066" width="13.42578125" style="153" bestFit="1" customWidth="1"/>
    <col min="13067" max="13312" width="11.42578125" style="153"/>
    <col min="13313" max="13313" width="16.28515625" style="153" customWidth="1"/>
    <col min="13314" max="13316" width="11.42578125" style="153"/>
    <col min="13317" max="13317" width="14.140625" style="153" bestFit="1" customWidth="1"/>
    <col min="13318" max="13319" width="11.42578125" style="153"/>
    <col min="13320" max="13320" width="13.42578125" style="153" customWidth="1"/>
    <col min="13321" max="13321" width="11.42578125" style="153"/>
    <col min="13322" max="13322" width="13.42578125" style="153" bestFit="1" customWidth="1"/>
    <col min="13323" max="13568" width="11.42578125" style="153"/>
    <col min="13569" max="13569" width="16.28515625" style="153" customWidth="1"/>
    <col min="13570" max="13572" width="11.42578125" style="153"/>
    <col min="13573" max="13573" width="14.140625" style="153" bestFit="1" customWidth="1"/>
    <col min="13574" max="13575" width="11.42578125" style="153"/>
    <col min="13576" max="13576" width="13.42578125" style="153" customWidth="1"/>
    <col min="13577" max="13577" width="11.42578125" style="153"/>
    <col min="13578" max="13578" width="13.42578125" style="153" bestFit="1" customWidth="1"/>
    <col min="13579" max="13824" width="11.42578125" style="153"/>
    <col min="13825" max="13825" width="16.28515625" style="153" customWidth="1"/>
    <col min="13826" max="13828" width="11.42578125" style="153"/>
    <col min="13829" max="13829" width="14.140625" style="153" bestFit="1" customWidth="1"/>
    <col min="13830" max="13831" width="11.42578125" style="153"/>
    <col min="13832" max="13832" width="13.42578125" style="153" customWidth="1"/>
    <col min="13833" max="13833" width="11.42578125" style="153"/>
    <col min="13834" max="13834" width="13.42578125" style="153" bestFit="1" customWidth="1"/>
    <col min="13835" max="14080" width="11.42578125" style="153"/>
    <col min="14081" max="14081" width="16.28515625" style="153" customWidth="1"/>
    <col min="14082" max="14084" width="11.42578125" style="153"/>
    <col min="14085" max="14085" width="14.140625" style="153" bestFit="1" customWidth="1"/>
    <col min="14086" max="14087" width="11.42578125" style="153"/>
    <col min="14088" max="14088" width="13.42578125" style="153" customWidth="1"/>
    <col min="14089" max="14089" width="11.42578125" style="153"/>
    <col min="14090" max="14090" width="13.42578125" style="153" bestFit="1" customWidth="1"/>
    <col min="14091" max="14336" width="11.42578125" style="153"/>
    <col min="14337" max="14337" width="16.28515625" style="153" customWidth="1"/>
    <col min="14338" max="14340" width="11.42578125" style="153"/>
    <col min="14341" max="14341" width="14.140625" style="153" bestFit="1" customWidth="1"/>
    <col min="14342" max="14343" width="11.42578125" style="153"/>
    <col min="14344" max="14344" width="13.42578125" style="153" customWidth="1"/>
    <col min="14345" max="14345" width="11.42578125" style="153"/>
    <col min="14346" max="14346" width="13.42578125" style="153" bestFit="1" customWidth="1"/>
    <col min="14347" max="14592" width="11.42578125" style="153"/>
    <col min="14593" max="14593" width="16.28515625" style="153" customWidth="1"/>
    <col min="14594" max="14596" width="11.42578125" style="153"/>
    <col min="14597" max="14597" width="14.140625" style="153" bestFit="1" customWidth="1"/>
    <col min="14598" max="14599" width="11.42578125" style="153"/>
    <col min="14600" max="14600" width="13.42578125" style="153" customWidth="1"/>
    <col min="14601" max="14601" width="11.42578125" style="153"/>
    <col min="14602" max="14602" width="13.42578125" style="153" bestFit="1" customWidth="1"/>
    <col min="14603" max="14848" width="11.42578125" style="153"/>
    <col min="14849" max="14849" width="16.28515625" style="153" customWidth="1"/>
    <col min="14850" max="14852" width="11.42578125" style="153"/>
    <col min="14853" max="14853" width="14.140625" style="153" bestFit="1" customWidth="1"/>
    <col min="14854" max="14855" width="11.42578125" style="153"/>
    <col min="14856" max="14856" width="13.42578125" style="153" customWidth="1"/>
    <col min="14857" max="14857" width="11.42578125" style="153"/>
    <col min="14858" max="14858" width="13.42578125" style="153" bestFit="1" customWidth="1"/>
    <col min="14859" max="15104" width="11.42578125" style="153"/>
    <col min="15105" max="15105" width="16.28515625" style="153" customWidth="1"/>
    <col min="15106" max="15108" width="11.42578125" style="153"/>
    <col min="15109" max="15109" width="14.140625" style="153" bestFit="1" customWidth="1"/>
    <col min="15110" max="15111" width="11.42578125" style="153"/>
    <col min="15112" max="15112" width="13.42578125" style="153" customWidth="1"/>
    <col min="15113" max="15113" width="11.42578125" style="153"/>
    <col min="15114" max="15114" width="13.42578125" style="153" bestFit="1" customWidth="1"/>
    <col min="15115" max="15360" width="11.42578125" style="153"/>
    <col min="15361" max="15361" width="16.28515625" style="153" customWidth="1"/>
    <col min="15362" max="15364" width="11.42578125" style="153"/>
    <col min="15365" max="15365" width="14.140625" style="153" bestFit="1" customWidth="1"/>
    <col min="15366" max="15367" width="11.42578125" style="153"/>
    <col min="15368" max="15368" width="13.42578125" style="153" customWidth="1"/>
    <col min="15369" max="15369" width="11.42578125" style="153"/>
    <col min="15370" max="15370" width="13.42578125" style="153" bestFit="1" customWidth="1"/>
    <col min="15371" max="15616" width="11.42578125" style="153"/>
    <col min="15617" max="15617" width="16.28515625" style="153" customWidth="1"/>
    <col min="15618" max="15620" width="11.42578125" style="153"/>
    <col min="15621" max="15621" width="14.140625" style="153" bestFit="1" customWidth="1"/>
    <col min="15622" max="15623" width="11.42578125" style="153"/>
    <col min="15624" max="15624" width="13.42578125" style="153" customWidth="1"/>
    <col min="15625" max="15625" width="11.42578125" style="153"/>
    <col min="15626" max="15626" width="13.42578125" style="153" bestFit="1" customWidth="1"/>
    <col min="15627" max="15872" width="11.42578125" style="153"/>
    <col min="15873" max="15873" width="16.28515625" style="153" customWidth="1"/>
    <col min="15874" max="15876" width="11.42578125" style="153"/>
    <col min="15877" max="15877" width="14.140625" style="153" bestFit="1" customWidth="1"/>
    <col min="15878" max="15879" width="11.42578125" style="153"/>
    <col min="15880" max="15880" width="13.42578125" style="153" customWidth="1"/>
    <col min="15881" max="15881" width="11.42578125" style="153"/>
    <col min="15882" max="15882" width="13.42578125" style="153" bestFit="1" customWidth="1"/>
    <col min="15883" max="16128" width="11.42578125" style="153"/>
    <col min="16129" max="16129" width="16.28515625" style="153" customWidth="1"/>
    <col min="16130" max="16132" width="11.42578125" style="153"/>
    <col min="16133" max="16133" width="14.140625" style="153" bestFit="1" customWidth="1"/>
    <col min="16134" max="16135" width="11.42578125" style="153"/>
    <col min="16136" max="16136" width="13.42578125" style="153" customWidth="1"/>
    <col min="16137" max="16137" width="11.42578125" style="153"/>
    <col min="16138" max="16138" width="13.42578125" style="153" bestFit="1" customWidth="1"/>
    <col min="16139" max="16384" width="11.42578125" style="153"/>
  </cols>
  <sheetData>
    <row r="5" spans="2:9" x14ac:dyDescent="0.2">
      <c r="B5" s="152"/>
      <c r="C5" s="152"/>
      <c r="D5" s="152"/>
      <c r="E5" s="152"/>
      <c r="F5" s="152"/>
      <c r="G5" s="152"/>
      <c r="H5" s="152"/>
    </row>
    <row r="6" spans="2:9" ht="23.25" x14ac:dyDescent="0.35">
      <c r="B6" s="154"/>
      <c r="C6" s="152"/>
      <c r="D6" s="152"/>
      <c r="E6" s="152"/>
      <c r="F6" s="152"/>
      <c r="G6" s="152"/>
      <c r="H6" s="152"/>
      <c r="I6" s="155"/>
    </row>
    <row r="7" spans="2:9" x14ac:dyDescent="0.2">
      <c r="B7" s="152"/>
      <c r="C7" s="152"/>
      <c r="D7" s="152"/>
      <c r="E7" s="152"/>
      <c r="F7" s="152"/>
      <c r="G7" s="152"/>
      <c r="H7" s="152"/>
      <c r="I7" s="152"/>
    </row>
    <row r="8" spans="2:9" x14ac:dyDescent="0.2">
      <c r="B8" s="152"/>
      <c r="C8" s="152"/>
      <c r="D8" s="152"/>
      <c r="F8" s="152"/>
      <c r="G8" s="152"/>
      <c r="H8" s="152"/>
    </row>
    <row r="9" spans="2:9" x14ac:dyDescent="0.2">
      <c r="B9" s="152"/>
      <c r="C9" s="152"/>
      <c r="D9" s="152"/>
      <c r="E9" s="152"/>
      <c r="F9" s="152"/>
      <c r="G9" s="152"/>
      <c r="H9" s="152"/>
    </row>
    <row r="10" spans="2:9" ht="23.25" x14ac:dyDescent="0.35">
      <c r="B10" s="152"/>
      <c r="C10" s="152"/>
      <c r="D10" s="152"/>
      <c r="I10" s="155"/>
    </row>
    <row r="11" spans="2:9" x14ac:dyDescent="0.2">
      <c r="B11" s="152"/>
      <c r="C11" s="152"/>
      <c r="D11" s="152"/>
    </row>
    <row r="12" spans="2:9" ht="27" customHeight="1" x14ac:dyDescent="0.35">
      <c r="B12" s="152"/>
      <c r="C12" s="152"/>
      <c r="D12" s="152"/>
      <c r="E12" s="152"/>
      <c r="F12" s="152"/>
      <c r="G12" s="152"/>
      <c r="H12" s="152"/>
      <c r="I12" s="155"/>
    </row>
    <row r="13" spans="2:9" ht="19.5" customHeight="1" x14ac:dyDescent="0.35">
      <c r="B13" s="152"/>
      <c r="C13" s="165"/>
      <c r="D13" s="165"/>
      <c r="E13" s="165"/>
      <c r="F13" s="165"/>
      <c r="G13" s="165"/>
      <c r="H13" s="165"/>
      <c r="I13" s="155"/>
    </row>
    <row r="14" spans="2:9" x14ac:dyDescent="0.2">
      <c r="B14" s="152"/>
      <c r="C14" s="152"/>
      <c r="D14" s="152"/>
      <c r="F14" s="152"/>
      <c r="G14" s="152"/>
      <c r="H14" s="152"/>
    </row>
    <row r="15" spans="2:9" x14ac:dyDescent="0.2">
      <c r="B15" s="152"/>
      <c r="C15" s="152"/>
      <c r="D15" s="152"/>
      <c r="F15" s="152"/>
      <c r="G15" s="152"/>
      <c r="H15" s="152"/>
      <c r="I15" s="152"/>
    </row>
    <row r="16" spans="2:9" ht="34.5" x14ac:dyDescent="0.45">
      <c r="B16" s="152"/>
      <c r="C16" s="152"/>
      <c r="D16" s="152"/>
      <c r="E16" s="156"/>
      <c r="F16" s="152"/>
      <c r="G16" s="152"/>
      <c r="H16" s="152"/>
      <c r="I16" s="152"/>
    </row>
    <row r="17" spans="2:9" ht="33" x14ac:dyDescent="0.45">
      <c r="B17" s="152"/>
      <c r="C17" s="152"/>
      <c r="D17" s="152"/>
      <c r="E17" s="157"/>
      <c r="F17" s="152"/>
      <c r="G17" s="152"/>
      <c r="H17" s="152"/>
      <c r="I17" s="152"/>
    </row>
    <row r="18" spans="2:9" ht="33" x14ac:dyDescent="0.45">
      <c r="D18" s="157"/>
    </row>
    <row r="19" spans="2:9" ht="18.75" x14ac:dyDescent="0.3">
      <c r="E19" s="166"/>
      <c r="I19" s="158"/>
    </row>
    <row r="21" spans="2:9" x14ac:dyDescent="0.2">
      <c r="E21" s="159"/>
    </row>
    <row r="22" spans="2:9" ht="26.25" x14ac:dyDescent="0.4">
      <c r="E22" s="160"/>
    </row>
    <row r="25" spans="2:9" ht="18.75" x14ac:dyDescent="0.3">
      <c r="E25" s="161"/>
    </row>
    <row r="26" spans="2:9" ht="18.75" x14ac:dyDescent="0.3">
      <c r="E26" s="162"/>
    </row>
    <row r="28" spans="2:9" x14ac:dyDescent="0.2">
      <c r="D28" s="165"/>
      <c r="E28" s="165"/>
      <c r="F28" s="165"/>
      <c r="G28" s="165"/>
      <c r="H28" s="165"/>
    </row>
    <row r="33" spans="1:9" ht="35.25" x14ac:dyDescent="0.2">
      <c r="A33" s="167"/>
    </row>
    <row r="36" spans="1:9" ht="33" x14ac:dyDescent="0.2">
      <c r="B36" s="168"/>
    </row>
    <row r="39" spans="1:9" ht="18" x14ac:dyDescent="0.25">
      <c r="B39" s="169"/>
    </row>
    <row r="41" spans="1:9" ht="18.75" x14ac:dyDescent="0.3">
      <c r="I41" s="163"/>
    </row>
    <row r="43" spans="1:9" ht="18.75" x14ac:dyDescent="0.3">
      <c r="B43" s="170"/>
      <c r="C43" s="170"/>
      <c r="D43" s="170"/>
    </row>
    <row r="57" spans="10:10" ht="18.75" x14ac:dyDescent="0.3">
      <c r="J57" s="164"/>
    </row>
  </sheetData>
  <mergeCells count="1">
    <mergeCell ref="B43:D43"/>
  </mergeCells>
  <pageMargins left="0.78740157480314965" right="0.78740157480314965" top="0.98425196850393704" bottom="0.98425196850393704" header="0.51181102362204722" footer="0.51181102362204722"/>
  <pageSetup paperSize="9" scale="86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U75"/>
  <sheetViews>
    <sheetView showGridLines="0" showRowColHeaders="0" zoomScaleNormal="100" workbookViewId="0"/>
  </sheetViews>
  <sheetFormatPr defaultColWidth="11.42578125" defaultRowHeight="12.75" x14ac:dyDescent="0.2"/>
  <cols>
    <col min="1" max="1" width="26.5703125" style="1" customWidth="1"/>
    <col min="2" max="4" width="11.7109375" customWidth="1"/>
    <col min="5" max="7" width="9.7109375" customWidth="1"/>
    <col min="8" max="8" width="6.7109375" style="1" customWidth="1"/>
    <col min="9" max="11" width="11.7109375" style="1" customWidth="1"/>
    <col min="12" max="14" width="9.7109375" style="1" customWidth="1"/>
    <col min="15" max="15" width="6.7109375" style="1" customWidth="1"/>
    <col min="16" max="18" width="11.7109375" style="1" customWidth="1"/>
    <col min="19" max="21" width="9.7109375" style="1" customWidth="1"/>
    <col min="22" max="16384" width="11.42578125" style="1"/>
  </cols>
  <sheetData>
    <row r="1" spans="1:21" ht="5.25" customHeight="1" x14ac:dyDescent="0.2"/>
    <row r="2" spans="1:21" x14ac:dyDescent="0.2">
      <c r="A2" s="69" t="s">
        <v>0</v>
      </c>
      <c r="I2" s="3"/>
      <c r="J2" s="3"/>
      <c r="K2" s="3"/>
      <c r="L2" s="3"/>
      <c r="M2" s="3"/>
    </row>
    <row r="3" spans="1:21" ht="6" customHeight="1" x14ac:dyDescent="0.2">
      <c r="A3" s="4"/>
      <c r="I3" s="3"/>
      <c r="J3" s="3"/>
      <c r="K3" s="3"/>
      <c r="L3" s="3"/>
      <c r="M3" s="3"/>
    </row>
    <row r="4" spans="1:21" ht="16.5" thickBot="1" x14ac:dyDescent="0.3">
      <c r="A4" s="5" t="s">
        <v>110</v>
      </c>
      <c r="D4" s="183" t="s">
        <v>105</v>
      </c>
      <c r="E4" s="183"/>
      <c r="I4" s="183" t="s">
        <v>92</v>
      </c>
      <c r="J4" s="183"/>
      <c r="K4" s="183"/>
      <c r="L4" s="183"/>
      <c r="M4" s="183"/>
      <c r="N4" s="183"/>
      <c r="P4" s="183" t="s">
        <v>93</v>
      </c>
      <c r="Q4" s="183"/>
      <c r="R4" s="183"/>
      <c r="S4" s="183"/>
      <c r="T4" s="183"/>
      <c r="U4" s="183"/>
    </row>
    <row r="5" spans="1:21" x14ac:dyDescent="0.2">
      <c r="A5" s="7"/>
      <c r="B5" s="8"/>
      <c r="C5" s="86" t="s">
        <v>1</v>
      </c>
      <c r="D5" s="10"/>
      <c r="E5" s="11"/>
      <c r="F5" s="86" t="s">
        <v>2</v>
      </c>
      <c r="G5" s="12"/>
      <c r="I5" s="7"/>
      <c r="J5" s="9" t="s">
        <v>1</v>
      </c>
      <c r="K5" s="10"/>
      <c r="L5" s="11"/>
      <c r="M5" s="9" t="s">
        <v>2</v>
      </c>
      <c r="N5" s="12"/>
      <c r="P5" s="7"/>
      <c r="Q5" s="86" t="s">
        <v>1</v>
      </c>
      <c r="R5" s="10"/>
      <c r="S5" s="11"/>
      <c r="T5" s="86" t="s">
        <v>2</v>
      </c>
      <c r="U5" s="12"/>
    </row>
    <row r="6" spans="1:21" x14ac:dyDescent="0.2">
      <c r="A6" s="13" t="s">
        <v>3</v>
      </c>
      <c r="B6" s="14" t="s">
        <v>157</v>
      </c>
      <c r="C6" s="15" t="s">
        <v>153</v>
      </c>
      <c r="D6" s="66" t="s">
        <v>154</v>
      </c>
      <c r="E6" s="15" t="s">
        <v>157</v>
      </c>
      <c r="F6" s="15" t="s">
        <v>153</v>
      </c>
      <c r="G6" s="16" t="s">
        <v>154</v>
      </c>
      <c r="I6" s="95" t="s">
        <v>157</v>
      </c>
      <c r="J6" s="15" t="s">
        <v>153</v>
      </c>
      <c r="K6" s="66" t="s">
        <v>154</v>
      </c>
      <c r="L6" s="15" t="s">
        <v>157</v>
      </c>
      <c r="M6" s="15" t="s">
        <v>153</v>
      </c>
      <c r="N6" s="16" t="s">
        <v>154</v>
      </c>
      <c r="P6" s="95" t="s">
        <v>157</v>
      </c>
      <c r="Q6" s="15" t="s">
        <v>153</v>
      </c>
      <c r="R6" s="66" t="s">
        <v>154</v>
      </c>
      <c r="S6" s="15" t="s">
        <v>157</v>
      </c>
      <c r="T6" s="15" t="s">
        <v>153</v>
      </c>
      <c r="U6" s="16" t="s">
        <v>154</v>
      </c>
    </row>
    <row r="7" spans="1:21" x14ac:dyDescent="0.2">
      <c r="A7" s="103" t="s">
        <v>82</v>
      </c>
      <c r="B7" s="107">
        <v>4335732</v>
      </c>
      <c r="C7" s="18">
        <v>4517070</v>
      </c>
      <c r="D7" s="19">
        <v>5074458</v>
      </c>
      <c r="E7" s="27">
        <v>21.714698799863193</v>
      </c>
      <c r="F7" s="27">
        <v>21.336187687146335</v>
      </c>
      <c r="G7" s="28">
        <v>22.211104541174397</v>
      </c>
      <c r="I7" s="96">
        <v>2208670</v>
      </c>
      <c r="J7" s="18">
        <v>2312632</v>
      </c>
      <c r="K7" s="19">
        <v>2423507</v>
      </c>
      <c r="L7" s="27">
        <v>18.275221608792414</v>
      </c>
      <c r="M7" s="27">
        <v>18.011407949863464</v>
      </c>
      <c r="N7" s="28">
        <v>17.879793832960786</v>
      </c>
      <c r="P7" s="96">
        <v>2127062</v>
      </c>
      <c r="Q7" s="18">
        <v>2204438</v>
      </c>
      <c r="R7" s="19">
        <v>2650951</v>
      </c>
      <c r="S7" s="27">
        <v>26.989035183438883</v>
      </c>
      <c r="T7" s="27">
        <v>26.460299731788602</v>
      </c>
      <c r="U7" s="28">
        <v>28.529252710248389</v>
      </c>
    </row>
    <row r="8" spans="1:21" x14ac:dyDescent="0.2">
      <c r="A8" s="103" t="s">
        <v>158</v>
      </c>
      <c r="B8" s="107">
        <v>321750</v>
      </c>
      <c r="C8" s="18">
        <v>356422</v>
      </c>
      <c r="D8" s="19">
        <v>470668</v>
      </c>
      <c r="E8" s="27">
        <v>1.6114244005063003</v>
      </c>
      <c r="F8" s="27">
        <v>1.6835441310026347</v>
      </c>
      <c r="G8" s="28">
        <v>2.0601325604006324</v>
      </c>
      <c r="I8" s="96">
        <v>317942</v>
      </c>
      <c r="J8" s="18">
        <v>352572</v>
      </c>
      <c r="K8" s="19">
        <v>457803</v>
      </c>
      <c r="L8" s="27">
        <v>2.6307508630726537</v>
      </c>
      <c r="M8" s="27">
        <v>2.7459267724822891</v>
      </c>
      <c r="N8" s="28">
        <v>3.3775117035399309</v>
      </c>
      <c r="P8" s="96">
        <v>3808</v>
      </c>
      <c r="Q8" s="18">
        <v>3850</v>
      </c>
      <c r="R8" s="19">
        <v>12865</v>
      </c>
      <c r="S8" s="27">
        <v>4.8317466053427342E-2</v>
      </c>
      <c r="T8" s="27">
        <v>4.6212301714716457E-2</v>
      </c>
      <c r="U8" s="28">
        <v>0.13845176169508433</v>
      </c>
    </row>
    <row r="9" spans="1:21" x14ac:dyDescent="0.2">
      <c r="A9" s="103" t="s">
        <v>83</v>
      </c>
      <c r="B9" s="107">
        <v>5629034</v>
      </c>
      <c r="C9" s="18">
        <v>5935289</v>
      </c>
      <c r="D9" s="19">
        <v>6460172</v>
      </c>
      <c r="E9" s="27">
        <v>28.191958784396522</v>
      </c>
      <c r="F9" s="27">
        <v>28.035084707886988</v>
      </c>
      <c r="G9" s="28">
        <v>28.276429846491524</v>
      </c>
      <c r="I9" s="96">
        <v>2957351</v>
      </c>
      <c r="J9" s="18">
        <v>3083792</v>
      </c>
      <c r="K9" s="19">
        <v>3348522</v>
      </c>
      <c r="L9" s="27">
        <v>24.470040748497446</v>
      </c>
      <c r="M9" s="27">
        <v>24.017412084813039</v>
      </c>
      <c r="N9" s="28">
        <v>24.704233577676284</v>
      </c>
      <c r="P9" s="96">
        <v>2671683</v>
      </c>
      <c r="Q9" s="18">
        <v>2851497</v>
      </c>
      <c r="R9" s="19">
        <v>3111650</v>
      </c>
      <c r="S9" s="27">
        <v>33.899409836664631</v>
      </c>
      <c r="T9" s="27">
        <v>34.227075247430868</v>
      </c>
      <c r="U9" s="28">
        <v>33.487246348893059</v>
      </c>
    </row>
    <row r="10" spans="1:21" x14ac:dyDescent="0.2">
      <c r="A10" s="103" t="s">
        <v>85</v>
      </c>
      <c r="B10" s="107">
        <v>2529112</v>
      </c>
      <c r="C10" s="18">
        <v>2752610</v>
      </c>
      <c r="D10" s="19">
        <v>2899501</v>
      </c>
      <c r="E10" s="27">
        <v>12.666582092970598</v>
      </c>
      <c r="F10" s="27">
        <v>13.001836055123315</v>
      </c>
      <c r="G10" s="28">
        <v>12.691231226712233</v>
      </c>
      <c r="I10" s="96">
        <v>1597329</v>
      </c>
      <c r="J10" s="18">
        <v>1731699</v>
      </c>
      <c r="K10" s="19">
        <v>1780503</v>
      </c>
      <c r="L10" s="27">
        <v>13.216796287879484</v>
      </c>
      <c r="M10" s="27">
        <v>13.486943506520108</v>
      </c>
      <c r="N10" s="28">
        <v>13.135933405172</v>
      </c>
      <c r="P10" s="96">
        <v>931783</v>
      </c>
      <c r="Q10" s="18">
        <v>1020911</v>
      </c>
      <c r="R10" s="19">
        <v>1118998</v>
      </c>
      <c r="S10" s="27">
        <v>11.822844924280643</v>
      </c>
      <c r="T10" s="27">
        <v>12.254194066460492</v>
      </c>
      <c r="U10" s="28">
        <v>12.042537460806528</v>
      </c>
    </row>
    <row r="11" spans="1:21" x14ac:dyDescent="0.2">
      <c r="A11" s="103" t="s">
        <v>159</v>
      </c>
      <c r="B11" s="107">
        <v>2412070</v>
      </c>
      <c r="C11" s="18">
        <v>3423422</v>
      </c>
      <c r="D11" s="19">
        <v>3694356</v>
      </c>
      <c r="E11" s="27">
        <v>12.080399234589686</v>
      </c>
      <c r="F11" s="27">
        <v>16.170387955977187</v>
      </c>
      <c r="G11" s="28">
        <v>16.170343183117268</v>
      </c>
      <c r="I11" s="96">
        <v>2049778</v>
      </c>
      <c r="J11" s="18">
        <v>2990179</v>
      </c>
      <c r="K11" s="19">
        <v>3175508</v>
      </c>
      <c r="L11" s="27">
        <v>16.960499847794058</v>
      </c>
      <c r="M11" s="27">
        <v>23.28832854172855</v>
      </c>
      <c r="N11" s="28">
        <v>23.427796311262004</v>
      </c>
      <c r="P11" s="96">
        <v>362292</v>
      </c>
      <c r="Q11" s="18">
        <v>433243</v>
      </c>
      <c r="R11" s="19">
        <v>518848</v>
      </c>
      <c r="S11" s="27">
        <v>4.5969095093036501</v>
      </c>
      <c r="T11" s="27">
        <v>5.2003003199451694</v>
      </c>
      <c r="U11" s="28">
        <v>5.5837869919915368</v>
      </c>
    </row>
    <row r="12" spans="1:21" x14ac:dyDescent="0.2">
      <c r="A12" s="103" t="s">
        <v>160</v>
      </c>
      <c r="B12" s="107">
        <v>0</v>
      </c>
      <c r="C12" s="18">
        <v>0</v>
      </c>
      <c r="D12" s="19">
        <v>0</v>
      </c>
      <c r="E12" s="27" t="s">
        <v>161</v>
      </c>
      <c r="F12" s="27" t="s">
        <v>161</v>
      </c>
      <c r="G12" s="28" t="s">
        <v>161</v>
      </c>
      <c r="I12" s="96">
        <v>0</v>
      </c>
      <c r="J12" s="18">
        <v>0</v>
      </c>
      <c r="K12" s="19">
        <v>0</v>
      </c>
      <c r="L12" s="27" t="s">
        <v>161</v>
      </c>
      <c r="M12" s="27" t="s">
        <v>161</v>
      </c>
      <c r="N12" s="28" t="s">
        <v>161</v>
      </c>
      <c r="P12" s="96">
        <v>0</v>
      </c>
      <c r="Q12" s="18">
        <v>0</v>
      </c>
      <c r="R12" s="19">
        <v>0</v>
      </c>
      <c r="S12" s="27" t="s">
        <v>161</v>
      </c>
      <c r="T12" s="27" t="s">
        <v>161</v>
      </c>
      <c r="U12" s="28" t="s">
        <v>161</v>
      </c>
    </row>
    <row r="13" spans="1:21" x14ac:dyDescent="0.2">
      <c r="A13" s="103" t="s">
        <v>162</v>
      </c>
      <c r="B13" s="107">
        <v>261253</v>
      </c>
      <c r="C13" s="18">
        <v>293151</v>
      </c>
      <c r="D13" s="19">
        <v>305424</v>
      </c>
      <c r="E13" s="27">
        <v>1.3084365467147552</v>
      </c>
      <c r="F13" s="27">
        <v>1.3846862582768553</v>
      </c>
      <c r="G13" s="28">
        <v>1.3368529985633242</v>
      </c>
      <c r="I13" s="96">
        <v>257270</v>
      </c>
      <c r="J13" s="18">
        <v>289617</v>
      </c>
      <c r="K13" s="19">
        <v>301608</v>
      </c>
      <c r="L13" s="27">
        <v>2.1287318899129453</v>
      </c>
      <c r="M13" s="27">
        <v>2.2556160842778299</v>
      </c>
      <c r="N13" s="28">
        <v>2.2251591839312357</v>
      </c>
      <c r="P13" s="96">
        <v>3983</v>
      </c>
      <c r="Q13" s="18">
        <v>3534</v>
      </c>
      <c r="R13" s="19">
        <v>3816</v>
      </c>
      <c r="S13" s="27">
        <v>5.0537937838970877E-2</v>
      </c>
      <c r="T13" s="27">
        <v>4.2419292015534536E-2</v>
      </c>
      <c r="U13" s="28">
        <v>4.1067386135129565E-2</v>
      </c>
    </row>
    <row r="14" spans="1:21" x14ac:dyDescent="0.2">
      <c r="A14" s="103" t="s">
        <v>163</v>
      </c>
      <c r="B14" s="107">
        <v>365199</v>
      </c>
      <c r="C14" s="18">
        <v>344019</v>
      </c>
      <c r="D14" s="19">
        <v>360826</v>
      </c>
      <c r="E14" s="27">
        <v>1.8290305505532256</v>
      </c>
      <c r="F14" s="27">
        <v>1.624959088954653</v>
      </c>
      <c r="G14" s="28">
        <v>1.5793497565993833</v>
      </c>
      <c r="I14" s="96">
        <v>179647</v>
      </c>
      <c r="J14" s="18">
        <v>175241</v>
      </c>
      <c r="K14" s="19">
        <v>176773</v>
      </c>
      <c r="L14" s="27">
        <v>1.4864550776506815</v>
      </c>
      <c r="M14" s="27">
        <v>1.3648246415953871</v>
      </c>
      <c r="N14" s="28">
        <v>1.3041698642644635</v>
      </c>
      <c r="P14" s="96">
        <v>185552</v>
      </c>
      <c r="Q14" s="18">
        <v>168778</v>
      </c>
      <c r="R14" s="19">
        <v>184053</v>
      </c>
      <c r="S14" s="27">
        <v>2.3543598900067098</v>
      </c>
      <c r="T14" s="27">
        <v>2.0258752880016662</v>
      </c>
      <c r="U14" s="28">
        <v>1.980758810358753</v>
      </c>
    </row>
    <row r="15" spans="1:21" x14ac:dyDescent="0.2">
      <c r="A15" s="103" t="s">
        <v>164</v>
      </c>
      <c r="B15" s="107">
        <v>263879</v>
      </c>
      <c r="C15" s="18">
        <v>270854</v>
      </c>
      <c r="D15" s="19">
        <v>289485</v>
      </c>
      <c r="E15" s="27">
        <v>1.32158837414515</v>
      </c>
      <c r="F15" s="27">
        <v>1.2793673287804557</v>
      </c>
      <c r="G15" s="28">
        <v>1.2670873614683322</v>
      </c>
      <c r="I15" s="96">
        <v>0</v>
      </c>
      <c r="J15" s="18">
        <v>0</v>
      </c>
      <c r="K15" s="19">
        <v>0</v>
      </c>
      <c r="L15" s="27" t="s">
        <v>161</v>
      </c>
      <c r="M15" s="27" t="s">
        <v>161</v>
      </c>
      <c r="N15" s="28" t="s">
        <v>161</v>
      </c>
      <c r="P15" s="96">
        <v>263879</v>
      </c>
      <c r="Q15" s="18">
        <v>270854</v>
      </c>
      <c r="R15" s="19">
        <v>289485</v>
      </c>
      <c r="S15" s="27">
        <v>3.348204995985387</v>
      </c>
      <c r="T15" s="27">
        <v>3.2511134463994313</v>
      </c>
      <c r="U15" s="28">
        <v>3.1154067807463264</v>
      </c>
    </row>
    <row r="16" spans="1:21" x14ac:dyDescent="0.2">
      <c r="A16" s="103" t="s">
        <v>165</v>
      </c>
      <c r="B16" s="107">
        <v>453532</v>
      </c>
      <c r="C16" s="18">
        <v>530041</v>
      </c>
      <c r="D16" s="19">
        <v>587700</v>
      </c>
      <c r="E16" s="27">
        <v>2.2714297784317745</v>
      </c>
      <c r="F16" s="27">
        <v>2.5036260801543322</v>
      </c>
      <c r="G16" s="28">
        <v>2.5723862802388342</v>
      </c>
      <c r="I16" s="96">
        <v>164513</v>
      </c>
      <c r="J16" s="18">
        <v>190114</v>
      </c>
      <c r="K16" s="19">
        <v>215568</v>
      </c>
      <c r="L16" s="27">
        <v>1.361231660921399</v>
      </c>
      <c r="M16" s="27">
        <v>1.4806596168263444</v>
      </c>
      <c r="N16" s="28">
        <v>1.5903859147028214</v>
      </c>
      <c r="P16" s="96">
        <v>289019</v>
      </c>
      <c r="Q16" s="18">
        <v>339927</v>
      </c>
      <c r="R16" s="19">
        <v>372132</v>
      </c>
      <c r="S16" s="27">
        <v>3.6671916284914698</v>
      </c>
      <c r="T16" s="27">
        <v>4.0802101519424472</v>
      </c>
      <c r="U16" s="28">
        <v>4.0048450045173052</v>
      </c>
    </row>
    <row r="17" spans="1:21" x14ac:dyDescent="0.2">
      <c r="A17" s="103" t="s">
        <v>166</v>
      </c>
      <c r="B17" s="107">
        <v>748393</v>
      </c>
      <c r="C17" s="18">
        <v>0</v>
      </c>
      <c r="D17" s="19">
        <v>0</v>
      </c>
      <c r="E17" s="27">
        <v>3.748185676357767</v>
      </c>
      <c r="F17" s="27" t="s">
        <v>161</v>
      </c>
      <c r="G17" s="28" t="s">
        <v>161</v>
      </c>
      <c r="I17" s="96">
        <v>737296</v>
      </c>
      <c r="J17" s="18">
        <v>0</v>
      </c>
      <c r="K17" s="19">
        <v>0</v>
      </c>
      <c r="L17" s="27">
        <v>6.100616113442122</v>
      </c>
      <c r="M17" s="27" t="s">
        <v>161</v>
      </c>
      <c r="N17" s="28" t="s">
        <v>161</v>
      </c>
      <c r="P17" s="96">
        <v>11097</v>
      </c>
      <c r="Q17" s="18">
        <v>0</v>
      </c>
      <c r="R17" s="19">
        <v>0</v>
      </c>
      <c r="S17" s="27">
        <v>0.14080328802386638</v>
      </c>
      <c r="T17" s="27" t="s">
        <v>161</v>
      </c>
      <c r="U17" s="28" t="s">
        <v>161</v>
      </c>
    </row>
    <row r="18" spans="1:21" x14ac:dyDescent="0.2">
      <c r="A18" s="103" t="s">
        <v>167</v>
      </c>
      <c r="B18" s="107">
        <v>0</v>
      </c>
      <c r="C18" s="18">
        <v>0</v>
      </c>
      <c r="D18" s="19">
        <v>0</v>
      </c>
      <c r="E18" s="27" t="s">
        <v>161</v>
      </c>
      <c r="F18" s="27" t="s">
        <v>161</v>
      </c>
      <c r="G18" s="28" t="s">
        <v>161</v>
      </c>
      <c r="I18" s="96">
        <v>0</v>
      </c>
      <c r="J18" s="18">
        <v>0</v>
      </c>
      <c r="K18" s="19">
        <v>0</v>
      </c>
      <c r="L18" s="27" t="s">
        <v>161</v>
      </c>
      <c r="M18" s="27" t="s">
        <v>161</v>
      </c>
      <c r="N18" s="28" t="s">
        <v>161</v>
      </c>
      <c r="P18" s="96">
        <v>0</v>
      </c>
      <c r="Q18" s="18">
        <v>0</v>
      </c>
      <c r="R18" s="19">
        <v>0</v>
      </c>
      <c r="S18" s="27" t="s">
        <v>161</v>
      </c>
      <c r="T18" s="27" t="s">
        <v>161</v>
      </c>
      <c r="U18" s="28" t="s">
        <v>161</v>
      </c>
    </row>
    <row r="19" spans="1:21" x14ac:dyDescent="0.2">
      <c r="A19" s="103" t="s">
        <v>168</v>
      </c>
      <c r="B19" s="107">
        <v>0</v>
      </c>
      <c r="C19" s="18">
        <v>0</v>
      </c>
      <c r="D19" s="19">
        <v>0</v>
      </c>
      <c r="E19" s="27" t="s">
        <v>161</v>
      </c>
      <c r="F19" s="27" t="s">
        <v>161</v>
      </c>
      <c r="G19" s="28" t="s">
        <v>161</v>
      </c>
      <c r="I19" s="96">
        <v>0</v>
      </c>
      <c r="J19" s="18">
        <v>0</v>
      </c>
      <c r="K19" s="19">
        <v>0</v>
      </c>
      <c r="L19" s="27" t="s">
        <v>161</v>
      </c>
      <c r="M19" s="27" t="s">
        <v>161</v>
      </c>
      <c r="N19" s="28" t="s">
        <v>161</v>
      </c>
      <c r="P19" s="96">
        <v>0</v>
      </c>
      <c r="Q19" s="18">
        <v>0</v>
      </c>
      <c r="R19" s="19">
        <v>0</v>
      </c>
      <c r="S19" s="27" t="s">
        <v>161</v>
      </c>
      <c r="T19" s="27" t="s">
        <v>161</v>
      </c>
      <c r="U19" s="28" t="s">
        <v>161</v>
      </c>
    </row>
    <row r="20" spans="1:21" x14ac:dyDescent="0.2">
      <c r="A20" s="103" t="s">
        <v>169</v>
      </c>
      <c r="B20" s="107">
        <v>0</v>
      </c>
      <c r="C20" s="18">
        <v>0</v>
      </c>
      <c r="D20" s="19">
        <v>0</v>
      </c>
      <c r="E20" s="27" t="s">
        <v>161</v>
      </c>
      <c r="F20" s="27" t="s">
        <v>161</v>
      </c>
      <c r="G20" s="28" t="s">
        <v>161</v>
      </c>
      <c r="I20" s="96">
        <v>0</v>
      </c>
      <c r="J20" s="18">
        <v>0</v>
      </c>
      <c r="K20" s="19">
        <v>0</v>
      </c>
      <c r="L20" s="27" t="s">
        <v>161</v>
      </c>
      <c r="M20" s="27" t="s">
        <v>161</v>
      </c>
      <c r="N20" s="28" t="s">
        <v>161</v>
      </c>
      <c r="P20" s="96">
        <v>0</v>
      </c>
      <c r="Q20" s="18">
        <v>0</v>
      </c>
      <c r="R20" s="19">
        <v>0</v>
      </c>
      <c r="S20" s="27" t="s">
        <v>161</v>
      </c>
      <c r="T20" s="27" t="s">
        <v>161</v>
      </c>
      <c r="U20" s="28" t="s">
        <v>161</v>
      </c>
    </row>
    <row r="21" spans="1:21" x14ac:dyDescent="0.2">
      <c r="A21" s="103" t="s">
        <v>170</v>
      </c>
      <c r="B21" s="107">
        <v>1001309</v>
      </c>
      <c r="C21" s="18">
        <v>1060665</v>
      </c>
      <c r="D21" s="19">
        <v>1093948</v>
      </c>
      <c r="E21" s="27">
        <v>5.0148679255526432</v>
      </c>
      <c r="F21" s="27">
        <v>5.0100059359689064</v>
      </c>
      <c r="G21" s="28">
        <v>4.788253916104666</v>
      </c>
      <c r="I21" s="96">
        <v>578037</v>
      </c>
      <c r="J21" s="18">
        <v>610060</v>
      </c>
      <c r="K21" s="19">
        <v>618437</v>
      </c>
      <c r="L21" s="27">
        <v>4.7828576804509231</v>
      </c>
      <c r="M21" s="27">
        <v>4.7513134531969223</v>
      </c>
      <c r="N21" s="28">
        <v>4.5626136250791802</v>
      </c>
      <c r="P21" s="96">
        <v>423272</v>
      </c>
      <c r="Q21" s="18">
        <v>450605</v>
      </c>
      <c r="R21" s="19">
        <v>475511</v>
      </c>
      <c r="S21" s="27">
        <v>5.370648763489049</v>
      </c>
      <c r="T21" s="27">
        <v>5.4086997958856644</v>
      </c>
      <c r="U21" s="28">
        <v>5.1173988072593275</v>
      </c>
    </row>
    <row r="22" spans="1:21" x14ac:dyDescent="0.2">
      <c r="A22" s="103" t="s">
        <v>171</v>
      </c>
      <c r="B22" s="107">
        <v>0</v>
      </c>
      <c r="C22" s="18">
        <v>0</v>
      </c>
      <c r="D22" s="19">
        <v>0</v>
      </c>
      <c r="E22" s="27" t="s">
        <v>161</v>
      </c>
      <c r="F22" s="27" t="s">
        <v>161</v>
      </c>
      <c r="G22" s="28" t="s">
        <v>161</v>
      </c>
      <c r="I22" s="96">
        <v>0</v>
      </c>
      <c r="J22" s="18">
        <v>0</v>
      </c>
      <c r="K22" s="19">
        <v>0</v>
      </c>
      <c r="L22" s="27" t="s">
        <v>161</v>
      </c>
      <c r="M22" s="27" t="s">
        <v>161</v>
      </c>
      <c r="N22" s="28" t="s">
        <v>161</v>
      </c>
      <c r="P22" s="96">
        <v>0</v>
      </c>
      <c r="Q22" s="18">
        <v>0</v>
      </c>
      <c r="R22" s="19">
        <v>0</v>
      </c>
      <c r="S22" s="27" t="s">
        <v>161</v>
      </c>
      <c r="T22" s="27" t="s">
        <v>161</v>
      </c>
      <c r="U22" s="28" t="s">
        <v>161</v>
      </c>
    </row>
    <row r="23" spans="1:21" x14ac:dyDescent="0.2">
      <c r="A23" s="103" t="s">
        <v>172</v>
      </c>
      <c r="B23" s="107">
        <v>66356</v>
      </c>
      <c r="C23" s="18">
        <v>69751</v>
      </c>
      <c r="D23" s="19">
        <v>73745</v>
      </c>
      <c r="E23" s="27">
        <v>0.3323315540637018</v>
      </c>
      <c r="F23" s="27">
        <v>0.32946587663377896</v>
      </c>
      <c r="G23" s="28">
        <v>0.32278479876844107</v>
      </c>
      <c r="I23" s="96">
        <v>0</v>
      </c>
      <c r="J23" s="18">
        <v>0</v>
      </c>
      <c r="K23" s="19">
        <v>0</v>
      </c>
      <c r="L23" s="27" t="s">
        <v>161</v>
      </c>
      <c r="M23" s="27" t="s">
        <v>161</v>
      </c>
      <c r="N23" s="28" t="s">
        <v>161</v>
      </c>
      <c r="P23" s="96">
        <v>66356</v>
      </c>
      <c r="Q23" s="18">
        <v>69751</v>
      </c>
      <c r="R23" s="19">
        <v>73745</v>
      </c>
      <c r="S23" s="27">
        <v>0.84195214743729641</v>
      </c>
      <c r="T23" s="27">
        <v>0.83723487192290591</v>
      </c>
      <c r="U23" s="28">
        <v>0.79363584657629183</v>
      </c>
    </row>
    <row r="24" spans="1:21" x14ac:dyDescent="0.2">
      <c r="A24" s="103" t="s">
        <v>173</v>
      </c>
      <c r="B24" s="107">
        <v>705639</v>
      </c>
      <c r="C24" s="18">
        <v>757743</v>
      </c>
      <c r="D24" s="19">
        <v>777376</v>
      </c>
      <c r="E24" s="27">
        <v>3.5340603031821765</v>
      </c>
      <c r="F24" s="27">
        <v>3.5791667755029972</v>
      </c>
      <c r="G24" s="28">
        <v>3.4026056780448255</v>
      </c>
      <c r="I24" s="96">
        <v>585921</v>
      </c>
      <c r="J24" s="18">
        <v>627331</v>
      </c>
      <c r="K24" s="19">
        <v>634067</v>
      </c>
      <c r="L24" s="27">
        <v>4.8480923452780456</v>
      </c>
      <c r="M24" s="27">
        <v>4.8858247056149864</v>
      </c>
      <c r="N24" s="28">
        <v>4.677926342397174</v>
      </c>
      <c r="P24" s="96">
        <v>119718</v>
      </c>
      <c r="Q24" s="18">
        <v>130412</v>
      </c>
      <c r="R24" s="19">
        <v>143309</v>
      </c>
      <c r="S24" s="27">
        <v>1.5190310926954345</v>
      </c>
      <c r="T24" s="27">
        <v>1.5653606990180786</v>
      </c>
      <c r="U24" s="28">
        <v>1.5422762158383865</v>
      </c>
    </row>
    <row r="25" spans="1:21" x14ac:dyDescent="0.2">
      <c r="A25" s="103" t="s">
        <v>174</v>
      </c>
      <c r="B25" s="107">
        <v>113521</v>
      </c>
      <c r="C25" s="18">
        <v>118198</v>
      </c>
      <c r="D25" s="19">
        <v>130212</v>
      </c>
      <c r="E25" s="27">
        <v>0.56854859167016536</v>
      </c>
      <c r="F25" s="27">
        <v>0.55830321696261564</v>
      </c>
      <c r="G25" s="28">
        <v>0.56994310417297778</v>
      </c>
      <c r="I25" s="96">
        <v>20835</v>
      </c>
      <c r="J25" s="18">
        <v>22366</v>
      </c>
      <c r="K25" s="19">
        <v>23401</v>
      </c>
      <c r="L25" s="27">
        <v>0.17239526150089871</v>
      </c>
      <c r="M25" s="27">
        <v>0.17419250023637406</v>
      </c>
      <c r="N25" s="28">
        <v>0.17264445924237701</v>
      </c>
      <c r="P25" s="96">
        <v>92686</v>
      </c>
      <c r="Q25" s="18">
        <v>95832</v>
      </c>
      <c r="R25" s="19">
        <v>106811</v>
      </c>
      <c r="S25" s="27">
        <v>1.1760379880850753</v>
      </c>
      <c r="T25" s="27">
        <v>1.1502902072531709</v>
      </c>
      <c r="U25" s="28">
        <v>1.1494886217189004</v>
      </c>
    </row>
    <row r="26" spans="1:21" x14ac:dyDescent="0.2">
      <c r="A26" s="103" t="s">
        <v>175</v>
      </c>
      <c r="B26" s="107">
        <v>168045</v>
      </c>
      <c r="C26" s="18">
        <v>177475</v>
      </c>
      <c r="D26" s="19">
        <v>210274</v>
      </c>
      <c r="E26" s="27">
        <v>0.84162179761641409</v>
      </c>
      <c r="F26" s="27">
        <v>0.83829560085991484</v>
      </c>
      <c r="G26" s="28">
        <v>0.92037766324815484</v>
      </c>
      <c r="I26" s="96">
        <v>82053</v>
      </c>
      <c r="J26" s="18">
        <v>76819</v>
      </c>
      <c r="K26" s="19">
        <v>88115</v>
      </c>
      <c r="L26" s="27">
        <v>0.6789320082521354</v>
      </c>
      <c r="M26" s="27">
        <v>0.59828729659563706</v>
      </c>
      <c r="N26" s="28">
        <v>0.65008189932661209</v>
      </c>
      <c r="P26" s="96">
        <v>85992</v>
      </c>
      <c r="Q26" s="18">
        <v>100656</v>
      </c>
      <c r="R26" s="19">
        <v>122159</v>
      </c>
      <c r="S26" s="27">
        <v>1.0911017701854842</v>
      </c>
      <c r="T26" s="27">
        <v>1.2081936211419479</v>
      </c>
      <c r="U26" s="28">
        <v>1.3146621653252863</v>
      </c>
    </row>
    <row r="27" spans="1:21" x14ac:dyDescent="0.2">
      <c r="A27" s="103" t="s">
        <v>176</v>
      </c>
      <c r="B27" s="107">
        <v>39681</v>
      </c>
      <c r="C27" s="18">
        <v>46876</v>
      </c>
      <c r="D27" s="19">
        <v>57324</v>
      </c>
      <c r="E27" s="27">
        <v>0.19873483026104274</v>
      </c>
      <c r="F27" s="27">
        <v>0.22141678876410406</v>
      </c>
      <c r="G27" s="28">
        <v>0.25090942849823195</v>
      </c>
      <c r="I27" s="96">
        <v>19730</v>
      </c>
      <c r="J27" s="18">
        <v>24635</v>
      </c>
      <c r="K27" s="19">
        <v>30363</v>
      </c>
      <c r="L27" s="27">
        <v>0.16325214827994872</v>
      </c>
      <c r="M27" s="27">
        <v>0.19186409028539189</v>
      </c>
      <c r="N27" s="28">
        <v>0.22400767984172867</v>
      </c>
      <c r="P27" s="96">
        <v>19951</v>
      </c>
      <c r="Q27" s="18">
        <v>22241</v>
      </c>
      <c r="R27" s="19">
        <v>26961</v>
      </c>
      <c r="S27" s="27">
        <v>0.25314647196216622</v>
      </c>
      <c r="T27" s="27">
        <v>0.26696306556805421</v>
      </c>
      <c r="U27" s="28">
        <v>0.29015141446258602</v>
      </c>
    </row>
    <row r="28" spans="1:21" x14ac:dyDescent="0.2">
      <c r="A28" s="103" t="s">
        <v>177</v>
      </c>
      <c r="B28" s="107">
        <v>0</v>
      </c>
      <c r="C28" s="18">
        <v>0</v>
      </c>
      <c r="D28" s="19">
        <v>0</v>
      </c>
      <c r="E28" s="27" t="s">
        <v>161</v>
      </c>
      <c r="F28" s="27" t="s">
        <v>161</v>
      </c>
      <c r="G28" s="28" t="s">
        <v>161</v>
      </c>
      <c r="I28" s="96">
        <v>0</v>
      </c>
      <c r="J28" s="18">
        <v>0</v>
      </c>
      <c r="K28" s="19">
        <v>0</v>
      </c>
      <c r="L28" s="27" t="s">
        <v>161</v>
      </c>
      <c r="M28" s="27" t="s">
        <v>161</v>
      </c>
      <c r="N28" s="28" t="s">
        <v>161</v>
      </c>
      <c r="P28" s="96">
        <v>0</v>
      </c>
      <c r="Q28" s="18">
        <v>0</v>
      </c>
      <c r="R28" s="19">
        <v>0</v>
      </c>
      <c r="S28" s="27" t="s">
        <v>161</v>
      </c>
      <c r="T28" s="27" t="s">
        <v>161</v>
      </c>
      <c r="U28" s="28" t="s">
        <v>161</v>
      </c>
    </row>
    <row r="29" spans="1:21" x14ac:dyDescent="0.2">
      <c r="A29" s="103" t="s">
        <v>178</v>
      </c>
      <c r="B29" s="107">
        <v>23240</v>
      </c>
      <c r="C29" s="18">
        <v>23261</v>
      </c>
      <c r="D29" s="19">
        <v>0</v>
      </c>
      <c r="E29" s="27">
        <v>0.11639317192778996</v>
      </c>
      <c r="F29" s="27">
        <v>0.10987234242345389</v>
      </c>
      <c r="G29" s="28" t="s">
        <v>161</v>
      </c>
      <c r="I29" s="96">
        <v>0</v>
      </c>
      <c r="J29" s="18">
        <v>0</v>
      </c>
      <c r="K29" s="19">
        <v>0</v>
      </c>
      <c r="L29" s="27" t="s">
        <v>161</v>
      </c>
      <c r="M29" s="27" t="s">
        <v>161</v>
      </c>
      <c r="N29" s="28" t="s">
        <v>161</v>
      </c>
      <c r="P29" s="96">
        <v>23240</v>
      </c>
      <c r="Q29" s="18">
        <v>23261</v>
      </c>
      <c r="R29" s="19">
        <v>0</v>
      </c>
      <c r="S29" s="27">
        <v>0.29487865312018158</v>
      </c>
      <c r="T29" s="27">
        <v>0.27920632472364143</v>
      </c>
      <c r="U29" s="28" t="s">
        <v>161</v>
      </c>
    </row>
    <row r="30" spans="1:21" x14ac:dyDescent="0.2">
      <c r="A30" s="103" t="s">
        <v>179</v>
      </c>
      <c r="B30" s="107">
        <v>105016</v>
      </c>
      <c r="C30" s="18">
        <v>48748</v>
      </c>
      <c r="D30" s="19">
        <v>240</v>
      </c>
      <c r="E30" s="27">
        <v>0.52595289772671217</v>
      </c>
      <c r="F30" s="27">
        <v>0.23025910100419286</v>
      </c>
      <c r="G30" s="28">
        <v>1.050489547825966E-3</v>
      </c>
      <c r="I30" s="96">
        <v>0</v>
      </c>
      <c r="J30" s="18">
        <v>0</v>
      </c>
      <c r="K30" s="19">
        <v>0</v>
      </c>
      <c r="L30" s="27" t="s">
        <v>161</v>
      </c>
      <c r="M30" s="27" t="s">
        <v>161</v>
      </c>
      <c r="N30" s="28" t="s">
        <v>161</v>
      </c>
      <c r="P30" s="96">
        <v>105016</v>
      </c>
      <c r="Q30" s="18">
        <v>48748</v>
      </c>
      <c r="R30" s="19">
        <v>240</v>
      </c>
      <c r="S30" s="27">
        <v>1.3324860858893712</v>
      </c>
      <c r="T30" s="27">
        <v>0.58513176207506434</v>
      </c>
      <c r="U30" s="28">
        <v>2.5828544739075199E-3</v>
      </c>
    </row>
    <row r="31" spans="1:21" x14ac:dyDescent="0.2">
      <c r="A31" s="103" t="s">
        <v>180</v>
      </c>
      <c r="B31" s="107">
        <v>350117</v>
      </c>
      <c r="C31" s="18">
        <v>364414</v>
      </c>
      <c r="D31" s="19">
        <v>252299</v>
      </c>
      <c r="E31" s="27">
        <v>1.7534951882892442</v>
      </c>
      <c r="F31" s="27">
        <v>1.7212940024891676</v>
      </c>
      <c r="G31" s="28">
        <v>1.104322760112264</v>
      </c>
      <c r="I31" s="96">
        <v>263952</v>
      </c>
      <c r="J31" s="18">
        <v>281014</v>
      </c>
      <c r="K31" s="19">
        <v>180595</v>
      </c>
      <c r="L31" s="27">
        <v>2.1840208333902194</v>
      </c>
      <c r="M31" s="27">
        <v>2.1886135769214174</v>
      </c>
      <c r="N31" s="28">
        <v>1.3323672542573854</v>
      </c>
      <c r="P31" s="96">
        <v>86165</v>
      </c>
      <c r="Q31" s="18">
        <v>83400</v>
      </c>
      <c r="R31" s="19">
        <v>71704</v>
      </c>
      <c r="S31" s="27">
        <v>1.0932968651506216</v>
      </c>
      <c r="T31" s="27">
        <v>1.0010664838980137</v>
      </c>
      <c r="U31" s="28">
        <v>0.77167082165443668</v>
      </c>
    </row>
    <row r="32" spans="1:21" x14ac:dyDescent="0.2">
      <c r="A32" s="103" t="s">
        <v>181</v>
      </c>
      <c r="B32" s="107">
        <v>73929</v>
      </c>
      <c r="C32" s="18">
        <v>80924</v>
      </c>
      <c r="D32" s="19">
        <v>108483</v>
      </c>
      <c r="E32" s="27">
        <v>0.37025950118113526</v>
      </c>
      <c r="F32" s="27">
        <v>0.38224106608811242</v>
      </c>
      <c r="G32" s="28">
        <v>0.47483440673668442</v>
      </c>
      <c r="I32" s="96">
        <v>65275</v>
      </c>
      <c r="J32" s="18">
        <v>71747</v>
      </c>
      <c r="K32" s="19">
        <v>99676</v>
      </c>
      <c r="L32" s="27">
        <v>0.5401056248846251</v>
      </c>
      <c r="M32" s="27">
        <v>0.55878517904225744</v>
      </c>
      <c r="N32" s="28">
        <v>0.73537494634601808</v>
      </c>
      <c r="P32" s="96">
        <v>8654</v>
      </c>
      <c r="Q32" s="18">
        <v>9177</v>
      </c>
      <c r="R32" s="19">
        <v>8807</v>
      </c>
      <c r="S32" s="27">
        <v>0.10980550189767863</v>
      </c>
      <c r="T32" s="27">
        <v>0.11015332281453323</v>
      </c>
      <c r="U32" s="28">
        <v>9.4779997298764698E-2</v>
      </c>
    </row>
    <row r="33" spans="1:21" x14ac:dyDescent="0.2">
      <c r="A33" s="103" t="s">
        <v>5</v>
      </c>
      <c r="B33" s="107" t="s">
        <v>5</v>
      </c>
      <c r="C33" s="18" t="s">
        <v>5</v>
      </c>
      <c r="D33" s="19" t="s">
        <v>5</v>
      </c>
      <c r="E33" s="27" t="s">
        <v>5</v>
      </c>
      <c r="F33" s="27" t="s">
        <v>5</v>
      </c>
      <c r="G33" s="28" t="s">
        <v>5</v>
      </c>
      <c r="I33" s="96" t="s">
        <v>5</v>
      </c>
      <c r="J33" s="18" t="s">
        <v>5</v>
      </c>
      <c r="K33" s="19" t="s">
        <v>5</v>
      </c>
      <c r="L33" s="27" t="s">
        <v>5</v>
      </c>
      <c r="M33" s="27" t="s">
        <v>5</v>
      </c>
      <c r="N33" s="28" t="s">
        <v>5</v>
      </c>
      <c r="P33" s="96" t="s">
        <v>5</v>
      </c>
      <c r="Q33" s="18" t="s">
        <v>5</v>
      </c>
      <c r="R33" s="19" t="s">
        <v>5</v>
      </c>
      <c r="S33" s="27" t="s">
        <v>5</v>
      </c>
      <c r="T33" s="27" t="s">
        <v>5</v>
      </c>
      <c r="U33" s="28" t="s">
        <v>5</v>
      </c>
    </row>
    <row r="34" spans="1:21" ht="13.5" thickBot="1" x14ac:dyDescent="0.25">
      <c r="A34" s="106" t="s">
        <v>4</v>
      </c>
      <c r="B34" s="108">
        <v>19966807</v>
      </c>
      <c r="C34" s="21">
        <v>21170933</v>
      </c>
      <c r="D34" s="22">
        <v>22846491</v>
      </c>
      <c r="E34" s="23">
        <v>100</v>
      </c>
      <c r="F34" s="23">
        <v>100</v>
      </c>
      <c r="G34" s="48">
        <v>100</v>
      </c>
      <c r="I34" s="97">
        <v>12085599</v>
      </c>
      <c r="J34" s="21">
        <v>12839818</v>
      </c>
      <c r="K34" s="22">
        <v>13554446</v>
      </c>
      <c r="L34" s="23">
        <v>100</v>
      </c>
      <c r="M34" s="23">
        <v>100</v>
      </c>
      <c r="N34" s="48">
        <v>100</v>
      </c>
      <c r="P34" s="97">
        <v>7881208</v>
      </c>
      <c r="Q34" s="21">
        <v>8331115</v>
      </c>
      <c r="R34" s="22">
        <v>9292045</v>
      </c>
      <c r="S34" s="23">
        <v>100</v>
      </c>
      <c r="T34" s="23">
        <v>100</v>
      </c>
      <c r="U34" s="48">
        <v>100</v>
      </c>
    </row>
    <row r="35" spans="1:21" x14ac:dyDescent="0.2">
      <c r="I35" s="104"/>
    </row>
    <row r="36" spans="1:21" ht="16.5" thickBot="1" x14ac:dyDescent="0.3">
      <c r="A36" s="5" t="s">
        <v>111</v>
      </c>
      <c r="I36" s="183" t="s">
        <v>92</v>
      </c>
      <c r="J36" s="183"/>
      <c r="K36" s="183"/>
      <c r="L36" s="183"/>
      <c r="M36" s="183"/>
      <c r="N36" s="183"/>
      <c r="P36" s="183" t="s">
        <v>93</v>
      </c>
      <c r="Q36" s="183"/>
      <c r="R36" s="183"/>
      <c r="S36" s="183"/>
      <c r="T36" s="183"/>
      <c r="U36" s="183"/>
    </row>
    <row r="37" spans="1:21" x14ac:dyDescent="0.2">
      <c r="A37" s="109"/>
      <c r="I37" s="32"/>
      <c r="J37" s="43" t="s">
        <v>29</v>
      </c>
      <c r="K37" s="88"/>
      <c r="L37" s="11"/>
      <c r="M37" s="86" t="s">
        <v>2</v>
      </c>
      <c r="N37" s="12"/>
      <c r="P37" s="32"/>
      <c r="Q37" s="86" t="s">
        <v>37</v>
      </c>
      <c r="R37" s="88"/>
      <c r="S37" s="11"/>
      <c r="T37" s="86" t="s">
        <v>2</v>
      </c>
      <c r="U37" s="12"/>
    </row>
    <row r="38" spans="1:21" x14ac:dyDescent="0.2">
      <c r="A38" s="110" t="s">
        <v>3</v>
      </c>
      <c r="I38" s="95" t="s">
        <v>157</v>
      </c>
      <c r="J38" s="15" t="s">
        <v>153</v>
      </c>
      <c r="K38" s="66" t="s">
        <v>154</v>
      </c>
      <c r="L38" s="15" t="s">
        <v>157</v>
      </c>
      <c r="M38" s="15" t="s">
        <v>153</v>
      </c>
      <c r="N38" s="16" t="s">
        <v>154</v>
      </c>
      <c r="P38" s="95" t="s">
        <v>157</v>
      </c>
      <c r="Q38" s="15" t="s">
        <v>153</v>
      </c>
      <c r="R38" s="66" t="s">
        <v>154</v>
      </c>
      <c r="S38" s="15" t="s">
        <v>157</v>
      </c>
      <c r="T38" s="15" t="s">
        <v>153</v>
      </c>
      <c r="U38" s="16" t="s">
        <v>154</v>
      </c>
    </row>
    <row r="39" spans="1:21" x14ac:dyDescent="0.2">
      <c r="A39" s="17" t="s">
        <v>82</v>
      </c>
      <c r="I39" s="96">
        <v>579247</v>
      </c>
      <c r="J39" s="18">
        <v>590807</v>
      </c>
      <c r="K39" s="19">
        <v>593517</v>
      </c>
      <c r="L39" s="27">
        <v>14.051998851090008</v>
      </c>
      <c r="M39" s="27">
        <v>13.881306368643468</v>
      </c>
      <c r="N39" s="28">
        <v>13.74067698040661</v>
      </c>
      <c r="P39" s="96">
        <v>3878072</v>
      </c>
      <c r="Q39" s="18">
        <v>4339044</v>
      </c>
      <c r="R39" s="19">
        <v>6326874</v>
      </c>
      <c r="S39" s="27">
        <v>36.678051657967536</v>
      </c>
      <c r="T39" s="27">
        <v>39.657361676132147</v>
      </c>
      <c r="U39" s="28">
        <v>48.171139088540045</v>
      </c>
    </row>
    <row r="40" spans="1:21" x14ac:dyDescent="0.2">
      <c r="A40" s="17" t="s">
        <v>158</v>
      </c>
      <c r="I40" s="96">
        <v>100709</v>
      </c>
      <c r="J40" s="18">
        <v>110064</v>
      </c>
      <c r="K40" s="19">
        <v>166117</v>
      </c>
      <c r="L40" s="27">
        <v>2.4431076074531655</v>
      </c>
      <c r="M40" s="27">
        <v>2.5860088051738974</v>
      </c>
      <c r="N40" s="28">
        <v>3.8458208239261973</v>
      </c>
      <c r="P40" s="96">
        <v>594</v>
      </c>
      <c r="Q40" s="18">
        <v>605</v>
      </c>
      <c r="R40" s="19">
        <v>1677</v>
      </c>
      <c r="S40" s="27">
        <v>5.6179366151099608E-3</v>
      </c>
      <c r="T40" s="27">
        <v>5.5294907850807571E-3</v>
      </c>
      <c r="U40" s="28">
        <v>1.2768232819474775E-2</v>
      </c>
    </row>
    <row r="41" spans="1:21" x14ac:dyDescent="0.2">
      <c r="A41" s="17" t="s">
        <v>83</v>
      </c>
      <c r="I41" s="96">
        <v>888511</v>
      </c>
      <c r="J41" s="18">
        <v>886969</v>
      </c>
      <c r="K41" s="19">
        <v>889856</v>
      </c>
      <c r="L41" s="27">
        <v>21.55445872172119</v>
      </c>
      <c r="M41" s="27">
        <v>20.839780890357307</v>
      </c>
      <c r="N41" s="28">
        <v>20.601303509548512</v>
      </c>
      <c r="P41" s="96">
        <v>3110408</v>
      </c>
      <c r="Q41" s="18">
        <v>2882210</v>
      </c>
      <c r="R41" s="19">
        <v>3065349</v>
      </c>
      <c r="S41" s="27">
        <v>29.417634665203607</v>
      </c>
      <c r="T41" s="27">
        <v>26.342402703582827</v>
      </c>
      <c r="U41" s="28">
        <v>23.338753550950617</v>
      </c>
    </row>
    <row r="42" spans="1:21" x14ac:dyDescent="0.2">
      <c r="A42" s="17" t="s">
        <v>85</v>
      </c>
      <c r="I42" s="96">
        <v>437656</v>
      </c>
      <c r="J42" s="18">
        <v>522224</v>
      </c>
      <c r="K42" s="19">
        <v>533246</v>
      </c>
      <c r="L42" s="27">
        <v>10.617131567660513</v>
      </c>
      <c r="M42" s="27">
        <v>12.269914434085017</v>
      </c>
      <c r="N42" s="28">
        <v>12.345326312631151</v>
      </c>
      <c r="P42" s="96">
        <v>1226484</v>
      </c>
      <c r="Q42" s="18">
        <v>1220727</v>
      </c>
      <c r="R42" s="19">
        <v>1090962</v>
      </c>
      <c r="S42" s="27">
        <v>11.599847426677652</v>
      </c>
      <c r="T42" s="27">
        <v>11.157022640659964</v>
      </c>
      <c r="U42" s="28">
        <v>8.3062950585568522</v>
      </c>
    </row>
    <row r="43" spans="1:21" x14ac:dyDescent="0.2">
      <c r="A43" s="17" t="s">
        <v>159</v>
      </c>
      <c r="I43" s="96">
        <v>1172343</v>
      </c>
      <c r="J43" s="18">
        <v>1491310</v>
      </c>
      <c r="K43" s="19">
        <v>1500107</v>
      </c>
      <c r="L43" s="27">
        <v>28.439961690062123</v>
      </c>
      <c r="M43" s="27">
        <v>35.039075367457883</v>
      </c>
      <c r="N43" s="28">
        <v>34.729393973629769</v>
      </c>
      <c r="P43" s="96">
        <v>328753</v>
      </c>
      <c r="Q43" s="18">
        <v>440700</v>
      </c>
      <c r="R43" s="19">
        <v>546259</v>
      </c>
      <c r="S43" s="27">
        <v>3.1092820135138801</v>
      </c>
      <c r="T43" s="27">
        <v>4.0278456016282478</v>
      </c>
      <c r="U43" s="28">
        <v>4.1590710147486414</v>
      </c>
    </row>
    <row r="44" spans="1:21" x14ac:dyDescent="0.2">
      <c r="A44" s="17" t="s">
        <v>160</v>
      </c>
      <c r="I44" s="96">
        <v>0</v>
      </c>
      <c r="J44" s="18">
        <v>0</v>
      </c>
      <c r="K44" s="19">
        <v>0</v>
      </c>
      <c r="L44" s="27" t="s">
        <v>161</v>
      </c>
      <c r="M44" s="27" t="s">
        <v>161</v>
      </c>
      <c r="N44" s="28" t="s">
        <v>161</v>
      </c>
      <c r="P44" s="96">
        <v>0</v>
      </c>
      <c r="Q44" s="18">
        <v>0</v>
      </c>
      <c r="R44" s="19">
        <v>0</v>
      </c>
      <c r="S44" s="27" t="s">
        <v>161</v>
      </c>
      <c r="T44" s="27" t="s">
        <v>161</v>
      </c>
      <c r="U44" s="28" t="s">
        <v>161</v>
      </c>
    </row>
    <row r="45" spans="1:21" x14ac:dyDescent="0.2">
      <c r="A45" s="17" t="s">
        <v>162</v>
      </c>
      <c r="I45" s="96">
        <v>74554</v>
      </c>
      <c r="J45" s="18">
        <v>74340</v>
      </c>
      <c r="K45" s="19">
        <v>75947</v>
      </c>
      <c r="L45" s="27">
        <v>1.8086113908991579</v>
      </c>
      <c r="M45" s="27">
        <v>1.7466555329319988</v>
      </c>
      <c r="N45" s="28">
        <v>1.7582700994764107</v>
      </c>
      <c r="P45" s="96">
        <v>4353</v>
      </c>
      <c r="Q45" s="18">
        <v>331</v>
      </c>
      <c r="R45" s="19">
        <v>341</v>
      </c>
      <c r="S45" s="27">
        <v>4.116982842689168E-2</v>
      </c>
      <c r="T45" s="27">
        <v>3.0252255369615385E-3</v>
      </c>
      <c r="U45" s="28">
        <v>2.5962834773052466E-3</v>
      </c>
    </row>
    <row r="46" spans="1:21" x14ac:dyDescent="0.2">
      <c r="A46" s="17" t="s">
        <v>163</v>
      </c>
      <c r="I46" s="96">
        <v>61399</v>
      </c>
      <c r="J46" s="18">
        <v>60771</v>
      </c>
      <c r="K46" s="19">
        <v>69561</v>
      </c>
      <c r="L46" s="27">
        <v>1.489483203983923</v>
      </c>
      <c r="M46" s="27">
        <v>1.4278450819452584</v>
      </c>
      <c r="N46" s="28">
        <v>1.6104260390756528</v>
      </c>
      <c r="P46" s="96">
        <v>260861</v>
      </c>
      <c r="Q46" s="18">
        <v>251124</v>
      </c>
      <c r="R46" s="19">
        <v>284361</v>
      </c>
      <c r="S46" s="27">
        <v>2.4671726655794606</v>
      </c>
      <c r="T46" s="27">
        <v>2.2951865188638352</v>
      </c>
      <c r="U46" s="28">
        <v>2.1650491668328362</v>
      </c>
    </row>
    <row r="47" spans="1:21" x14ac:dyDescent="0.2">
      <c r="A47" s="17" t="s">
        <v>164</v>
      </c>
      <c r="I47" s="96">
        <v>0</v>
      </c>
      <c r="J47" s="18">
        <v>0</v>
      </c>
      <c r="K47" s="19">
        <v>0</v>
      </c>
      <c r="L47" s="27" t="s">
        <v>161</v>
      </c>
      <c r="M47" s="27" t="s">
        <v>161</v>
      </c>
      <c r="N47" s="28" t="s">
        <v>161</v>
      </c>
      <c r="P47" s="96">
        <v>0</v>
      </c>
      <c r="Q47" s="18">
        <v>0</v>
      </c>
      <c r="R47" s="19">
        <v>0</v>
      </c>
      <c r="S47" s="27" t="s">
        <v>161</v>
      </c>
      <c r="T47" s="27" t="s">
        <v>161</v>
      </c>
      <c r="U47" s="28" t="s">
        <v>161</v>
      </c>
    </row>
    <row r="48" spans="1:21" x14ac:dyDescent="0.2">
      <c r="A48" s="17" t="s">
        <v>165</v>
      </c>
      <c r="I48" s="96">
        <v>44403</v>
      </c>
      <c r="J48" s="18">
        <v>60133</v>
      </c>
      <c r="K48" s="19">
        <v>66873</v>
      </c>
      <c r="L48" s="27">
        <v>1.0771758938500322</v>
      </c>
      <c r="M48" s="27">
        <v>1.4128549524051639</v>
      </c>
      <c r="N48" s="28">
        <v>1.54819540419353</v>
      </c>
      <c r="P48" s="96">
        <v>781240</v>
      </c>
      <c r="Q48" s="18">
        <v>917374</v>
      </c>
      <c r="R48" s="19">
        <v>948268</v>
      </c>
      <c r="S48" s="27">
        <v>7.3888161636170127</v>
      </c>
      <c r="T48" s="27">
        <v>8.3844811230953304</v>
      </c>
      <c r="U48" s="28">
        <v>7.2198608224554004</v>
      </c>
    </row>
    <row r="49" spans="1:21" x14ac:dyDescent="0.2">
      <c r="A49" s="17" t="s">
        <v>166</v>
      </c>
      <c r="I49" s="96">
        <v>288180</v>
      </c>
      <c r="J49" s="18">
        <v>0</v>
      </c>
      <c r="K49" s="19">
        <v>0</v>
      </c>
      <c r="L49" s="27">
        <v>6.9909814447154996</v>
      </c>
      <c r="M49" s="27" t="s">
        <v>161</v>
      </c>
      <c r="N49" s="28" t="s">
        <v>161</v>
      </c>
      <c r="P49" s="96">
        <v>1728</v>
      </c>
      <c r="Q49" s="18">
        <v>0</v>
      </c>
      <c r="R49" s="19">
        <v>0</v>
      </c>
      <c r="S49" s="27">
        <v>1.6343088334865339E-2</v>
      </c>
      <c r="T49" s="27" t="s">
        <v>161</v>
      </c>
      <c r="U49" s="28" t="s">
        <v>161</v>
      </c>
    </row>
    <row r="50" spans="1:21" x14ac:dyDescent="0.2">
      <c r="A50" s="17" t="s">
        <v>167</v>
      </c>
      <c r="I50" s="96">
        <v>0</v>
      </c>
      <c r="J50" s="18">
        <v>0</v>
      </c>
      <c r="K50" s="19">
        <v>0</v>
      </c>
      <c r="L50" s="27" t="s">
        <v>161</v>
      </c>
      <c r="M50" s="27" t="s">
        <v>161</v>
      </c>
      <c r="N50" s="28" t="s">
        <v>161</v>
      </c>
      <c r="P50" s="96">
        <v>0</v>
      </c>
      <c r="Q50" s="18">
        <v>0</v>
      </c>
      <c r="R50" s="19">
        <v>0</v>
      </c>
      <c r="S50" s="27" t="s">
        <v>161</v>
      </c>
      <c r="T50" s="27" t="s">
        <v>161</v>
      </c>
      <c r="U50" s="28" t="s">
        <v>161</v>
      </c>
    </row>
    <row r="51" spans="1:21" x14ac:dyDescent="0.2">
      <c r="A51" s="17" t="s">
        <v>168</v>
      </c>
      <c r="I51" s="96">
        <v>0</v>
      </c>
      <c r="J51" s="18">
        <v>0</v>
      </c>
      <c r="K51" s="19">
        <v>0</v>
      </c>
      <c r="L51" s="27" t="s">
        <v>161</v>
      </c>
      <c r="M51" s="27" t="s">
        <v>161</v>
      </c>
      <c r="N51" s="28" t="s">
        <v>161</v>
      </c>
      <c r="P51" s="96">
        <v>0</v>
      </c>
      <c r="Q51" s="18">
        <v>0</v>
      </c>
      <c r="R51" s="19">
        <v>0</v>
      </c>
      <c r="S51" s="27" t="s">
        <v>161</v>
      </c>
      <c r="T51" s="27" t="s">
        <v>161</v>
      </c>
      <c r="U51" s="28" t="s">
        <v>161</v>
      </c>
    </row>
    <row r="52" spans="1:21" x14ac:dyDescent="0.2">
      <c r="A52" s="17" t="s">
        <v>169</v>
      </c>
      <c r="I52" s="96">
        <v>0</v>
      </c>
      <c r="J52" s="18">
        <v>0</v>
      </c>
      <c r="K52" s="19">
        <v>0</v>
      </c>
      <c r="L52" s="27" t="s">
        <v>161</v>
      </c>
      <c r="M52" s="27" t="s">
        <v>161</v>
      </c>
      <c r="N52" s="28" t="s">
        <v>161</v>
      </c>
      <c r="P52" s="96">
        <v>0</v>
      </c>
      <c r="Q52" s="18">
        <v>0</v>
      </c>
      <c r="R52" s="19">
        <v>0</v>
      </c>
      <c r="S52" s="27" t="s">
        <v>161</v>
      </c>
      <c r="T52" s="27" t="s">
        <v>161</v>
      </c>
      <c r="U52" s="28" t="s">
        <v>161</v>
      </c>
    </row>
    <row r="53" spans="1:21" x14ac:dyDescent="0.2">
      <c r="A53" s="17" t="s">
        <v>170</v>
      </c>
      <c r="I53" s="96">
        <v>115815</v>
      </c>
      <c r="J53" s="18">
        <v>116728</v>
      </c>
      <c r="K53" s="19">
        <v>117062</v>
      </c>
      <c r="L53" s="27">
        <v>2.8095652578934192</v>
      </c>
      <c r="M53" s="27">
        <v>2.7425828228152591</v>
      </c>
      <c r="N53" s="28">
        <v>2.7101348886053116</v>
      </c>
      <c r="P53" s="96">
        <v>249670</v>
      </c>
      <c r="Q53" s="18">
        <v>262299</v>
      </c>
      <c r="R53" s="19">
        <v>276613</v>
      </c>
      <c r="S53" s="27">
        <v>2.3613303614385588</v>
      </c>
      <c r="T53" s="27">
        <v>2.3973221544395003</v>
      </c>
      <c r="U53" s="28">
        <v>2.1060579516358833</v>
      </c>
    </row>
    <row r="54" spans="1:21" x14ac:dyDescent="0.2">
      <c r="A54" s="17" t="s">
        <v>171</v>
      </c>
      <c r="I54" s="96">
        <v>0</v>
      </c>
      <c r="J54" s="18">
        <v>0</v>
      </c>
      <c r="K54" s="19">
        <v>0</v>
      </c>
      <c r="L54" s="27" t="s">
        <v>161</v>
      </c>
      <c r="M54" s="27" t="s">
        <v>161</v>
      </c>
      <c r="N54" s="28" t="s">
        <v>161</v>
      </c>
      <c r="P54" s="96">
        <v>0</v>
      </c>
      <c r="Q54" s="18">
        <v>0</v>
      </c>
      <c r="R54" s="19">
        <v>0</v>
      </c>
      <c r="S54" s="27" t="s">
        <v>161</v>
      </c>
      <c r="T54" s="27" t="s">
        <v>161</v>
      </c>
      <c r="U54" s="28" t="s">
        <v>161</v>
      </c>
    </row>
    <row r="55" spans="1:21" x14ac:dyDescent="0.2">
      <c r="A55" s="17" t="s">
        <v>172</v>
      </c>
      <c r="I55" s="96">
        <v>0</v>
      </c>
      <c r="J55" s="18">
        <v>0</v>
      </c>
      <c r="K55" s="19">
        <v>0</v>
      </c>
      <c r="L55" s="27" t="s">
        <v>161</v>
      </c>
      <c r="M55" s="27" t="s">
        <v>161</v>
      </c>
      <c r="N55" s="28" t="s">
        <v>161</v>
      </c>
      <c r="P55" s="96">
        <v>127730</v>
      </c>
      <c r="Q55" s="18">
        <v>133042</v>
      </c>
      <c r="R55" s="19">
        <v>143349</v>
      </c>
      <c r="S55" s="27">
        <v>1.2080455283636284</v>
      </c>
      <c r="T55" s="27">
        <v>1.2159578727747342</v>
      </c>
      <c r="U55" s="28">
        <v>1.0914212322235477</v>
      </c>
    </row>
    <row r="56" spans="1:21" x14ac:dyDescent="0.2">
      <c r="A56" s="17" t="s">
        <v>173</v>
      </c>
      <c r="I56" s="96">
        <v>202824</v>
      </c>
      <c r="J56" s="18">
        <v>203450</v>
      </c>
      <c r="K56" s="19">
        <v>196631</v>
      </c>
      <c r="L56" s="27">
        <v>4.9203234802657239</v>
      </c>
      <c r="M56" s="27">
        <v>4.7801596472291523</v>
      </c>
      <c r="N56" s="28">
        <v>4.5522589164831544</v>
      </c>
      <c r="P56" s="96">
        <v>85067</v>
      </c>
      <c r="Q56" s="18">
        <v>93058</v>
      </c>
      <c r="R56" s="19">
        <v>102452</v>
      </c>
      <c r="S56" s="27">
        <v>0.80454716167939233</v>
      </c>
      <c r="T56" s="27">
        <v>0.85051793963313249</v>
      </c>
      <c r="U56" s="28">
        <v>0.78004233084128183</v>
      </c>
    </row>
    <row r="57" spans="1:21" x14ac:dyDescent="0.2">
      <c r="A57" s="17" t="s">
        <v>174</v>
      </c>
      <c r="I57" s="96">
        <v>10595</v>
      </c>
      <c r="J57" s="18">
        <v>10790</v>
      </c>
      <c r="K57" s="19">
        <v>10635</v>
      </c>
      <c r="L57" s="27">
        <v>0.25702494415559968</v>
      </c>
      <c r="M57" s="27">
        <v>0.25351645413419782</v>
      </c>
      <c r="N57" s="28">
        <v>0.2462138400191137</v>
      </c>
      <c r="P57" s="96">
        <v>92779</v>
      </c>
      <c r="Q57" s="18">
        <v>91739</v>
      </c>
      <c r="R57" s="19">
        <v>99959</v>
      </c>
      <c r="S57" s="27">
        <v>0.87748575961832831</v>
      </c>
      <c r="T57" s="27">
        <v>0.83846273575623742</v>
      </c>
      <c r="U57" s="28">
        <v>0.76106129063916461</v>
      </c>
    </row>
    <row r="58" spans="1:21" x14ac:dyDescent="0.2">
      <c r="A58" s="17" t="s">
        <v>175</v>
      </c>
      <c r="I58" s="96">
        <v>27074</v>
      </c>
      <c r="J58" s="18">
        <v>19861</v>
      </c>
      <c r="K58" s="19">
        <v>21439</v>
      </c>
      <c r="L58" s="27">
        <v>0.65679031034154844</v>
      </c>
      <c r="M58" s="27">
        <v>0.46664414231318846</v>
      </c>
      <c r="N58" s="28">
        <v>0.49634024599621801</v>
      </c>
      <c r="P58" s="96">
        <v>96657</v>
      </c>
      <c r="Q58" s="18">
        <v>108539</v>
      </c>
      <c r="R58" s="19">
        <v>134622</v>
      </c>
      <c r="S58" s="27">
        <v>0.91416313031428198</v>
      </c>
      <c r="T58" s="27">
        <v>0.99200892615186831</v>
      </c>
      <c r="U58" s="28">
        <v>1.024976170914331</v>
      </c>
    </row>
    <row r="59" spans="1:21" x14ac:dyDescent="0.2">
      <c r="A59" s="17" t="s">
        <v>176</v>
      </c>
      <c r="I59" s="96">
        <v>0</v>
      </c>
      <c r="J59" s="18">
        <v>0</v>
      </c>
      <c r="K59" s="19">
        <v>0</v>
      </c>
      <c r="L59" s="27" t="s">
        <v>161</v>
      </c>
      <c r="M59" s="27" t="s">
        <v>161</v>
      </c>
      <c r="N59" s="28" t="s">
        <v>161</v>
      </c>
      <c r="P59" s="96">
        <v>0</v>
      </c>
      <c r="Q59" s="18">
        <v>0</v>
      </c>
      <c r="R59" s="19">
        <v>0</v>
      </c>
      <c r="S59" s="27" t="s">
        <v>161</v>
      </c>
      <c r="T59" s="27" t="s">
        <v>161</v>
      </c>
      <c r="U59" s="28" t="s">
        <v>161</v>
      </c>
    </row>
    <row r="60" spans="1:21" x14ac:dyDescent="0.2">
      <c r="A60" s="17" t="s">
        <v>177</v>
      </c>
      <c r="I60" s="96">
        <v>0</v>
      </c>
      <c r="J60" s="18">
        <v>0</v>
      </c>
      <c r="K60" s="19">
        <v>0</v>
      </c>
      <c r="L60" s="27" t="s">
        <v>161</v>
      </c>
      <c r="M60" s="27" t="s">
        <v>161</v>
      </c>
      <c r="N60" s="28" t="s">
        <v>161</v>
      </c>
      <c r="P60" s="96">
        <v>0</v>
      </c>
      <c r="Q60" s="18">
        <v>0</v>
      </c>
      <c r="R60" s="19">
        <v>0</v>
      </c>
      <c r="S60" s="27" t="s">
        <v>161</v>
      </c>
      <c r="T60" s="27" t="s">
        <v>161</v>
      </c>
      <c r="U60" s="28" t="s">
        <v>161</v>
      </c>
    </row>
    <row r="61" spans="1:21" x14ac:dyDescent="0.2">
      <c r="A61" s="17" t="s">
        <v>178</v>
      </c>
      <c r="I61" s="96">
        <v>0</v>
      </c>
      <c r="J61" s="18">
        <v>0</v>
      </c>
      <c r="K61" s="19">
        <v>0</v>
      </c>
      <c r="L61" s="27" t="s">
        <v>161</v>
      </c>
      <c r="M61" s="27" t="s">
        <v>161</v>
      </c>
      <c r="N61" s="28" t="s">
        <v>161</v>
      </c>
      <c r="P61" s="96">
        <v>705</v>
      </c>
      <c r="Q61" s="18">
        <v>0</v>
      </c>
      <c r="R61" s="19">
        <v>0</v>
      </c>
      <c r="S61" s="27">
        <v>6.6677530532870746E-3</v>
      </c>
      <c r="T61" s="27" t="s">
        <v>161</v>
      </c>
      <c r="U61" s="28" t="s">
        <v>161</v>
      </c>
    </row>
    <row r="62" spans="1:21" x14ac:dyDescent="0.2">
      <c r="A62" s="17" t="s">
        <v>179</v>
      </c>
      <c r="I62" s="96">
        <v>0</v>
      </c>
      <c r="J62" s="18">
        <v>0</v>
      </c>
      <c r="K62" s="19">
        <v>0</v>
      </c>
      <c r="L62" s="27" t="s">
        <v>161</v>
      </c>
      <c r="M62" s="27" t="s">
        <v>161</v>
      </c>
      <c r="N62" s="28" t="s">
        <v>161</v>
      </c>
      <c r="P62" s="96">
        <v>193263</v>
      </c>
      <c r="Q62" s="18">
        <v>71823</v>
      </c>
      <c r="R62" s="19">
        <v>168</v>
      </c>
      <c r="S62" s="27">
        <v>1.8278439125353474</v>
      </c>
      <c r="T62" s="27">
        <v>0.65643738290389297</v>
      </c>
      <c r="U62" s="28">
        <v>1.2791074023087432E-3</v>
      </c>
    </row>
    <row r="63" spans="1:21" x14ac:dyDescent="0.2">
      <c r="A63" s="17" t="s">
        <v>180</v>
      </c>
      <c r="I63" s="96">
        <v>105532</v>
      </c>
      <c r="J63" s="18">
        <v>94660</v>
      </c>
      <c r="K63" s="19">
        <v>59339</v>
      </c>
      <c r="L63" s="27">
        <v>2.5601091464491499</v>
      </c>
      <c r="M63" s="27">
        <v>2.2240841101337505</v>
      </c>
      <c r="N63" s="28">
        <v>1.3737736768118654</v>
      </c>
      <c r="P63" s="96">
        <v>127828</v>
      </c>
      <c r="Q63" s="18">
        <v>114484</v>
      </c>
      <c r="R63" s="19">
        <v>94147</v>
      </c>
      <c r="S63" s="27">
        <v>1.208972393327064</v>
      </c>
      <c r="T63" s="27">
        <v>1.0463441703127032</v>
      </c>
      <c r="U63" s="28">
        <v>0.71681026550691218</v>
      </c>
    </row>
    <row r="64" spans="1:21" x14ac:dyDescent="0.2">
      <c r="A64" s="17" t="s">
        <v>181</v>
      </c>
      <c r="I64" s="96">
        <v>13326</v>
      </c>
      <c r="J64" s="18">
        <v>14027</v>
      </c>
      <c r="K64" s="19">
        <v>19086</v>
      </c>
      <c r="L64" s="27">
        <v>0.32327648945894488</v>
      </c>
      <c r="M64" s="27">
        <v>0.32957139037445721</v>
      </c>
      <c r="N64" s="28">
        <v>0.44186528919650248</v>
      </c>
      <c r="P64" s="96">
        <v>7085</v>
      </c>
      <c r="Q64" s="18">
        <v>14234</v>
      </c>
      <c r="R64" s="19">
        <v>18758</v>
      </c>
      <c r="S64" s="27">
        <v>6.7008553734097767E-2</v>
      </c>
      <c r="T64" s="27">
        <v>0.13009383774353636</v>
      </c>
      <c r="U64" s="28">
        <v>0.14281843245540121</v>
      </c>
    </row>
    <row r="65" spans="1:21" x14ac:dyDescent="0.2">
      <c r="A65" s="17" t="s">
        <v>5</v>
      </c>
      <c r="I65" s="96" t="s">
        <v>5</v>
      </c>
      <c r="J65" s="18" t="s">
        <v>5</v>
      </c>
      <c r="K65" s="19" t="s">
        <v>5</v>
      </c>
      <c r="L65" s="27" t="s">
        <v>5</v>
      </c>
      <c r="M65" s="27" t="s">
        <v>5</v>
      </c>
      <c r="N65" s="28" t="s">
        <v>5</v>
      </c>
      <c r="P65" s="96" t="s">
        <v>5</v>
      </c>
      <c r="Q65" s="18" t="s">
        <v>5</v>
      </c>
      <c r="R65" s="19" t="s">
        <v>5</v>
      </c>
      <c r="S65" s="27" t="s">
        <v>5</v>
      </c>
      <c r="T65" s="27" t="s">
        <v>5</v>
      </c>
      <c r="U65" s="28" t="s">
        <v>5</v>
      </c>
    </row>
    <row r="66" spans="1:21" ht="13.5" thickBot="1" x14ac:dyDescent="0.25">
      <c r="A66" s="20" t="s">
        <v>4</v>
      </c>
      <c r="I66" s="97">
        <v>4122168</v>
      </c>
      <c r="J66" s="21">
        <v>4256134</v>
      </c>
      <c r="K66" s="22">
        <v>4319416</v>
      </c>
      <c r="L66" s="23">
        <v>100</v>
      </c>
      <c r="M66" s="23">
        <v>100</v>
      </c>
      <c r="N66" s="48">
        <v>100</v>
      </c>
      <c r="P66" s="97">
        <v>10573277</v>
      </c>
      <c r="Q66" s="21">
        <v>10941333</v>
      </c>
      <c r="R66" s="22">
        <v>13134159</v>
      </c>
      <c r="S66" s="23">
        <v>100</v>
      </c>
      <c r="T66" s="23">
        <v>100</v>
      </c>
      <c r="U66" s="48">
        <v>100</v>
      </c>
    </row>
    <row r="67" spans="1:21" x14ac:dyDescent="0.2">
      <c r="A67" s="50"/>
      <c r="I67" s="50"/>
      <c r="J67" s="50"/>
      <c r="K67" s="50"/>
      <c r="L67" s="50"/>
      <c r="M67" s="50"/>
      <c r="N67" s="50"/>
    </row>
    <row r="68" spans="1:21" x14ac:dyDescent="0.2">
      <c r="A68" s="61" t="s">
        <v>155</v>
      </c>
      <c r="B68" s="105"/>
      <c r="C68" s="105"/>
      <c r="D68" s="105"/>
      <c r="E68" s="105"/>
      <c r="F68" s="105"/>
      <c r="G68" s="105"/>
      <c r="H68" s="62"/>
      <c r="I68" s="62"/>
      <c r="J68" s="62"/>
      <c r="K68" s="62"/>
      <c r="L68" s="62"/>
      <c r="M68" s="62"/>
      <c r="N68" s="62"/>
      <c r="O68" s="62"/>
      <c r="P68" s="62"/>
      <c r="Q68" s="62"/>
      <c r="R68" s="62"/>
      <c r="S68" s="62"/>
      <c r="T68" s="94"/>
      <c r="U68" s="173">
        <v>10</v>
      </c>
    </row>
    <row r="69" spans="1:21" x14ac:dyDescent="0.2">
      <c r="A69" s="26" t="s">
        <v>156</v>
      </c>
      <c r="T69" s="25"/>
      <c r="U69" s="172"/>
    </row>
    <row r="74" spans="1:21" ht="12.75" customHeight="1" x14ac:dyDescent="0.2"/>
    <row r="75" spans="1:21" ht="12.75" customHeight="1" x14ac:dyDescent="0.2"/>
  </sheetData>
  <mergeCells count="6">
    <mergeCell ref="U68:U69"/>
    <mergeCell ref="P4:U4"/>
    <mergeCell ref="I4:N4"/>
    <mergeCell ref="D4:E4"/>
    <mergeCell ref="I36:N36"/>
    <mergeCell ref="P36:U36"/>
  </mergeCells>
  <phoneticPr fontId="0" type="noConversion"/>
  <hyperlinks>
    <hyperlink ref="A2" location="Innhold!A28" tooltip="Move to Tab2" display="Tilbake til innholdsfortegnelsen" xr:uid="{00000000-0004-0000-0900-000000000000}"/>
  </hyperlinks>
  <pageMargins left="0.78740157480314965" right="0.78740157480314965" top="0.39370078740157483" bottom="0.19685039370078741" header="3.937007874015748E-2" footer="3.937007874015748E-2"/>
  <pageSetup paperSize="9" scale="56" orientation="landscape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U75"/>
  <sheetViews>
    <sheetView showGridLines="0" showRowColHeaders="0" zoomScaleNormal="100" workbookViewId="0"/>
  </sheetViews>
  <sheetFormatPr defaultColWidth="11.42578125" defaultRowHeight="12.75" x14ac:dyDescent="0.2"/>
  <cols>
    <col min="1" max="1" width="26.85546875" style="1" customWidth="1"/>
    <col min="2" max="4" width="11.7109375" style="1" customWidth="1"/>
    <col min="5" max="7" width="9.7109375" style="1" customWidth="1"/>
    <col min="8" max="8" width="6.7109375" style="1" customWidth="1"/>
    <col min="9" max="11" width="11.7109375" style="1" customWidth="1"/>
    <col min="12" max="14" width="9.7109375" style="1" customWidth="1"/>
    <col min="15" max="15" width="6.7109375" style="1" customWidth="1"/>
    <col min="16" max="18" width="11.7109375" style="1" customWidth="1"/>
    <col min="19" max="21" width="9.7109375" style="1" customWidth="1"/>
    <col min="22" max="16384" width="11.42578125" style="1"/>
  </cols>
  <sheetData>
    <row r="1" spans="1:21" ht="5.25" customHeight="1" x14ac:dyDescent="0.2"/>
    <row r="2" spans="1:21" x14ac:dyDescent="0.2">
      <c r="A2" s="69" t="s">
        <v>0</v>
      </c>
      <c r="B2" s="3"/>
      <c r="C2" s="3"/>
      <c r="D2" s="3"/>
      <c r="E2" s="3"/>
      <c r="F2" s="3"/>
      <c r="I2" s="3"/>
      <c r="J2" s="3"/>
      <c r="K2" s="3"/>
      <c r="L2" s="3"/>
      <c r="M2" s="3"/>
      <c r="P2" s="3"/>
      <c r="Q2" s="3"/>
      <c r="R2" s="3"/>
      <c r="S2" s="3"/>
      <c r="T2" s="3"/>
    </row>
    <row r="3" spans="1:21" ht="6" customHeight="1" x14ac:dyDescent="0.2">
      <c r="A3" s="4"/>
      <c r="B3" s="3"/>
      <c r="C3" s="3"/>
      <c r="D3" s="3"/>
      <c r="E3" s="3"/>
      <c r="F3" s="3"/>
      <c r="I3" s="3"/>
      <c r="J3" s="3"/>
      <c r="K3" s="3"/>
      <c r="L3" s="3"/>
      <c r="M3" s="3"/>
      <c r="P3" s="3"/>
      <c r="Q3" s="3"/>
      <c r="R3" s="3"/>
      <c r="S3" s="3"/>
      <c r="T3" s="3"/>
    </row>
    <row r="4" spans="1:21" ht="16.5" thickBot="1" x14ac:dyDescent="0.3">
      <c r="A4" s="5" t="s">
        <v>112</v>
      </c>
      <c r="B4" s="6"/>
      <c r="C4" s="6"/>
      <c r="D4" s="183" t="s">
        <v>105</v>
      </c>
      <c r="E4" s="183"/>
      <c r="F4" s="6"/>
      <c r="I4" s="183" t="s">
        <v>108</v>
      </c>
      <c r="J4" s="183"/>
      <c r="K4" s="183"/>
      <c r="L4" s="183"/>
      <c r="M4" s="183"/>
      <c r="N4" s="183"/>
      <c r="P4" s="183" t="s">
        <v>109</v>
      </c>
      <c r="Q4" s="183"/>
      <c r="R4" s="183"/>
      <c r="S4" s="183"/>
      <c r="T4" s="183"/>
      <c r="U4" s="183"/>
    </row>
    <row r="5" spans="1:21" x14ac:dyDescent="0.2">
      <c r="A5" s="7"/>
      <c r="B5" s="8"/>
      <c r="C5" s="86" t="s">
        <v>1</v>
      </c>
      <c r="D5" s="10"/>
      <c r="E5" s="11"/>
      <c r="F5" s="86" t="s">
        <v>2</v>
      </c>
      <c r="G5" s="12"/>
      <c r="I5" s="7"/>
      <c r="J5" s="86" t="s">
        <v>1</v>
      </c>
      <c r="K5" s="10"/>
      <c r="L5" s="11"/>
      <c r="M5" s="86" t="s">
        <v>2</v>
      </c>
      <c r="N5" s="12"/>
      <c r="P5" s="7"/>
      <c r="Q5" s="86" t="s">
        <v>1</v>
      </c>
      <c r="R5" s="10"/>
      <c r="S5" s="11"/>
      <c r="T5" s="86" t="s">
        <v>2</v>
      </c>
      <c r="U5" s="12"/>
    </row>
    <row r="6" spans="1:21" x14ac:dyDescent="0.2">
      <c r="A6" s="13" t="s">
        <v>3</v>
      </c>
      <c r="B6" s="14" t="s">
        <v>157</v>
      </c>
      <c r="C6" s="15" t="s">
        <v>153</v>
      </c>
      <c r="D6" s="66" t="s">
        <v>154</v>
      </c>
      <c r="E6" s="15" t="s">
        <v>157</v>
      </c>
      <c r="F6" s="15" t="s">
        <v>153</v>
      </c>
      <c r="G6" s="16" t="s">
        <v>154</v>
      </c>
      <c r="I6" s="95" t="s">
        <v>157</v>
      </c>
      <c r="J6" s="15" t="s">
        <v>153</v>
      </c>
      <c r="K6" s="66" t="s">
        <v>154</v>
      </c>
      <c r="L6" s="15" t="s">
        <v>157</v>
      </c>
      <c r="M6" s="15" t="s">
        <v>153</v>
      </c>
      <c r="N6" s="16" t="s">
        <v>154</v>
      </c>
      <c r="P6" s="95" t="s">
        <v>157</v>
      </c>
      <c r="Q6" s="15" t="s">
        <v>153</v>
      </c>
      <c r="R6" s="66" t="s">
        <v>154</v>
      </c>
      <c r="S6" s="15" t="s">
        <v>157</v>
      </c>
      <c r="T6" s="15" t="s">
        <v>153</v>
      </c>
      <c r="U6" s="16" t="s">
        <v>154</v>
      </c>
    </row>
    <row r="7" spans="1:21" x14ac:dyDescent="0.2">
      <c r="A7" s="17" t="s">
        <v>82</v>
      </c>
      <c r="B7" s="18">
        <v>1824424</v>
      </c>
      <c r="C7" s="18">
        <v>1945018</v>
      </c>
      <c r="D7" s="19">
        <v>1979117</v>
      </c>
      <c r="E7" s="78">
        <v>20.312616904007783</v>
      </c>
      <c r="F7" s="78">
        <v>20.217704724454464</v>
      </c>
      <c r="G7" s="79">
        <v>19.367232892326705</v>
      </c>
      <c r="I7" s="96">
        <v>671710</v>
      </c>
      <c r="J7" s="18">
        <v>742289</v>
      </c>
      <c r="K7" s="19">
        <v>811876</v>
      </c>
      <c r="L7" s="78">
        <v>18.877580558039615</v>
      </c>
      <c r="M7" s="78">
        <v>19.60808605813515</v>
      </c>
      <c r="N7" s="79">
        <v>20.030963915319244</v>
      </c>
      <c r="P7" s="96">
        <v>1152714</v>
      </c>
      <c r="Q7" s="18">
        <v>1202729</v>
      </c>
      <c r="R7" s="19">
        <v>1167241</v>
      </c>
      <c r="S7" s="78">
        <v>21.254115895200982</v>
      </c>
      <c r="T7" s="78">
        <v>20.613230094281789</v>
      </c>
      <c r="U7" s="79">
        <v>18.930926763792922</v>
      </c>
    </row>
    <row r="8" spans="1:21" x14ac:dyDescent="0.2">
      <c r="A8" s="17" t="s">
        <v>158</v>
      </c>
      <c r="B8" s="18">
        <v>715574</v>
      </c>
      <c r="C8" s="18">
        <v>767023</v>
      </c>
      <c r="D8" s="19">
        <v>876876</v>
      </c>
      <c r="E8" s="78">
        <v>7.9669969965690344</v>
      </c>
      <c r="F8" s="78">
        <v>7.972905408004058</v>
      </c>
      <c r="G8" s="79">
        <v>8.5809286210425508</v>
      </c>
      <c r="I8" s="96">
        <v>323494</v>
      </c>
      <c r="J8" s="18">
        <v>335491</v>
      </c>
      <c r="K8" s="19">
        <v>375615</v>
      </c>
      <c r="L8" s="78">
        <v>9.0913996293675368</v>
      </c>
      <c r="M8" s="78">
        <v>8.8622307480372466</v>
      </c>
      <c r="N8" s="79">
        <v>9.2673394841732453</v>
      </c>
      <c r="P8" s="96">
        <v>392080</v>
      </c>
      <c r="Q8" s="18">
        <v>431532</v>
      </c>
      <c r="R8" s="19">
        <v>501261</v>
      </c>
      <c r="S8" s="78">
        <v>7.2292986466637874</v>
      </c>
      <c r="T8" s="78">
        <v>7.3959041555043639</v>
      </c>
      <c r="U8" s="79">
        <v>8.1297138127821107</v>
      </c>
    </row>
    <row r="9" spans="1:21" x14ac:dyDescent="0.2">
      <c r="A9" s="17" t="s">
        <v>83</v>
      </c>
      <c r="B9" s="18">
        <v>1925692</v>
      </c>
      <c r="C9" s="18">
        <v>2017059</v>
      </c>
      <c r="D9" s="19">
        <v>2214778</v>
      </c>
      <c r="E9" s="78">
        <v>21.440105957339167</v>
      </c>
      <c r="F9" s="78">
        <v>20.966542866854393</v>
      </c>
      <c r="G9" s="79">
        <v>21.673363086063912</v>
      </c>
      <c r="I9" s="96">
        <v>775743</v>
      </c>
      <c r="J9" s="18">
        <v>801962</v>
      </c>
      <c r="K9" s="19">
        <v>859645</v>
      </c>
      <c r="L9" s="78">
        <v>21.801299630547895</v>
      </c>
      <c r="M9" s="78">
        <v>21.184390326886405</v>
      </c>
      <c r="N9" s="79">
        <v>21.209541820406823</v>
      </c>
      <c r="P9" s="96">
        <v>1149949</v>
      </c>
      <c r="Q9" s="18">
        <v>1215097</v>
      </c>
      <c r="R9" s="19">
        <v>1355133</v>
      </c>
      <c r="S9" s="78">
        <v>21.20313392530192</v>
      </c>
      <c r="T9" s="78">
        <v>20.825201726965524</v>
      </c>
      <c r="U9" s="79">
        <v>21.978257770416729</v>
      </c>
    </row>
    <row r="10" spans="1:21" x14ac:dyDescent="0.2">
      <c r="A10" s="17" t="s">
        <v>85</v>
      </c>
      <c r="B10" s="18">
        <v>960714</v>
      </c>
      <c r="C10" s="18">
        <v>1026776</v>
      </c>
      <c r="D10" s="19">
        <v>1038407</v>
      </c>
      <c r="E10" s="78">
        <v>10.6963158982325</v>
      </c>
      <c r="F10" s="78">
        <v>10.672936695781971</v>
      </c>
      <c r="G10" s="79">
        <v>10.161637844565176</v>
      </c>
      <c r="I10" s="96">
        <v>264856</v>
      </c>
      <c r="J10" s="18">
        <v>303915</v>
      </c>
      <c r="K10" s="19">
        <v>345863</v>
      </c>
      <c r="L10" s="78">
        <v>7.4434510075481093</v>
      </c>
      <c r="M10" s="78">
        <v>8.0281284976042286</v>
      </c>
      <c r="N10" s="79">
        <v>8.5332849753460618</v>
      </c>
      <c r="P10" s="96">
        <v>695858</v>
      </c>
      <c r="Q10" s="18">
        <v>722861</v>
      </c>
      <c r="R10" s="19">
        <v>692544</v>
      </c>
      <c r="S10" s="78">
        <v>12.830456278489518</v>
      </c>
      <c r="T10" s="78">
        <v>12.388908988793508</v>
      </c>
      <c r="U10" s="79">
        <v>11.232041836008335</v>
      </c>
    </row>
    <row r="11" spans="1:21" x14ac:dyDescent="0.2">
      <c r="A11" s="17" t="s">
        <v>159</v>
      </c>
      <c r="B11" s="18">
        <v>820974</v>
      </c>
      <c r="C11" s="18">
        <v>595924</v>
      </c>
      <c r="D11" s="19">
        <v>572586</v>
      </c>
      <c r="E11" s="78">
        <v>9.1404905603910525</v>
      </c>
      <c r="F11" s="78">
        <v>6.1943979285619992</v>
      </c>
      <c r="G11" s="79">
        <v>5.6032091144110119</v>
      </c>
      <c r="I11" s="96">
        <v>568641</v>
      </c>
      <c r="J11" s="18">
        <v>340187</v>
      </c>
      <c r="K11" s="19">
        <v>309970</v>
      </c>
      <c r="L11" s="78">
        <v>15.980953515809212</v>
      </c>
      <c r="M11" s="78">
        <v>8.986278891185</v>
      </c>
      <c r="N11" s="79">
        <v>7.6477169972157153</v>
      </c>
      <c r="P11" s="96">
        <v>252333</v>
      </c>
      <c r="Q11" s="18">
        <v>255737</v>
      </c>
      <c r="R11" s="19">
        <v>262616</v>
      </c>
      <c r="S11" s="78">
        <v>4.6525979784957494</v>
      </c>
      <c r="T11" s="78">
        <v>4.3830036729981083</v>
      </c>
      <c r="U11" s="79">
        <v>4.2592440318668059</v>
      </c>
    </row>
    <row r="12" spans="1:21" x14ac:dyDescent="0.2">
      <c r="A12" s="17" t="s">
        <v>160</v>
      </c>
      <c r="B12" s="18">
        <v>0</v>
      </c>
      <c r="C12" s="18">
        <v>463483</v>
      </c>
      <c r="D12" s="19">
        <v>612007</v>
      </c>
      <c r="E12" s="78" t="s">
        <v>161</v>
      </c>
      <c r="F12" s="78">
        <v>4.8177253057834575</v>
      </c>
      <c r="G12" s="79">
        <v>5.9889749321208345</v>
      </c>
      <c r="I12" s="96">
        <v>0</v>
      </c>
      <c r="J12" s="18">
        <v>463483</v>
      </c>
      <c r="K12" s="19">
        <v>612007</v>
      </c>
      <c r="L12" s="78" t="s">
        <v>161</v>
      </c>
      <c r="M12" s="78">
        <v>12.243229457101823</v>
      </c>
      <c r="N12" s="79">
        <v>15.099707508194335</v>
      </c>
      <c r="P12" s="96">
        <v>0</v>
      </c>
      <c r="Q12" s="18">
        <v>0</v>
      </c>
      <c r="R12" s="19">
        <v>0</v>
      </c>
      <c r="S12" s="78" t="s">
        <v>161</v>
      </c>
      <c r="T12" s="78" t="s">
        <v>161</v>
      </c>
      <c r="U12" s="79" t="s">
        <v>161</v>
      </c>
    </row>
    <row r="13" spans="1:21" x14ac:dyDescent="0.2">
      <c r="A13" s="17" t="s">
        <v>162</v>
      </c>
      <c r="B13" s="18">
        <v>40087</v>
      </c>
      <c r="C13" s="18">
        <v>57485</v>
      </c>
      <c r="D13" s="19">
        <v>63143</v>
      </c>
      <c r="E13" s="78">
        <v>0.44631723427830367</v>
      </c>
      <c r="F13" s="78">
        <v>0.59753419047292355</v>
      </c>
      <c r="G13" s="79">
        <v>0.61790444249641885</v>
      </c>
      <c r="I13" s="96">
        <v>40082</v>
      </c>
      <c r="J13" s="18">
        <v>40500</v>
      </c>
      <c r="K13" s="19">
        <v>45678</v>
      </c>
      <c r="L13" s="78">
        <v>1.1264551427362164</v>
      </c>
      <c r="M13" s="78">
        <v>1.0698359875391843</v>
      </c>
      <c r="N13" s="79">
        <v>1.1269878278504999</v>
      </c>
      <c r="P13" s="96">
        <v>5</v>
      </c>
      <c r="Q13" s="18">
        <v>16985</v>
      </c>
      <c r="R13" s="19">
        <v>17465</v>
      </c>
      <c r="S13" s="78">
        <v>9.2191627303914866E-5</v>
      </c>
      <c r="T13" s="78">
        <v>0.29110108191569023</v>
      </c>
      <c r="U13" s="79">
        <v>0.28325653051053157</v>
      </c>
    </row>
    <row r="14" spans="1:21" x14ac:dyDescent="0.2">
      <c r="A14" s="17" t="s">
        <v>163</v>
      </c>
      <c r="B14" s="18">
        <v>206601</v>
      </c>
      <c r="C14" s="18">
        <v>208085</v>
      </c>
      <c r="D14" s="19">
        <v>232171</v>
      </c>
      <c r="E14" s="78">
        <v>2.3002366582466092</v>
      </c>
      <c r="F14" s="78">
        <v>2.1629625471785388</v>
      </c>
      <c r="G14" s="79">
        <v>2.2719777698056167</v>
      </c>
      <c r="I14" s="96">
        <v>13229</v>
      </c>
      <c r="J14" s="18">
        <v>12302</v>
      </c>
      <c r="K14" s="19">
        <v>11332</v>
      </c>
      <c r="L14" s="78">
        <v>0.37178471840869731</v>
      </c>
      <c r="M14" s="78">
        <v>0.32496598317795178</v>
      </c>
      <c r="N14" s="79">
        <v>0.27958811824514784</v>
      </c>
      <c r="P14" s="96">
        <v>193372</v>
      </c>
      <c r="Q14" s="18">
        <v>195783</v>
      </c>
      <c r="R14" s="19">
        <v>220839</v>
      </c>
      <c r="S14" s="78">
        <v>3.5654558710025248</v>
      </c>
      <c r="T14" s="78">
        <v>3.3554691269178436</v>
      </c>
      <c r="U14" s="79">
        <v>3.5816827335479693</v>
      </c>
    </row>
    <row r="15" spans="1:21" x14ac:dyDescent="0.2">
      <c r="A15" s="17" t="s">
        <v>164</v>
      </c>
      <c r="B15" s="18">
        <v>542676</v>
      </c>
      <c r="C15" s="18">
        <v>534074</v>
      </c>
      <c r="D15" s="19">
        <v>364010</v>
      </c>
      <c r="E15" s="78">
        <v>6.0419999358698018</v>
      </c>
      <c r="F15" s="78">
        <v>5.5514912628100586</v>
      </c>
      <c r="G15" s="79">
        <v>3.5621271734494946</v>
      </c>
      <c r="I15" s="96">
        <v>0</v>
      </c>
      <c r="J15" s="18">
        <v>0</v>
      </c>
      <c r="K15" s="19">
        <v>0</v>
      </c>
      <c r="L15" s="78" t="s">
        <v>161</v>
      </c>
      <c r="M15" s="78" t="s">
        <v>161</v>
      </c>
      <c r="N15" s="79" t="s">
        <v>161</v>
      </c>
      <c r="P15" s="96">
        <v>542676</v>
      </c>
      <c r="Q15" s="18">
        <v>534074</v>
      </c>
      <c r="R15" s="19">
        <v>364010</v>
      </c>
      <c r="S15" s="78">
        <v>10.006036707755861</v>
      </c>
      <c r="T15" s="78">
        <v>9.1533423151628099</v>
      </c>
      <c r="U15" s="79">
        <v>5.9037051057050443</v>
      </c>
    </row>
    <row r="16" spans="1:21" x14ac:dyDescent="0.2">
      <c r="A16" s="17" t="s">
        <v>165</v>
      </c>
      <c r="B16" s="18">
        <v>180539</v>
      </c>
      <c r="C16" s="18">
        <v>197758</v>
      </c>
      <c r="D16" s="19">
        <v>223665</v>
      </c>
      <c r="E16" s="78">
        <v>2.0100697772188156</v>
      </c>
      <c r="F16" s="78">
        <v>2.0556174034886392</v>
      </c>
      <c r="G16" s="79">
        <v>2.1887397990428319</v>
      </c>
      <c r="I16" s="96">
        <v>12440</v>
      </c>
      <c r="J16" s="18">
        <v>16714</v>
      </c>
      <c r="K16" s="19">
        <v>21089</v>
      </c>
      <c r="L16" s="78">
        <v>0.34961084715429697</v>
      </c>
      <c r="M16" s="78">
        <v>0.44151206656123276</v>
      </c>
      <c r="N16" s="79">
        <v>0.52031713957570802</v>
      </c>
      <c r="P16" s="96">
        <v>168099</v>
      </c>
      <c r="Q16" s="18">
        <v>181044</v>
      </c>
      <c r="R16" s="19">
        <v>202576</v>
      </c>
      <c r="S16" s="78">
        <v>3.0994640716321569</v>
      </c>
      <c r="T16" s="78">
        <v>3.1028615999025151</v>
      </c>
      <c r="U16" s="79">
        <v>3.2854838204810446</v>
      </c>
    </row>
    <row r="17" spans="1:21" x14ac:dyDescent="0.2">
      <c r="A17" s="17" t="s">
        <v>166</v>
      </c>
      <c r="B17" s="18">
        <v>695296</v>
      </c>
      <c r="C17" s="18">
        <v>713419</v>
      </c>
      <c r="D17" s="19">
        <v>901624</v>
      </c>
      <c r="E17" s="78">
        <v>7.7412275232561036</v>
      </c>
      <c r="F17" s="78">
        <v>7.4157127012786415</v>
      </c>
      <c r="G17" s="79">
        <v>8.8231074713173463</v>
      </c>
      <c r="I17" s="96">
        <v>313471</v>
      </c>
      <c r="J17" s="18">
        <v>107710</v>
      </c>
      <c r="K17" s="19">
        <v>0</v>
      </c>
      <c r="L17" s="78">
        <v>8.8097155842688615</v>
      </c>
      <c r="M17" s="78">
        <v>2.8452354127863098</v>
      </c>
      <c r="N17" s="79" t="s">
        <v>161</v>
      </c>
      <c r="P17" s="96">
        <v>381825</v>
      </c>
      <c r="Q17" s="18">
        <v>605709</v>
      </c>
      <c r="R17" s="19">
        <v>901624</v>
      </c>
      <c r="S17" s="78">
        <v>7.0402136190634588</v>
      </c>
      <c r="T17" s="78">
        <v>10.381074196412763</v>
      </c>
      <c r="U17" s="79">
        <v>14.623010939881336</v>
      </c>
    </row>
    <row r="18" spans="1:21" x14ac:dyDescent="0.2">
      <c r="A18" s="17" t="s">
        <v>167</v>
      </c>
      <c r="B18" s="18">
        <v>159532</v>
      </c>
      <c r="C18" s="18">
        <v>179066</v>
      </c>
      <c r="D18" s="19">
        <v>199426</v>
      </c>
      <c r="E18" s="78">
        <v>1.7761838256513669</v>
      </c>
      <c r="F18" s="78">
        <v>1.8613213421105426</v>
      </c>
      <c r="G18" s="79">
        <v>1.9515419183328451</v>
      </c>
      <c r="I18" s="96">
        <v>159532</v>
      </c>
      <c r="J18" s="18">
        <v>179066</v>
      </c>
      <c r="K18" s="19">
        <v>199426</v>
      </c>
      <c r="L18" s="78">
        <v>4.4834499733295266</v>
      </c>
      <c r="M18" s="78">
        <v>4.7301543443133722</v>
      </c>
      <c r="N18" s="79">
        <v>4.9203265151038522</v>
      </c>
      <c r="P18" s="96">
        <v>0</v>
      </c>
      <c r="Q18" s="18">
        <v>0</v>
      </c>
      <c r="R18" s="19">
        <v>0</v>
      </c>
      <c r="S18" s="78" t="s">
        <v>161</v>
      </c>
      <c r="T18" s="78" t="s">
        <v>161</v>
      </c>
      <c r="U18" s="79" t="s">
        <v>161</v>
      </c>
    </row>
    <row r="19" spans="1:21" x14ac:dyDescent="0.2">
      <c r="A19" s="17" t="s">
        <v>168</v>
      </c>
      <c r="B19" s="18">
        <v>47943</v>
      </c>
      <c r="C19" s="18">
        <v>49787</v>
      </c>
      <c r="D19" s="19">
        <v>50560</v>
      </c>
      <c r="E19" s="78">
        <v>0.53378369952864302</v>
      </c>
      <c r="F19" s="78">
        <v>0.51751647805645729</v>
      </c>
      <c r="G19" s="79">
        <v>0.49476978624105505</v>
      </c>
      <c r="I19" s="96">
        <v>47330</v>
      </c>
      <c r="J19" s="18">
        <v>48975</v>
      </c>
      <c r="K19" s="19">
        <v>49517</v>
      </c>
      <c r="L19" s="78">
        <v>1.3301512376055367</v>
      </c>
      <c r="M19" s="78">
        <v>1.2937090738205321</v>
      </c>
      <c r="N19" s="79">
        <v>1.221705334552152</v>
      </c>
      <c r="P19" s="96">
        <v>613</v>
      </c>
      <c r="Q19" s="18">
        <v>812</v>
      </c>
      <c r="R19" s="19">
        <v>1043</v>
      </c>
      <c r="S19" s="78">
        <v>1.1302693507459962E-2</v>
      </c>
      <c r="T19" s="78">
        <v>1.3916636945277625E-2</v>
      </c>
      <c r="U19" s="79">
        <v>1.6915921060548778E-2</v>
      </c>
    </row>
    <row r="20" spans="1:21" x14ac:dyDescent="0.2">
      <c r="A20" s="17" t="s">
        <v>169</v>
      </c>
      <c r="B20" s="18">
        <v>80727</v>
      </c>
      <c r="C20" s="18">
        <v>74180</v>
      </c>
      <c r="D20" s="19">
        <v>71279</v>
      </c>
      <c r="E20" s="78">
        <v>0.89879141296641363</v>
      </c>
      <c r="F20" s="78">
        <v>0.77107221447823737</v>
      </c>
      <c r="G20" s="79">
        <v>0.69752166917476588</v>
      </c>
      <c r="I20" s="96">
        <v>0</v>
      </c>
      <c r="J20" s="18">
        <v>0</v>
      </c>
      <c r="K20" s="19">
        <v>0</v>
      </c>
      <c r="L20" s="78" t="s">
        <v>161</v>
      </c>
      <c r="M20" s="78" t="s">
        <v>161</v>
      </c>
      <c r="N20" s="79" t="s">
        <v>161</v>
      </c>
      <c r="P20" s="96">
        <v>80727</v>
      </c>
      <c r="Q20" s="18">
        <v>74180</v>
      </c>
      <c r="R20" s="19">
        <v>71279</v>
      </c>
      <c r="S20" s="78">
        <v>1.4884706994726271</v>
      </c>
      <c r="T20" s="78">
        <v>1.2713499120698204</v>
      </c>
      <c r="U20" s="79">
        <v>1.1560402083172161</v>
      </c>
    </row>
    <row r="21" spans="1:21" x14ac:dyDescent="0.2">
      <c r="A21" s="17" t="s">
        <v>170</v>
      </c>
      <c r="B21" s="18">
        <v>251509</v>
      </c>
      <c r="C21" s="18">
        <v>265528</v>
      </c>
      <c r="D21" s="19">
        <v>271468</v>
      </c>
      <c r="E21" s="78">
        <v>2.8002295326689919</v>
      </c>
      <c r="F21" s="78">
        <v>2.7600601640061662</v>
      </c>
      <c r="G21" s="79">
        <v>2.6565301489574118</v>
      </c>
      <c r="I21" s="96">
        <v>143453</v>
      </c>
      <c r="J21" s="18">
        <v>154986</v>
      </c>
      <c r="K21" s="19">
        <v>160930</v>
      </c>
      <c r="L21" s="78">
        <v>4.0315695222528429</v>
      </c>
      <c r="M21" s="78">
        <v>4.0940642065369888</v>
      </c>
      <c r="N21" s="79">
        <v>3.9705361691838728</v>
      </c>
      <c r="P21" s="96">
        <v>108056</v>
      </c>
      <c r="Q21" s="18">
        <v>110542</v>
      </c>
      <c r="R21" s="19">
        <v>110538</v>
      </c>
      <c r="S21" s="78">
        <v>1.9923716959903648</v>
      </c>
      <c r="T21" s="78">
        <v>1.8945478832572402</v>
      </c>
      <c r="U21" s="79">
        <v>1.7927632619280356</v>
      </c>
    </row>
    <row r="22" spans="1:21" x14ac:dyDescent="0.2">
      <c r="A22" s="17" t="s">
        <v>171</v>
      </c>
      <c r="B22" s="18">
        <v>10432</v>
      </c>
      <c r="C22" s="18">
        <v>0</v>
      </c>
      <c r="D22" s="19">
        <v>0</v>
      </c>
      <c r="E22" s="78">
        <v>0.1161469151593101</v>
      </c>
      <c r="F22" s="78" t="s">
        <v>161</v>
      </c>
      <c r="G22" s="79" t="s">
        <v>161</v>
      </c>
      <c r="I22" s="96">
        <v>0</v>
      </c>
      <c r="J22" s="18">
        <v>0</v>
      </c>
      <c r="K22" s="19">
        <v>0</v>
      </c>
      <c r="L22" s="78" t="s">
        <v>161</v>
      </c>
      <c r="M22" s="78" t="s">
        <v>161</v>
      </c>
      <c r="N22" s="79" t="s">
        <v>161</v>
      </c>
      <c r="P22" s="96">
        <v>10432</v>
      </c>
      <c r="Q22" s="18">
        <v>0</v>
      </c>
      <c r="R22" s="19">
        <v>0</v>
      </c>
      <c r="S22" s="78">
        <v>0.19234861120688798</v>
      </c>
      <c r="T22" s="78" t="s">
        <v>161</v>
      </c>
      <c r="U22" s="79" t="s">
        <v>161</v>
      </c>
    </row>
    <row r="23" spans="1:21" x14ac:dyDescent="0.2">
      <c r="A23" s="17" t="s">
        <v>172</v>
      </c>
      <c r="B23" s="18">
        <v>0</v>
      </c>
      <c r="C23" s="18">
        <v>0</v>
      </c>
      <c r="D23" s="19">
        <v>0</v>
      </c>
      <c r="E23" s="78" t="s">
        <v>161</v>
      </c>
      <c r="F23" s="78" t="s">
        <v>161</v>
      </c>
      <c r="G23" s="79" t="s">
        <v>161</v>
      </c>
      <c r="I23" s="96">
        <v>0</v>
      </c>
      <c r="J23" s="18">
        <v>0</v>
      </c>
      <c r="K23" s="19">
        <v>0</v>
      </c>
      <c r="L23" s="78" t="s">
        <v>161</v>
      </c>
      <c r="M23" s="78" t="s">
        <v>161</v>
      </c>
      <c r="N23" s="79" t="s">
        <v>161</v>
      </c>
      <c r="P23" s="96">
        <v>0</v>
      </c>
      <c r="Q23" s="18">
        <v>0</v>
      </c>
      <c r="R23" s="19">
        <v>0</v>
      </c>
      <c r="S23" s="78" t="s">
        <v>161</v>
      </c>
      <c r="T23" s="78" t="s">
        <v>161</v>
      </c>
      <c r="U23" s="79" t="s">
        <v>161</v>
      </c>
    </row>
    <row r="24" spans="1:21" x14ac:dyDescent="0.2">
      <c r="A24" s="17" t="s">
        <v>173</v>
      </c>
      <c r="B24" s="18">
        <v>210043</v>
      </c>
      <c r="C24" s="18">
        <v>226450</v>
      </c>
      <c r="D24" s="19">
        <v>241872</v>
      </c>
      <c r="E24" s="78">
        <v>2.3385589053687665</v>
      </c>
      <c r="F24" s="78">
        <v>2.3538595708896852</v>
      </c>
      <c r="G24" s="79">
        <v>2.3669097653816547</v>
      </c>
      <c r="I24" s="96">
        <v>149189</v>
      </c>
      <c r="J24" s="18">
        <v>162314</v>
      </c>
      <c r="K24" s="19">
        <v>172651</v>
      </c>
      <c r="L24" s="78">
        <v>4.1927727231593579</v>
      </c>
      <c r="M24" s="78">
        <v>4.287638481023091</v>
      </c>
      <c r="N24" s="79">
        <v>4.2597218675558617</v>
      </c>
      <c r="P24" s="96">
        <v>60854</v>
      </c>
      <c r="Q24" s="18">
        <v>64136</v>
      </c>
      <c r="R24" s="19">
        <v>69221</v>
      </c>
      <c r="S24" s="78">
        <v>1.122045857590487</v>
      </c>
      <c r="T24" s="78">
        <v>1.099208654091534</v>
      </c>
      <c r="U24" s="79">
        <v>1.1226624848823079</v>
      </c>
    </row>
    <row r="25" spans="1:21" x14ac:dyDescent="0.2">
      <c r="A25" s="17" t="s">
        <v>174</v>
      </c>
      <c r="B25" s="18">
        <v>90902</v>
      </c>
      <c r="C25" s="18">
        <v>93954</v>
      </c>
      <c r="D25" s="19">
        <v>96367</v>
      </c>
      <c r="E25" s="78">
        <v>1.0120769633638427</v>
      </c>
      <c r="F25" s="78">
        <v>0.97661524452801707</v>
      </c>
      <c r="G25" s="79">
        <v>0.94302768968931472</v>
      </c>
      <c r="I25" s="96">
        <v>6927</v>
      </c>
      <c r="J25" s="18">
        <v>7016</v>
      </c>
      <c r="K25" s="19">
        <v>7214</v>
      </c>
      <c r="L25" s="78">
        <v>0.19467478603197871</v>
      </c>
      <c r="M25" s="78">
        <v>0.18533257502654119</v>
      </c>
      <c r="N25" s="79">
        <v>0.17798700009005441</v>
      </c>
      <c r="P25" s="96">
        <v>83975</v>
      </c>
      <c r="Q25" s="18">
        <v>86938</v>
      </c>
      <c r="R25" s="19">
        <v>89153</v>
      </c>
      <c r="S25" s="78">
        <v>1.54835838056925</v>
      </c>
      <c r="T25" s="78">
        <v>1.4900056437789977</v>
      </c>
      <c r="U25" s="79">
        <v>1.4459301153510118</v>
      </c>
    </row>
    <row r="26" spans="1:21" x14ac:dyDescent="0.2">
      <c r="A26" s="17" t="s">
        <v>175</v>
      </c>
      <c r="B26" s="18">
        <v>104094</v>
      </c>
      <c r="C26" s="18">
        <v>113530</v>
      </c>
      <c r="D26" s="19">
        <v>139892</v>
      </c>
      <c r="E26" s="78">
        <v>1.15895293199705</v>
      </c>
      <c r="F26" s="78">
        <v>1.1801001416785426</v>
      </c>
      <c r="G26" s="79">
        <v>1.3689544093519319</v>
      </c>
      <c r="I26" s="96">
        <v>34039</v>
      </c>
      <c r="J26" s="18">
        <v>36332</v>
      </c>
      <c r="K26" s="19">
        <v>40660</v>
      </c>
      <c r="L26" s="78">
        <v>0.95662408571423752</v>
      </c>
      <c r="M26" s="78">
        <v>0.95973533578453452</v>
      </c>
      <c r="N26" s="79">
        <v>1.0031815114584992</v>
      </c>
      <c r="P26" s="96">
        <v>70055</v>
      </c>
      <c r="Q26" s="18">
        <v>77198</v>
      </c>
      <c r="R26" s="19">
        <v>99232</v>
      </c>
      <c r="S26" s="78">
        <v>1.2916968901551511</v>
      </c>
      <c r="T26" s="78">
        <v>1.3230745552974656</v>
      </c>
      <c r="U26" s="79">
        <v>1.6093966238546276</v>
      </c>
    </row>
    <row r="27" spans="1:21" x14ac:dyDescent="0.2">
      <c r="A27" s="17" t="s">
        <v>176</v>
      </c>
      <c r="B27" s="18">
        <v>3013</v>
      </c>
      <c r="C27" s="18">
        <v>3536</v>
      </c>
      <c r="D27" s="19">
        <v>4240</v>
      </c>
      <c r="E27" s="78">
        <v>3.3545883375671139E-2</v>
      </c>
      <c r="F27" s="78">
        <v>3.6755343089714843E-2</v>
      </c>
      <c r="G27" s="79">
        <v>4.1491770048696072E-2</v>
      </c>
      <c r="I27" s="96">
        <v>297</v>
      </c>
      <c r="J27" s="18">
        <v>364</v>
      </c>
      <c r="K27" s="19">
        <v>463</v>
      </c>
      <c r="L27" s="78">
        <v>8.3468184569795989E-3</v>
      </c>
      <c r="M27" s="78">
        <v>9.6153160361546457E-3</v>
      </c>
      <c r="N27" s="79">
        <v>1.1423340870764513E-2</v>
      </c>
      <c r="P27" s="96">
        <v>2716</v>
      </c>
      <c r="Q27" s="18">
        <v>3172</v>
      </c>
      <c r="R27" s="19">
        <v>3777</v>
      </c>
      <c r="S27" s="78">
        <v>5.0078491951486552E-2</v>
      </c>
      <c r="T27" s="78">
        <v>5.4364005406921947E-2</v>
      </c>
      <c r="U27" s="79">
        <v>6.1257367062025642E-2</v>
      </c>
    </row>
    <row r="28" spans="1:21" x14ac:dyDescent="0.2">
      <c r="A28" s="17" t="s">
        <v>177</v>
      </c>
      <c r="B28" s="18">
        <v>0</v>
      </c>
      <c r="C28" s="18">
        <v>0</v>
      </c>
      <c r="D28" s="19">
        <v>0</v>
      </c>
      <c r="E28" s="78" t="s">
        <v>161</v>
      </c>
      <c r="F28" s="78" t="s">
        <v>161</v>
      </c>
      <c r="G28" s="79" t="s">
        <v>161</v>
      </c>
      <c r="I28" s="96">
        <v>0</v>
      </c>
      <c r="J28" s="18">
        <v>0</v>
      </c>
      <c r="K28" s="19">
        <v>0</v>
      </c>
      <c r="L28" s="78" t="s">
        <v>161</v>
      </c>
      <c r="M28" s="78" t="s">
        <v>161</v>
      </c>
      <c r="N28" s="79" t="s">
        <v>161</v>
      </c>
      <c r="P28" s="96">
        <v>0</v>
      </c>
      <c r="Q28" s="18">
        <v>0</v>
      </c>
      <c r="R28" s="19">
        <v>0</v>
      </c>
      <c r="S28" s="78" t="s">
        <v>161</v>
      </c>
      <c r="T28" s="78" t="s">
        <v>161</v>
      </c>
      <c r="U28" s="79" t="s">
        <v>161</v>
      </c>
    </row>
    <row r="29" spans="1:21" x14ac:dyDescent="0.2">
      <c r="A29" s="17" t="s">
        <v>178</v>
      </c>
      <c r="B29" s="18">
        <v>555</v>
      </c>
      <c r="C29" s="18">
        <v>0</v>
      </c>
      <c r="D29" s="19">
        <v>0</v>
      </c>
      <c r="E29" s="78">
        <v>6.179211839859769E-3</v>
      </c>
      <c r="F29" s="78" t="s">
        <v>161</v>
      </c>
      <c r="G29" s="79" t="s">
        <v>161</v>
      </c>
      <c r="I29" s="96">
        <v>0</v>
      </c>
      <c r="J29" s="18">
        <v>0</v>
      </c>
      <c r="K29" s="19">
        <v>0</v>
      </c>
      <c r="L29" s="78" t="s">
        <v>161</v>
      </c>
      <c r="M29" s="78" t="s">
        <v>161</v>
      </c>
      <c r="N29" s="79" t="s">
        <v>161</v>
      </c>
      <c r="P29" s="96">
        <v>555</v>
      </c>
      <c r="Q29" s="18">
        <v>0</v>
      </c>
      <c r="R29" s="19">
        <v>0</v>
      </c>
      <c r="S29" s="78">
        <v>1.0233270630734549E-2</v>
      </c>
      <c r="T29" s="78" t="s">
        <v>161</v>
      </c>
      <c r="U29" s="79" t="s">
        <v>161</v>
      </c>
    </row>
    <row r="30" spans="1:21" x14ac:dyDescent="0.2">
      <c r="A30" s="17" t="s">
        <v>179</v>
      </c>
      <c r="B30" s="18">
        <v>21524</v>
      </c>
      <c r="C30" s="18">
        <v>12535</v>
      </c>
      <c r="D30" s="19">
        <v>0</v>
      </c>
      <c r="E30" s="78">
        <v>0.23964208223629127</v>
      </c>
      <c r="F30" s="78">
        <v>0.13029644389976686</v>
      </c>
      <c r="G30" s="79" t="s">
        <v>161</v>
      </c>
      <c r="I30" s="96">
        <v>0</v>
      </c>
      <c r="J30" s="18">
        <v>0</v>
      </c>
      <c r="K30" s="19">
        <v>0</v>
      </c>
      <c r="L30" s="78" t="s">
        <v>161</v>
      </c>
      <c r="M30" s="78" t="s">
        <v>161</v>
      </c>
      <c r="N30" s="79" t="s">
        <v>161</v>
      </c>
      <c r="P30" s="96">
        <v>21524</v>
      </c>
      <c r="Q30" s="18">
        <v>12535</v>
      </c>
      <c r="R30" s="19">
        <v>0</v>
      </c>
      <c r="S30" s="78">
        <v>0.39686651721789268</v>
      </c>
      <c r="T30" s="78">
        <v>0.21483379816386086</v>
      </c>
      <c r="U30" s="79" t="s">
        <v>161</v>
      </c>
    </row>
    <row r="31" spans="1:21" x14ac:dyDescent="0.2">
      <c r="A31" s="17" t="s">
        <v>180</v>
      </c>
      <c r="B31" s="18">
        <v>78411</v>
      </c>
      <c r="C31" s="18">
        <v>64508</v>
      </c>
      <c r="D31" s="19">
        <v>52061</v>
      </c>
      <c r="E31" s="78">
        <v>0.8730057289644042</v>
      </c>
      <c r="F31" s="78">
        <v>0.67053554073284083</v>
      </c>
      <c r="G31" s="79">
        <v>0.50945826427008634</v>
      </c>
      <c r="I31" s="96">
        <v>29386</v>
      </c>
      <c r="J31" s="18">
        <v>27073</v>
      </c>
      <c r="K31" s="19">
        <v>22426</v>
      </c>
      <c r="L31" s="78">
        <v>0.82585726322155717</v>
      </c>
      <c r="M31" s="78">
        <v>0.71515233804069978</v>
      </c>
      <c r="N31" s="79">
        <v>0.55330419517875806</v>
      </c>
      <c r="P31" s="96">
        <v>49025</v>
      </c>
      <c r="Q31" s="18">
        <v>37435</v>
      </c>
      <c r="R31" s="19">
        <v>29635</v>
      </c>
      <c r="S31" s="78">
        <v>0.90393890571488522</v>
      </c>
      <c r="T31" s="78">
        <v>0.64158781286510824</v>
      </c>
      <c r="U31" s="79">
        <v>0.48063597375777861</v>
      </c>
    </row>
    <row r="32" spans="1:21" x14ac:dyDescent="0.2">
      <c r="A32" s="17" t="s">
        <v>181</v>
      </c>
      <c r="B32" s="18">
        <v>10466</v>
      </c>
      <c r="C32" s="18">
        <v>11192</v>
      </c>
      <c r="D32" s="19">
        <v>13345</v>
      </c>
      <c r="E32" s="78">
        <v>0.11652546147022043</v>
      </c>
      <c r="F32" s="78">
        <v>0.11633648186088477</v>
      </c>
      <c r="G32" s="79">
        <v>0.13059143191034175</v>
      </c>
      <c r="I32" s="96">
        <v>4423</v>
      </c>
      <c r="J32" s="18">
        <v>4948</v>
      </c>
      <c r="K32" s="19">
        <v>6743</v>
      </c>
      <c r="L32" s="78">
        <v>0.12430295634754465</v>
      </c>
      <c r="M32" s="78">
        <v>0.1307049004035527</v>
      </c>
      <c r="N32" s="79">
        <v>0.16636627967940629</v>
      </c>
      <c r="P32" s="96">
        <v>6043</v>
      </c>
      <c r="Q32" s="18">
        <v>6244</v>
      </c>
      <c r="R32" s="19">
        <v>6602</v>
      </c>
      <c r="S32" s="78">
        <v>0.1114228007595115</v>
      </c>
      <c r="T32" s="78">
        <v>0.10701413926885897</v>
      </c>
      <c r="U32" s="79">
        <v>0.10707469879361749</v>
      </c>
    </row>
    <row r="33" spans="1:21" x14ac:dyDescent="0.2">
      <c r="A33" s="17" t="s">
        <v>5</v>
      </c>
      <c r="B33" s="18" t="s">
        <v>5</v>
      </c>
      <c r="C33" s="18" t="s">
        <v>5</v>
      </c>
      <c r="D33" s="19" t="s">
        <v>5</v>
      </c>
      <c r="E33" s="78" t="s">
        <v>5</v>
      </c>
      <c r="F33" s="78" t="s">
        <v>5</v>
      </c>
      <c r="G33" s="79" t="s">
        <v>5</v>
      </c>
      <c r="I33" s="96" t="s">
        <v>5</v>
      </c>
      <c r="J33" s="18" t="s">
        <v>5</v>
      </c>
      <c r="K33" s="19" t="s">
        <v>5</v>
      </c>
      <c r="L33" s="78" t="s">
        <v>5</v>
      </c>
      <c r="M33" s="78" t="s">
        <v>5</v>
      </c>
      <c r="N33" s="79" t="s">
        <v>5</v>
      </c>
      <c r="P33" s="96" t="s">
        <v>5</v>
      </c>
      <c r="Q33" s="18" t="s">
        <v>5</v>
      </c>
      <c r="R33" s="19" t="s">
        <v>5</v>
      </c>
      <c r="S33" s="78" t="s">
        <v>5</v>
      </c>
      <c r="T33" s="78" t="s">
        <v>5</v>
      </c>
      <c r="U33" s="79" t="s">
        <v>5</v>
      </c>
    </row>
    <row r="34" spans="1:21" ht="13.5" thickBot="1" x14ac:dyDescent="0.25">
      <c r="A34" s="20" t="s">
        <v>4</v>
      </c>
      <c r="B34" s="21">
        <v>8981728</v>
      </c>
      <c r="C34" s="21">
        <v>9620370</v>
      </c>
      <c r="D34" s="22">
        <v>10218894</v>
      </c>
      <c r="E34" s="82">
        <v>100</v>
      </c>
      <c r="F34" s="82">
        <v>100</v>
      </c>
      <c r="G34" s="83">
        <v>100</v>
      </c>
      <c r="I34" s="97">
        <v>3558242</v>
      </c>
      <c r="J34" s="21">
        <v>3785627</v>
      </c>
      <c r="K34" s="22">
        <v>4053105</v>
      </c>
      <c r="L34" s="82">
        <v>100</v>
      </c>
      <c r="M34" s="82">
        <v>100</v>
      </c>
      <c r="N34" s="83">
        <v>100</v>
      </c>
      <c r="P34" s="97">
        <v>5423486</v>
      </c>
      <c r="Q34" s="21">
        <v>5834743</v>
      </c>
      <c r="R34" s="22">
        <v>6165789</v>
      </c>
      <c r="S34" s="82">
        <v>100</v>
      </c>
      <c r="T34" s="82">
        <v>100</v>
      </c>
      <c r="U34" s="83">
        <v>100</v>
      </c>
    </row>
    <row r="35" spans="1:21" x14ac:dyDescent="0.2">
      <c r="I35" s="104"/>
      <c r="P35" s="104"/>
    </row>
    <row r="36" spans="1:21" ht="16.5" thickBot="1" x14ac:dyDescent="0.3">
      <c r="A36" s="5" t="s">
        <v>113</v>
      </c>
      <c r="B36" s="6"/>
      <c r="C36" s="6"/>
      <c r="D36" s="183" t="s">
        <v>105</v>
      </c>
      <c r="E36" s="183"/>
      <c r="F36" s="6"/>
      <c r="I36" s="183" t="s">
        <v>108</v>
      </c>
      <c r="J36" s="183"/>
      <c r="K36" s="183"/>
      <c r="L36" s="183"/>
      <c r="M36" s="183"/>
      <c r="N36" s="183"/>
      <c r="P36" s="183" t="s">
        <v>109</v>
      </c>
      <c r="Q36" s="183"/>
      <c r="R36" s="183"/>
      <c r="S36" s="183"/>
      <c r="T36" s="183"/>
      <c r="U36" s="183"/>
    </row>
    <row r="37" spans="1:21" x14ac:dyDescent="0.2">
      <c r="A37" s="7"/>
      <c r="B37" s="87"/>
      <c r="C37" s="86" t="s">
        <v>31</v>
      </c>
      <c r="D37" s="88"/>
      <c r="E37" s="11"/>
      <c r="F37" s="86" t="s">
        <v>2</v>
      </c>
      <c r="G37" s="12"/>
      <c r="I37" s="32"/>
      <c r="J37" s="86" t="s">
        <v>31</v>
      </c>
      <c r="K37" s="88"/>
      <c r="L37" s="11"/>
      <c r="M37" s="86" t="s">
        <v>2</v>
      </c>
      <c r="N37" s="12"/>
      <c r="P37" s="32"/>
      <c r="Q37" s="86" t="s">
        <v>31</v>
      </c>
      <c r="R37" s="88"/>
      <c r="S37" s="11"/>
      <c r="T37" s="86" t="s">
        <v>2</v>
      </c>
      <c r="U37" s="12"/>
    </row>
    <row r="38" spans="1:21" x14ac:dyDescent="0.2">
      <c r="A38" s="13" t="s">
        <v>3</v>
      </c>
      <c r="B38" s="14" t="s">
        <v>157</v>
      </c>
      <c r="C38" s="15" t="s">
        <v>153</v>
      </c>
      <c r="D38" s="66" t="s">
        <v>154</v>
      </c>
      <c r="E38" s="15" t="s">
        <v>157</v>
      </c>
      <c r="F38" s="15" t="s">
        <v>153</v>
      </c>
      <c r="G38" s="16" t="s">
        <v>154</v>
      </c>
      <c r="I38" s="95" t="s">
        <v>157</v>
      </c>
      <c r="J38" s="15" t="s">
        <v>153</v>
      </c>
      <c r="K38" s="66" t="s">
        <v>154</v>
      </c>
      <c r="L38" s="15" t="s">
        <v>157</v>
      </c>
      <c r="M38" s="15" t="s">
        <v>153</v>
      </c>
      <c r="N38" s="16" t="s">
        <v>154</v>
      </c>
      <c r="P38" s="95" t="s">
        <v>157</v>
      </c>
      <c r="Q38" s="15" t="s">
        <v>153</v>
      </c>
      <c r="R38" s="66" t="s">
        <v>154</v>
      </c>
      <c r="S38" s="15" t="s">
        <v>157</v>
      </c>
      <c r="T38" s="15" t="s">
        <v>153</v>
      </c>
      <c r="U38" s="16" t="s">
        <v>154</v>
      </c>
    </row>
    <row r="39" spans="1:21" x14ac:dyDescent="0.2">
      <c r="A39" s="17" t="s">
        <v>82</v>
      </c>
      <c r="B39" s="18">
        <v>2003481</v>
      </c>
      <c r="C39" s="18">
        <v>1962060</v>
      </c>
      <c r="D39" s="19">
        <v>1806425</v>
      </c>
      <c r="E39" s="78">
        <v>17.905777270931683</v>
      </c>
      <c r="F39" s="78">
        <v>17.031068597431965</v>
      </c>
      <c r="G39" s="79">
        <v>14.71158197729102</v>
      </c>
      <c r="I39" s="96">
        <v>404494</v>
      </c>
      <c r="J39" s="18">
        <v>404324</v>
      </c>
      <c r="K39" s="19">
        <v>413124</v>
      </c>
      <c r="L39" s="78">
        <v>16.3012433862114</v>
      </c>
      <c r="M39" s="78">
        <v>16.31432032273241</v>
      </c>
      <c r="N39" s="79">
        <v>16.329915489394669</v>
      </c>
      <c r="P39" s="96">
        <v>1598987</v>
      </c>
      <c r="Q39" s="18">
        <v>1557736</v>
      </c>
      <c r="R39" s="19">
        <v>1393301</v>
      </c>
      <c r="S39" s="78">
        <v>18.363012022415688</v>
      </c>
      <c r="T39" s="78">
        <v>17.227520441240827</v>
      </c>
      <c r="U39" s="79">
        <v>14.291628402337002</v>
      </c>
    </row>
    <row r="40" spans="1:21" x14ac:dyDescent="0.2">
      <c r="A40" s="17" t="s">
        <v>158</v>
      </c>
      <c r="B40" s="18">
        <v>434225</v>
      </c>
      <c r="C40" s="18">
        <v>458128</v>
      </c>
      <c r="D40" s="19">
        <v>491468</v>
      </c>
      <c r="E40" s="78">
        <v>3.8808135118178355</v>
      </c>
      <c r="F40" s="78">
        <v>3.9766415881289618</v>
      </c>
      <c r="G40" s="79">
        <v>4.0025308392074193</v>
      </c>
      <c r="I40" s="96">
        <v>102820</v>
      </c>
      <c r="J40" s="18">
        <v>105249</v>
      </c>
      <c r="K40" s="19">
        <v>131300</v>
      </c>
      <c r="L40" s="78">
        <v>4.1436803635412547</v>
      </c>
      <c r="M40" s="78">
        <v>4.2467573026762286</v>
      </c>
      <c r="N40" s="79">
        <v>5.1900105144158175</v>
      </c>
      <c r="P40" s="96">
        <v>331405</v>
      </c>
      <c r="Q40" s="18">
        <v>352879</v>
      </c>
      <c r="R40" s="19">
        <v>360168</v>
      </c>
      <c r="S40" s="78">
        <v>3.805905863705378</v>
      </c>
      <c r="T40" s="78">
        <v>3.9026062091295453</v>
      </c>
      <c r="U40" s="79">
        <v>3.69438277760004</v>
      </c>
    </row>
    <row r="41" spans="1:21" x14ac:dyDescent="0.2">
      <c r="A41" s="17" t="s">
        <v>83</v>
      </c>
      <c r="B41" s="18">
        <v>2158278</v>
      </c>
      <c r="C41" s="18">
        <v>2180548</v>
      </c>
      <c r="D41" s="19">
        <v>2483255</v>
      </c>
      <c r="E41" s="78">
        <v>19.289249639378607</v>
      </c>
      <c r="F41" s="78">
        <v>18.927587621170133</v>
      </c>
      <c r="G41" s="79">
        <v>20.223706770564963</v>
      </c>
      <c r="I41" s="96">
        <v>404385</v>
      </c>
      <c r="J41" s="18">
        <v>401831</v>
      </c>
      <c r="K41" s="19">
        <v>404102</v>
      </c>
      <c r="L41" s="78">
        <v>16.296850649782439</v>
      </c>
      <c r="M41" s="78">
        <v>16.213728716583454</v>
      </c>
      <c r="N41" s="79">
        <v>15.973294964938772</v>
      </c>
      <c r="P41" s="96">
        <v>1753893</v>
      </c>
      <c r="Q41" s="18">
        <v>1778717</v>
      </c>
      <c r="R41" s="19">
        <v>2079153</v>
      </c>
      <c r="S41" s="78">
        <v>20.141976291883999</v>
      </c>
      <c r="T41" s="78">
        <v>19.671422806356507</v>
      </c>
      <c r="U41" s="79">
        <v>21.326678203492413</v>
      </c>
    </row>
    <row r="42" spans="1:21" x14ac:dyDescent="0.2">
      <c r="A42" s="17" t="s">
        <v>85</v>
      </c>
      <c r="B42" s="18">
        <v>1172873</v>
      </c>
      <c r="C42" s="18">
        <v>1221090</v>
      </c>
      <c r="D42" s="19">
        <v>1148453</v>
      </c>
      <c r="E42" s="78">
        <v>10.482356810516023</v>
      </c>
      <c r="F42" s="78">
        <v>10.599302546118976</v>
      </c>
      <c r="G42" s="79">
        <v>9.3530373287381448</v>
      </c>
      <c r="I42" s="96">
        <v>209109</v>
      </c>
      <c r="J42" s="18">
        <v>210272</v>
      </c>
      <c r="K42" s="19">
        <v>214565</v>
      </c>
      <c r="L42" s="78">
        <v>8.42716258645933</v>
      </c>
      <c r="M42" s="78">
        <v>8.4843955909161703</v>
      </c>
      <c r="N42" s="79">
        <v>8.4812993604389177</v>
      </c>
      <c r="P42" s="96">
        <v>963764</v>
      </c>
      <c r="Q42" s="18">
        <v>1010818</v>
      </c>
      <c r="R42" s="19">
        <v>933888</v>
      </c>
      <c r="S42" s="78">
        <v>11.068013635365038</v>
      </c>
      <c r="T42" s="78">
        <v>11.178972404421653</v>
      </c>
      <c r="U42" s="79">
        <v>9.579251192241804</v>
      </c>
    </row>
    <row r="43" spans="1:21" x14ac:dyDescent="0.2">
      <c r="A43" s="17" t="s">
        <v>159</v>
      </c>
      <c r="B43" s="18">
        <v>863870</v>
      </c>
      <c r="C43" s="18">
        <v>844507</v>
      </c>
      <c r="D43" s="19">
        <v>833428</v>
      </c>
      <c r="E43" s="78">
        <v>7.7206940375475241</v>
      </c>
      <c r="F43" s="78">
        <v>7.3304876752043642</v>
      </c>
      <c r="G43" s="79">
        <v>6.7874638272663965</v>
      </c>
      <c r="I43" s="96">
        <v>712754</v>
      </c>
      <c r="J43" s="18">
        <v>688839</v>
      </c>
      <c r="K43" s="19">
        <v>676469</v>
      </c>
      <c r="L43" s="78">
        <v>28.724224409993031</v>
      </c>
      <c r="M43" s="78">
        <v>27.794392855211839</v>
      </c>
      <c r="N43" s="79">
        <v>26.739384788091041</v>
      </c>
      <c r="P43" s="96">
        <v>151116</v>
      </c>
      <c r="Q43" s="18">
        <v>155668</v>
      </c>
      <c r="R43" s="19">
        <v>156959</v>
      </c>
      <c r="S43" s="78">
        <v>1.7354393280116531</v>
      </c>
      <c r="T43" s="78">
        <v>1.7215841786073358</v>
      </c>
      <c r="U43" s="79">
        <v>1.6099893005189931</v>
      </c>
    </row>
    <row r="44" spans="1:21" x14ac:dyDescent="0.2">
      <c r="A44" s="17" t="s">
        <v>160</v>
      </c>
      <c r="B44" s="18">
        <v>0</v>
      </c>
      <c r="C44" s="18">
        <v>227479</v>
      </c>
      <c r="D44" s="19">
        <v>300977</v>
      </c>
      <c r="E44" s="78" t="s">
        <v>161</v>
      </c>
      <c r="F44" s="78">
        <v>1.9745626807922416</v>
      </c>
      <c r="G44" s="79">
        <v>2.4511661479325846</v>
      </c>
      <c r="I44" s="96">
        <v>0</v>
      </c>
      <c r="J44" s="18">
        <v>227479</v>
      </c>
      <c r="K44" s="19">
        <v>300977</v>
      </c>
      <c r="L44" s="78" t="s">
        <v>161</v>
      </c>
      <c r="M44" s="78">
        <v>9.178691526337408</v>
      </c>
      <c r="N44" s="79">
        <v>11.896982441716142</v>
      </c>
      <c r="P44" s="96">
        <v>0</v>
      </c>
      <c r="Q44" s="18">
        <v>0</v>
      </c>
      <c r="R44" s="19">
        <v>0</v>
      </c>
      <c r="S44" s="78" t="s">
        <v>161</v>
      </c>
      <c r="T44" s="78" t="s">
        <v>161</v>
      </c>
      <c r="U44" s="79" t="s">
        <v>161</v>
      </c>
    </row>
    <row r="45" spans="1:21" x14ac:dyDescent="0.2">
      <c r="A45" s="17" t="s">
        <v>162</v>
      </c>
      <c r="B45" s="18">
        <v>35273</v>
      </c>
      <c r="C45" s="18">
        <v>37194</v>
      </c>
      <c r="D45" s="19">
        <v>37597</v>
      </c>
      <c r="E45" s="78">
        <v>0.31524655421118203</v>
      </c>
      <c r="F45" s="78">
        <v>0.32285127132344804</v>
      </c>
      <c r="G45" s="79">
        <v>0.3061911497018755</v>
      </c>
      <c r="I45" s="96">
        <v>35271</v>
      </c>
      <c r="J45" s="18">
        <v>29118</v>
      </c>
      <c r="K45" s="19">
        <v>29293</v>
      </c>
      <c r="L45" s="78">
        <v>1.4214330879445982</v>
      </c>
      <c r="M45" s="78">
        <v>1.1749002759107112</v>
      </c>
      <c r="N45" s="79">
        <v>1.1578901599297984</v>
      </c>
      <c r="P45" s="96">
        <v>2</v>
      </c>
      <c r="Q45" s="18">
        <v>8076</v>
      </c>
      <c r="R45" s="19">
        <v>8304</v>
      </c>
      <c r="S45" s="78">
        <v>2.2968306837285968E-5</v>
      </c>
      <c r="T45" s="78">
        <v>8.9315169633019276E-2</v>
      </c>
      <c r="U45" s="79">
        <v>8.5177346641541543E-2</v>
      </c>
    </row>
    <row r="46" spans="1:21" x14ac:dyDescent="0.2">
      <c r="A46" s="17" t="s">
        <v>163</v>
      </c>
      <c r="B46" s="18">
        <v>340861</v>
      </c>
      <c r="C46" s="18">
        <v>293534</v>
      </c>
      <c r="D46" s="19">
        <v>318063</v>
      </c>
      <c r="E46" s="78">
        <v>3.0463883342777116</v>
      </c>
      <c r="F46" s="78">
        <v>2.5479331364375168</v>
      </c>
      <c r="G46" s="79">
        <v>2.5903150689583647</v>
      </c>
      <c r="I46" s="96">
        <v>15241</v>
      </c>
      <c r="J46" s="18">
        <v>13545</v>
      </c>
      <c r="K46" s="19">
        <v>11826</v>
      </c>
      <c r="L46" s="78">
        <v>0.61421739370484596</v>
      </c>
      <c r="M46" s="78">
        <v>0.54653562185626015</v>
      </c>
      <c r="N46" s="79">
        <v>0.46745669720854116</v>
      </c>
      <c r="P46" s="96">
        <v>325620</v>
      </c>
      <c r="Q46" s="18">
        <v>279989</v>
      </c>
      <c r="R46" s="19">
        <v>306237</v>
      </c>
      <c r="S46" s="78">
        <v>3.7394700361785285</v>
      </c>
      <c r="T46" s="78">
        <v>3.0964914599281119</v>
      </c>
      <c r="U46" s="79">
        <v>3.1411916068720802</v>
      </c>
    </row>
    <row r="47" spans="1:21" x14ac:dyDescent="0.2">
      <c r="A47" s="17" t="s">
        <v>164</v>
      </c>
      <c r="B47" s="18">
        <v>1036688</v>
      </c>
      <c r="C47" s="18">
        <v>1004928</v>
      </c>
      <c r="D47" s="19">
        <v>656891</v>
      </c>
      <c r="E47" s="78">
        <v>9.2652260877181387</v>
      </c>
      <c r="F47" s="78">
        <v>8.7229736621102862</v>
      </c>
      <c r="G47" s="79">
        <v>5.3497409505762352</v>
      </c>
      <c r="I47" s="96">
        <v>0</v>
      </c>
      <c r="J47" s="18">
        <v>0</v>
      </c>
      <c r="K47" s="19">
        <v>0</v>
      </c>
      <c r="L47" s="78" t="s">
        <v>161</v>
      </c>
      <c r="M47" s="78" t="s">
        <v>161</v>
      </c>
      <c r="N47" s="79" t="s">
        <v>161</v>
      </c>
      <c r="P47" s="96">
        <v>1036688</v>
      </c>
      <c r="Q47" s="18">
        <v>1004928</v>
      </c>
      <c r="R47" s="19">
        <v>656891</v>
      </c>
      <c r="S47" s="78">
        <v>11.905484039266158</v>
      </c>
      <c r="T47" s="78">
        <v>11.113832935731896</v>
      </c>
      <c r="U47" s="79">
        <v>6.7379855988329558</v>
      </c>
    </row>
    <row r="48" spans="1:21" x14ac:dyDescent="0.2">
      <c r="A48" s="17" t="s">
        <v>165</v>
      </c>
      <c r="B48" s="18">
        <v>989534</v>
      </c>
      <c r="C48" s="18">
        <v>1170122</v>
      </c>
      <c r="D48" s="19">
        <v>1535864</v>
      </c>
      <c r="E48" s="78">
        <v>8.843795077674363</v>
      </c>
      <c r="F48" s="78">
        <v>10.156890232390591</v>
      </c>
      <c r="G48" s="79">
        <v>12.508124689356102</v>
      </c>
      <c r="I48" s="96">
        <v>12536</v>
      </c>
      <c r="J48" s="18">
        <v>15721</v>
      </c>
      <c r="K48" s="19">
        <v>18686</v>
      </c>
      <c r="L48" s="78">
        <v>0.50520498966497929</v>
      </c>
      <c r="M48" s="78">
        <v>0.63433639802157737</v>
      </c>
      <c r="N48" s="79">
        <v>0.73861794723818708</v>
      </c>
      <c r="P48" s="96">
        <v>976998</v>
      </c>
      <c r="Q48" s="18">
        <v>1154401</v>
      </c>
      <c r="R48" s="19">
        <v>1517178</v>
      </c>
      <c r="S48" s="78">
        <v>11.219994921707359</v>
      </c>
      <c r="T48" s="78">
        <v>12.766904549223264</v>
      </c>
      <c r="U48" s="79">
        <v>15.562282806228408</v>
      </c>
    </row>
    <row r="49" spans="1:21" x14ac:dyDescent="0.2">
      <c r="A49" s="17" t="s">
        <v>166</v>
      </c>
      <c r="B49" s="18">
        <v>604390</v>
      </c>
      <c r="C49" s="18">
        <v>571505</v>
      </c>
      <c r="D49" s="19">
        <v>1054367</v>
      </c>
      <c r="E49" s="78">
        <v>5.401634816990228</v>
      </c>
      <c r="F49" s="78">
        <v>4.9607763568776457</v>
      </c>
      <c r="G49" s="79">
        <v>8.5867979875446814</v>
      </c>
      <c r="I49" s="96">
        <v>263528</v>
      </c>
      <c r="J49" s="18">
        <v>53595</v>
      </c>
      <c r="K49" s="19">
        <v>0</v>
      </c>
      <c r="L49" s="78">
        <v>10.620266473869869</v>
      </c>
      <c r="M49" s="78">
        <v>2.1625379589063316</v>
      </c>
      <c r="N49" s="79" t="s">
        <v>161</v>
      </c>
      <c r="P49" s="96">
        <v>340862</v>
      </c>
      <c r="Q49" s="18">
        <v>517910</v>
      </c>
      <c r="R49" s="19">
        <v>1054367</v>
      </c>
      <c r="S49" s="78">
        <v>3.9145115025854849</v>
      </c>
      <c r="T49" s="78">
        <v>5.7277389183552518</v>
      </c>
      <c r="U49" s="79">
        <v>10.815050993063853</v>
      </c>
    </row>
    <row r="50" spans="1:21" x14ac:dyDescent="0.2">
      <c r="A50" s="17" t="s">
        <v>167</v>
      </c>
      <c r="B50" s="18">
        <v>58235</v>
      </c>
      <c r="C50" s="18">
        <v>63877</v>
      </c>
      <c r="D50" s="19">
        <v>68765</v>
      </c>
      <c r="E50" s="78">
        <v>0.52046559931075287</v>
      </c>
      <c r="F50" s="78">
        <v>0.55446498516771225</v>
      </c>
      <c r="G50" s="79">
        <v>0.56002432133546476</v>
      </c>
      <c r="I50" s="96">
        <v>58235</v>
      </c>
      <c r="J50" s="18">
        <v>63877</v>
      </c>
      <c r="K50" s="19">
        <v>68765</v>
      </c>
      <c r="L50" s="78">
        <v>2.346889962758461</v>
      </c>
      <c r="M50" s="78">
        <v>2.5774127661360153</v>
      </c>
      <c r="N50" s="79">
        <v>2.7181346003336153</v>
      </c>
      <c r="P50" s="96">
        <v>0</v>
      </c>
      <c r="Q50" s="18">
        <v>0</v>
      </c>
      <c r="R50" s="19">
        <v>0</v>
      </c>
      <c r="S50" s="78" t="s">
        <v>161</v>
      </c>
      <c r="T50" s="78" t="s">
        <v>161</v>
      </c>
      <c r="U50" s="79" t="s">
        <v>161</v>
      </c>
    </row>
    <row r="51" spans="1:21" x14ac:dyDescent="0.2">
      <c r="A51" s="17" t="s">
        <v>168</v>
      </c>
      <c r="B51" s="18">
        <v>23873</v>
      </c>
      <c r="C51" s="18">
        <v>24053</v>
      </c>
      <c r="D51" s="19">
        <v>24878</v>
      </c>
      <c r="E51" s="78">
        <v>0.21336095565116517</v>
      </c>
      <c r="F51" s="78">
        <v>0.20878479402976005</v>
      </c>
      <c r="G51" s="79">
        <v>0.20260721393417716</v>
      </c>
      <c r="I51" s="96">
        <v>22104</v>
      </c>
      <c r="J51" s="18">
        <v>21671</v>
      </c>
      <c r="K51" s="19">
        <v>19980</v>
      </c>
      <c r="L51" s="78">
        <v>0.89079858739268525</v>
      </c>
      <c r="M51" s="78">
        <v>0.87441664534861674</v>
      </c>
      <c r="N51" s="79">
        <v>0.789767022681097</v>
      </c>
      <c r="P51" s="96">
        <v>1769</v>
      </c>
      <c r="Q51" s="18">
        <v>2382</v>
      </c>
      <c r="R51" s="19">
        <v>4898</v>
      </c>
      <c r="S51" s="78">
        <v>2.0315467397579438E-2</v>
      </c>
      <c r="T51" s="78">
        <v>2.6343330122071806E-2</v>
      </c>
      <c r="U51" s="79">
        <v>5.0240684471371685E-2</v>
      </c>
    </row>
    <row r="52" spans="1:21" x14ac:dyDescent="0.2">
      <c r="A52" s="17" t="s">
        <v>169</v>
      </c>
      <c r="B52" s="18">
        <v>234707</v>
      </c>
      <c r="C52" s="18">
        <v>237902</v>
      </c>
      <c r="D52" s="19">
        <v>266788</v>
      </c>
      <c r="E52" s="78">
        <v>2.0976546650198142</v>
      </c>
      <c r="F52" s="78">
        <v>2.0650363808783925</v>
      </c>
      <c r="G52" s="79">
        <v>2.1727298573467024</v>
      </c>
      <c r="I52" s="96">
        <v>0</v>
      </c>
      <c r="J52" s="18">
        <v>0</v>
      </c>
      <c r="K52" s="19">
        <v>0</v>
      </c>
      <c r="L52" s="78" t="s">
        <v>161</v>
      </c>
      <c r="M52" s="78" t="s">
        <v>161</v>
      </c>
      <c r="N52" s="79" t="s">
        <v>161</v>
      </c>
      <c r="P52" s="96">
        <v>234707</v>
      </c>
      <c r="Q52" s="18">
        <v>237902</v>
      </c>
      <c r="R52" s="19">
        <v>266788</v>
      </c>
      <c r="S52" s="78">
        <v>2.6954111964294389</v>
      </c>
      <c r="T52" s="78">
        <v>2.6310373311087853</v>
      </c>
      <c r="U52" s="79">
        <v>2.7365479233867513</v>
      </c>
    </row>
    <row r="53" spans="1:21" x14ac:dyDescent="0.2">
      <c r="A53" s="17" t="s">
        <v>170</v>
      </c>
      <c r="B53" s="18">
        <v>128364</v>
      </c>
      <c r="C53" s="18">
        <v>133384</v>
      </c>
      <c r="D53" s="19">
        <v>133859</v>
      </c>
      <c r="E53" s="78">
        <v>1.1472318397857899</v>
      </c>
      <c r="F53" s="78">
        <v>1.15779948309423</v>
      </c>
      <c r="G53" s="79">
        <v>1.0901519032886495</v>
      </c>
      <c r="I53" s="96">
        <v>96438</v>
      </c>
      <c r="J53" s="18">
        <v>99782</v>
      </c>
      <c r="K53" s="19">
        <v>99000</v>
      </c>
      <c r="L53" s="78">
        <v>3.8864836306087485</v>
      </c>
      <c r="M53" s="78">
        <v>4.0261659224851494</v>
      </c>
      <c r="N53" s="79">
        <v>3.9132600222937239</v>
      </c>
      <c r="P53" s="96">
        <v>31926</v>
      </c>
      <c r="Q53" s="18">
        <v>33602</v>
      </c>
      <c r="R53" s="19">
        <v>34859</v>
      </c>
      <c r="S53" s="78">
        <v>0.36664308204359591</v>
      </c>
      <c r="T53" s="78">
        <v>0.37161569217542267</v>
      </c>
      <c r="U53" s="79">
        <v>0.35756227439517058</v>
      </c>
    </row>
    <row r="54" spans="1:21" x14ac:dyDescent="0.2">
      <c r="A54" s="17" t="s">
        <v>171</v>
      </c>
      <c r="B54" s="18">
        <v>5154</v>
      </c>
      <c r="C54" s="18">
        <v>0</v>
      </c>
      <c r="D54" s="19">
        <v>0</v>
      </c>
      <c r="E54" s="78">
        <v>4.6063015348976048E-2</v>
      </c>
      <c r="F54" s="78" t="s">
        <v>161</v>
      </c>
      <c r="G54" s="79" t="s">
        <v>161</v>
      </c>
      <c r="I54" s="96">
        <v>0</v>
      </c>
      <c r="J54" s="18">
        <v>0</v>
      </c>
      <c r="K54" s="19">
        <v>0</v>
      </c>
      <c r="L54" s="78" t="s">
        <v>161</v>
      </c>
      <c r="M54" s="78" t="s">
        <v>161</v>
      </c>
      <c r="N54" s="79" t="s">
        <v>161</v>
      </c>
      <c r="P54" s="96">
        <v>5154</v>
      </c>
      <c r="Q54" s="18">
        <v>0</v>
      </c>
      <c r="R54" s="19">
        <v>0</v>
      </c>
      <c r="S54" s="78">
        <v>5.9189326719685943E-2</v>
      </c>
      <c r="T54" s="78" t="s">
        <v>161</v>
      </c>
      <c r="U54" s="79" t="s">
        <v>161</v>
      </c>
    </row>
    <row r="55" spans="1:21" x14ac:dyDescent="0.2">
      <c r="A55" s="17" t="s">
        <v>172</v>
      </c>
      <c r="B55" s="18">
        <v>0</v>
      </c>
      <c r="C55" s="18">
        <v>0</v>
      </c>
      <c r="D55" s="19">
        <v>0</v>
      </c>
      <c r="E55" s="78" t="s">
        <v>161</v>
      </c>
      <c r="F55" s="78" t="s">
        <v>161</v>
      </c>
      <c r="G55" s="79" t="s">
        <v>161</v>
      </c>
      <c r="I55" s="96">
        <v>0</v>
      </c>
      <c r="J55" s="18">
        <v>0</v>
      </c>
      <c r="K55" s="19">
        <v>0</v>
      </c>
      <c r="L55" s="78" t="s">
        <v>161</v>
      </c>
      <c r="M55" s="78" t="s">
        <v>161</v>
      </c>
      <c r="N55" s="79" t="s">
        <v>161</v>
      </c>
      <c r="P55" s="96">
        <v>0</v>
      </c>
      <c r="Q55" s="18">
        <v>0</v>
      </c>
      <c r="R55" s="19">
        <v>0</v>
      </c>
      <c r="S55" s="78" t="s">
        <v>161</v>
      </c>
      <c r="T55" s="78" t="s">
        <v>161</v>
      </c>
      <c r="U55" s="79" t="s">
        <v>161</v>
      </c>
    </row>
    <row r="56" spans="1:21" x14ac:dyDescent="0.2">
      <c r="A56" s="17" t="s">
        <v>173</v>
      </c>
      <c r="B56" s="18">
        <v>118973</v>
      </c>
      <c r="C56" s="18">
        <v>123541</v>
      </c>
      <c r="D56" s="19">
        <v>129656</v>
      </c>
      <c r="E56" s="78">
        <v>1.0633013436386742</v>
      </c>
      <c r="F56" s="78">
        <v>1.0723602976439774</v>
      </c>
      <c r="G56" s="79">
        <v>1.0559225391852107</v>
      </c>
      <c r="I56" s="96">
        <v>77178</v>
      </c>
      <c r="J56" s="18">
        <v>79159</v>
      </c>
      <c r="K56" s="19">
        <v>80388</v>
      </c>
      <c r="L56" s="78">
        <v>3.1102991937112137</v>
      </c>
      <c r="M56" s="78">
        <v>3.1940356803632111</v>
      </c>
      <c r="N56" s="79">
        <v>3.1775671381025039</v>
      </c>
      <c r="P56" s="96">
        <v>41795</v>
      </c>
      <c r="Q56" s="18">
        <v>44382</v>
      </c>
      <c r="R56" s="19">
        <v>49268</v>
      </c>
      <c r="S56" s="78">
        <v>0.47998019213218351</v>
      </c>
      <c r="T56" s="78">
        <v>0.49083529700998779</v>
      </c>
      <c r="U56" s="79">
        <v>0.50536097234290323</v>
      </c>
    </row>
    <row r="57" spans="1:21" x14ac:dyDescent="0.2">
      <c r="A57" s="17" t="s">
        <v>174</v>
      </c>
      <c r="B57" s="18">
        <v>764953</v>
      </c>
      <c r="C57" s="18">
        <v>764858</v>
      </c>
      <c r="D57" s="19">
        <v>786514</v>
      </c>
      <c r="E57" s="78">
        <v>6.8366398487088231</v>
      </c>
      <c r="F57" s="78">
        <v>6.6391186127308117</v>
      </c>
      <c r="G57" s="79">
        <v>6.4053947367242312</v>
      </c>
      <c r="I57" s="96">
        <v>2441</v>
      </c>
      <c r="J57" s="18">
        <v>2408</v>
      </c>
      <c r="K57" s="19">
        <v>2317</v>
      </c>
      <c r="L57" s="78">
        <v>9.8373115808249395E-2</v>
      </c>
      <c r="M57" s="78">
        <v>9.7161888330001805E-2</v>
      </c>
      <c r="N57" s="79">
        <v>9.158609567327837E-2</v>
      </c>
      <c r="P57" s="96">
        <v>762512</v>
      </c>
      <c r="Q57" s="18">
        <v>762450</v>
      </c>
      <c r="R57" s="19">
        <v>784197</v>
      </c>
      <c r="S57" s="78">
        <v>8.7568047915562985</v>
      </c>
      <c r="T57" s="78">
        <v>8.4321880988974183</v>
      </c>
      <c r="U57" s="79">
        <v>8.0438125848093627</v>
      </c>
    </row>
    <row r="58" spans="1:21" x14ac:dyDescent="0.2">
      <c r="A58" s="17" t="s">
        <v>175</v>
      </c>
      <c r="B58" s="18">
        <v>132521</v>
      </c>
      <c r="C58" s="18">
        <v>140106</v>
      </c>
      <c r="D58" s="19">
        <v>160025</v>
      </c>
      <c r="E58" s="78">
        <v>1.1843843339273681</v>
      </c>
      <c r="F58" s="78">
        <v>1.2161477716847613</v>
      </c>
      <c r="G58" s="79">
        <v>1.3032486297056316</v>
      </c>
      <c r="I58" s="96">
        <v>40195</v>
      </c>
      <c r="J58" s="18">
        <v>39484</v>
      </c>
      <c r="K58" s="19">
        <v>39773</v>
      </c>
      <c r="L58" s="78">
        <v>1.6198719335979452</v>
      </c>
      <c r="M58" s="78">
        <v>1.593164451337953</v>
      </c>
      <c r="N58" s="79">
        <v>1.5721423319867502</v>
      </c>
      <c r="P58" s="96">
        <v>92326</v>
      </c>
      <c r="Q58" s="18">
        <v>100622</v>
      </c>
      <c r="R58" s="19">
        <v>120252</v>
      </c>
      <c r="S58" s="78">
        <v>1.0602859485296321</v>
      </c>
      <c r="T58" s="78">
        <v>1.1128121593379972</v>
      </c>
      <c r="U58" s="79">
        <v>1.233471373836543</v>
      </c>
    </row>
    <row r="59" spans="1:21" x14ac:dyDescent="0.2">
      <c r="A59" s="17" t="s">
        <v>176</v>
      </c>
      <c r="B59" s="18">
        <v>0</v>
      </c>
      <c r="C59" s="18">
        <v>0</v>
      </c>
      <c r="D59" s="19">
        <v>0</v>
      </c>
      <c r="E59" s="78" t="s">
        <v>161</v>
      </c>
      <c r="F59" s="78" t="s">
        <v>161</v>
      </c>
      <c r="G59" s="79" t="s">
        <v>161</v>
      </c>
      <c r="I59" s="96">
        <v>0</v>
      </c>
      <c r="J59" s="18">
        <v>0</v>
      </c>
      <c r="K59" s="19">
        <v>0</v>
      </c>
      <c r="L59" s="78" t="s">
        <v>161</v>
      </c>
      <c r="M59" s="78" t="s">
        <v>161</v>
      </c>
      <c r="N59" s="79" t="s">
        <v>161</v>
      </c>
      <c r="P59" s="96">
        <v>0</v>
      </c>
      <c r="Q59" s="18">
        <v>0</v>
      </c>
      <c r="R59" s="19">
        <v>0</v>
      </c>
      <c r="S59" s="78" t="s">
        <v>161</v>
      </c>
      <c r="T59" s="78" t="s">
        <v>161</v>
      </c>
      <c r="U59" s="79" t="s">
        <v>161</v>
      </c>
    </row>
    <row r="60" spans="1:21" x14ac:dyDescent="0.2">
      <c r="A60" s="17" t="s">
        <v>177</v>
      </c>
      <c r="B60" s="18">
        <v>0</v>
      </c>
      <c r="C60" s="18">
        <v>0</v>
      </c>
      <c r="D60" s="19">
        <v>0</v>
      </c>
      <c r="E60" s="78" t="s">
        <v>161</v>
      </c>
      <c r="F60" s="78" t="s">
        <v>161</v>
      </c>
      <c r="G60" s="79" t="s">
        <v>161</v>
      </c>
      <c r="I60" s="96">
        <v>0</v>
      </c>
      <c r="J60" s="18">
        <v>0</v>
      </c>
      <c r="K60" s="19">
        <v>0</v>
      </c>
      <c r="L60" s="78" t="s">
        <v>161</v>
      </c>
      <c r="M60" s="78" t="s">
        <v>161</v>
      </c>
      <c r="N60" s="79" t="s">
        <v>161</v>
      </c>
      <c r="P60" s="96">
        <v>0</v>
      </c>
      <c r="Q60" s="18">
        <v>0</v>
      </c>
      <c r="R60" s="19">
        <v>0</v>
      </c>
      <c r="S60" s="78" t="s">
        <v>161</v>
      </c>
      <c r="T60" s="78" t="s">
        <v>161</v>
      </c>
      <c r="U60" s="79" t="s">
        <v>161</v>
      </c>
    </row>
    <row r="61" spans="1:21" x14ac:dyDescent="0.2">
      <c r="A61" s="17" t="s">
        <v>178</v>
      </c>
      <c r="B61" s="18">
        <v>315</v>
      </c>
      <c r="C61" s="18">
        <v>0</v>
      </c>
      <c r="D61" s="19">
        <v>0</v>
      </c>
      <c r="E61" s="78">
        <v>2.8152599602109924E-3</v>
      </c>
      <c r="F61" s="78" t="s">
        <v>161</v>
      </c>
      <c r="G61" s="79" t="s">
        <v>161</v>
      </c>
      <c r="I61" s="96">
        <v>0</v>
      </c>
      <c r="J61" s="18">
        <v>0</v>
      </c>
      <c r="K61" s="19">
        <v>0</v>
      </c>
      <c r="L61" s="78" t="s">
        <v>161</v>
      </c>
      <c r="M61" s="78" t="s">
        <v>161</v>
      </c>
      <c r="N61" s="79" t="s">
        <v>161</v>
      </c>
      <c r="P61" s="96">
        <v>315</v>
      </c>
      <c r="Q61" s="18">
        <v>0</v>
      </c>
      <c r="R61" s="19">
        <v>0</v>
      </c>
      <c r="S61" s="78">
        <v>3.6175083268725401E-3</v>
      </c>
      <c r="T61" s="78" t="s">
        <v>161</v>
      </c>
      <c r="U61" s="79" t="s">
        <v>161</v>
      </c>
    </row>
    <row r="62" spans="1:21" x14ac:dyDescent="0.2">
      <c r="A62" s="17" t="s">
        <v>179</v>
      </c>
      <c r="B62" s="18">
        <v>23261</v>
      </c>
      <c r="C62" s="18">
        <v>13000</v>
      </c>
      <c r="D62" s="19">
        <v>0</v>
      </c>
      <c r="E62" s="78">
        <v>0.2078913077284695</v>
      </c>
      <c r="F62" s="78">
        <v>0.11284256942530581</v>
      </c>
      <c r="G62" s="79" t="s">
        <v>161</v>
      </c>
      <c r="I62" s="96">
        <v>0</v>
      </c>
      <c r="J62" s="18">
        <v>0</v>
      </c>
      <c r="K62" s="19">
        <v>0</v>
      </c>
      <c r="L62" s="78" t="s">
        <v>161</v>
      </c>
      <c r="M62" s="78" t="s">
        <v>161</v>
      </c>
      <c r="N62" s="79" t="s">
        <v>161</v>
      </c>
      <c r="P62" s="96">
        <v>23261</v>
      </c>
      <c r="Q62" s="18">
        <v>13000</v>
      </c>
      <c r="R62" s="19">
        <v>0</v>
      </c>
      <c r="S62" s="78">
        <v>0.26713289267105444</v>
      </c>
      <c r="T62" s="78">
        <v>0.14377132308435495</v>
      </c>
      <c r="U62" s="79" t="s">
        <v>161</v>
      </c>
    </row>
    <row r="63" spans="1:21" x14ac:dyDescent="0.2">
      <c r="A63" s="17" t="s">
        <v>180</v>
      </c>
      <c r="B63" s="18">
        <v>49224</v>
      </c>
      <c r="C63" s="18">
        <v>40933</v>
      </c>
      <c r="D63" s="19">
        <v>32608</v>
      </c>
      <c r="E63" s="78">
        <v>0.43993128978230445</v>
      </c>
      <c r="F63" s="78">
        <v>0.35530653032969561</v>
      </c>
      <c r="G63" s="79">
        <v>0.26556057689386803</v>
      </c>
      <c r="I63" s="96">
        <v>20918</v>
      </c>
      <c r="J63" s="18">
        <v>18096</v>
      </c>
      <c r="K63" s="19">
        <v>14093</v>
      </c>
      <c r="L63" s="78">
        <v>0.84300239101882868</v>
      </c>
      <c r="M63" s="78">
        <v>0.73016674884539556</v>
      </c>
      <c r="N63" s="79">
        <v>0.55706639893116616</v>
      </c>
      <c r="P63" s="96">
        <v>28306</v>
      </c>
      <c r="Q63" s="18">
        <v>22837</v>
      </c>
      <c r="R63" s="19">
        <v>18515</v>
      </c>
      <c r="S63" s="78">
        <v>0.3250704466681083</v>
      </c>
      <c r="T63" s="78">
        <v>0.25256197732903185</v>
      </c>
      <c r="U63" s="79">
        <v>0.18991553143884171</v>
      </c>
    </row>
    <row r="64" spans="1:21" x14ac:dyDescent="0.2">
      <c r="A64" s="17" t="s">
        <v>181</v>
      </c>
      <c r="B64" s="18">
        <v>9967</v>
      </c>
      <c r="C64" s="18">
        <v>7726</v>
      </c>
      <c r="D64" s="19">
        <v>9050</v>
      </c>
      <c r="E64" s="78">
        <v>8.9078400074358619E-2</v>
      </c>
      <c r="F64" s="78">
        <v>6.7063207029224053E-2</v>
      </c>
      <c r="G64" s="79">
        <v>7.3703484448279746E-2</v>
      </c>
      <c r="I64" s="96">
        <v>3722</v>
      </c>
      <c r="J64" s="18">
        <v>3888</v>
      </c>
      <c r="K64" s="19">
        <v>5202</v>
      </c>
      <c r="L64" s="78">
        <v>0.14999784393211973</v>
      </c>
      <c r="M64" s="78">
        <v>0.15687932800126536</v>
      </c>
      <c r="N64" s="79">
        <v>0.20562402662597931</v>
      </c>
      <c r="P64" s="96">
        <v>6245</v>
      </c>
      <c r="Q64" s="18">
        <v>3838</v>
      </c>
      <c r="R64" s="19">
        <v>3848</v>
      </c>
      <c r="S64" s="78">
        <v>7.1718538099425438E-2</v>
      </c>
      <c r="T64" s="78">
        <v>4.2445718307519559E-2</v>
      </c>
      <c r="U64" s="79">
        <v>3.9470427489962892E-2</v>
      </c>
    </row>
    <row r="65" spans="1:21" x14ac:dyDescent="0.2">
      <c r="A65" s="17" t="s">
        <v>5</v>
      </c>
      <c r="B65" s="18" t="s">
        <v>5</v>
      </c>
      <c r="C65" s="18" t="s">
        <v>5</v>
      </c>
      <c r="D65" s="19" t="s">
        <v>5</v>
      </c>
      <c r="E65" s="78" t="s">
        <v>5</v>
      </c>
      <c r="F65" s="78" t="s">
        <v>5</v>
      </c>
      <c r="G65" s="79" t="s">
        <v>5</v>
      </c>
      <c r="I65" s="96" t="s">
        <v>5</v>
      </c>
      <c r="J65" s="18" t="s">
        <v>5</v>
      </c>
      <c r="K65" s="19" t="s">
        <v>5</v>
      </c>
      <c r="L65" s="78" t="s">
        <v>5</v>
      </c>
      <c r="M65" s="78" t="s">
        <v>5</v>
      </c>
      <c r="N65" s="79" t="s">
        <v>5</v>
      </c>
      <c r="P65" s="96" t="s">
        <v>5</v>
      </c>
      <c r="Q65" s="18" t="s">
        <v>5</v>
      </c>
      <c r="R65" s="19" t="s">
        <v>5</v>
      </c>
      <c r="S65" s="78" t="s">
        <v>5</v>
      </c>
      <c r="T65" s="78" t="s">
        <v>5</v>
      </c>
      <c r="U65" s="79" t="s">
        <v>5</v>
      </c>
    </row>
    <row r="66" spans="1:21" ht="13.5" thickBot="1" x14ac:dyDescent="0.25">
      <c r="A66" s="20" t="s">
        <v>4</v>
      </c>
      <c r="B66" s="21">
        <v>11189020</v>
      </c>
      <c r="C66" s="21">
        <v>11520475</v>
      </c>
      <c r="D66" s="22">
        <v>12278931</v>
      </c>
      <c r="E66" s="82">
        <v>100</v>
      </c>
      <c r="F66" s="82">
        <v>100</v>
      </c>
      <c r="G66" s="83">
        <v>100</v>
      </c>
      <c r="I66" s="97">
        <v>2481369</v>
      </c>
      <c r="J66" s="21">
        <v>2478338</v>
      </c>
      <c r="K66" s="22">
        <v>2529860</v>
      </c>
      <c r="L66" s="82">
        <v>100</v>
      </c>
      <c r="M66" s="82">
        <v>100</v>
      </c>
      <c r="N66" s="83">
        <v>100</v>
      </c>
      <c r="P66" s="97">
        <v>8707651</v>
      </c>
      <c r="Q66" s="21">
        <v>9042137</v>
      </c>
      <c r="R66" s="22">
        <v>9749071</v>
      </c>
      <c r="S66" s="82">
        <v>100</v>
      </c>
      <c r="T66" s="82">
        <v>100</v>
      </c>
      <c r="U66" s="83">
        <v>100</v>
      </c>
    </row>
    <row r="67" spans="1:21" x14ac:dyDescent="0.2">
      <c r="A67" s="24"/>
      <c r="B67" s="24"/>
      <c r="C67" s="24"/>
      <c r="D67" s="24"/>
      <c r="E67" s="24"/>
      <c r="F67" s="24"/>
      <c r="G67" s="24"/>
      <c r="I67" s="24"/>
      <c r="J67" s="24"/>
      <c r="K67" s="24"/>
      <c r="L67" s="24"/>
      <c r="M67" s="24"/>
      <c r="N67" s="24"/>
      <c r="P67" s="24"/>
      <c r="Q67" s="24"/>
      <c r="R67" s="24"/>
      <c r="S67" s="24"/>
      <c r="T67" s="24"/>
      <c r="U67" s="24"/>
    </row>
    <row r="68" spans="1:21" ht="12.75" customHeight="1" x14ac:dyDescent="0.2">
      <c r="A68" s="26" t="s">
        <v>155</v>
      </c>
      <c r="F68" s="25"/>
      <c r="G68" s="25"/>
      <c r="H68" s="94"/>
      <c r="I68" s="25"/>
      <c r="J68" s="25"/>
      <c r="K68" s="25"/>
      <c r="L68" s="25"/>
      <c r="M68" s="25"/>
      <c r="N68" s="25"/>
      <c r="O68" s="94"/>
      <c r="P68" s="25"/>
      <c r="T68" s="25"/>
      <c r="U68" s="171">
        <v>11</v>
      </c>
    </row>
    <row r="69" spans="1:21" ht="12.75" customHeight="1" x14ac:dyDescent="0.2">
      <c r="A69" s="26" t="s">
        <v>156</v>
      </c>
      <c r="F69" s="25"/>
      <c r="G69" s="25"/>
      <c r="H69" s="25"/>
      <c r="I69" s="25"/>
      <c r="J69" s="25"/>
      <c r="K69" s="25"/>
      <c r="L69" s="25"/>
      <c r="M69" s="25"/>
      <c r="N69" s="25"/>
      <c r="O69" s="25"/>
      <c r="P69" s="25"/>
      <c r="T69" s="25"/>
      <c r="U69" s="172"/>
    </row>
    <row r="74" spans="1:21" ht="12.75" customHeight="1" x14ac:dyDescent="0.2"/>
    <row r="75" spans="1:21" ht="12.75" customHeight="1" x14ac:dyDescent="0.2"/>
  </sheetData>
  <mergeCells count="7">
    <mergeCell ref="U68:U69"/>
    <mergeCell ref="D4:E4"/>
    <mergeCell ref="I4:N4"/>
    <mergeCell ref="P4:U4"/>
    <mergeCell ref="D36:E36"/>
    <mergeCell ref="I36:N36"/>
    <mergeCell ref="P36:U36"/>
  </mergeCells>
  <hyperlinks>
    <hyperlink ref="A2" location="Innhold!A30" tooltip="Move to Tab2" display="Tilbake til innholdsfortegnelsen" xr:uid="{00000000-0004-0000-0A00-000000000000}"/>
  </hyperlinks>
  <pageMargins left="0.78740157480314965" right="0.78740157480314965" top="0.39370078740157483" bottom="0.19685039370078741" header="3.937007874015748E-2" footer="3.937007874015748E-2"/>
  <pageSetup paperSize="9" scale="56" orientation="landscape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U75"/>
  <sheetViews>
    <sheetView showGridLines="0" showRowColHeaders="0" zoomScaleNormal="100" workbookViewId="0"/>
  </sheetViews>
  <sheetFormatPr defaultColWidth="11.42578125" defaultRowHeight="12.75" x14ac:dyDescent="0.2"/>
  <cols>
    <col min="1" max="1" width="26.42578125" style="1" customWidth="1"/>
    <col min="2" max="4" width="11.7109375" style="1" customWidth="1"/>
    <col min="5" max="7" width="9.7109375" style="1" customWidth="1"/>
    <col min="8" max="8" width="6.7109375" style="1" customWidth="1"/>
    <col min="9" max="11" width="11.7109375" style="1" customWidth="1"/>
    <col min="12" max="14" width="9.7109375" style="1" customWidth="1"/>
    <col min="15" max="15" width="6.7109375" style="1" customWidth="1"/>
    <col min="16" max="18" width="11.7109375" style="1" customWidth="1"/>
    <col min="19" max="21" width="9.7109375" style="1" customWidth="1"/>
    <col min="22" max="16384" width="11.42578125" style="1"/>
  </cols>
  <sheetData>
    <row r="1" spans="1:21" ht="5.25" customHeight="1" x14ac:dyDescent="0.2"/>
    <row r="2" spans="1:21" x14ac:dyDescent="0.2">
      <c r="A2" s="69" t="s">
        <v>0</v>
      </c>
      <c r="B2" s="3"/>
      <c r="C2" s="3"/>
      <c r="D2" s="3"/>
      <c r="E2" s="3"/>
      <c r="F2" s="3"/>
      <c r="I2" s="3"/>
      <c r="J2" s="3"/>
      <c r="K2" s="3"/>
      <c r="L2" s="3"/>
      <c r="M2" s="3"/>
      <c r="P2" s="3"/>
      <c r="Q2" s="3"/>
      <c r="R2" s="3"/>
      <c r="S2" s="3"/>
      <c r="T2" s="3"/>
    </row>
    <row r="3" spans="1:21" ht="6" customHeight="1" x14ac:dyDescent="0.2">
      <c r="A3" s="4"/>
      <c r="B3" s="3"/>
      <c r="C3" s="3"/>
      <c r="D3" s="3"/>
      <c r="E3" s="3"/>
      <c r="F3" s="3"/>
      <c r="I3" s="3"/>
      <c r="J3" s="3"/>
      <c r="K3" s="3"/>
      <c r="L3" s="3"/>
      <c r="M3" s="3"/>
      <c r="P3" s="3"/>
      <c r="Q3" s="3"/>
      <c r="R3" s="3"/>
      <c r="S3" s="3"/>
      <c r="T3" s="3"/>
    </row>
    <row r="4" spans="1:21" ht="16.5" thickBot="1" x14ac:dyDescent="0.3">
      <c r="A4" s="5" t="s">
        <v>114</v>
      </c>
      <c r="B4" s="6"/>
      <c r="C4" s="6"/>
      <c r="D4" s="183" t="s">
        <v>105</v>
      </c>
      <c r="E4" s="183"/>
      <c r="F4" s="6"/>
      <c r="I4" s="183" t="s">
        <v>108</v>
      </c>
      <c r="J4" s="183"/>
      <c r="K4" s="183"/>
      <c r="L4" s="183"/>
      <c r="M4" s="183"/>
      <c r="N4" s="183"/>
      <c r="P4" s="183" t="s">
        <v>109</v>
      </c>
      <c r="Q4" s="183"/>
      <c r="R4" s="183"/>
      <c r="S4" s="183"/>
      <c r="T4" s="183"/>
      <c r="U4" s="183"/>
    </row>
    <row r="5" spans="1:21" x14ac:dyDescent="0.2">
      <c r="A5" s="7"/>
      <c r="B5" s="8"/>
      <c r="C5" s="9" t="s">
        <v>1</v>
      </c>
      <c r="D5" s="10"/>
      <c r="E5" s="11"/>
      <c r="F5" s="9" t="s">
        <v>2</v>
      </c>
      <c r="G5" s="12"/>
      <c r="I5" s="7"/>
      <c r="J5" s="86" t="s">
        <v>1</v>
      </c>
      <c r="K5" s="10"/>
      <c r="L5" s="11"/>
      <c r="M5" s="86" t="s">
        <v>2</v>
      </c>
      <c r="N5" s="12"/>
      <c r="P5" s="7"/>
      <c r="Q5" s="86" t="s">
        <v>1</v>
      </c>
      <c r="R5" s="10"/>
      <c r="S5" s="11"/>
      <c r="T5" s="86" t="s">
        <v>2</v>
      </c>
      <c r="U5" s="12"/>
    </row>
    <row r="6" spans="1:21" x14ac:dyDescent="0.2">
      <c r="A6" s="13" t="s">
        <v>3</v>
      </c>
      <c r="B6" s="14" t="s">
        <v>157</v>
      </c>
      <c r="C6" s="15" t="s">
        <v>153</v>
      </c>
      <c r="D6" s="66" t="s">
        <v>154</v>
      </c>
      <c r="E6" s="15" t="s">
        <v>157</v>
      </c>
      <c r="F6" s="15" t="s">
        <v>153</v>
      </c>
      <c r="G6" s="16" t="s">
        <v>154</v>
      </c>
      <c r="I6" s="95" t="s">
        <v>157</v>
      </c>
      <c r="J6" s="15" t="s">
        <v>153</v>
      </c>
      <c r="K6" s="66" t="s">
        <v>154</v>
      </c>
      <c r="L6" s="15" t="s">
        <v>157</v>
      </c>
      <c r="M6" s="15" t="s">
        <v>153</v>
      </c>
      <c r="N6" s="16" t="s">
        <v>154</v>
      </c>
      <c r="P6" s="95" t="s">
        <v>157</v>
      </c>
      <c r="Q6" s="15" t="s">
        <v>153</v>
      </c>
      <c r="R6" s="66" t="s">
        <v>154</v>
      </c>
      <c r="S6" s="15" t="s">
        <v>157</v>
      </c>
      <c r="T6" s="15" t="s">
        <v>153</v>
      </c>
      <c r="U6" s="16" t="s">
        <v>154</v>
      </c>
    </row>
    <row r="7" spans="1:21" x14ac:dyDescent="0.2">
      <c r="A7" s="17" t="s">
        <v>82</v>
      </c>
      <c r="B7" s="18">
        <v>273511</v>
      </c>
      <c r="C7" s="18">
        <v>299522</v>
      </c>
      <c r="D7" s="19">
        <v>275458</v>
      </c>
      <c r="E7" s="27">
        <v>25.463135796377586</v>
      </c>
      <c r="F7" s="27">
        <v>26.321677362998923</v>
      </c>
      <c r="G7" s="28">
        <v>23.383868867377544</v>
      </c>
      <c r="I7" s="96">
        <v>192501</v>
      </c>
      <c r="J7" s="18">
        <v>197072</v>
      </c>
      <c r="K7" s="19">
        <v>203486</v>
      </c>
      <c r="L7" s="78">
        <v>24.311299201709485</v>
      </c>
      <c r="M7" s="78">
        <v>24.052089753525639</v>
      </c>
      <c r="N7" s="79">
        <v>23.640573500521057</v>
      </c>
      <c r="P7" s="96">
        <v>81010</v>
      </c>
      <c r="Q7" s="18">
        <v>102450</v>
      </c>
      <c r="R7" s="19">
        <v>71972</v>
      </c>
      <c r="S7" s="78">
        <v>28.693576265903488</v>
      </c>
      <c r="T7" s="78">
        <v>32.158933246278728</v>
      </c>
      <c r="U7" s="79">
        <v>22.687353814534383</v>
      </c>
    </row>
    <row r="8" spans="1:21" x14ac:dyDescent="0.2">
      <c r="A8" s="17" t="s">
        <v>158</v>
      </c>
      <c r="B8" s="18">
        <v>16360</v>
      </c>
      <c r="C8" s="18">
        <v>17900</v>
      </c>
      <c r="D8" s="19">
        <v>20270</v>
      </c>
      <c r="E8" s="27">
        <v>1.5230718385320419</v>
      </c>
      <c r="F8" s="27">
        <v>1.5730331154228427</v>
      </c>
      <c r="G8" s="28">
        <v>1.7207379053857315</v>
      </c>
      <c r="I8" s="96">
        <v>8730</v>
      </c>
      <c r="J8" s="18">
        <v>10205</v>
      </c>
      <c r="K8" s="19">
        <v>18923</v>
      </c>
      <c r="L8" s="78">
        <v>1.1025274779399785</v>
      </c>
      <c r="M8" s="78">
        <v>1.2454918808086848</v>
      </c>
      <c r="N8" s="79">
        <v>2.1984341544399122</v>
      </c>
      <c r="P8" s="96">
        <v>7630</v>
      </c>
      <c r="Q8" s="18">
        <v>7695</v>
      </c>
      <c r="R8" s="19">
        <v>1347</v>
      </c>
      <c r="S8" s="78">
        <v>2.7025303901844664</v>
      </c>
      <c r="T8" s="78">
        <v>2.4154513551011694</v>
      </c>
      <c r="U8" s="79">
        <v>0.42460770283134847</v>
      </c>
    </row>
    <row r="9" spans="1:21" x14ac:dyDescent="0.2">
      <c r="A9" s="17" t="s">
        <v>83</v>
      </c>
      <c r="B9" s="18">
        <v>189193</v>
      </c>
      <c r="C9" s="18">
        <v>195135</v>
      </c>
      <c r="D9" s="19">
        <v>228159</v>
      </c>
      <c r="E9" s="27">
        <v>17.613357600696368</v>
      </c>
      <c r="F9" s="27">
        <v>17.148257931733877</v>
      </c>
      <c r="G9" s="28">
        <v>19.368615676117567</v>
      </c>
      <c r="I9" s="96">
        <v>124743</v>
      </c>
      <c r="J9" s="18">
        <v>131791</v>
      </c>
      <c r="K9" s="19">
        <v>136408</v>
      </c>
      <c r="L9" s="78">
        <v>15.754018921038574</v>
      </c>
      <c r="M9" s="78">
        <v>16.08472518017221</v>
      </c>
      <c r="N9" s="79">
        <v>15.847593200805346</v>
      </c>
      <c r="P9" s="96">
        <v>64450</v>
      </c>
      <c r="Q9" s="18">
        <v>63344</v>
      </c>
      <c r="R9" s="19">
        <v>91751</v>
      </c>
      <c r="S9" s="78">
        <v>22.828058145136154</v>
      </c>
      <c r="T9" s="78">
        <v>19.88360632066647</v>
      </c>
      <c r="U9" s="79">
        <v>28.922183624706054</v>
      </c>
    </row>
    <row r="10" spans="1:21" x14ac:dyDescent="0.2">
      <c r="A10" s="17" t="s">
        <v>85</v>
      </c>
      <c r="B10" s="18">
        <v>164414</v>
      </c>
      <c r="C10" s="18">
        <v>189581</v>
      </c>
      <c r="D10" s="19">
        <v>208681</v>
      </c>
      <c r="E10" s="27">
        <v>15.306499588044444</v>
      </c>
      <c r="F10" s="27">
        <v>16.660178271227817</v>
      </c>
      <c r="G10" s="28">
        <v>17.715111338618637</v>
      </c>
      <c r="I10" s="96">
        <v>110542</v>
      </c>
      <c r="J10" s="18">
        <v>124088</v>
      </c>
      <c r="K10" s="19">
        <v>139878</v>
      </c>
      <c r="L10" s="78">
        <v>13.960548965228076</v>
      </c>
      <c r="M10" s="78">
        <v>15.144595443977275</v>
      </c>
      <c r="N10" s="79">
        <v>16.250730468464095</v>
      </c>
      <c r="P10" s="96">
        <v>53872</v>
      </c>
      <c r="Q10" s="18">
        <v>65493</v>
      </c>
      <c r="R10" s="19">
        <v>68803</v>
      </c>
      <c r="S10" s="78">
        <v>19.081352186109772</v>
      </c>
      <c r="T10" s="78">
        <v>20.558174866749955</v>
      </c>
      <c r="U10" s="79">
        <v>21.688406665111557</v>
      </c>
    </row>
    <row r="11" spans="1:21" x14ac:dyDescent="0.2">
      <c r="A11" s="17" t="s">
        <v>159</v>
      </c>
      <c r="B11" s="18">
        <v>180561</v>
      </c>
      <c r="C11" s="18">
        <v>178932</v>
      </c>
      <c r="D11" s="19">
        <v>176234</v>
      </c>
      <c r="E11" s="27">
        <v>16.809741701539362</v>
      </c>
      <c r="F11" s="27">
        <v>15.724355385968721</v>
      </c>
      <c r="G11" s="28">
        <v>14.96065732697331</v>
      </c>
      <c r="I11" s="96">
        <v>180561</v>
      </c>
      <c r="J11" s="18">
        <v>178932</v>
      </c>
      <c r="K11" s="19">
        <v>176234</v>
      </c>
      <c r="L11" s="78">
        <v>22.80337502225893</v>
      </c>
      <c r="M11" s="78">
        <v>21.838153181465909</v>
      </c>
      <c r="N11" s="79">
        <v>20.474493725813215</v>
      </c>
      <c r="P11" s="96">
        <v>0</v>
      </c>
      <c r="Q11" s="18">
        <v>0</v>
      </c>
      <c r="R11" s="19">
        <v>0</v>
      </c>
      <c r="S11" s="78" t="s">
        <v>161</v>
      </c>
      <c r="T11" s="78" t="s">
        <v>161</v>
      </c>
      <c r="U11" s="79" t="s">
        <v>161</v>
      </c>
    </row>
    <row r="12" spans="1:21" x14ac:dyDescent="0.2">
      <c r="A12" s="17" t="s">
        <v>160</v>
      </c>
      <c r="B12" s="18">
        <v>0</v>
      </c>
      <c r="C12" s="18">
        <v>75083</v>
      </c>
      <c r="D12" s="19">
        <v>82925</v>
      </c>
      <c r="E12" s="27" t="s">
        <v>161</v>
      </c>
      <c r="F12" s="27">
        <v>6.5982148271113576</v>
      </c>
      <c r="G12" s="28">
        <v>7.0395752740065012</v>
      </c>
      <c r="I12" s="96">
        <v>0</v>
      </c>
      <c r="J12" s="18">
        <v>75083</v>
      </c>
      <c r="K12" s="19">
        <v>82925</v>
      </c>
      <c r="L12" s="78" t="s">
        <v>161</v>
      </c>
      <c r="M12" s="78">
        <v>9.1636714244741295</v>
      </c>
      <c r="N12" s="79">
        <v>9.6340512739486197</v>
      </c>
      <c r="P12" s="96">
        <v>0</v>
      </c>
      <c r="Q12" s="18">
        <v>0</v>
      </c>
      <c r="R12" s="19">
        <v>0</v>
      </c>
      <c r="S12" s="78" t="s">
        <v>161</v>
      </c>
      <c r="T12" s="78" t="s">
        <v>161</v>
      </c>
      <c r="U12" s="79" t="s">
        <v>161</v>
      </c>
    </row>
    <row r="13" spans="1:21" x14ac:dyDescent="0.2">
      <c r="A13" s="17" t="s">
        <v>162</v>
      </c>
      <c r="B13" s="18">
        <v>12550</v>
      </c>
      <c r="C13" s="18">
        <v>7615</v>
      </c>
      <c r="D13" s="19">
        <v>7852</v>
      </c>
      <c r="E13" s="27">
        <v>1.1683711230792864</v>
      </c>
      <c r="F13" s="27">
        <v>0.66919816614217587</v>
      </c>
      <c r="G13" s="28">
        <v>0.66656309980704309</v>
      </c>
      <c r="I13" s="96">
        <v>12550</v>
      </c>
      <c r="J13" s="18">
        <v>7615</v>
      </c>
      <c r="K13" s="19">
        <v>7852</v>
      </c>
      <c r="L13" s="78">
        <v>1.5849621819182969</v>
      </c>
      <c r="M13" s="78">
        <v>0.92938958082882273</v>
      </c>
      <c r="N13" s="79">
        <v>0.91222876820071819</v>
      </c>
      <c r="P13" s="96">
        <v>0</v>
      </c>
      <c r="Q13" s="18">
        <v>0</v>
      </c>
      <c r="R13" s="19">
        <v>0</v>
      </c>
      <c r="S13" s="78" t="s">
        <v>161</v>
      </c>
      <c r="T13" s="78" t="s">
        <v>161</v>
      </c>
      <c r="U13" s="79" t="s">
        <v>161</v>
      </c>
    </row>
    <row r="14" spans="1:21" x14ac:dyDescent="0.2">
      <c r="A14" s="17" t="s">
        <v>163</v>
      </c>
      <c r="B14" s="18">
        <v>20627</v>
      </c>
      <c r="C14" s="18">
        <v>19721</v>
      </c>
      <c r="D14" s="19">
        <v>19973</v>
      </c>
      <c r="E14" s="27">
        <v>1.9203180203789991</v>
      </c>
      <c r="F14" s="27">
        <v>1.7330606742599934</v>
      </c>
      <c r="G14" s="28">
        <v>1.6955253174281801</v>
      </c>
      <c r="I14" s="96">
        <v>7449</v>
      </c>
      <c r="J14" s="18">
        <v>7248</v>
      </c>
      <c r="K14" s="19">
        <v>6787</v>
      </c>
      <c r="L14" s="78">
        <v>0.94074767275772053</v>
      </c>
      <c r="M14" s="78">
        <v>0.88459825106333645</v>
      </c>
      <c r="N14" s="79">
        <v>0.78849931861669309</v>
      </c>
      <c r="P14" s="96">
        <v>13178</v>
      </c>
      <c r="Q14" s="18">
        <v>12473</v>
      </c>
      <c r="R14" s="19">
        <v>13186</v>
      </c>
      <c r="S14" s="78">
        <v>4.6676206398231841</v>
      </c>
      <c r="T14" s="78">
        <v>3.9152598768261062</v>
      </c>
      <c r="U14" s="79">
        <v>4.1565532067811146</v>
      </c>
    </row>
    <row r="15" spans="1:21" x14ac:dyDescent="0.2">
      <c r="A15" s="17" t="s">
        <v>164</v>
      </c>
      <c r="B15" s="18">
        <v>18733</v>
      </c>
      <c r="C15" s="18">
        <v>14895</v>
      </c>
      <c r="D15" s="19">
        <v>13020</v>
      </c>
      <c r="E15" s="27">
        <v>1.7439917329597028</v>
      </c>
      <c r="F15" s="27">
        <v>1.3089568857107956</v>
      </c>
      <c r="G15" s="28">
        <v>1.1052791084421423</v>
      </c>
      <c r="I15" s="96">
        <v>0</v>
      </c>
      <c r="J15" s="18">
        <v>0</v>
      </c>
      <c r="K15" s="19">
        <v>0</v>
      </c>
      <c r="L15" s="78" t="s">
        <v>161</v>
      </c>
      <c r="M15" s="78" t="s">
        <v>161</v>
      </c>
      <c r="N15" s="79" t="s">
        <v>161</v>
      </c>
      <c r="P15" s="96">
        <v>18733</v>
      </c>
      <c r="Q15" s="18">
        <v>14895</v>
      </c>
      <c r="R15" s="19">
        <v>13020</v>
      </c>
      <c r="S15" s="78">
        <v>6.635190275140971</v>
      </c>
      <c r="T15" s="78">
        <v>4.6755227984706851</v>
      </c>
      <c r="U15" s="79">
        <v>4.1042259026459966</v>
      </c>
    </row>
    <row r="16" spans="1:21" x14ac:dyDescent="0.2">
      <c r="A16" s="17" t="s">
        <v>165</v>
      </c>
      <c r="B16" s="18">
        <v>10168</v>
      </c>
      <c r="C16" s="18">
        <v>10854</v>
      </c>
      <c r="D16" s="19">
        <v>12876</v>
      </c>
      <c r="E16" s="27">
        <v>0.94661335294583138</v>
      </c>
      <c r="F16" s="27">
        <v>0.95383806898321422</v>
      </c>
      <c r="G16" s="28">
        <v>1.0930548233718143</v>
      </c>
      <c r="I16" s="96">
        <v>4909</v>
      </c>
      <c r="J16" s="18">
        <v>5550</v>
      </c>
      <c r="K16" s="19">
        <v>6111</v>
      </c>
      <c r="L16" s="78">
        <v>0.61996648215433614</v>
      </c>
      <c r="M16" s="78">
        <v>0.67736207138541904</v>
      </c>
      <c r="N16" s="79">
        <v>0.70996306704974388</v>
      </c>
      <c r="P16" s="96">
        <v>5259</v>
      </c>
      <c r="Q16" s="18">
        <v>5304</v>
      </c>
      <c r="R16" s="19">
        <v>6765</v>
      </c>
      <c r="S16" s="78">
        <v>1.8627270408886119</v>
      </c>
      <c r="T16" s="78">
        <v>1.6649192966155431</v>
      </c>
      <c r="U16" s="79">
        <v>2.1324952558679082</v>
      </c>
    </row>
    <row r="17" spans="1:21" x14ac:dyDescent="0.2">
      <c r="A17" s="17" t="s">
        <v>166</v>
      </c>
      <c r="B17" s="18">
        <v>78846</v>
      </c>
      <c r="C17" s="18">
        <v>17355</v>
      </c>
      <c r="D17" s="19">
        <v>21032</v>
      </c>
      <c r="E17" s="27">
        <v>7.3403497665585187</v>
      </c>
      <c r="F17" s="27">
        <v>1.525139090400192</v>
      </c>
      <c r="G17" s="28">
        <v>1.7854247472162161</v>
      </c>
      <c r="I17" s="96">
        <v>68112</v>
      </c>
      <c r="J17" s="18">
        <v>0</v>
      </c>
      <c r="K17" s="19">
        <v>0</v>
      </c>
      <c r="L17" s="78">
        <v>8.6019875804636676</v>
      </c>
      <c r="M17" s="78" t="s">
        <v>161</v>
      </c>
      <c r="N17" s="79" t="s">
        <v>161</v>
      </c>
      <c r="P17" s="96">
        <v>10734</v>
      </c>
      <c r="Q17" s="18">
        <v>17355</v>
      </c>
      <c r="R17" s="19">
        <v>21032</v>
      </c>
      <c r="S17" s="78">
        <v>3.8019608398741891</v>
      </c>
      <c r="T17" s="78">
        <v>5.4477138749552694</v>
      </c>
      <c r="U17" s="79">
        <v>6.6298063889746999</v>
      </c>
    </row>
    <row r="18" spans="1:21" x14ac:dyDescent="0.2">
      <c r="A18" s="17" t="s">
        <v>167</v>
      </c>
      <c r="B18" s="18">
        <v>0</v>
      </c>
      <c r="C18" s="18">
        <v>0</v>
      </c>
      <c r="D18" s="19">
        <v>0</v>
      </c>
      <c r="E18" s="27" t="s">
        <v>161</v>
      </c>
      <c r="F18" s="27" t="s">
        <v>161</v>
      </c>
      <c r="G18" s="28" t="s">
        <v>161</v>
      </c>
      <c r="I18" s="96">
        <v>0</v>
      </c>
      <c r="J18" s="18">
        <v>0</v>
      </c>
      <c r="K18" s="19">
        <v>0</v>
      </c>
      <c r="L18" s="78" t="s">
        <v>161</v>
      </c>
      <c r="M18" s="78" t="s">
        <v>161</v>
      </c>
      <c r="N18" s="79" t="s">
        <v>161</v>
      </c>
      <c r="P18" s="96">
        <v>0</v>
      </c>
      <c r="Q18" s="18">
        <v>0</v>
      </c>
      <c r="R18" s="19">
        <v>0</v>
      </c>
      <c r="S18" s="78" t="s">
        <v>161</v>
      </c>
      <c r="T18" s="78" t="s">
        <v>161</v>
      </c>
      <c r="U18" s="79" t="s">
        <v>161</v>
      </c>
    </row>
    <row r="19" spans="1:21" x14ac:dyDescent="0.2">
      <c r="A19" s="17" t="s">
        <v>168</v>
      </c>
      <c r="B19" s="18">
        <v>712</v>
      </c>
      <c r="C19" s="18">
        <v>628</v>
      </c>
      <c r="D19" s="19">
        <v>559</v>
      </c>
      <c r="E19" s="27">
        <v>6.6285278058362693E-2</v>
      </c>
      <c r="F19" s="27">
        <v>5.5187977457293029E-2</v>
      </c>
      <c r="G19" s="28">
        <v>4.7453995516064322E-2</v>
      </c>
      <c r="I19" s="96">
        <v>712</v>
      </c>
      <c r="J19" s="18">
        <v>628</v>
      </c>
      <c r="K19" s="19">
        <v>559</v>
      </c>
      <c r="L19" s="78">
        <v>8.9919766814806956E-2</v>
      </c>
      <c r="M19" s="78">
        <v>7.6645654203611371E-2</v>
      </c>
      <c r="N19" s="79">
        <v>6.4943438795746489E-2</v>
      </c>
      <c r="P19" s="96">
        <v>0</v>
      </c>
      <c r="Q19" s="18">
        <v>0</v>
      </c>
      <c r="R19" s="19">
        <v>0</v>
      </c>
      <c r="S19" s="78" t="s">
        <v>161</v>
      </c>
      <c r="T19" s="78" t="s">
        <v>161</v>
      </c>
      <c r="U19" s="79" t="s">
        <v>161</v>
      </c>
    </row>
    <row r="20" spans="1:21" x14ac:dyDescent="0.2">
      <c r="A20" s="17" t="s">
        <v>169</v>
      </c>
      <c r="B20" s="18">
        <v>7079</v>
      </c>
      <c r="C20" s="18">
        <v>7226</v>
      </c>
      <c r="D20" s="19">
        <v>7433</v>
      </c>
      <c r="E20" s="27">
        <v>0.65903579125723255</v>
      </c>
      <c r="F20" s="27">
        <v>0.63501325653885266</v>
      </c>
      <c r="G20" s="28">
        <v>0.63099382588713082</v>
      </c>
      <c r="I20" s="96">
        <v>0</v>
      </c>
      <c r="J20" s="18">
        <v>0</v>
      </c>
      <c r="K20" s="19">
        <v>0</v>
      </c>
      <c r="L20" s="78" t="s">
        <v>161</v>
      </c>
      <c r="M20" s="78" t="s">
        <v>161</v>
      </c>
      <c r="N20" s="79" t="s">
        <v>161</v>
      </c>
      <c r="P20" s="96">
        <v>7079</v>
      </c>
      <c r="Q20" s="18">
        <v>7226</v>
      </c>
      <c r="R20" s="19">
        <v>7433</v>
      </c>
      <c r="S20" s="78">
        <v>2.5073673174463744</v>
      </c>
      <c r="T20" s="78">
        <v>2.268232812470572</v>
      </c>
      <c r="U20" s="79">
        <v>2.3430653713032021</v>
      </c>
    </row>
    <row r="21" spans="1:21" x14ac:dyDescent="0.2">
      <c r="A21" s="17" t="s">
        <v>170</v>
      </c>
      <c r="B21" s="18">
        <v>28995</v>
      </c>
      <c r="C21" s="18">
        <v>29337</v>
      </c>
      <c r="D21" s="19">
        <v>28936</v>
      </c>
      <c r="E21" s="27">
        <v>2.6993562321660485</v>
      </c>
      <c r="F21" s="27">
        <v>2.5781046093385438</v>
      </c>
      <c r="G21" s="28">
        <v>2.4564021721875444</v>
      </c>
      <c r="I21" s="96">
        <v>23057</v>
      </c>
      <c r="J21" s="18">
        <v>22914</v>
      </c>
      <c r="K21" s="19">
        <v>22480</v>
      </c>
      <c r="L21" s="78">
        <v>2.91191020147332</v>
      </c>
      <c r="M21" s="78">
        <v>2.7965900006712596</v>
      </c>
      <c r="N21" s="79">
        <v>2.6116788982618626</v>
      </c>
      <c r="P21" s="96">
        <v>5938</v>
      </c>
      <c r="Q21" s="18">
        <v>6423</v>
      </c>
      <c r="R21" s="19">
        <v>6456</v>
      </c>
      <c r="S21" s="78">
        <v>2.1032274517582388</v>
      </c>
      <c r="T21" s="78">
        <v>2.0161720667725551</v>
      </c>
      <c r="U21" s="79">
        <v>2.0350908162428998</v>
      </c>
    </row>
    <row r="22" spans="1:21" x14ac:dyDescent="0.2">
      <c r="A22" s="17" t="s">
        <v>171</v>
      </c>
      <c r="B22" s="18">
        <v>0</v>
      </c>
      <c r="C22" s="18">
        <v>0</v>
      </c>
      <c r="D22" s="19">
        <v>0</v>
      </c>
      <c r="E22" s="27" t="s">
        <v>161</v>
      </c>
      <c r="F22" s="27" t="s">
        <v>161</v>
      </c>
      <c r="G22" s="28" t="s">
        <v>161</v>
      </c>
      <c r="I22" s="96">
        <v>0</v>
      </c>
      <c r="J22" s="18">
        <v>0</v>
      </c>
      <c r="K22" s="19">
        <v>0</v>
      </c>
      <c r="L22" s="78" t="s">
        <v>161</v>
      </c>
      <c r="M22" s="78" t="s">
        <v>161</v>
      </c>
      <c r="N22" s="79" t="s">
        <v>161</v>
      </c>
      <c r="P22" s="96">
        <v>0</v>
      </c>
      <c r="Q22" s="18">
        <v>0</v>
      </c>
      <c r="R22" s="19">
        <v>0</v>
      </c>
      <c r="S22" s="78" t="s">
        <v>161</v>
      </c>
      <c r="T22" s="78" t="s">
        <v>161</v>
      </c>
      <c r="U22" s="79" t="s">
        <v>161</v>
      </c>
    </row>
    <row r="23" spans="1:21" x14ac:dyDescent="0.2">
      <c r="A23" s="17" t="s">
        <v>172</v>
      </c>
      <c r="B23" s="18">
        <v>0</v>
      </c>
      <c r="C23" s="18">
        <v>0</v>
      </c>
      <c r="D23" s="19">
        <v>0</v>
      </c>
      <c r="E23" s="27" t="s">
        <v>161</v>
      </c>
      <c r="F23" s="27" t="s">
        <v>161</v>
      </c>
      <c r="G23" s="28" t="s">
        <v>161</v>
      </c>
      <c r="I23" s="96">
        <v>0</v>
      </c>
      <c r="J23" s="18">
        <v>0</v>
      </c>
      <c r="K23" s="19">
        <v>0</v>
      </c>
      <c r="L23" s="78" t="s">
        <v>161</v>
      </c>
      <c r="M23" s="78" t="s">
        <v>161</v>
      </c>
      <c r="N23" s="79" t="s">
        <v>161</v>
      </c>
      <c r="P23" s="96">
        <v>0</v>
      </c>
      <c r="Q23" s="18">
        <v>0</v>
      </c>
      <c r="R23" s="19">
        <v>0</v>
      </c>
      <c r="S23" s="78" t="s">
        <v>161</v>
      </c>
      <c r="T23" s="78" t="s">
        <v>161</v>
      </c>
      <c r="U23" s="79" t="s">
        <v>161</v>
      </c>
    </row>
    <row r="24" spans="1:21" x14ac:dyDescent="0.2">
      <c r="A24" s="17" t="s">
        <v>173</v>
      </c>
      <c r="B24" s="18">
        <v>15923</v>
      </c>
      <c r="C24" s="18">
        <v>16736</v>
      </c>
      <c r="D24" s="19">
        <v>16864</v>
      </c>
      <c r="E24" s="27">
        <v>1.4823883181507151</v>
      </c>
      <c r="F24" s="27">
        <v>1.4707420234478601</v>
      </c>
      <c r="G24" s="28">
        <v>1.4315996071250603</v>
      </c>
      <c r="I24" s="96">
        <v>14931</v>
      </c>
      <c r="J24" s="18">
        <v>15831</v>
      </c>
      <c r="K24" s="19">
        <v>16016</v>
      </c>
      <c r="L24" s="78">
        <v>1.8856629751571385</v>
      </c>
      <c r="M24" s="78">
        <v>1.9321295409193817</v>
      </c>
      <c r="N24" s="79">
        <v>1.8607050371246439</v>
      </c>
      <c r="P24" s="96">
        <v>992</v>
      </c>
      <c r="Q24" s="18">
        <v>905</v>
      </c>
      <c r="R24" s="19">
        <v>848</v>
      </c>
      <c r="S24" s="78">
        <v>0.3513643705193959</v>
      </c>
      <c r="T24" s="78">
        <v>0.28407842447908493</v>
      </c>
      <c r="U24" s="79">
        <v>0.26731056570228917</v>
      </c>
    </row>
    <row r="25" spans="1:21" x14ac:dyDescent="0.2">
      <c r="A25" s="17" t="s">
        <v>174</v>
      </c>
      <c r="B25" s="18">
        <v>4896</v>
      </c>
      <c r="C25" s="18">
        <v>7082</v>
      </c>
      <c r="D25" s="19">
        <v>5412</v>
      </c>
      <c r="E25" s="27">
        <v>0.45580438395188733</v>
      </c>
      <c r="F25" s="27">
        <v>0.62235868845947329</v>
      </c>
      <c r="G25" s="28">
        <v>0.4594293805598213</v>
      </c>
      <c r="I25" s="96">
        <v>796</v>
      </c>
      <c r="J25" s="18">
        <v>777</v>
      </c>
      <c r="K25" s="19">
        <v>739</v>
      </c>
      <c r="L25" s="78">
        <v>0.10052827863003699</v>
      </c>
      <c r="M25" s="78">
        <v>9.4830689993958661E-2</v>
      </c>
      <c r="N25" s="79">
        <v>8.585545844375074E-2</v>
      </c>
      <c r="P25" s="96">
        <v>4100</v>
      </c>
      <c r="Q25" s="18">
        <v>6305</v>
      </c>
      <c r="R25" s="19">
        <v>4673</v>
      </c>
      <c r="S25" s="78">
        <v>1.4522116120257289</v>
      </c>
      <c r="T25" s="78">
        <v>1.9791320070062215</v>
      </c>
      <c r="U25" s="79">
        <v>1.47304513387594</v>
      </c>
    </row>
    <row r="26" spans="1:21" x14ac:dyDescent="0.2">
      <c r="A26" s="17" t="s">
        <v>175</v>
      </c>
      <c r="B26" s="18">
        <v>34610</v>
      </c>
      <c r="C26" s="18">
        <v>35577</v>
      </c>
      <c r="D26" s="19">
        <v>40108</v>
      </c>
      <c r="E26" s="27">
        <v>3.2220975752808045</v>
      </c>
      <c r="F26" s="27">
        <v>3.1264692261116469</v>
      </c>
      <c r="G26" s="28">
        <v>3.4048029555604793</v>
      </c>
      <c r="I26" s="96">
        <v>28905</v>
      </c>
      <c r="J26" s="18">
        <v>29402</v>
      </c>
      <c r="K26" s="19">
        <v>31226</v>
      </c>
      <c r="L26" s="78">
        <v>3.6504646907050491</v>
      </c>
      <c r="M26" s="78">
        <v>3.5884323644818181</v>
      </c>
      <c r="N26" s="79">
        <v>3.6277706973810018</v>
      </c>
      <c r="P26" s="96">
        <v>5705</v>
      </c>
      <c r="Q26" s="18">
        <v>6175</v>
      </c>
      <c r="R26" s="19">
        <v>8882</v>
      </c>
      <c r="S26" s="78">
        <v>2.0206993284406791</v>
      </c>
      <c r="T26" s="78">
        <v>1.9383251615009385</v>
      </c>
      <c r="U26" s="79">
        <v>2.7998259959525145</v>
      </c>
    </row>
    <row r="27" spans="1:21" x14ac:dyDescent="0.2">
      <c r="A27" s="17" t="s">
        <v>176</v>
      </c>
      <c r="B27" s="18">
        <v>355</v>
      </c>
      <c r="C27" s="18">
        <v>420</v>
      </c>
      <c r="D27" s="19">
        <v>557</v>
      </c>
      <c r="E27" s="27">
        <v>3.3049541728537579E-2</v>
      </c>
      <c r="F27" s="27">
        <v>3.6909156898189605E-2</v>
      </c>
      <c r="G27" s="28">
        <v>4.7284213778976437E-2</v>
      </c>
      <c r="I27" s="96">
        <v>297</v>
      </c>
      <c r="J27" s="18">
        <v>364</v>
      </c>
      <c r="K27" s="19">
        <v>463</v>
      </c>
      <c r="L27" s="78">
        <v>3.7508666775277623E-2</v>
      </c>
      <c r="M27" s="78">
        <v>4.442518810527793E-2</v>
      </c>
      <c r="N27" s="79">
        <v>5.3790361650144232E-2</v>
      </c>
      <c r="P27" s="96">
        <v>58</v>
      </c>
      <c r="Q27" s="18">
        <v>56</v>
      </c>
      <c r="R27" s="19">
        <v>94</v>
      </c>
      <c r="S27" s="78">
        <v>2.0543481340851776E-2</v>
      </c>
      <c r="T27" s="78">
        <v>1.7578333448429566E-2</v>
      </c>
      <c r="U27" s="79">
        <v>2.9631124028319789E-2</v>
      </c>
    </row>
    <row r="28" spans="1:21" x14ac:dyDescent="0.2">
      <c r="A28" s="17" t="s">
        <v>177</v>
      </c>
      <c r="B28" s="18">
        <v>0</v>
      </c>
      <c r="C28" s="18">
        <v>0</v>
      </c>
      <c r="D28" s="19">
        <v>0</v>
      </c>
      <c r="E28" s="27" t="s">
        <v>161</v>
      </c>
      <c r="F28" s="27" t="s">
        <v>161</v>
      </c>
      <c r="G28" s="28" t="s">
        <v>161</v>
      </c>
      <c r="I28" s="96">
        <v>0</v>
      </c>
      <c r="J28" s="18">
        <v>0</v>
      </c>
      <c r="K28" s="19">
        <v>0</v>
      </c>
      <c r="L28" s="78" t="s">
        <v>161</v>
      </c>
      <c r="M28" s="78" t="s">
        <v>161</v>
      </c>
      <c r="N28" s="79" t="s">
        <v>161</v>
      </c>
      <c r="P28" s="96">
        <v>0</v>
      </c>
      <c r="Q28" s="18">
        <v>0</v>
      </c>
      <c r="R28" s="19">
        <v>0</v>
      </c>
      <c r="S28" s="78" t="s">
        <v>161</v>
      </c>
      <c r="T28" s="78" t="s">
        <v>161</v>
      </c>
      <c r="U28" s="79" t="s">
        <v>161</v>
      </c>
    </row>
    <row r="29" spans="1:21" x14ac:dyDescent="0.2">
      <c r="A29" s="17" t="s">
        <v>178</v>
      </c>
      <c r="B29" s="18">
        <v>23</v>
      </c>
      <c r="C29" s="18">
        <v>0</v>
      </c>
      <c r="D29" s="19">
        <v>0</v>
      </c>
      <c r="E29" s="27">
        <v>2.1412379148066604E-3</v>
      </c>
      <c r="F29" s="27" t="s">
        <v>161</v>
      </c>
      <c r="G29" s="28" t="s">
        <v>161</v>
      </c>
      <c r="I29" s="96">
        <v>0</v>
      </c>
      <c r="J29" s="18">
        <v>0</v>
      </c>
      <c r="K29" s="19">
        <v>0</v>
      </c>
      <c r="L29" s="78" t="s">
        <v>161</v>
      </c>
      <c r="M29" s="78" t="s">
        <v>161</v>
      </c>
      <c r="N29" s="79" t="s">
        <v>161</v>
      </c>
      <c r="P29" s="96">
        <v>23</v>
      </c>
      <c r="Q29" s="18">
        <v>0</v>
      </c>
      <c r="R29" s="19">
        <v>0</v>
      </c>
      <c r="S29" s="78">
        <v>8.1465529455101871E-3</v>
      </c>
      <c r="T29" s="78" t="s">
        <v>161</v>
      </c>
      <c r="U29" s="79" t="s">
        <v>161</v>
      </c>
    </row>
    <row r="30" spans="1:21" x14ac:dyDescent="0.2">
      <c r="A30" s="17" t="s">
        <v>179</v>
      </c>
      <c r="B30" s="18">
        <v>1740</v>
      </c>
      <c r="C30" s="18">
        <v>1003</v>
      </c>
      <c r="D30" s="19">
        <v>0</v>
      </c>
      <c r="E30" s="27">
        <v>0.16198930312015603</v>
      </c>
      <c r="F30" s="27">
        <v>8.8142581830676608E-2</v>
      </c>
      <c r="G30" s="28" t="s">
        <v>161</v>
      </c>
      <c r="I30" s="96">
        <v>0</v>
      </c>
      <c r="J30" s="18">
        <v>0</v>
      </c>
      <c r="K30" s="19">
        <v>0</v>
      </c>
      <c r="L30" s="78" t="s">
        <v>161</v>
      </c>
      <c r="M30" s="78" t="s">
        <v>161</v>
      </c>
      <c r="N30" s="79" t="s">
        <v>161</v>
      </c>
      <c r="P30" s="96">
        <v>1740</v>
      </c>
      <c r="Q30" s="18">
        <v>1003</v>
      </c>
      <c r="R30" s="19">
        <v>0</v>
      </c>
      <c r="S30" s="78">
        <v>0.61630444022555331</v>
      </c>
      <c r="T30" s="78">
        <v>0.31484050801383667</v>
      </c>
      <c r="U30" s="79" t="s">
        <v>161</v>
      </c>
    </row>
    <row r="31" spans="1:21" x14ac:dyDescent="0.2">
      <c r="A31" s="17" t="s">
        <v>180</v>
      </c>
      <c r="B31" s="18">
        <v>11635</v>
      </c>
      <c r="C31" s="18">
        <v>9992</v>
      </c>
      <c r="D31" s="19">
        <v>7497</v>
      </c>
      <c r="E31" s="27">
        <v>1.0831870929902387</v>
      </c>
      <c r="F31" s="27">
        <v>0.87808641839692991</v>
      </c>
      <c r="G31" s="28">
        <v>0.63642684147394313</v>
      </c>
      <c r="I31" s="96">
        <v>10659</v>
      </c>
      <c r="J31" s="18">
        <v>9313</v>
      </c>
      <c r="K31" s="19">
        <v>7330</v>
      </c>
      <c r="L31" s="78">
        <v>1.3461443742682968</v>
      </c>
      <c r="M31" s="78">
        <v>1.13662576050674</v>
      </c>
      <c r="N31" s="79">
        <v>0.8515839112215059</v>
      </c>
      <c r="P31" s="96">
        <v>976</v>
      </c>
      <c r="Q31" s="18">
        <v>679</v>
      </c>
      <c r="R31" s="19">
        <v>167</v>
      </c>
      <c r="S31" s="78">
        <v>0.345697203252954</v>
      </c>
      <c r="T31" s="78">
        <v>0.21313729306220847</v>
      </c>
      <c r="U31" s="79">
        <v>5.2642528858823458E-2</v>
      </c>
    </row>
    <row r="32" spans="1:21" x14ac:dyDescent="0.2">
      <c r="A32" s="17" t="s">
        <v>181</v>
      </c>
      <c r="B32" s="18">
        <v>3214</v>
      </c>
      <c r="C32" s="18">
        <v>3335</v>
      </c>
      <c r="D32" s="19">
        <v>4137</v>
      </c>
      <c r="E32" s="27">
        <v>0.29921472426906981</v>
      </c>
      <c r="F32" s="27">
        <v>0.2930762815606246</v>
      </c>
      <c r="G32" s="28">
        <v>0.3511935231662936</v>
      </c>
      <c r="I32" s="96">
        <v>2363</v>
      </c>
      <c r="J32" s="18">
        <v>2542</v>
      </c>
      <c r="K32" s="19">
        <v>3332</v>
      </c>
      <c r="L32" s="78">
        <v>0.29842754070700678</v>
      </c>
      <c r="M32" s="78">
        <v>0.31024403341652884</v>
      </c>
      <c r="N32" s="79">
        <v>0.38710471926194512</v>
      </c>
      <c r="P32" s="96">
        <v>851</v>
      </c>
      <c r="Q32" s="18">
        <v>793</v>
      </c>
      <c r="R32" s="19">
        <v>805</v>
      </c>
      <c r="S32" s="78">
        <v>0.30142245898387693</v>
      </c>
      <c r="T32" s="78">
        <v>0.24892175758222579</v>
      </c>
      <c r="U32" s="79">
        <v>0.25375590258295139</v>
      </c>
    </row>
    <row r="33" spans="1:21" x14ac:dyDescent="0.2">
      <c r="A33" s="17" t="s">
        <v>5</v>
      </c>
      <c r="B33" s="18" t="s">
        <v>5</v>
      </c>
      <c r="C33" s="18" t="s">
        <v>5</v>
      </c>
      <c r="D33" s="19" t="s">
        <v>5</v>
      </c>
      <c r="E33" s="27" t="s">
        <v>5</v>
      </c>
      <c r="F33" s="27" t="s">
        <v>5</v>
      </c>
      <c r="G33" s="28" t="s">
        <v>5</v>
      </c>
      <c r="I33" s="96" t="s">
        <v>5</v>
      </c>
      <c r="J33" s="18" t="s">
        <v>5</v>
      </c>
      <c r="K33" s="19" t="s">
        <v>5</v>
      </c>
      <c r="L33" s="78" t="s">
        <v>5</v>
      </c>
      <c r="M33" s="78" t="s">
        <v>5</v>
      </c>
      <c r="N33" s="79" t="s">
        <v>5</v>
      </c>
      <c r="P33" s="96" t="s">
        <v>5</v>
      </c>
      <c r="Q33" s="18" t="s">
        <v>5</v>
      </c>
      <c r="R33" s="19" t="s">
        <v>5</v>
      </c>
      <c r="S33" s="78" t="s">
        <v>5</v>
      </c>
      <c r="T33" s="78" t="s">
        <v>5</v>
      </c>
      <c r="U33" s="79" t="s">
        <v>5</v>
      </c>
    </row>
    <row r="34" spans="1:21" ht="13.5" thickBot="1" x14ac:dyDescent="0.25">
      <c r="A34" s="20" t="s">
        <v>4</v>
      </c>
      <c r="B34" s="21">
        <v>1074145</v>
      </c>
      <c r="C34" s="21">
        <v>1137929</v>
      </c>
      <c r="D34" s="22">
        <v>1177983</v>
      </c>
      <c r="E34" s="23">
        <v>100</v>
      </c>
      <c r="F34" s="23">
        <v>100</v>
      </c>
      <c r="G34" s="48">
        <v>100</v>
      </c>
      <c r="I34" s="97">
        <v>791817</v>
      </c>
      <c r="J34" s="21">
        <v>819355</v>
      </c>
      <c r="K34" s="22">
        <v>860749</v>
      </c>
      <c r="L34" s="82">
        <v>100</v>
      </c>
      <c r="M34" s="82">
        <v>100</v>
      </c>
      <c r="N34" s="83">
        <v>100</v>
      </c>
      <c r="P34" s="97">
        <v>282328</v>
      </c>
      <c r="Q34" s="21">
        <v>318574</v>
      </c>
      <c r="R34" s="22">
        <v>317234</v>
      </c>
      <c r="S34" s="82">
        <v>100</v>
      </c>
      <c r="T34" s="82">
        <v>100</v>
      </c>
      <c r="U34" s="83">
        <v>100</v>
      </c>
    </row>
    <row r="35" spans="1:21" x14ac:dyDescent="0.2">
      <c r="I35" s="104"/>
      <c r="P35" s="104"/>
    </row>
    <row r="36" spans="1:21" ht="16.5" thickBot="1" x14ac:dyDescent="0.3">
      <c r="A36" s="5" t="s">
        <v>115</v>
      </c>
      <c r="B36" s="6"/>
      <c r="C36" s="6"/>
      <c r="D36" s="183" t="s">
        <v>105</v>
      </c>
      <c r="E36" s="183"/>
      <c r="F36" s="6"/>
      <c r="I36" s="183" t="s">
        <v>108</v>
      </c>
      <c r="J36" s="183"/>
      <c r="K36" s="183"/>
      <c r="L36" s="183"/>
      <c r="M36" s="183"/>
      <c r="N36" s="183"/>
      <c r="P36" s="183" t="s">
        <v>109</v>
      </c>
      <c r="Q36" s="183"/>
      <c r="R36" s="183"/>
      <c r="S36" s="183"/>
      <c r="T36" s="183"/>
      <c r="U36" s="183"/>
    </row>
    <row r="37" spans="1:21" x14ac:dyDescent="0.2">
      <c r="A37" s="7"/>
      <c r="B37" s="87"/>
      <c r="C37" s="86" t="s">
        <v>38</v>
      </c>
      <c r="D37" s="88"/>
      <c r="E37" s="11"/>
      <c r="F37" s="9" t="s">
        <v>2</v>
      </c>
      <c r="G37" s="12"/>
      <c r="I37" s="32"/>
      <c r="J37" s="86" t="s">
        <v>31</v>
      </c>
      <c r="K37" s="88"/>
      <c r="L37" s="11"/>
      <c r="M37" s="86" t="s">
        <v>2</v>
      </c>
      <c r="N37" s="12"/>
      <c r="P37" s="32"/>
      <c r="Q37" s="86" t="s">
        <v>31</v>
      </c>
      <c r="R37" s="88"/>
      <c r="S37" s="11"/>
      <c r="T37" s="86" t="s">
        <v>2</v>
      </c>
      <c r="U37" s="12"/>
    </row>
    <row r="38" spans="1:21" x14ac:dyDescent="0.2">
      <c r="A38" s="13" t="s">
        <v>3</v>
      </c>
      <c r="B38" s="14" t="s">
        <v>157</v>
      </c>
      <c r="C38" s="15" t="s">
        <v>153</v>
      </c>
      <c r="D38" s="66" t="s">
        <v>154</v>
      </c>
      <c r="E38" s="15" t="s">
        <v>157</v>
      </c>
      <c r="F38" s="15" t="s">
        <v>153</v>
      </c>
      <c r="G38" s="16" t="s">
        <v>154</v>
      </c>
      <c r="I38" s="95" t="s">
        <v>157</v>
      </c>
      <c r="J38" s="15" t="s">
        <v>153</v>
      </c>
      <c r="K38" s="66" t="s">
        <v>154</v>
      </c>
      <c r="L38" s="15" t="s">
        <v>157</v>
      </c>
      <c r="M38" s="15" t="s">
        <v>153</v>
      </c>
      <c r="N38" s="16" t="s">
        <v>154</v>
      </c>
      <c r="P38" s="95" t="s">
        <v>157</v>
      </c>
      <c r="Q38" s="15" t="s">
        <v>153</v>
      </c>
      <c r="R38" s="66" t="s">
        <v>154</v>
      </c>
      <c r="S38" s="15" t="s">
        <v>157</v>
      </c>
      <c r="T38" s="15" t="s">
        <v>153</v>
      </c>
      <c r="U38" s="16" t="s">
        <v>154</v>
      </c>
    </row>
    <row r="39" spans="1:21" x14ac:dyDescent="0.2">
      <c r="A39" s="17" t="s">
        <v>82</v>
      </c>
      <c r="B39" s="18">
        <v>1220492</v>
      </c>
      <c r="C39" s="18">
        <v>1169107</v>
      </c>
      <c r="D39" s="19">
        <v>908516</v>
      </c>
      <c r="E39" s="27">
        <v>22.383789225303072</v>
      </c>
      <c r="F39" s="27">
        <v>21.104705864513328</v>
      </c>
      <c r="G39" s="28">
        <v>16.194656160616788</v>
      </c>
      <c r="I39" s="96">
        <v>198633</v>
      </c>
      <c r="J39" s="18">
        <v>186361</v>
      </c>
      <c r="K39" s="19">
        <v>185897</v>
      </c>
      <c r="L39" s="78">
        <v>14.254630370522934</v>
      </c>
      <c r="M39" s="78">
        <v>13.727896518321812</v>
      </c>
      <c r="N39" s="79">
        <v>13.632950176959868</v>
      </c>
      <c r="P39" s="96">
        <v>1021859</v>
      </c>
      <c r="Q39" s="18">
        <v>982746</v>
      </c>
      <c r="R39" s="19">
        <v>722619</v>
      </c>
      <c r="S39" s="78">
        <v>25.174471829771466</v>
      </c>
      <c r="T39" s="78">
        <v>23.499308109643639</v>
      </c>
      <c r="U39" s="79">
        <v>17.017262671239653</v>
      </c>
    </row>
    <row r="40" spans="1:21" x14ac:dyDescent="0.2">
      <c r="A40" s="17" t="s">
        <v>158</v>
      </c>
      <c r="B40" s="18">
        <v>24573</v>
      </c>
      <c r="C40" s="18">
        <v>27148</v>
      </c>
      <c r="D40" s="19">
        <v>28554</v>
      </c>
      <c r="E40" s="27">
        <v>0.45066813435350039</v>
      </c>
      <c r="F40" s="27">
        <v>0.49007537788227074</v>
      </c>
      <c r="G40" s="28">
        <v>0.50898631615761503</v>
      </c>
      <c r="I40" s="96">
        <v>12248</v>
      </c>
      <c r="J40" s="18">
        <v>14809</v>
      </c>
      <c r="K40" s="19">
        <v>26862</v>
      </c>
      <c r="L40" s="78">
        <v>0.87896126413116105</v>
      </c>
      <c r="M40" s="78">
        <v>1.0908742684350681</v>
      </c>
      <c r="N40" s="79">
        <v>1.9699527569218223</v>
      </c>
      <c r="P40" s="96">
        <v>12325</v>
      </c>
      <c r="Q40" s="18">
        <v>12339</v>
      </c>
      <c r="R40" s="19">
        <v>1692</v>
      </c>
      <c r="S40" s="78">
        <v>0.30363813921679345</v>
      </c>
      <c r="T40" s="78">
        <v>0.29504873361468054</v>
      </c>
      <c r="U40" s="79">
        <v>3.9845628802643564E-2</v>
      </c>
    </row>
    <row r="41" spans="1:21" x14ac:dyDescent="0.2">
      <c r="A41" s="17" t="s">
        <v>83</v>
      </c>
      <c r="B41" s="18">
        <v>1016317</v>
      </c>
      <c r="C41" s="18">
        <v>1037944</v>
      </c>
      <c r="D41" s="19">
        <v>1267341</v>
      </c>
      <c r="E41" s="27">
        <v>18.639225422282443</v>
      </c>
      <c r="F41" s="27">
        <v>18.736952925469119</v>
      </c>
      <c r="G41" s="28">
        <v>22.590853362243745</v>
      </c>
      <c r="I41" s="96">
        <v>174540</v>
      </c>
      <c r="J41" s="18">
        <v>169589</v>
      </c>
      <c r="K41" s="19">
        <v>166480</v>
      </c>
      <c r="L41" s="78">
        <v>12.52562859580771</v>
      </c>
      <c r="M41" s="78">
        <v>12.492421926506498</v>
      </c>
      <c r="N41" s="79">
        <v>12.208984251818368</v>
      </c>
      <c r="P41" s="96">
        <v>841777</v>
      </c>
      <c r="Q41" s="18">
        <v>868355</v>
      </c>
      <c r="R41" s="19">
        <v>1100861</v>
      </c>
      <c r="S41" s="78">
        <v>20.737979871439734</v>
      </c>
      <c r="T41" s="78">
        <v>20.764003815380171</v>
      </c>
      <c r="U41" s="79">
        <v>25.924644662710993</v>
      </c>
    </row>
    <row r="42" spans="1:21" x14ac:dyDescent="0.2">
      <c r="A42" s="17" t="s">
        <v>85</v>
      </c>
      <c r="B42" s="18">
        <v>560950</v>
      </c>
      <c r="C42" s="18">
        <v>634483</v>
      </c>
      <c r="D42" s="19">
        <v>628998</v>
      </c>
      <c r="E42" s="27">
        <v>10.287807348129901</v>
      </c>
      <c r="F42" s="27">
        <v>11.453679681187445</v>
      </c>
      <c r="G42" s="28">
        <v>11.212137525058049</v>
      </c>
      <c r="I42" s="96">
        <v>125984</v>
      </c>
      <c r="J42" s="18">
        <v>120225</v>
      </c>
      <c r="K42" s="19">
        <v>118713</v>
      </c>
      <c r="L42" s="78">
        <v>9.0410724934928304</v>
      </c>
      <c r="M42" s="78">
        <v>8.8561252564390607</v>
      </c>
      <c r="N42" s="79">
        <v>8.7059415394408575</v>
      </c>
      <c r="P42" s="96">
        <v>434966</v>
      </c>
      <c r="Q42" s="18">
        <v>514258</v>
      </c>
      <c r="R42" s="19">
        <v>510285</v>
      </c>
      <c r="S42" s="78">
        <v>10.715802585198521</v>
      </c>
      <c r="T42" s="78">
        <v>12.296877514484025</v>
      </c>
      <c r="U42" s="79">
        <v>12.016918849619959</v>
      </c>
    </row>
    <row r="43" spans="1:21" x14ac:dyDescent="0.2">
      <c r="A43" s="17" t="s">
        <v>159</v>
      </c>
      <c r="B43" s="18">
        <v>577194</v>
      </c>
      <c r="C43" s="18">
        <v>629149</v>
      </c>
      <c r="D43" s="19">
        <v>627425</v>
      </c>
      <c r="E43" s="27">
        <v>10.58572185488277</v>
      </c>
      <c r="F43" s="27">
        <v>11.357390375690759</v>
      </c>
      <c r="G43" s="28">
        <v>11.184098179421152</v>
      </c>
      <c r="I43" s="96">
        <v>577194</v>
      </c>
      <c r="J43" s="18">
        <v>629149</v>
      </c>
      <c r="K43" s="19">
        <v>627425</v>
      </c>
      <c r="L43" s="78">
        <v>41.421551917776071</v>
      </c>
      <c r="M43" s="78">
        <v>46.344956115311945</v>
      </c>
      <c r="N43" s="79">
        <v>46.012866075187041</v>
      </c>
      <c r="P43" s="96">
        <v>0</v>
      </c>
      <c r="Q43" s="18">
        <v>0</v>
      </c>
      <c r="R43" s="19">
        <v>0</v>
      </c>
      <c r="S43" s="78" t="s">
        <v>161</v>
      </c>
      <c r="T43" s="78" t="s">
        <v>161</v>
      </c>
      <c r="U43" s="79" t="s">
        <v>161</v>
      </c>
    </row>
    <row r="44" spans="1:21" x14ac:dyDescent="0.2">
      <c r="A44" s="17" t="s">
        <v>160</v>
      </c>
      <c r="B44" s="18">
        <v>0</v>
      </c>
      <c r="C44" s="18">
        <v>98062</v>
      </c>
      <c r="D44" s="19">
        <v>104236</v>
      </c>
      <c r="E44" s="27" t="s">
        <v>161</v>
      </c>
      <c r="F44" s="27">
        <v>1.7702140749186397</v>
      </c>
      <c r="G44" s="28">
        <v>1.8580478269596259</v>
      </c>
      <c r="I44" s="96">
        <v>0</v>
      </c>
      <c r="J44" s="18">
        <v>98062</v>
      </c>
      <c r="K44" s="19">
        <v>104236</v>
      </c>
      <c r="L44" s="78" t="s">
        <v>161</v>
      </c>
      <c r="M44" s="78">
        <v>7.2235338315402551</v>
      </c>
      <c r="N44" s="79">
        <v>7.6442556611757526</v>
      </c>
      <c r="P44" s="96">
        <v>0</v>
      </c>
      <c r="Q44" s="18">
        <v>0</v>
      </c>
      <c r="R44" s="19">
        <v>0</v>
      </c>
      <c r="S44" s="78" t="s">
        <v>161</v>
      </c>
      <c r="T44" s="78" t="s">
        <v>161</v>
      </c>
      <c r="U44" s="79" t="s">
        <v>161</v>
      </c>
    </row>
    <row r="45" spans="1:21" x14ac:dyDescent="0.2">
      <c r="A45" s="17" t="s">
        <v>162</v>
      </c>
      <c r="B45" s="18">
        <v>19027</v>
      </c>
      <c r="C45" s="18">
        <v>10604</v>
      </c>
      <c r="D45" s="19">
        <v>10564</v>
      </c>
      <c r="E45" s="27">
        <v>0.34895464910039686</v>
      </c>
      <c r="F45" s="27">
        <v>0.19142328374331805</v>
      </c>
      <c r="G45" s="28">
        <v>0.18830746809165247</v>
      </c>
      <c r="I45" s="96">
        <v>19027</v>
      </c>
      <c r="J45" s="18">
        <v>10604</v>
      </c>
      <c r="K45" s="19">
        <v>10564</v>
      </c>
      <c r="L45" s="78">
        <v>1.3654470911678316</v>
      </c>
      <c r="M45" s="78">
        <v>0.78112166537142691</v>
      </c>
      <c r="N45" s="79">
        <v>0.77472194639722025</v>
      </c>
      <c r="P45" s="96">
        <v>0</v>
      </c>
      <c r="Q45" s="18">
        <v>0</v>
      </c>
      <c r="R45" s="19">
        <v>0</v>
      </c>
      <c r="S45" s="78" t="s">
        <v>161</v>
      </c>
      <c r="T45" s="78" t="s">
        <v>161</v>
      </c>
      <c r="U45" s="79" t="s">
        <v>161</v>
      </c>
    </row>
    <row r="46" spans="1:21" x14ac:dyDescent="0.2">
      <c r="A46" s="17" t="s">
        <v>163</v>
      </c>
      <c r="B46" s="18">
        <v>173723</v>
      </c>
      <c r="C46" s="18">
        <v>164059</v>
      </c>
      <c r="D46" s="19">
        <v>174201</v>
      </c>
      <c r="E46" s="27">
        <v>3.1860749727055366</v>
      </c>
      <c r="F46" s="27">
        <v>2.9615911455719557</v>
      </c>
      <c r="G46" s="28">
        <v>3.1052015570838654</v>
      </c>
      <c r="I46" s="96">
        <v>10950</v>
      </c>
      <c r="J46" s="18">
        <v>10011</v>
      </c>
      <c r="K46" s="19">
        <v>8819</v>
      </c>
      <c r="L46" s="78">
        <v>0.78581203806631394</v>
      </c>
      <c r="M46" s="78">
        <v>0.73743955036150077</v>
      </c>
      <c r="N46" s="79">
        <v>0.64675055332043596</v>
      </c>
      <c r="P46" s="96">
        <v>162773</v>
      </c>
      <c r="Q46" s="18">
        <v>154048</v>
      </c>
      <c r="R46" s="19">
        <v>165382</v>
      </c>
      <c r="S46" s="78">
        <v>4.0100682218852022</v>
      </c>
      <c r="T46" s="78">
        <v>3.683577868212522</v>
      </c>
      <c r="U46" s="79">
        <v>3.8946511717723391</v>
      </c>
    </row>
    <row r="47" spans="1:21" x14ac:dyDescent="0.2">
      <c r="A47" s="17" t="s">
        <v>164</v>
      </c>
      <c r="B47" s="18">
        <v>419696</v>
      </c>
      <c r="C47" s="18">
        <v>399037</v>
      </c>
      <c r="D47" s="19">
        <v>213614</v>
      </c>
      <c r="E47" s="27">
        <v>7.6972129294602487</v>
      </c>
      <c r="F47" s="27">
        <v>7.2034112481216903</v>
      </c>
      <c r="G47" s="28">
        <v>3.8077538327272107</v>
      </c>
      <c r="I47" s="96">
        <v>0</v>
      </c>
      <c r="J47" s="18">
        <v>0</v>
      </c>
      <c r="K47" s="19">
        <v>0</v>
      </c>
      <c r="L47" s="78" t="s">
        <v>161</v>
      </c>
      <c r="M47" s="78" t="s">
        <v>161</v>
      </c>
      <c r="N47" s="79" t="s">
        <v>161</v>
      </c>
      <c r="P47" s="96">
        <v>419696</v>
      </c>
      <c r="Q47" s="18">
        <v>399037</v>
      </c>
      <c r="R47" s="19">
        <v>213614</v>
      </c>
      <c r="S47" s="78">
        <v>10.339611559978202</v>
      </c>
      <c r="T47" s="78">
        <v>9.5417263567064818</v>
      </c>
      <c r="U47" s="79">
        <v>5.030487086907744</v>
      </c>
    </row>
    <row r="48" spans="1:21" x14ac:dyDescent="0.2">
      <c r="A48" s="17" t="s">
        <v>165</v>
      </c>
      <c r="B48" s="18">
        <v>240199</v>
      </c>
      <c r="C48" s="18">
        <v>306150</v>
      </c>
      <c r="D48" s="19">
        <v>536480</v>
      </c>
      <c r="E48" s="27">
        <v>4.4052429578633641</v>
      </c>
      <c r="F48" s="27">
        <v>5.5266162125628844</v>
      </c>
      <c r="G48" s="28">
        <v>9.5629676715079253</v>
      </c>
      <c r="I48" s="96">
        <v>7791</v>
      </c>
      <c r="J48" s="18">
        <v>8901</v>
      </c>
      <c r="K48" s="19">
        <v>9915</v>
      </c>
      <c r="L48" s="78">
        <v>0.55911064735841565</v>
      </c>
      <c r="M48" s="78">
        <v>0.65567370270379766</v>
      </c>
      <c r="N48" s="79">
        <v>0.72712685521851939</v>
      </c>
      <c r="P48" s="96">
        <v>232408</v>
      </c>
      <c r="Q48" s="18">
        <v>297249</v>
      </c>
      <c r="R48" s="19">
        <v>526565</v>
      </c>
      <c r="S48" s="78">
        <v>5.7255929135169596</v>
      </c>
      <c r="T48" s="78">
        <v>7.1077835333681971</v>
      </c>
      <c r="U48" s="79">
        <v>12.40030350500237</v>
      </c>
    </row>
    <row r="49" spans="1:21" x14ac:dyDescent="0.2">
      <c r="A49" s="17" t="s">
        <v>166</v>
      </c>
      <c r="B49" s="18">
        <v>195374</v>
      </c>
      <c r="C49" s="18">
        <v>69582</v>
      </c>
      <c r="D49" s="19">
        <v>72148</v>
      </c>
      <c r="E49" s="27">
        <v>3.5831537085899479</v>
      </c>
      <c r="F49" s="27">
        <v>1.2560934486446207</v>
      </c>
      <c r="G49" s="28">
        <v>1.2860665664404149</v>
      </c>
      <c r="I49" s="96">
        <v>152337</v>
      </c>
      <c r="J49" s="18">
        <v>0</v>
      </c>
      <c r="K49" s="19">
        <v>0</v>
      </c>
      <c r="L49" s="78">
        <v>10.932260131772425</v>
      </c>
      <c r="M49" s="78" t="s">
        <v>161</v>
      </c>
      <c r="N49" s="79" t="s">
        <v>161</v>
      </c>
      <c r="P49" s="96">
        <v>43037</v>
      </c>
      <c r="Q49" s="18">
        <v>69582</v>
      </c>
      <c r="R49" s="19">
        <v>72148</v>
      </c>
      <c r="S49" s="78">
        <v>1.0602575738314921</v>
      </c>
      <c r="T49" s="78">
        <v>1.6638366952246295</v>
      </c>
      <c r="U49" s="79">
        <v>1.6990439875018486</v>
      </c>
    </row>
    <row r="50" spans="1:21" x14ac:dyDescent="0.2">
      <c r="A50" s="17" t="s">
        <v>167</v>
      </c>
      <c r="B50" s="18">
        <v>0</v>
      </c>
      <c r="C50" s="18">
        <v>0</v>
      </c>
      <c r="D50" s="19">
        <v>0</v>
      </c>
      <c r="E50" s="27" t="s">
        <v>161</v>
      </c>
      <c r="F50" s="27" t="s">
        <v>161</v>
      </c>
      <c r="G50" s="28" t="s">
        <v>161</v>
      </c>
      <c r="I50" s="96">
        <v>0</v>
      </c>
      <c r="J50" s="18">
        <v>0</v>
      </c>
      <c r="K50" s="19">
        <v>0</v>
      </c>
      <c r="L50" s="78" t="s">
        <v>161</v>
      </c>
      <c r="M50" s="78" t="s">
        <v>161</v>
      </c>
      <c r="N50" s="79" t="s">
        <v>161</v>
      </c>
      <c r="P50" s="96">
        <v>0</v>
      </c>
      <c r="Q50" s="18">
        <v>0</v>
      </c>
      <c r="R50" s="19">
        <v>0</v>
      </c>
      <c r="S50" s="78" t="s">
        <v>161</v>
      </c>
      <c r="T50" s="78" t="s">
        <v>161</v>
      </c>
      <c r="U50" s="79" t="s">
        <v>161</v>
      </c>
    </row>
    <row r="51" spans="1:21" x14ac:dyDescent="0.2">
      <c r="A51" s="17" t="s">
        <v>168</v>
      </c>
      <c r="B51" s="18">
        <v>2083</v>
      </c>
      <c r="C51" s="18">
        <v>1835</v>
      </c>
      <c r="D51" s="19">
        <v>1634</v>
      </c>
      <c r="E51" s="27">
        <v>3.8202161879230916E-2</v>
      </c>
      <c r="F51" s="27">
        <v>3.3125398497641324E-2</v>
      </c>
      <c r="G51" s="28">
        <v>2.9126694704823944E-2</v>
      </c>
      <c r="I51" s="96">
        <v>2083</v>
      </c>
      <c r="J51" s="18">
        <v>1835</v>
      </c>
      <c r="K51" s="19">
        <v>1634</v>
      </c>
      <c r="L51" s="78">
        <v>0.14948369637371067</v>
      </c>
      <c r="M51" s="78">
        <v>0.13517146887557227</v>
      </c>
      <c r="N51" s="79">
        <v>0.11983109242834702</v>
      </c>
      <c r="P51" s="96">
        <v>0</v>
      </c>
      <c r="Q51" s="18">
        <v>0</v>
      </c>
      <c r="R51" s="19">
        <v>0</v>
      </c>
      <c r="S51" s="78" t="s">
        <v>161</v>
      </c>
      <c r="T51" s="78" t="s">
        <v>161</v>
      </c>
      <c r="U51" s="79" t="s">
        <v>161</v>
      </c>
    </row>
    <row r="52" spans="1:21" x14ac:dyDescent="0.2">
      <c r="A52" s="17" t="s">
        <v>169</v>
      </c>
      <c r="B52" s="18">
        <v>152859</v>
      </c>
      <c r="C52" s="18">
        <v>154142</v>
      </c>
      <c r="D52" s="19">
        <v>178764</v>
      </c>
      <c r="E52" s="27">
        <v>2.80342979486191</v>
      </c>
      <c r="F52" s="27">
        <v>2.7825695777784358</v>
      </c>
      <c r="G52" s="28">
        <v>3.1865388324437869</v>
      </c>
      <c r="I52" s="96">
        <v>0</v>
      </c>
      <c r="J52" s="18">
        <v>0</v>
      </c>
      <c r="K52" s="19">
        <v>0</v>
      </c>
      <c r="L52" s="78" t="s">
        <v>161</v>
      </c>
      <c r="M52" s="78" t="s">
        <v>161</v>
      </c>
      <c r="N52" s="79" t="s">
        <v>161</v>
      </c>
      <c r="P52" s="96">
        <v>152859</v>
      </c>
      <c r="Q52" s="18">
        <v>154142</v>
      </c>
      <c r="R52" s="19">
        <v>178764</v>
      </c>
      <c r="S52" s="78">
        <v>3.7658273689687487</v>
      </c>
      <c r="T52" s="78">
        <v>3.6858255852852007</v>
      </c>
      <c r="U52" s="79">
        <v>4.2097895905885192</v>
      </c>
    </row>
    <row r="53" spans="1:21" x14ac:dyDescent="0.2">
      <c r="A53" s="17" t="s">
        <v>170</v>
      </c>
      <c r="B53" s="18">
        <v>33839</v>
      </c>
      <c r="C53" s="18">
        <v>33003</v>
      </c>
      <c r="D53" s="19">
        <v>31678</v>
      </c>
      <c r="E53" s="27">
        <v>0.62060631580955117</v>
      </c>
      <c r="F53" s="27">
        <v>0.59576976927392733</v>
      </c>
      <c r="G53" s="28">
        <v>0.56467284875117063</v>
      </c>
      <c r="I53" s="96">
        <v>31471</v>
      </c>
      <c r="J53" s="18">
        <v>30597</v>
      </c>
      <c r="K53" s="19">
        <v>29298</v>
      </c>
      <c r="L53" s="78">
        <v>2.2584740319620975</v>
      </c>
      <c r="M53" s="78">
        <v>2.2538645412457137</v>
      </c>
      <c r="N53" s="79">
        <v>2.1485993549361755</v>
      </c>
      <c r="P53" s="96">
        <v>2368</v>
      </c>
      <c r="Q53" s="18">
        <v>2406</v>
      </c>
      <c r="R53" s="19">
        <v>2380</v>
      </c>
      <c r="S53" s="78">
        <v>5.8337940256824899E-2</v>
      </c>
      <c r="T53" s="78">
        <v>5.7531992307068756E-2</v>
      </c>
      <c r="U53" s="79">
        <v>5.6047633894971444E-2</v>
      </c>
    </row>
    <row r="54" spans="1:21" x14ac:dyDescent="0.2">
      <c r="A54" s="17" t="s">
        <v>171</v>
      </c>
      <c r="B54" s="18">
        <v>0</v>
      </c>
      <c r="C54" s="18">
        <v>0</v>
      </c>
      <c r="D54" s="19">
        <v>0</v>
      </c>
      <c r="E54" s="27" t="s">
        <v>161</v>
      </c>
      <c r="F54" s="27" t="s">
        <v>161</v>
      </c>
      <c r="G54" s="28" t="s">
        <v>161</v>
      </c>
      <c r="I54" s="96">
        <v>0</v>
      </c>
      <c r="J54" s="18">
        <v>0</v>
      </c>
      <c r="K54" s="19">
        <v>0</v>
      </c>
      <c r="L54" s="78" t="s">
        <v>161</v>
      </c>
      <c r="M54" s="78" t="s">
        <v>161</v>
      </c>
      <c r="N54" s="79" t="s">
        <v>161</v>
      </c>
      <c r="P54" s="96">
        <v>0</v>
      </c>
      <c r="Q54" s="18">
        <v>0</v>
      </c>
      <c r="R54" s="19">
        <v>0</v>
      </c>
      <c r="S54" s="78" t="s">
        <v>161</v>
      </c>
      <c r="T54" s="78" t="s">
        <v>161</v>
      </c>
      <c r="U54" s="79" t="s">
        <v>161</v>
      </c>
    </row>
    <row r="55" spans="1:21" x14ac:dyDescent="0.2">
      <c r="A55" s="17" t="s">
        <v>172</v>
      </c>
      <c r="B55" s="18">
        <v>0</v>
      </c>
      <c r="C55" s="18">
        <v>0</v>
      </c>
      <c r="D55" s="19">
        <v>0</v>
      </c>
      <c r="E55" s="27" t="s">
        <v>161</v>
      </c>
      <c r="F55" s="27" t="s">
        <v>161</v>
      </c>
      <c r="G55" s="28" t="s">
        <v>161</v>
      </c>
      <c r="I55" s="96">
        <v>0</v>
      </c>
      <c r="J55" s="18">
        <v>0</v>
      </c>
      <c r="K55" s="19">
        <v>0</v>
      </c>
      <c r="L55" s="78" t="s">
        <v>161</v>
      </c>
      <c r="M55" s="78" t="s">
        <v>161</v>
      </c>
      <c r="N55" s="79" t="s">
        <v>161</v>
      </c>
      <c r="P55" s="96">
        <v>0</v>
      </c>
      <c r="Q55" s="18">
        <v>0</v>
      </c>
      <c r="R55" s="19">
        <v>0</v>
      </c>
      <c r="S55" s="78" t="s">
        <v>161</v>
      </c>
      <c r="T55" s="78" t="s">
        <v>161</v>
      </c>
      <c r="U55" s="79" t="s">
        <v>161</v>
      </c>
    </row>
    <row r="56" spans="1:21" x14ac:dyDescent="0.2">
      <c r="A56" s="17" t="s">
        <v>173</v>
      </c>
      <c r="B56" s="18">
        <v>32801</v>
      </c>
      <c r="C56" s="18">
        <v>30867</v>
      </c>
      <c r="D56" s="19">
        <v>30828</v>
      </c>
      <c r="E56" s="27">
        <v>0.60156942477227715</v>
      </c>
      <c r="F56" s="27">
        <v>0.55721072230337598</v>
      </c>
      <c r="G56" s="28">
        <v>0.54952126337840423</v>
      </c>
      <c r="I56" s="96">
        <v>27077</v>
      </c>
      <c r="J56" s="18">
        <v>26376</v>
      </c>
      <c r="K56" s="19">
        <v>25292</v>
      </c>
      <c r="L56" s="78">
        <v>1.9431445255453499</v>
      </c>
      <c r="M56" s="78">
        <v>1.9429333313689887</v>
      </c>
      <c r="N56" s="79">
        <v>1.8548151711736554</v>
      </c>
      <c r="P56" s="96">
        <v>5724</v>
      </c>
      <c r="Q56" s="18">
        <v>4491</v>
      </c>
      <c r="R56" s="19">
        <v>5536</v>
      </c>
      <c r="S56" s="78">
        <v>0.14101620355999397</v>
      </c>
      <c r="T56" s="78">
        <v>0.10738826992977797</v>
      </c>
      <c r="U56" s="79">
        <v>0.13036962237082433</v>
      </c>
    </row>
    <row r="57" spans="1:21" x14ac:dyDescent="0.2">
      <c r="A57" s="17" t="s">
        <v>174</v>
      </c>
      <c r="B57" s="18">
        <v>698457</v>
      </c>
      <c r="C57" s="18">
        <v>696458</v>
      </c>
      <c r="D57" s="19">
        <v>714928</v>
      </c>
      <c r="E57" s="27">
        <v>12.809681891349971</v>
      </c>
      <c r="F57" s="27">
        <v>12.572451654970182</v>
      </c>
      <c r="G57" s="28">
        <v>12.743873679271953</v>
      </c>
      <c r="I57" s="96">
        <v>1076</v>
      </c>
      <c r="J57" s="18">
        <v>1067</v>
      </c>
      <c r="K57" s="19">
        <v>1013</v>
      </c>
      <c r="L57" s="78">
        <v>7.7217694334187556E-2</v>
      </c>
      <c r="M57" s="78">
        <v>7.8598341847539846E-2</v>
      </c>
      <c r="N57" s="79">
        <v>7.4289410422224922E-2</v>
      </c>
      <c r="P57" s="96">
        <v>697381</v>
      </c>
      <c r="Q57" s="18">
        <v>695391</v>
      </c>
      <c r="R57" s="19">
        <v>713915</v>
      </c>
      <c r="S57" s="78">
        <v>17.180646585407434</v>
      </c>
      <c r="T57" s="78">
        <v>16.628108754116731</v>
      </c>
      <c r="U57" s="79">
        <v>16.812288467280897</v>
      </c>
    </row>
    <row r="58" spans="1:21" x14ac:dyDescent="0.2">
      <c r="A58" s="17" t="s">
        <v>175</v>
      </c>
      <c r="B58" s="18">
        <v>55640</v>
      </c>
      <c r="C58" s="18">
        <v>56509</v>
      </c>
      <c r="D58" s="19">
        <v>64699</v>
      </c>
      <c r="E58" s="27">
        <v>1.0204360475085974</v>
      </c>
      <c r="F58" s="27">
        <v>1.0200998058328141</v>
      </c>
      <c r="G58" s="28">
        <v>1.1532852023913123</v>
      </c>
      <c r="I58" s="96">
        <v>37103</v>
      </c>
      <c r="J58" s="18">
        <v>35899</v>
      </c>
      <c r="K58" s="19">
        <v>34980</v>
      </c>
      <c r="L58" s="78">
        <v>2.6626469450570269</v>
      </c>
      <c r="M58" s="78">
        <v>2.6444253739314272</v>
      </c>
      <c r="N58" s="79">
        <v>2.5652947448859109</v>
      </c>
      <c r="P58" s="96">
        <v>18537</v>
      </c>
      <c r="Q58" s="18">
        <v>20610</v>
      </c>
      <c r="R58" s="19">
        <v>29719</v>
      </c>
      <c r="S58" s="78">
        <v>0.4566766885729574</v>
      </c>
      <c r="T58" s="78">
        <v>0.49282392412663639</v>
      </c>
      <c r="U58" s="79">
        <v>0.69986539148094806</v>
      </c>
    </row>
    <row r="59" spans="1:21" x14ac:dyDescent="0.2">
      <c r="A59" s="17" t="s">
        <v>176</v>
      </c>
      <c r="B59" s="18">
        <v>0</v>
      </c>
      <c r="C59" s="18">
        <v>0</v>
      </c>
      <c r="D59" s="19">
        <v>0</v>
      </c>
      <c r="E59" s="27" t="s">
        <v>161</v>
      </c>
      <c r="F59" s="27" t="s">
        <v>161</v>
      </c>
      <c r="G59" s="28" t="s">
        <v>161</v>
      </c>
      <c r="I59" s="96">
        <v>0</v>
      </c>
      <c r="J59" s="18">
        <v>0</v>
      </c>
      <c r="K59" s="19">
        <v>0</v>
      </c>
      <c r="L59" s="78" t="s">
        <v>161</v>
      </c>
      <c r="M59" s="78" t="s">
        <v>161</v>
      </c>
      <c r="N59" s="79" t="s">
        <v>161</v>
      </c>
      <c r="P59" s="96">
        <v>0</v>
      </c>
      <c r="Q59" s="18">
        <v>0</v>
      </c>
      <c r="R59" s="19">
        <v>0</v>
      </c>
      <c r="S59" s="78" t="s">
        <v>161</v>
      </c>
      <c r="T59" s="78" t="s">
        <v>161</v>
      </c>
      <c r="U59" s="79" t="s">
        <v>161</v>
      </c>
    </row>
    <row r="60" spans="1:21" x14ac:dyDescent="0.2">
      <c r="A60" s="17" t="s">
        <v>177</v>
      </c>
      <c r="B60" s="18">
        <v>0</v>
      </c>
      <c r="C60" s="18">
        <v>0</v>
      </c>
      <c r="D60" s="19">
        <v>0</v>
      </c>
      <c r="E60" s="27" t="s">
        <v>161</v>
      </c>
      <c r="F60" s="27" t="s">
        <v>161</v>
      </c>
      <c r="G60" s="28" t="s">
        <v>161</v>
      </c>
      <c r="I60" s="96">
        <v>0</v>
      </c>
      <c r="J60" s="18">
        <v>0</v>
      </c>
      <c r="K60" s="19">
        <v>0</v>
      </c>
      <c r="L60" s="78" t="s">
        <v>161</v>
      </c>
      <c r="M60" s="78" t="s">
        <v>161</v>
      </c>
      <c r="N60" s="79" t="s">
        <v>161</v>
      </c>
      <c r="P60" s="96">
        <v>0</v>
      </c>
      <c r="Q60" s="18">
        <v>0</v>
      </c>
      <c r="R60" s="19">
        <v>0</v>
      </c>
      <c r="S60" s="78" t="s">
        <v>161</v>
      </c>
      <c r="T60" s="78" t="s">
        <v>161</v>
      </c>
      <c r="U60" s="79" t="s">
        <v>161</v>
      </c>
    </row>
    <row r="61" spans="1:21" x14ac:dyDescent="0.2">
      <c r="A61" s="17" t="s">
        <v>178</v>
      </c>
      <c r="B61" s="18">
        <v>64</v>
      </c>
      <c r="C61" s="18">
        <v>0</v>
      </c>
      <c r="D61" s="19">
        <v>0</v>
      </c>
      <c r="E61" s="27">
        <v>1.1737582142442528E-3</v>
      </c>
      <c r="F61" s="27" t="s">
        <v>161</v>
      </c>
      <c r="G61" s="28" t="s">
        <v>161</v>
      </c>
      <c r="I61" s="96">
        <v>0</v>
      </c>
      <c r="J61" s="18">
        <v>0</v>
      </c>
      <c r="K61" s="19">
        <v>0</v>
      </c>
      <c r="L61" s="78" t="s">
        <v>161</v>
      </c>
      <c r="M61" s="78" t="s">
        <v>161</v>
      </c>
      <c r="N61" s="79" t="s">
        <v>161</v>
      </c>
      <c r="P61" s="96">
        <v>64</v>
      </c>
      <c r="Q61" s="18">
        <v>0</v>
      </c>
      <c r="R61" s="19">
        <v>0</v>
      </c>
      <c r="S61" s="78">
        <v>1.5767010880222945E-3</v>
      </c>
      <c r="T61" s="78" t="s">
        <v>161</v>
      </c>
      <c r="U61" s="79" t="s">
        <v>161</v>
      </c>
    </row>
    <row r="62" spans="1:21" x14ac:dyDescent="0.2">
      <c r="A62" s="17" t="s">
        <v>179</v>
      </c>
      <c r="B62" s="18">
        <v>6445</v>
      </c>
      <c r="C62" s="18">
        <v>3639</v>
      </c>
      <c r="D62" s="19">
        <v>0</v>
      </c>
      <c r="E62" s="27">
        <v>0.11820112016881577</v>
      </c>
      <c r="F62" s="27">
        <v>6.5691185358537754E-2</v>
      </c>
      <c r="G62" s="28" t="s">
        <v>161</v>
      </c>
      <c r="I62" s="96">
        <v>0</v>
      </c>
      <c r="J62" s="18">
        <v>0</v>
      </c>
      <c r="K62" s="19">
        <v>0</v>
      </c>
      <c r="L62" s="78" t="s">
        <v>161</v>
      </c>
      <c r="M62" s="78" t="s">
        <v>161</v>
      </c>
      <c r="N62" s="79" t="s">
        <v>161</v>
      </c>
      <c r="P62" s="96">
        <v>6445</v>
      </c>
      <c r="Q62" s="18">
        <v>3639</v>
      </c>
      <c r="R62" s="19">
        <v>0</v>
      </c>
      <c r="S62" s="78">
        <v>0.15877872675474514</v>
      </c>
      <c r="T62" s="78">
        <v>8.7015344973160103E-2</v>
      </c>
      <c r="U62" s="79" t="s">
        <v>161</v>
      </c>
    </row>
    <row r="63" spans="1:21" x14ac:dyDescent="0.2">
      <c r="A63" s="17" t="s">
        <v>180</v>
      </c>
      <c r="B63" s="18">
        <v>16433</v>
      </c>
      <c r="C63" s="18">
        <v>13835</v>
      </c>
      <c r="D63" s="19">
        <v>10514</v>
      </c>
      <c r="E63" s="27">
        <v>0.30138076147930948</v>
      </c>
      <c r="F63" s="27">
        <v>0.24974925788276173</v>
      </c>
      <c r="G63" s="28">
        <v>0.18741619836384268</v>
      </c>
      <c r="I63" s="96">
        <v>13351</v>
      </c>
      <c r="J63" s="18">
        <v>11373</v>
      </c>
      <c r="K63" s="19">
        <v>8857</v>
      </c>
      <c r="L63" s="78">
        <v>0.95811657718934773</v>
      </c>
      <c r="M63" s="78">
        <v>0.83776845532527711</v>
      </c>
      <c r="N63" s="79">
        <v>0.64953732291179289</v>
      </c>
      <c r="P63" s="96">
        <v>3082</v>
      </c>
      <c r="Q63" s="18">
        <v>2462</v>
      </c>
      <c r="R63" s="19">
        <v>1657</v>
      </c>
      <c r="S63" s="78">
        <v>7.592801177007362E-2</v>
      </c>
      <c r="T63" s="78">
        <v>5.8871057797175101E-2</v>
      </c>
      <c r="U63" s="79">
        <v>3.9021398892423398E-2</v>
      </c>
    </row>
    <row r="64" spans="1:21" x14ac:dyDescent="0.2">
      <c r="A64" s="17" t="s">
        <v>181</v>
      </c>
      <c r="B64" s="18">
        <v>6405</v>
      </c>
      <c r="C64" s="18">
        <v>3943</v>
      </c>
      <c r="D64" s="19">
        <v>4852</v>
      </c>
      <c r="E64" s="27">
        <v>0.11746752128491311</v>
      </c>
      <c r="F64" s="27">
        <v>7.117898979629414E-2</v>
      </c>
      <c r="G64" s="28">
        <v>8.6488814386662047E-2</v>
      </c>
      <c r="I64" s="96">
        <v>2598</v>
      </c>
      <c r="J64" s="18">
        <v>2677</v>
      </c>
      <c r="K64" s="19">
        <v>3601</v>
      </c>
      <c r="L64" s="78">
        <v>0.18644197944258298</v>
      </c>
      <c r="M64" s="78">
        <v>0.19719565241411824</v>
      </c>
      <c r="N64" s="79">
        <v>0.26408308680200587</v>
      </c>
      <c r="P64" s="96">
        <v>3807</v>
      </c>
      <c r="Q64" s="18">
        <v>1266</v>
      </c>
      <c r="R64" s="19">
        <v>1251</v>
      </c>
      <c r="S64" s="78">
        <v>9.3789078782826177E-2</v>
      </c>
      <c r="T64" s="78">
        <v>3.0272444829904009E-2</v>
      </c>
      <c r="U64" s="79">
        <v>2.9460331933869443E-2</v>
      </c>
    </row>
    <row r="65" spans="1:21" x14ac:dyDescent="0.2">
      <c r="A65" s="17" t="s">
        <v>5</v>
      </c>
      <c r="B65" s="18" t="s">
        <v>5</v>
      </c>
      <c r="C65" s="18" t="s">
        <v>5</v>
      </c>
      <c r="D65" s="19" t="s">
        <v>5</v>
      </c>
      <c r="E65" s="27" t="s">
        <v>5</v>
      </c>
      <c r="F65" s="27" t="s">
        <v>5</v>
      </c>
      <c r="G65" s="28" t="s">
        <v>5</v>
      </c>
      <c r="I65" s="96" t="s">
        <v>5</v>
      </c>
      <c r="J65" s="18" t="s">
        <v>5</v>
      </c>
      <c r="K65" s="19" t="s">
        <v>5</v>
      </c>
      <c r="L65" s="78" t="s">
        <v>5</v>
      </c>
      <c r="M65" s="78" t="s">
        <v>5</v>
      </c>
      <c r="N65" s="79" t="s">
        <v>5</v>
      </c>
      <c r="P65" s="96" t="s">
        <v>5</v>
      </c>
      <c r="Q65" s="18" t="s">
        <v>5</v>
      </c>
      <c r="R65" s="19" t="s">
        <v>5</v>
      </c>
      <c r="S65" s="78" t="s">
        <v>5</v>
      </c>
      <c r="T65" s="78" t="s">
        <v>5</v>
      </c>
      <c r="U65" s="79" t="s">
        <v>5</v>
      </c>
    </row>
    <row r="66" spans="1:21" ht="13.5" thickBot="1" x14ac:dyDescent="0.25">
      <c r="A66" s="20" t="s">
        <v>4</v>
      </c>
      <c r="B66" s="21">
        <v>5452571</v>
      </c>
      <c r="C66" s="21">
        <v>5539556</v>
      </c>
      <c r="D66" s="22">
        <v>5609974</v>
      </c>
      <c r="E66" s="23">
        <v>100</v>
      </c>
      <c r="F66" s="23">
        <v>100</v>
      </c>
      <c r="G66" s="48">
        <v>100</v>
      </c>
      <c r="I66" s="97">
        <v>1393463</v>
      </c>
      <c r="J66" s="21">
        <v>1357535</v>
      </c>
      <c r="K66" s="22">
        <v>1363586</v>
      </c>
      <c r="L66" s="82">
        <v>100</v>
      </c>
      <c r="M66" s="82">
        <v>100</v>
      </c>
      <c r="N66" s="83">
        <v>100</v>
      </c>
      <c r="P66" s="97">
        <v>4059108</v>
      </c>
      <c r="Q66" s="21">
        <v>4182021</v>
      </c>
      <c r="R66" s="22">
        <v>4246388</v>
      </c>
      <c r="S66" s="82">
        <v>100</v>
      </c>
      <c r="T66" s="82">
        <v>100</v>
      </c>
      <c r="U66" s="83">
        <v>100</v>
      </c>
    </row>
    <row r="67" spans="1:21" x14ac:dyDescent="0.2">
      <c r="A67" s="24"/>
      <c r="B67" s="24"/>
      <c r="C67" s="24"/>
      <c r="D67" s="24"/>
      <c r="E67" s="24"/>
      <c r="F67" s="24"/>
      <c r="G67" s="50"/>
    </row>
    <row r="68" spans="1:21" ht="12.75" customHeight="1" x14ac:dyDescent="0.2">
      <c r="A68" s="61" t="s">
        <v>155</v>
      </c>
      <c r="F68" s="25"/>
      <c r="G68" s="62"/>
      <c r="H68" s="62"/>
      <c r="I68" s="62"/>
      <c r="J68" s="62"/>
      <c r="K68" s="62"/>
      <c r="L68" s="62"/>
      <c r="M68" s="62"/>
      <c r="N68" s="62"/>
      <c r="O68" s="62"/>
      <c r="P68" s="62"/>
      <c r="Q68" s="62"/>
      <c r="R68" s="62"/>
      <c r="S68" s="62"/>
      <c r="T68" s="62"/>
      <c r="U68" s="173">
        <v>12</v>
      </c>
    </row>
    <row r="69" spans="1:21" ht="12.75" customHeight="1" x14ac:dyDescent="0.2">
      <c r="A69" s="63" t="s">
        <v>156</v>
      </c>
      <c r="F69" s="25"/>
      <c r="G69" s="50"/>
      <c r="H69" s="50"/>
      <c r="I69" s="50"/>
      <c r="J69" s="50"/>
      <c r="K69" s="50"/>
      <c r="L69" s="50"/>
      <c r="M69" s="50"/>
      <c r="N69" s="50"/>
      <c r="O69" s="50"/>
      <c r="P69" s="50"/>
      <c r="Q69" s="50"/>
      <c r="R69" s="50"/>
      <c r="S69" s="50"/>
      <c r="T69" s="50"/>
      <c r="U69" s="172"/>
    </row>
    <row r="70" spans="1:21" ht="12.75" customHeight="1" x14ac:dyDescent="0.2"/>
    <row r="71" spans="1:21" ht="12.75" customHeight="1" x14ac:dyDescent="0.2"/>
    <row r="74" spans="1:21" ht="12.75" customHeight="1" x14ac:dyDescent="0.2"/>
    <row r="75" spans="1:21" ht="12.75" customHeight="1" x14ac:dyDescent="0.2"/>
  </sheetData>
  <mergeCells count="7">
    <mergeCell ref="D4:E4"/>
    <mergeCell ref="D36:E36"/>
    <mergeCell ref="U68:U69"/>
    <mergeCell ref="I4:N4"/>
    <mergeCell ref="P4:U4"/>
    <mergeCell ref="I36:N36"/>
    <mergeCell ref="P36:U36"/>
  </mergeCells>
  <phoneticPr fontId="0" type="noConversion"/>
  <hyperlinks>
    <hyperlink ref="A2" location="Innhold!A32" tooltip="Move to Innhold" display="Tilbake til innholdsfortegnelsen" xr:uid="{00000000-0004-0000-0B00-000000000000}"/>
  </hyperlinks>
  <pageMargins left="0.78740157480314965" right="0.78740157480314965" top="0.39370078740157483" bottom="0.19685039370078741" header="3.937007874015748E-2" footer="3.937007874015748E-2"/>
  <pageSetup paperSize="9" scale="56" orientation="landscape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G70"/>
  <sheetViews>
    <sheetView showGridLines="0" showRowColHeaders="0" zoomScaleNormal="100" workbookViewId="0"/>
  </sheetViews>
  <sheetFormatPr defaultColWidth="11.42578125" defaultRowHeight="12.75" x14ac:dyDescent="0.2"/>
  <cols>
    <col min="1" max="1" width="27" style="1" customWidth="1"/>
    <col min="2" max="4" width="11.7109375" style="1" customWidth="1"/>
    <col min="5" max="7" width="9.7109375" style="1" customWidth="1"/>
    <col min="8" max="16384" width="11.42578125" style="1"/>
  </cols>
  <sheetData>
    <row r="1" spans="1:7" ht="5.25" customHeight="1" x14ac:dyDescent="0.2"/>
    <row r="2" spans="1:7" x14ac:dyDescent="0.2">
      <c r="A2" s="69" t="s">
        <v>0</v>
      </c>
      <c r="B2" s="3"/>
      <c r="C2" s="3"/>
      <c r="D2" s="3"/>
      <c r="E2" s="3"/>
      <c r="F2" s="3"/>
    </row>
    <row r="3" spans="1:7" ht="6" customHeight="1" x14ac:dyDescent="0.2">
      <c r="A3" s="4"/>
      <c r="B3" s="3"/>
      <c r="C3" s="3"/>
      <c r="D3" s="3"/>
      <c r="E3" s="3"/>
      <c r="F3" s="3"/>
    </row>
    <row r="4" spans="1:7" ht="16.5" thickBot="1" x14ac:dyDescent="0.3">
      <c r="A4" s="5" t="s">
        <v>116</v>
      </c>
      <c r="B4" s="6"/>
      <c r="C4" s="6"/>
      <c r="D4" s="6"/>
      <c r="E4" s="6"/>
      <c r="F4" s="6"/>
    </row>
    <row r="5" spans="1:7" x14ac:dyDescent="0.2">
      <c r="A5" s="7"/>
      <c r="B5" s="8"/>
      <c r="C5" s="9" t="s">
        <v>1</v>
      </c>
      <c r="D5" s="10"/>
      <c r="E5" s="11"/>
      <c r="F5" s="9" t="s">
        <v>2</v>
      </c>
      <c r="G5" s="12"/>
    </row>
    <row r="6" spans="1:7" x14ac:dyDescent="0.2">
      <c r="A6" s="13" t="s">
        <v>3</v>
      </c>
      <c r="B6" s="14" t="s">
        <v>157</v>
      </c>
      <c r="C6" s="15" t="s">
        <v>153</v>
      </c>
      <c r="D6" s="66" t="s">
        <v>154</v>
      </c>
      <c r="E6" s="15" t="s">
        <v>157</v>
      </c>
      <c r="F6" s="15" t="s">
        <v>153</v>
      </c>
      <c r="G6" s="16" t="s">
        <v>154</v>
      </c>
    </row>
    <row r="7" spans="1:7" x14ac:dyDescent="0.2">
      <c r="A7" s="17" t="s">
        <v>82</v>
      </c>
      <c r="B7" s="18">
        <v>392713</v>
      </c>
      <c r="C7" s="18">
        <v>388384</v>
      </c>
      <c r="D7" s="19">
        <v>375971</v>
      </c>
      <c r="E7" s="27">
        <v>17.746595857366739</v>
      </c>
      <c r="F7" s="27">
        <v>17.367297248350507</v>
      </c>
      <c r="G7" s="28">
        <v>16.647265497873548</v>
      </c>
    </row>
    <row r="8" spans="1:7" x14ac:dyDescent="0.2">
      <c r="A8" s="17" t="s">
        <v>158</v>
      </c>
      <c r="B8" s="18">
        <v>68068</v>
      </c>
      <c r="C8" s="18">
        <v>69604</v>
      </c>
      <c r="D8" s="19">
        <v>81637</v>
      </c>
      <c r="E8" s="27">
        <v>3.0759747877438213</v>
      </c>
      <c r="F8" s="27">
        <v>3.1124695087186618</v>
      </c>
      <c r="G8" s="28">
        <v>3.6147277674339318</v>
      </c>
    </row>
    <row r="9" spans="1:7" x14ac:dyDescent="0.2">
      <c r="A9" s="17" t="s">
        <v>83</v>
      </c>
      <c r="B9" s="18">
        <v>507582</v>
      </c>
      <c r="C9" s="18">
        <v>513083</v>
      </c>
      <c r="D9" s="19">
        <v>538337</v>
      </c>
      <c r="E9" s="27">
        <v>22.937495368052303</v>
      </c>
      <c r="F9" s="27">
        <v>22.943439930778364</v>
      </c>
      <c r="G9" s="28">
        <v>23.836516556672592</v>
      </c>
    </row>
    <row r="10" spans="1:7" x14ac:dyDescent="0.2">
      <c r="A10" s="17" t="s">
        <v>85</v>
      </c>
      <c r="B10" s="18">
        <v>291146</v>
      </c>
      <c r="C10" s="18">
        <v>288108</v>
      </c>
      <c r="D10" s="19">
        <v>264134</v>
      </c>
      <c r="E10" s="27">
        <v>13.156810183235331</v>
      </c>
      <c r="F10" s="27">
        <v>12.883273450059137</v>
      </c>
      <c r="G10" s="28">
        <v>11.69534039863535</v>
      </c>
    </row>
    <row r="11" spans="1:7" x14ac:dyDescent="0.2">
      <c r="A11" s="17" t="s">
        <v>159</v>
      </c>
      <c r="B11" s="18">
        <v>98854</v>
      </c>
      <c r="C11" s="18">
        <v>102826</v>
      </c>
      <c r="D11" s="19">
        <v>105303</v>
      </c>
      <c r="E11" s="27">
        <v>4.4671859268323981</v>
      </c>
      <c r="F11" s="27">
        <v>4.5980516881717302</v>
      </c>
      <c r="G11" s="28">
        <v>4.6626122725491541</v>
      </c>
    </row>
    <row r="12" spans="1:7" x14ac:dyDescent="0.2">
      <c r="A12" s="17" t="s">
        <v>160</v>
      </c>
      <c r="B12" s="18">
        <v>0</v>
      </c>
      <c r="C12" s="18">
        <v>0</v>
      </c>
      <c r="D12" s="19">
        <v>0</v>
      </c>
      <c r="E12" s="27" t="s">
        <v>161</v>
      </c>
      <c r="F12" s="27" t="s">
        <v>161</v>
      </c>
      <c r="G12" s="28" t="s">
        <v>161</v>
      </c>
    </row>
    <row r="13" spans="1:7" x14ac:dyDescent="0.2">
      <c r="A13" s="17" t="s">
        <v>162</v>
      </c>
      <c r="B13" s="18">
        <v>5</v>
      </c>
      <c r="C13" s="18">
        <v>0</v>
      </c>
      <c r="D13" s="19">
        <v>5</v>
      </c>
      <c r="E13" s="27">
        <v>2.2594866807779142E-4</v>
      </c>
      <c r="F13" s="27" t="s">
        <v>161</v>
      </c>
      <c r="G13" s="28">
        <v>2.2139028672256035E-4</v>
      </c>
    </row>
    <row r="14" spans="1:7" x14ac:dyDescent="0.2">
      <c r="A14" s="17" t="s">
        <v>163</v>
      </c>
      <c r="B14" s="18">
        <v>62438</v>
      </c>
      <c r="C14" s="18">
        <v>61403</v>
      </c>
      <c r="D14" s="19">
        <v>66598</v>
      </c>
      <c r="E14" s="27">
        <v>2.821556587488228</v>
      </c>
      <c r="F14" s="27">
        <v>2.7457468714995117</v>
      </c>
      <c r="G14" s="28">
        <v>2.9488300630298148</v>
      </c>
    </row>
    <row r="15" spans="1:7" x14ac:dyDescent="0.2">
      <c r="A15" s="17" t="s">
        <v>164</v>
      </c>
      <c r="B15" s="18">
        <v>260886</v>
      </c>
      <c r="C15" s="18">
        <v>245762</v>
      </c>
      <c r="D15" s="19">
        <v>184380</v>
      </c>
      <c r="E15" s="27">
        <v>11.789368844028537</v>
      </c>
      <c r="F15" s="27">
        <v>10.989695008932184</v>
      </c>
      <c r="G15" s="28">
        <v>8.1639882131811348</v>
      </c>
    </row>
    <row r="16" spans="1:7" x14ac:dyDescent="0.2">
      <c r="A16" s="17" t="s">
        <v>165</v>
      </c>
      <c r="B16" s="18">
        <v>101083</v>
      </c>
      <c r="C16" s="18">
        <v>110641</v>
      </c>
      <c r="D16" s="19">
        <v>118792</v>
      </c>
      <c r="E16" s="27">
        <v>4.5679138430614783</v>
      </c>
      <c r="F16" s="27">
        <v>4.947513633040364</v>
      </c>
      <c r="G16" s="28">
        <v>5.2598789880692776</v>
      </c>
    </row>
    <row r="17" spans="1:7" x14ac:dyDescent="0.2">
      <c r="A17" s="17" t="s">
        <v>166</v>
      </c>
      <c r="B17" s="18">
        <v>118981</v>
      </c>
      <c r="C17" s="18">
        <v>159234</v>
      </c>
      <c r="D17" s="19">
        <v>219115</v>
      </c>
      <c r="E17" s="27">
        <v>5.3767196953127403</v>
      </c>
      <c r="F17" s="27">
        <v>7.120438045964419</v>
      </c>
      <c r="G17" s="28">
        <v>9.7019865350427619</v>
      </c>
    </row>
    <row r="18" spans="1:7" x14ac:dyDescent="0.2">
      <c r="A18" s="17" t="s">
        <v>167</v>
      </c>
      <c r="B18" s="18">
        <v>0</v>
      </c>
      <c r="C18" s="18">
        <v>0</v>
      </c>
      <c r="D18" s="19">
        <v>0</v>
      </c>
      <c r="E18" s="27" t="s">
        <v>161</v>
      </c>
      <c r="F18" s="27" t="s">
        <v>161</v>
      </c>
      <c r="G18" s="28" t="s">
        <v>161</v>
      </c>
    </row>
    <row r="19" spans="1:7" x14ac:dyDescent="0.2">
      <c r="A19" s="17" t="s">
        <v>168</v>
      </c>
      <c r="B19" s="18">
        <v>0</v>
      </c>
      <c r="C19" s="18">
        <v>0</v>
      </c>
      <c r="D19" s="19">
        <v>0</v>
      </c>
      <c r="E19" s="27" t="s">
        <v>161</v>
      </c>
      <c r="F19" s="27" t="s">
        <v>161</v>
      </c>
      <c r="G19" s="28" t="s">
        <v>161</v>
      </c>
    </row>
    <row r="20" spans="1:7" x14ac:dyDescent="0.2">
      <c r="A20" s="17" t="s">
        <v>169</v>
      </c>
      <c r="B20" s="18">
        <v>55248</v>
      </c>
      <c r="C20" s="18">
        <v>50255</v>
      </c>
      <c r="D20" s="19">
        <v>48413</v>
      </c>
      <c r="E20" s="27">
        <v>2.4966424027923639</v>
      </c>
      <c r="F20" s="27">
        <v>2.2472437670343135</v>
      </c>
      <c r="G20" s="28">
        <v>2.1436335902198627</v>
      </c>
    </row>
    <row r="21" spans="1:7" x14ac:dyDescent="0.2">
      <c r="A21" s="17" t="s">
        <v>170</v>
      </c>
      <c r="B21" s="18">
        <v>72052</v>
      </c>
      <c r="C21" s="18">
        <v>74127</v>
      </c>
      <c r="D21" s="19">
        <v>73896</v>
      </c>
      <c r="E21" s="27">
        <v>3.2560106864682052</v>
      </c>
      <c r="F21" s="27">
        <v>3.3147236835927281</v>
      </c>
      <c r="G21" s="28">
        <v>3.2719713255300635</v>
      </c>
    </row>
    <row r="22" spans="1:7" x14ac:dyDescent="0.2">
      <c r="A22" s="17" t="s">
        <v>171</v>
      </c>
      <c r="B22" s="18">
        <v>0</v>
      </c>
      <c r="C22" s="18">
        <v>0</v>
      </c>
      <c r="D22" s="19">
        <v>0</v>
      </c>
      <c r="E22" s="27" t="s">
        <v>161</v>
      </c>
      <c r="F22" s="27" t="s">
        <v>161</v>
      </c>
      <c r="G22" s="28" t="s">
        <v>161</v>
      </c>
    </row>
    <row r="23" spans="1:7" x14ac:dyDescent="0.2">
      <c r="A23" s="17" t="s">
        <v>172</v>
      </c>
      <c r="B23" s="18">
        <v>0</v>
      </c>
      <c r="C23" s="18">
        <v>0</v>
      </c>
      <c r="D23" s="19">
        <v>0</v>
      </c>
      <c r="E23" s="27" t="s">
        <v>161</v>
      </c>
      <c r="F23" s="27" t="s">
        <v>161</v>
      </c>
      <c r="G23" s="28" t="s">
        <v>161</v>
      </c>
    </row>
    <row r="24" spans="1:7" x14ac:dyDescent="0.2">
      <c r="A24" s="17" t="s">
        <v>173</v>
      </c>
      <c r="B24" s="18">
        <v>46944</v>
      </c>
      <c r="C24" s="18">
        <v>50036</v>
      </c>
      <c r="D24" s="19">
        <v>53412</v>
      </c>
      <c r="E24" s="27">
        <v>2.121386854848768</v>
      </c>
      <c r="F24" s="27">
        <v>2.2374507835504707</v>
      </c>
      <c r="G24" s="28">
        <v>2.3649795988850784</v>
      </c>
    </row>
    <row r="25" spans="1:7" x14ac:dyDescent="0.2">
      <c r="A25" s="17" t="s">
        <v>174</v>
      </c>
      <c r="B25" s="18">
        <v>38286</v>
      </c>
      <c r="C25" s="18">
        <v>36017</v>
      </c>
      <c r="D25" s="19">
        <v>38675</v>
      </c>
      <c r="E25" s="27">
        <v>1.7301341412052644</v>
      </c>
      <c r="F25" s="27">
        <v>1.6105656901258556</v>
      </c>
      <c r="G25" s="28">
        <v>1.7124538677990042</v>
      </c>
    </row>
    <row r="26" spans="1:7" x14ac:dyDescent="0.2">
      <c r="A26" s="17" t="s">
        <v>175</v>
      </c>
      <c r="B26" s="18">
        <v>43616</v>
      </c>
      <c r="C26" s="18">
        <v>44523</v>
      </c>
      <c r="D26" s="19">
        <v>59791</v>
      </c>
      <c r="E26" s="27">
        <v>1.97099542137619</v>
      </c>
      <c r="F26" s="27">
        <v>1.9909269573110882</v>
      </c>
      <c r="G26" s="28">
        <v>2.647429326685721</v>
      </c>
    </row>
    <row r="27" spans="1:7" x14ac:dyDescent="0.2">
      <c r="A27" s="17" t="s">
        <v>176</v>
      </c>
      <c r="B27" s="18">
        <v>2658</v>
      </c>
      <c r="C27" s="18">
        <v>3116</v>
      </c>
      <c r="D27" s="19">
        <v>3683</v>
      </c>
      <c r="E27" s="27">
        <v>0.12011431195015392</v>
      </c>
      <c r="F27" s="27">
        <v>0.139337609751844</v>
      </c>
      <c r="G27" s="28">
        <v>0.16307608519983793</v>
      </c>
    </row>
    <row r="28" spans="1:7" x14ac:dyDescent="0.2">
      <c r="A28" s="17" t="s">
        <v>177</v>
      </c>
      <c r="B28" s="18">
        <v>0</v>
      </c>
      <c r="C28" s="18">
        <v>0</v>
      </c>
      <c r="D28" s="19">
        <v>0</v>
      </c>
      <c r="E28" s="27" t="s">
        <v>161</v>
      </c>
      <c r="F28" s="27" t="s">
        <v>161</v>
      </c>
      <c r="G28" s="28" t="s">
        <v>161</v>
      </c>
    </row>
    <row r="29" spans="1:7" x14ac:dyDescent="0.2">
      <c r="A29" s="17" t="s">
        <v>178</v>
      </c>
      <c r="B29" s="18">
        <v>300</v>
      </c>
      <c r="C29" s="18">
        <v>0</v>
      </c>
      <c r="D29" s="19">
        <v>0</v>
      </c>
      <c r="E29" s="27">
        <v>1.3556920084667485E-2</v>
      </c>
      <c r="F29" s="27" t="s">
        <v>161</v>
      </c>
      <c r="G29" s="28" t="s">
        <v>161</v>
      </c>
    </row>
    <row r="30" spans="1:7" x14ac:dyDescent="0.2">
      <c r="A30" s="17" t="s">
        <v>179</v>
      </c>
      <c r="B30" s="18">
        <v>10781</v>
      </c>
      <c r="C30" s="18">
        <v>6302</v>
      </c>
      <c r="D30" s="19">
        <v>0</v>
      </c>
      <c r="E30" s="27">
        <v>0.48719051810933384</v>
      </c>
      <c r="F30" s="27">
        <v>0.28180539687295281</v>
      </c>
      <c r="G30" s="28" t="s">
        <v>161</v>
      </c>
    </row>
    <row r="31" spans="1:7" x14ac:dyDescent="0.2">
      <c r="A31" s="17" t="s">
        <v>180</v>
      </c>
      <c r="B31" s="18">
        <v>38992</v>
      </c>
      <c r="C31" s="18">
        <v>30265</v>
      </c>
      <c r="D31" s="19">
        <v>23745</v>
      </c>
      <c r="E31" s="27">
        <v>1.7620380931378485</v>
      </c>
      <c r="F31" s="27">
        <v>1.3533545440114116</v>
      </c>
      <c r="G31" s="28">
        <v>1.051382471645439</v>
      </c>
    </row>
    <row r="32" spans="1:7" x14ac:dyDescent="0.2">
      <c r="A32" s="17" t="s">
        <v>181</v>
      </c>
      <c r="B32" s="18">
        <v>2259</v>
      </c>
      <c r="C32" s="18">
        <v>2609</v>
      </c>
      <c r="D32" s="19">
        <v>2568</v>
      </c>
      <c r="E32" s="27">
        <v>0.10208360823754616</v>
      </c>
      <c r="F32" s="27">
        <v>0.11666618223445475</v>
      </c>
      <c r="G32" s="28">
        <v>0.11370605126070699</v>
      </c>
    </row>
    <row r="33" spans="1:7" x14ac:dyDescent="0.2">
      <c r="A33" s="17" t="s">
        <v>5</v>
      </c>
      <c r="B33" s="18" t="s">
        <v>5</v>
      </c>
      <c r="C33" s="18" t="s">
        <v>5</v>
      </c>
      <c r="D33" s="19" t="s">
        <v>5</v>
      </c>
      <c r="E33" s="27" t="s">
        <v>5</v>
      </c>
      <c r="F33" s="27" t="s">
        <v>5</v>
      </c>
      <c r="G33" s="28" t="s">
        <v>5</v>
      </c>
    </row>
    <row r="34" spans="1:7" ht="13.5" thickBot="1" x14ac:dyDescent="0.25">
      <c r="A34" s="20" t="s">
        <v>4</v>
      </c>
      <c r="B34" s="21">
        <v>2212892</v>
      </c>
      <c r="C34" s="21">
        <v>2236295</v>
      </c>
      <c r="D34" s="22">
        <v>2258455</v>
      </c>
      <c r="E34" s="23">
        <v>100</v>
      </c>
      <c r="F34" s="23">
        <v>100</v>
      </c>
      <c r="G34" s="48">
        <v>100</v>
      </c>
    </row>
    <row r="36" spans="1:7" ht="16.5" thickBot="1" x14ac:dyDescent="0.3">
      <c r="A36" s="5" t="s">
        <v>117</v>
      </c>
      <c r="B36" s="6"/>
      <c r="C36" s="6"/>
      <c r="D36" s="6"/>
      <c r="E36" s="6"/>
      <c r="F36" s="6"/>
    </row>
    <row r="37" spans="1:7" x14ac:dyDescent="0.2">
      <c r="A37" s="7"/>
      <c r="B37" s="87"/>
      <c r="C37" s="86" t="s">
        <v>31</v>
      </c>
      <c r="D37" s="88"/>
      <c r="E37" s="11"/>
      <c r="F37" s="9" t="s">
        <v>2</v>
      </c>
      <c r="G37" s="12"/>
    </row>
    <row r="38" spans="1:7" x14ac:dyDescent="0.2">
      <c r="A38" s="13" t="s">
        <v>3</v>
      </c>
      <c r="B38" s="14" t="s">
        <v>157</v>
      </c>
      <c r="C38" s="15" t="s">
        <v>153</v>
      </c>
      <c r="D38" s="66" t="s">
        <v>154</v>
      </c>
      <c r="E38" s="15" t="s">
        <v>157</v>
      </c>
      <c r="F38" s="15" t="s">
        <v>153</v>
      </c>
      <c r="G38" s="16" t="s">
        <v>154</v>
      </c>
    </row>
    <row r="39" spans="1:7" x14ac:dyDescent="0.2">
      <c r="A39" s="17" t="s">
        <v>82</v>
      </c>
      <c r="B39" s="18">
        <v>206844</v>
      </c>
      <c r="C39" s="18">
        <v>196966</v>
      </c>
      <c r="D39" s="19">
        <v>192524</v>
      </c>
      <c r="E39" s="27">
        <v>11.125095199370071</v>
      </c>
      <c r="F39" s="27">
        <v>10.440379120089856</v>
      </c>
      <c r="G39" s="28">
        <v>9.3672516941664625</v>
      </c>
    </row>
    <row r="40" spans="1:7" x14ac:dyDescent="0.2">
      <c r="A40" s="17" t="s">
        <v>158</v>
      </c>
      <c r="B40" s="18">
        <v>103895</v>
      </c>
      <c r="C40" s="18">
        <v>103169</v>
      </c>
      <c r="D40" s="19">
        <v>104827</v>
      </c>
      <c r="E40" s="27">
        <v>5.5879878833253729</v>
      </c>
      <c r="F40" s="27">
        <v>5.4685756599644115</v>
      </c>
      <c r="G40" s="28">
        <v>5.10035576522609</v>
      </c>
    </row>
    <row r="41" spans="1:7" x14ac:dyDescent="0.2">
      <c r="A41" s="17" t="s">
        <v>83</v>
      </c>
      <c r="B41" s="18">
        <v>316567</v>
      </c>
      <c r="C41" s="18">
        <v>312764</v>
      </c>
      <c r="D41" s="19">
        <v>333684</v>
      </c>
      <c r="E41" s="27">
        <v>17.026541799515506</v>
      </c>
      <c r="F41" s="27">
        <v>16.578367510716486</v>
      </c>
      <c r="G41" s="28">
        <v>16.235388908999614</v>
      </c>
    </row>
    <row r="42" spans="1:7" x14ac:dyDescent="0.2">
      <c r="A42" s="17" t="s">
        <v>85</v>
      </c>
      <c r="B42" s="18">
        <v>208296</v>
      </c>
      <c r="C42" s="18">
        <v>193994</v>
      </c>
      <c r="D42" s="19">
        <v>161626</v>
      </c>
      <c r="E42" s="27">
        <v>11.203190953800876</v>
      </c>
      <c r="F42" s="27">
        <v>10.282845298288596</v>
      </c>
      <c r="G42" s="28">
        <v>7.8639100700242492</v>
      </c>
    </row>
    <row r="43" spans="1:7" x14ac:dyDescent="0.2">
      <c r="A43" s="17" t="s">
        <v>159</v>
      </c>
      <c r="B43" s="18">
        <v>47875</v>
      </c>
      <c r="C43" s="18">
        <v>50188</v>
      </c>
      <c r="D43" s="19">
        <v>51427</v>
      </c>
      <c r="E43" s="27">
        <v>2.5749547130680228</v>
      </c>
      <c r="F43" s="27">
        <v>2.6602649557744469</v>
      </c>
      <c r="G43" s="28">
        <v>2.5021797431795445</v>
      </c>
    </row>
    <row r="44" spans="1:7" x14ac:dyDescent="0.2">
      <c r="A44" s="17" t="s">
        <v>160</v>
      </c>
      <c r="B44" s="18">
        <v>0</v>
      </c>
      <c r="C44" s="18">
        <v>0</v>
      </c>
      <c r="D44" s="19">
        <v>0</v>
      </c>
      <c r="E44" s="27" t="s">
        <v>161</v>
      </c>
      <c r="F44" s="27" t="s">
        <v>161</v>
      </c>
      <c r="G44" s="28" t="s">
        <v>161</v>
      </c>
    </row>
    <row r="45" spans="1:7" x14ac:dyDescent="0.2">
      <c r="A45" s="17" t="s">
        <v>162</v>
      </c>
      <c r="B45" s="18">
        <v>2</v>
      </c>
      <c r="C45" s="18">
        <v>0</v>
      </c>
      <c r="D45" s="19">
        <v>2</v>
      </c>
      <c r="E45" s="27">
        <v>1.0756990968430382E-4</v>
      </c>
      <c r="F45" s="27" t="s">
        <v>161</v>
      </c>
      <c r="G45" s="28">
        <v>9.730996337252978E-5</v>
      </c>
    </row>
    <row r="46" spans="1:7" x14ac:dyDescent="0.2">
      <c r="A46" s="17" t="s">
        <v>163</v>
      </c>
      <c r="B46" s="18">
        <v>66743</v>
      </c>
      <c r="C46" s="18">
        <v>60369</v>
      </c>
      <c r="D46" s="19">
        <v>66510</v>
      </c>
      <c r="E46" s="27">
        <v>3.589769241029745</v>
      </c>
      <c r="F46" s="27">
        <v>3.1999190068372436</v>
      </c>
      <c r="G46" s="28">
        <v>3.236042831953478</v>
      </c>
    </row>
    <row r="47" spans="1:7" x14ac:dyDescent="0.2">
      <c r="A47" s="17" t="s">
        <v>164</v>
      </c>
      <c r="B47" s="18">
        <v>338770</v>
      </c>
      <c r="C47" s="18">
        <v>332417</v>
      </c>
      <c r="D47" s="19">
        <v>234979</v>
      </c>
      <c r="E47" s="27">
        <v>18.220729151875805</v>
      </c>
      <c r="F47" s="27">
        <v>17.62009436127509</v>
      </c>
      <c r="G47" s="28">
        <v>11.432898941656838</v>
      </c>
    </row>
    <row r="48" spans="1:7" x14ac:dyDescent="0.2">
      <c r="A48" s="17" t="s">
        <v>165</v>
      </c>
      <c r="B48" s="18">
        <v>273602</v>
      </c>
      <c r="C48" s="18">
        <v>314353</v>
      </c>
      <c r="D48" s="19">
        <v>343873</v>
      </c>
      <c r="E48" s="27">
        <v>14.715671214722448</v>
      </c>
      <c r="F48" s="27">
        <v>16.662594039263663</v>
      </c>
      <c r="G48" s="28">
        <v>16.731134517400967</v>
      </c>
    </row>
    <row r="49" spans="1:7" x14ac:dyDescent="0.2">
      <c r="A49" s="17" t="s">
        <v>166</v>
      </c>
      <c r="B49" s="18">
        <v>94917</v>
      </c>
      <c r="C49" s="18">
        <v>118225</v>
      </c>
      <c r="D49" s="19">
        <v>353704</v>
      </c>
      <c r="E49" s="27">
        <v>5.1051065587525333</v>
      </c>
      <c r="F49" s="27">
        <v>6.2666339442981185</v>
      </c>
      <c r="G49" s="28">
        <v>17.209461642358637</v>
      </c>
    </row>
    <row r="50" spans="1:7" x14ac:dyDescent="0.2">
      <c r="A50" s="17" t="s">
        <v>167</v>
      </c>
      <c r="B50" s="18">
        <v>0</v>
      </c>
      <c r="C50" s="18">
        <v>0</v>
      </c>
      <c r="D50" s="19">
        <v>0</v>
      </c>
      <c r="E50" s="27" t="s">
        <v>161</v>
      </c>
      <c r="F50" s="27" t="s">
        <v>161</v>
      </c>
      <c r="G50" s="28" t="s">
        <v>161</v>
      </c>
    </row>
    <row r="51" spans="1:7" x14ac:dyDescent="0.2">
      <c r="A51" s="17" t="s">
        <v>168</v>
      </c>
      <c r="B51" s="18">
        <v>0</v>
      </c>
      <c r="C51" s="18">
        <v>0</v>
      </c>
      <c r="D51" s="19">
        <v>0</v>
      </c>
      <c r="E51" s="27" t="s">
        <v>161</v>
      </c>
      <c r="F51" s="27" t="s">
        <v>161</v>
      </c>
      <c r="G51" s="28" t="s">
        <v>161</v>
      </c>
    </row>
    <row r="52" spans="1:7" x14ac:dyDescent="0.2">
      <c r="A52" s="17" t="s">
        <v>169</v>
      </c>
      <c r="B52" s="18">
        <v>40924</v>
      </c>
      <c r="C52" s="18">
        <v>41880</v>
      </c>
      <c r="D52" s="19">
        <v>44012</v>
      </c>
      <c r="E52" s="27">
        <v>2.201095491960225</v>
      </c>
      <c r="F52" s="27">
        <v>2.2198911362842479</v>
      </c>
      <c r="G52" s="28">
        <v>2.1414030539758904</v>
      </c>
    </row>
    <row r="53" spans="1:7" x14ac:dyDescent="0.2">
      <c r="A53" s="17" t="s">
        <v>170</v>
      </c>
      <c r="B53" s="18">
        <v>22608</v>
      </c>
      <c r="C53" s="18">
        <v>24437</v>
      </c>
      <c r="D53" s="19">
        <v>25866</v>
      </c>
      <c r="E53" s="27">
        <v>1.2159702590713706</v>
      </c>
      <c r="F53" s="27">
        <v>1.29530753814179</v>
      </c>
      <c r="G53" s="28">
        <v>1.2585097562969276</v>
      </c>
    </row>
    <row r="54" spans="1:7" x14ac:dyDescent="0.2">
      <c r="A54" s="17" t="s">
        <v>171</v>
      </c>
      <c r="B54" s="18">
        <v>0</v>
      </c>
      <c r="C54" s="18">
        <v>0</v>
      </c>
      <c r="D54" s="19">
        <v>0</v>
      </c>
      <c r="E54" s="27" t="s">
        <v>161</v>
      </c>
      <c r="F54" s="27" t="s">
        <v>161</v>
      </c>
      <c r="G54" s="28" t="s">
        <v>161</v>
      </c>
    </row>
    <row r="55" spans="1:7" x14ac:dyDescent="0.2">
      <c r="A55" s="17" t="s">
        <v>172</v>
      </c>
      <c r="B55" s="18">
        <v>0</v>
      </c>
      <c r="C55" s="18">
        <v>0</v>
      </c>
      <c r="D55" s="19">
        <v>0</v>
      </c>
      <c r="E55" s="27" t="s">
        <v>161</v>
      </c>
      <c r="F55" s="27" t="s">
        <v>161</v>
      </c>
      <c r="G55" s="28" t="s">
        <v>161</v>
      </c>
    </row>
    <row r="56" spans="1:7" x14ac:dyDescent="0.2">
      <c r="A56" s="17" t="s">
        <v>173</v>
      </c>
      <c r="B56" s="18">
        <v>17736</v>
      </c>
      <c r="C56" s="18">
        <v>19526</v>
      </c>
      <c r="D56" s="19">
        <v>21221</v>
      </c>
      <c r="E56" s="27">
        <v>0.95392995908040634</v>
      </c>
      <c r="F56" s="27">
        <v>1.0349950889944179</v>
      </c>
      <c r="G56" s="28">
        <v>1.0325073663642272</v>
      </c>
    </row>
    <row r="57" spans="1:7" x14ac:dyDescent="0.2">
      <c r="A57" s="17" t="s">
        <v>174</v>
      </c>
      <c r="B57" s="18">
        <v>26388</v>
      </c>
      <c r="C57" s="18">
        <v>26984</v>
      </c>
      <c r="D57" s="19">
        <v>28105</v>
      </c>
      <c r="E57" s="27">
        <v>1.4192773883747047</v>
      </c>
      <c r="F57" s="27">
        <v>1.4303138114014839</v>
      </c>
      <c r="G57" s="28">
        <v>1.3674482602924749</v>
      </c>
    </row>
    <row r="58" spans="1:7" x14ac:dyDescent="0.2">
      <c r="A58" s="17" t="s">
        <v>175</v>
      </c>
      <c r="B58" s="18">
        <v>66762</v>
      </c>
      <c r="C58" s="18">
        <v>71033</v>
      </c>
      <c r="D58" s="19">
        <v>81164</v>
      </c>
      <c r="E58" s="27">
        <v>3.590791155171746</v>
      </c>
      <c r="F58" s="27">
        <v>3.7651749542425734</v>
      </c>
      <c r="G58" s="28">
        <v>3.9490329335840038</v>
      </c>
    </row>
    <row r="59" spans="1:7" x14ac:dyDescent="0.2">
      <c r="A59" s="17" t="s">
        <v>176</v>
      </c>
      <c r="B59" s="18">
        <v>0</v>
      </c>
      <c r="C59" s="18">
        <v>0</v>
      </c>
      <c r="D59" s="19">
        <v>0</v>
      </c>
      <c r="E59" s="27" t="s">
        <v>161</v>
      </c>
      <c r="F59" s="27" t="s">
        <v>161</v>
      </c>
      <c r="G59" s="28" t="s">
        <v>161</v>
      </c>
    </row>
    <row r="60" spans="1:7" x14ac:dyDescent="0.2">
      <c r="A60" s="17" t="s">
        <v>177</v>
      </c>
      <c r="B60" s="18">
        <v>0</v>
      </c>
      <c r="C60" s="18">
        <v>0</v>
      </c>
      <c r="D60" s="19">
        <v>0</v>
      </c>
      <c r="E60" s="27" t="s">
        <v>161</v>
      </c>
      <c r="F60" s="27" t="s">
        <v>161</v>
      </c>
      <c r="G60" s="28" t="s">
        <v>161</v>
      </c>
    </row>
    <row r="61" spans="1:7" x14ac:dyDescent="0.2">
      <c r="A61" s="17" t="s">
        <v>178</v>
      </c>
      <c r="B61" s="18">
        <v>198</v>
      </c>
      <c r="C61" s="18">
        <v>0</v>
      </c>
      <c r="D61" s="19">
        <v>0</v>
      </c>
      <c r="E61" s="27">
        <v>1.0649421058746078E-2</v>
      </c>
      <c r="F61" s="27" t="s">
        <v>161</v>
      </c>
      <c r="G61" s="28" t="s">
        <v>161</v>
      </c>
    </row>
    <row r="62" spans="1:7" x14ac:dyDescent="0.2">
      <c r="A62" s="17" t="s">
        <v>179</v>
      </c>
      <c r="B62" s="18">
        <v>8901</v>
      </c>
      <c r="C62" s="18">
        <v>5330</v>
      </c>
      <c r="D62" s="19">
        <v>0</v>
      </c>
      <c r="E62" s="27">
        <v>0.47873988304999421</v>
      </c>
      <c r="F62" s="27">
        <v>0.2825219617095282</v>
      </c>
      <c r="G62" s="28" t="s">
        <v>161</v>
      </c>
    </row>
    <row r="63" spans="1:7" x14ac:dyDescent="0.2">
      <c r="A63" s="17" t="s">
        <v>180</v>
      </c>
      <c r="B63" s="18">
        <v>16497</v>
      </c>
      <c r="C63" s="18">
        <v>12935</v>
      </c>
      <c r="D63" s="19">
        <v>9916</v>
      </c>
      <c r="E63" s="27">
        <v>0.88729040003098014</v>
      </c>
      <c r="F63" s="27">
        <v>0.68563256561214769</v>
      </c>
      <c r="G63" s="28">
        <v>0.4824627984010027</v>
      </c>
    </row>
    <row r="64" spans="1:7" x14ac:dyDescent="0.2">
      <c r="A64" s="17" t="s">
        <v>181</v>
      </c>
      <c r="B64" s="18">
        <v>1731</v>
      </c>
      <c r="C64" s="18">
        <v>2009</v>
      </c>
      <c r="D64" s="19">
        <v>1848</v>
      </c>
      <c r="E64" s="27">
        <v>9.310175683176497E-2</v>
      </c>
      <c r="F64" s="27">
        <v>0.10648904710589908</v>
      </c>
      <c r="G64" s="28">
        <v>8.9914406156217527E-2</v>
      </c>
    </row>
    <row r="65" spans="1:7" x14ac:dyDescent="0.2">
      <c r="A65" s="17" t="s">
        <v>5</v>
      </c>
      <c r="B65" s="18" t="s">
        <v>5</v>
      </c>
      <c r="C65" s="18" t="s">
        <v>5</v>
      </c>
      <c r="D65" s="19" t="s">
        <v>5</v>
      </c>
      <c r="E65" s="27" t="s">
        <v>5</v>
      </c>
      <c r="F65" s="27" t="s">
        <v>5</v>
      </c>
      <c r="G65" s="28" t="s">
        <v>5</v>
      </c>
    </row>
    <row r="66" spans="1:7" ht="13.5" thickBot="1" x14ac:dyDescent="0.25">
      <c r="A66" s="20" t="s">
        <v>4</v>
      </c>
      <c r="B66" s="21">
        <v>1859256</v>
      </c>
      <c r="C66" s="21">
        <v>1886579</v>
      </c>
      <c r="D66" s="22">
        <v>2055288</v>
      </c>
      <c r="E66" s="23">
        <v>100</v>
      </c>
      <c r="F66" s="23">
        <v>100</v>
      </c>
      <c r="G66" s="48">
        <v>100</v>
      </c>
    </row>
    <row r="67" spans="1:7" x14ac:dyDescent="0.2">
      <c r="A67" s="24"/>
      <c r="B67" s="24"/>
      <c r="C67" s="24"/>
      <c r="D67" s="24"/>
      <c r="E67" s="24"/>
      <c r="F67" s="24"/>
      <c r="G67" s="24"/>
    </row>
    <row r="68" spans="1:7" ht="12.75" customHeight="1" x14ac:dyDescent="0.2">
      <c r="A68" s="26" t="s">
        <v>155</v>
      </c>
      <c r="G68" s="173">
        <v>13</v>
      </c>
    </row>
    <row r="69" spans="1:7" ht="12.75" customHeight="1" x14ac:dyDescent="0.2">
      <c r="A69" s="26" t="s">
        <v>156</v>
      </c>
      <c r="G69" s="172"/>
    </row>
    <row r="70" spans="1:7" ht="12.75" customHeight="1" x14ac:dyDescent="0.2"/>
  </sheetData>
  <mergeCells count="1">
    <mergeCell ref="G68:G69"/>
  </mergeCells>
  <phoneticPr fontId="0" type="noConversion"/>
  <hyperlinks>
    <hyperlink ref="A2" location="Innhold!A34" tooltip="Move to Innhold" display="Tilbake til innholdsfortegnelsen" xr:uid="{00000000-0004-0000-0C00-000000000000}"/>
  </hyperlinks>
  <pageMargins left="0.78740157480314965" right="0.78740157480314965" top="0.39370078740157483" bottom="0.19685039370078741" header="3.937007874015748E-2" footer="3.937007874015748E-2"/>
  <pageSetup paperSize="9" scale="94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U70"/>
  <sheetViews>
    <sheetView showGridLines="0" showRowColHeaders="0" zoomScaleNormal="100" workbookViewId="0"/>
  </sheetViews>
  <sheetFormatPr defaultColWidth="11.42578125" defaultRowHeight="12.75" x14ac:dyDescent="0.2"/>
  <cols>
    <col min="1" max="1" width="27.140625" style="1" customWidth="1"/>
    <col min="2" max="4" width="11.7109375" style="1" customWidth="1"/>
    <col min="5" max="7" width="9.7109375" style="1" customWidth="1"/>
    <col min="8" max="8" width="6.7109375" style="1" customWidth="1"/>
    <col min="9" max="11" width="11.42578125" style="1"/>
    <col min="12" max="14" width="9.7109375" style="1" customWidth="1"/>
    <col min="15" max="15" width="6.7109375" style="1" customWidth="1"/>
    <col min="16" max="18" width="11.42578125" style="1"/>
    <col min="19" max="21" width="9.7109375" style="1" customWidth="1"/>
    <col min="22" max="16384" width="11.42578125" style="1"/>
  </cols>
  <sheetData>
    <row r="1" spans="1:21" ht="5.25" customHeight="1" x14ac:dyDescent="0.2"/>
    <row r="2" spans="1:21" x14ac:dyDescent="0.2">
      <c r="A2" s="69" t="s">
        <v>0</v>
      </c>
      <c r="B2" s="3"/>
      <c r="C2" s="3"/>
      <c r="D2" s="3"/>
      <c r="E2" s="3"/>
      <c r="F2" s="3"/>
      <c r="I2" s="3"/>
      <c r="J2" s="3"/>
      <c r="K2" s="3"/>
      <c r="L2" s="3"/>
      <c r="M2" s="3"/>
      <c r="P2" s="3"/>
      <c r="Q2" s="3"/>
      <c r="R2" s="3"/>
      <c r="S2" s="3"/>
      <c r="T2" s="3"/>
    </row>
    <row r="3" spans="1:21" ht="6" customHeight="1" x14ac:dyDescent="0.2">
      <c r="A3" s="4"/>
      <c r="B3" s="3"/>
      <c r="C3" s="3"/>
      <c r="D3" s="3"/>
      <c r="E3" s="3"/>
      <c r="F3" s="3"/>
      <c r="I3" s="3"/>
      <c r="J3" s="3"/>
      <c r="K3" s="3"/>
      <c r="L3" s="3"/>
      <c r="M3" s="3"/>
      <c r="P3" s="3"/>
      <c r="Q3" s="3"/>
      <c r="R3" s="3"/>
      <c r="S3" s="3"/>
      <c r="T3" s="3"/>
    </row>
    <row r="4" spans="1:21" ht="16.5" thickBot="1" x14ac:dyDescent="0.3">
      <c r="A4" s="5" t="s">
        <v>118</v>
      </c>
      <c r="B4" s="6"/>
      <c r="C4" s="6"/>
      <c r="D4" s="183" t="s">
        <v>105</v>
      </c>
      <c r="E4" s="183"/>
      <c r="F4" s="6"/>
      <c r="I4" s="183" t="s">
        <v>108</v>
      </c>
      <c r="J4" s="183"/>
      <c r="K4" s="183"/>
      <c r="L4" s="183"/>
      <c r="M4" s="183"/>
      <c r="N4" s="183"/>
      <c r="P4" s="183" t="s">
        <v>109</v>
      </c>
      <c r="Q4" s="183"/>
      <c r="R4" s="183"/>
      <c r="S4" s="183"/>
      <c r="T4" s="183"/>
      <c r="U4" s="183"/>
    </row>
    <row r="5" spans="1:21" x14ac:dyDescent="0.2">
      <c r="A5" s="7"/>
      <c r="B5" s="8"/>
      <c r="C5" s="86" t="s">
        <v>1</v>
      </c>
      <c r="D5" s="10"/>
      <c r="E5" s="11"/>
      <c r="F5" s="86" t="s">
        <v>2</v>
      </c>
      <c r="G5" s="12"/>
      <c r="I5" s="7"/>
      <c r="J5" s="86" t="s">
        <v>1</v>
      </c>
      <c r="K5" s="10"/>
      <c r="L5" s="11"/>
      <c r="M5" s="86" t="s">
        <v>2</v>
      </c>
      <c r="N5" s="12"/>
      <c r="P5" s="7"/>
      <c r="Q5" s="86" t="s">
        <v>1</v>
      </c>
      <c r="R5" s="10"/>
      <c r="S5" s="11"/>
      <c r="T5" s="86" t="s">
        <v>2</v>
      </c>
      <c r="U5" s="12"/>
    </row>
    <row r="6" spans="1:21" x14ac:dyDescent="0.2">
      <c r="A6" s="13" t="s">
        <v>3</v>
      </c>
      <c r="B6" s="14" t="s">
        <v>157</v>
      </c>
      <c r="C6" s="15" t="s">
        <v>153</v>
      </c>
      <c r="D6" s="66" t="s">
        <v>154</v>
      </c>
      <c r="E6" s="15" t="s">
        <v>157</v>
      </c>
      <c r="F6" s="15" t="s">
        <v>153</v>
      </c>
      <c r="G6" s="16" t="s">
        <v>154</v>
      </c>
      <c r="I6" s="95" t="s">
        <v>157</v>
      </c>
      <c r="J6" s="15" t="s">
        <v>153</v>
      </c>
      <c r="K6" s="66" t="s">
        <v>154</v>
      </c>
      <c r="L6" s="15" t="s">
        <v>157</v>
      </c>
      <c r="M6" s="15" t="s">
        <v>153</v>
      </c>
      <c r="N6" s="16" t="s">
        <v>154</v>
      </c>
      <c r="P6" s="95" t="s">
        <v>157</v>
      </c>
      <c r="Q6" s="15" t="s">
        <v>153</v>
      </c>
      <c r="R6" s="66" t="s">
        <v>154</v>
      </c>
      <c r="S6" s="15" t="s">
        <v>157</v>
      </c>
      <c r="T6" s="15" t="s">
        <v>153</v>
      </c>
      <c r="U6" s="16" t="s">
        <v>154</v>
      </c>
    </row>
    <row r="7" spans="1:21" x14ac:dyDescent="0.2">
      <c r="A7" s="17" t="s">
        <v>82</v>
      </c>
      <c r="B7" s="18">
        <v>285949</v>
      </c>
      <c r="C7" s="18">
        <v>318429</v>
      </c>
      <c r="D7" s="19">
        <v>340781</v>
      </c>
      <c r="E7" s="27">
        <v>18.442278272669345</v>
      </c>
      <c r="F7" s="27">
        <v>19.369820383176069</v>
      </c>
      <c r="G7" s="28">
        <v>19.587692863026227</v>
      </c>
      <c r="I7" s="96">
        <v>285949</v>
      </c>
      <c r="J7" s="18">
        <v>318429</v>
      </c>
      <c r="K7" s="19">
        <v>340781</v>
      </c>
      <c r="L7" s="78">
        <v>18.513334244058328</v>
      </c>
      <c r="M7" s="78">
        <v>19.451462514141344</v>
      </c>
      <c r="N7" s="79">
        <v>19.630569865510427</v>
      </c>
      <c r="P7" s="96">
        <v>0</v>
      </c>
      <c r="Q7" s="18">
        <v>0</v>
      </c>
      <c r="R7" s="19">
        <v>0</v>
      </c>
      <c r="S7" s="78" t="s">
        <v>161</v>
      </c>
      <c r="T7" s="78" t="s">
        <v>161</v>
      </c>
      <c r="U7" s="79" t="s">
        <v>161</v>
      </c>
    </row>
    <row r="8" spans="1:21" x14ac:dyDescent="0.2">
      <c r="A8" s="17" t="s">
        <v>158</v>
      </c>
      <c r="B8" s="18">
        <v>126461</v>
      </c>
      <c r="C8" s="18">
        <v>131718</v>
      </c>
      <c r="D8" s="19">
        <v>141844</v>
      </c>
      <c r="E8" s="27">
        <v>8.1561010971887917</v>
      </c>
      <c r="F8" s="27">
        <v>8.0123167212508459</v>
      </c>
      <c r="G8" s="28">
        <v>8.153027036316848</v>
      </c>
      <c r="I8" s="96">
        <v>123159</v>
      </c>
      <c r="J8" s="18">
        <v>127608</v>
      </c>
      <c r="K8" s="19">
        <v>141006</v>
      </c>
      <c r="L8" s="78">
        <v>7.9737426330009189</v>
      </c>
      <c r="M8" s="78">
        <v>7.7950256682166152</v>
      </c>
      <c r="N8" s="79">
        <v>8.1226011264013049</v>
      </c>
      <c r="P8" s="96">
        <v>3302</v>
      </c>
      <c r="Q8" s="18">
        <v>4110</v>
      </c>
      <c r="R8" s="19">
        <v>838</v>
      </c>
      <c r="S8" s="78">
        <v>55.486472861703916</v>
      </c>
      <c r="T8" s="78">
        <v>59.565217391304351</v>
      </c>
      <c r="U8" s="79">
        <v>22.05263157894737</v>
      </c>
    </row>
    <row r="9" spans="1:21" x14ac:dyDescent="0.2">
      <c r="A9" s="17" t="s">
        <v>83</v>
      </c>
      <c r="B9" s="18">
        <v>426472</v>
      </c>
      <c r="C9" s="18">
        <v>426402</v>
      </c>
      <c r="D9" s="19">
        <v>448150</v>
      </c>
      <c r="E9" s="27">
        <v>27.505307937785552</v>
      </c>
      <c r="F9" s="27">
        <v>25.937744838023679</v>
      </c>
      <c r="G9" s="28">
        <v>25.759137265766586</v>
      </c>
      <c r="I9" s="96">
        <v>426472</v>
      </c>
      <c r="J9" s="18">
        <v>426402</v>
      </c>
      <c r="K9" s="19">
        <v>448150</v>
      </c>
      <c r="L9" s="78">
        <v>27.611282717309884</v>
      </c>
      <c r="M9" s="78">
        <v>26.047070207031698</v>
      </c>
      <c r="N9" s="79">
        <v>25.815523416001763</v>
      </c>
      <c r="P9" s="96">
        <v>0</v>
      </c>
      <c r="Q9" s="18">
        <v>0</v>
      </c>
      <c r="R9" s="19">
        <v>0</v>
      </c>
      <c r="S9" s="78" t="s">
        <v>161</v>
      </c>
      <c r="T9" s="78" t="s">
        <v>161</v>
      </c>
      <c r="U9" s="79" t="s">
        <v>161</v>
      </c>
    </row>
    <row r="10" spans="1:21" x14ac:dyDescent="0.2">
      <c r="A10" s="17" t="s">
        <v>85</v>
      </c>
      <c r="B10" s="18">
        <v>137919</v>
      </c>
      <c r="C10" s="18">
        <v>158481</v>
      </c>
      <c r="D10" s="19">
        <v>179122</v>
      </c>
      <c r="E10" s="27">
        <v>8.8950847077215975</v>
      </c>
      <c r="F10" s="27">
        <v>9.6402918834218205</v>
      </c>
      <c r="G10" s="28">
        <v>10.295722827889417</v>
      </c>
      <c r="I10" s="96">
        <v>137919</v>
      </c>
      <c r="J10" s="18">
        <v>158481</v>
      </c>
      <c r="K10" s="19">
        <v>179122</v>
      </c>
      <c r="L10" s="78">
        <v>8.9293564433038082</v>
      </c>
      <c r="M10" s="78">
        <v>9.6809248865638313</v>
      </c>
      <c r="N10" s="79">
        <v>10.318259924848975</v>
      </c>
      <c r="P10" s="96">
        <v>0</v>
      </c>
      <c r="Q10" s="18">
        <v>0</v>
      </c>
      <c r="R10" s="19">
        <v>0</v>
      </c>
      <c r="S10" s="78" t="s">
        <v>161</v>
      </c>
      <c r="T10" s="78" t="s">
        <v>161</v>
      </c>
      <c r="U10" s="79" t="s">
        <v>161</v>
      </c>
    </row>
    <row r="11" spans="1:21" x14ac:dyDescent="0.2">
      <c r="A11" s="17" t="s">
        <v>159</v>
      </c>
      <c r="B11" s="18">
        <v>260221</v>
      </c>
      <c r="C11" s="18">
        <v>25699</v>
      </c>
      <c r="D11" s="19">
        <v>24221</v>
      </c>
      <c r="E11" s="27">
        <v>16.782951136014777</v>
      </c>
      <c r="F11" s="27">
        <v>1.563252762867835</v>
      </c>
      <c r="G11" s="28">
        <v>1.3921947198798004</v>
      </c>
      <c r="I11" s="96">
        <v>260221</v>
      </c>
      <c r="J11" s="18">
        <v>25699</v>
      </c>
      <c r="K11" s="19">
        <v>24221</v>
      </c>
      <c r="L11" s="78">
        <v>16.847613911302723</v>
      </c>
      <c r="M11" s="78">
        <v>1.5698417391346842</v>
      </c>
      <c r="N11" s="79">
        <v>1.3952422016266401</v>
      </c>
      <c r="P11" s="96">
        <v>0</v>
      </c>
      <c r="Q11" s="18">
        <v>0</v>
      </c>
      <c r="R11" s="19">
        <v>0</v>
      </c>
      <c r="S11" s="78" t="s">
        <v>161</v>
      </c>
      <c r="T11" s="78" t="s">
        <v>161</v>
      </c>
      <c r="U11" s="79" t="s">
        <v>161</v>
      </c>
    </row>
    <row r="12" spans="1:21" x14ac:dyDescent="0.2">
      <c r="A12" s="17" t="s">
        <v>160</v>
      </c>
      <c r="B12" s="18">
        <v>0</v>
      </c>
      <c r="C12" s="18">
        <v>251041</v>
      </c>
      <c r="D12" s="19">
        <v>344162</v>
      </c>
      <c r="E12" s="27" t="s">
        <v>161</v>
      </c>
      <c r="F12" s="27">
        <v>15.270653988213711</v>
      </c>
      <c r="G12" s="28">
        <v>19.782028784248041</v>
      </c>
      <c r="I12" s="96">
        <v>0</v>
      </c>
      <c r="J12" s="18">
        <v>251041</v>
      </c>
      <c r="K12" s="19">
        <v>344162</v>
      </c>
      <c r="L12" s="78" t="s">
        <v>161</v>
      </c>
      <c r="M12" s="78">
        <v>15.335018484536763</v>
      </c>
      <c r="N12" s="79">
        <v>19.825331183527837</v>
      </c>
      <c r="P12" s="96">
        <v>0</v>
      </c>
      <c r="Q12" s="18">
        <v>0</v>
      </c>
      <c r="R12" s="19">
        <v>0</v>
      </c>
      <c r="S12" s="78" t="s">
        <v>161</v>
      </c>
      <c r="T12" s="78" t="s">
        <v>161</v>
      </c>
      <c r="U12" s="79" t="s">
        <v>161</v>
      </c>
    </row>
    <row r="13" spans="1:21" x14ac:dyDescent="0.2">
      <c r="A13" s="17" t="s">
        <v>162</v>
      </c>
      <c r="B13" s="18">
        <v>15872</v>
      </c>
      <c r="C13" s="18">
        <v>16312</v>
      </c>
      <c r="D13" s="19">
        <v>17391</v>
      </c>
      <c r="E13" s="27">
        <v>1.0236645022147579</v>
      </c>
      <c r="F13" s="27">
        <v>0.99224791112106003</v>
      </c>
      <c r="G13" s="28">
        <v>0.99961431705667014</v>
      </c>
      <c r="I13" s="96">
        <v>15872</v>
      </c>
      <c r="J13" s="18">
        <v>16312</v>
      </c>
      <c r="K13" s="19">
        <v>17391</v>
      </c>
      <c r="L13" s="78">
        <v>1.0276085634910204</v>
      </c>
      <c r="M13" s="78">
        <v>0.99643015093057974</v>
      </c>
      <c r="N13" s="79">
        <v>1.0018024494648816</v>
      </c>
      <c r="P13" s="96">
        <v>0</v>
      </c>
      <c r="Q13" s="18">
        <v>0</v>
      </c>
      <c r="R13" s="19">
        <v>0</v>
      </c>
      <c r="S13" s="78" t="s">
        <v>161</v>
      </c>
      <c r="T13" s="78" t="s">
        <v>161</v>
      </c>
      <c r="U13" s="79" t="s">
        <v>161</v>
      </c>
    </row>
    <row r="14" spans="1:21" x14ac:dyDescent="0.2">
      <c r="A14" s="17" t="s">
        <v>163</v>
      </c>
      <c r="B14" s="18">
        <v>5780</v>
      </c>
      <c r="C14" s="18">
        <v>5054</v>
      </c>
      <c r="D14" s="19">
        <v>4545</v>
      </c>
      <c r="E14" s="27">
        <v>0.37278104982367072</v>
      </c>
      <c r="F14" s="27">
        <v>0.3074313966899116</v>
      </c>
      <c r="G14" s="28">
        <v>0.26124127830616789</v>
      </c>
      <c r="I14" s="96">
        <v>5780</v>
      </c>
      <c r="J14" s="18">
        <v>5054</v>
      </c>
      <c r="K14" s="19">
        <v>4545</v>
      </c>
      <c r="L14" s="78">
        <v>0.3742173322188822</v>
      </c>
      <c r="M14" s="78">
        <v>0.30872719364904061</v>
      </c>
      <c r="N14" s="79">
        <v>0.26181312936679241</v>
      </c>
      <c r="P14" s="96">
        <v>0</v>
      </c>
      <c r="Q14" s="18">
        <v>0</v>
      </c>
      <c r="R14" s="19">
        <v>0</v>
      </c>
      <c r="S14" s="78" t="s">
        <v>161</v>
      </c>
      <c r="T14" s="78" t="s">
        <v>161</v>
      </c>
      <c r="U14" s="79" t="s">
        <v>161</v>
      </c>
    </row>
    <row r="15" spans="1:21" x14ac:dyDescent="0.2">
      <c r="A15" s="17" t="s">
        <v>164</v>
      </c>
      <c r="B15" s="18">
        <v>2020</v>
      </c>
      <c r="C15" s="18">
        <v>1963</v>
      </c>
      <c r="D15" s="19">
        <v>1891</v>
      </c>
      <c r="E15" s="27">
        <v>0.13027988246432781</v>
      </c>
      <c r="F15" s="27">
        <v>0.1194079603684797</v>
      </c>
      <c r="G15" s="28">
        <v>0.10869246584751671</v>
      </c>
      <c r="I15" s="96">
        <v>0</v>
      </c>
      <c r="J15" s="18">
        <v>0</v>
      </c>
      <c r="K15" s="19">
        <v>0</v>
      </c>
      <c r="L15" s="78" t="s">
        <v>161</v>
      </c>
      <c r="M15" s="78" t="s">
        <v>161</v>
      </c>
      <c r="N15" s="79" t="s">
        <v>161</v>
      </c>
      <c r="P15" s="96">
        <v>2020</v>
      </c>
      <c r="Q15" s="18">
        <v>1963</v>
      </c>
      <c r="R15" s="19">
        <v>1891</v>
      </c>
      <c r="S15" s="78">
        <v>33.943874978995126</v>
      </c>
      <c r="T15" s="78">
        <v>28.44927536231884</v>
      </c>
      <c r="U15" s="79">
        <v>49.763157894736842</v>
      </c>
    </row>
    <row r="16" spans="1:21" x14ac:dyDescent="0.2">
      <c r="A16" s="17" t="s">
        <v>165</v>
      </c>
      <c r="B16" s="18">
        <v>4924</v>
      </c>
      <c r="C16" s="18">
        <v>6599</v>
      </c>
      <c r="D16" s="19">
        <v>8277</v>
      </c>
      <c r="E16" s="27">
        <v>0.31757333725462883</v>
      </c>
      <c r="F16" s="27">
        <v>0.40141270018930086</v>
      </c>
      <c r="G16" s="28">
        <v>0.47575226854568792</v>
      </c>
      <c r="I16" s="96">
        <v>4924</v>
      </c>
      <c r="J16" s="18">
        <v>6599</v>
      </c>
      <c r="K16" s="19">
        <v>8277</v>
      </c>
      <c r="L16" s="78">
        <v>0.31879691069996124</v>
      </c>
      <c r="M16" s="78">
        <v>0.40310462027899069</v>
      </c>
      <c r="N16" s="79">
        <v>0.47679367915708271</v>
      </c>
      <c r="P16" s="96">
        <v>0</v>
      </c>
      <c r="Q16" s="18">
        <v>0</v>
      </c>
      <c r="R16" s="19">
        <v>0</v>
      </c>
      <c r="S16" s="78" t="s">
        <v>161</v>
      </c>
      <c r="T16" s="78" t="s">
        <v>161</v>
      </c>
      <c r="U16" s="79" t="s">
        <v>161</v>
      </c>
    </row>
    <row r="17" spans="1:21" x14ac:dyDescent="0.2">
      <c r="A17" s="17" t="s">
        <v>166</v>
      </c>
      <c r="B17" s="18">
        <v>76984</v>
      </c>
      <c r="C17" s="18">
        <v>81154</v>
      </c>
      <c r="D17" s="19">
        <v>0</v>
      </c>
      <c r="E17" s="27">
        <v>4.9650824116999077</v>
      </c>
      <c r="F17" s="27">
        <v>4.93654285060805</v>
      </c>
      <c r="G17" s="28" t="s">
        <v>161</v>
      </c>
      <c r="I17" s="96">
        <v>76984</v>
      </c>
      <c r="J17" s="18">
        <v>81154</v>
      </c>
      <c r="K17" s="19">
        <v>0</v>
      </c>
      <c r="L17" s="78">
        <v>4.9842123016502464</v>
      </c>
      <c r="M17" s="78">
        <v>4.9573499551630871</v>
      </c>
      <c r="N17" s="79" t="s">
        <v>161</v>
      </c>
      <c r="P17" s="96">
        <v>0</v>
      </c>
      <c r="Q17" s="18">
        <v>0</v>
      </c>
      <c r="R17" s="19">
        <v>0</v>
      </c>
      <c r="S17" s="78" t="s">
        <v>161</v>
      </c>
      <c r="T17" s="78" t="s">
        <v>161</v>
      </c>
      <c r="U17" s="79" t="s">
        <v>161</v>
      </c>
    </row>
    <row r="18" spans="1:21" x14ac:dyDescent="0.2">
      <c r="A18" s="17" t="s">
        <v>167</v>
      </c>
      <c r="B18" s="18">
        <v>0</v>
      </c>
      <c r="C18" s="18">
        <v>0</v>
      </c>
      <c r="D18" s="19">
        <v>0</v>
      </c>
      <c r="E18" s="27" t="s">
        <v>161</v>
      </c>
      <c r="F18" s="27" t="s">
        <v>161</v>
      </c>
      <c r="G18" s="28" t="s">
        <v>161</v>
      </c>
      <c r="I18" s="96">
        <v>0</v>
      </c>
      <c r="J18" s="18">
        <v>0</v>
      </c>
      <c r="K18" s="19">
        <v>0</v>
      </c>
      <c r="L18" s="78" t="s">
        <v>161</v>
      </c>
      <c r="M18" s="78" t="s">
        <v>161</v>
      </c>
      <c r="N18" s="79" t="s">
        <v>161</v>
      </c>
      <c r="P18" s="96">
        <v>0</v>
      </c>
      <c r="Q18" s="18">
        <v>0</v>
      </c>
      <c r="R18" s="19">
        <v>0</v>
      </c>
      <c r="S18" s="78" t="s">
        <v>161</v>
      </c>
      <c r="T18" s="78" t="s">
        <v>161</v>
      </c>
      <c r="U18" s="79" t="s">
        <v>161</v>
      </c>
    </row>
    <row r="19" spans="1:21" x14ac:dyDescent="0.2">
      <c r="A19" s="17" t="s">
        <v>168</v>
      </c>
      <c r="B19" s="18">
        <v>19775</v>
      </c>
      <c r="C19" s="18">
        <v>21968</v>
      </c>
      <c r="D19" s="19">
        <v>22003</v>
      </c>
      <c r="E19" s="27">
        <v>1.2753884533327142</v>
      </c>
      <c r="F19" s="27">
        <v>1.3362985600482742</v>
      </c>
      <c r="G19" s="28">
        <v>1.264706676913226</v>
      </c>
      <c r="I19" s="96">
        <v>19162</v>
      </c>
      <c r="J19" s="18">
        <v>21156</v>
      </c>
      <c r="K19" s="19">
        <v>20960</v>
      </c>
      <c r="L19" s="78">
        <v>1.2406146228336021</v>
      </c>
      <c r="M19" s="78">
        <v>1.2923293448435107</v>
      </c>
      <c r="N19" s="79">
        <v>1.2073934414803011</v>
      </c>
      <c r="P19" s="96">
        <v>613</v>
      </c>
      <c r="Q19" s="18">
        <v>812</v>
      </c>
      <c r="R19" s="19">
        <v>1043</v>
      </c>
      <c r="S19" s="78">
        <v>10.300789783229709</v>
      </c>
      <c r="T19" s="78">
        <v>11.768115942028986</v>
      </c>
      <c r="U19" s="79">
        <v>27.44736842105263</v>
      </c>
    </row>
    <row r="20" spans="1:21" x14ac:dyDescent="0.2">
      <c r="A20" s="17" t="s">
        <v>169</v>
      </c>
      <c r="B20" s="18">
        <v>0</v>
      </c>
      <c r="C20" s="18">
        <v>0</v>
      </c>
      <c r="D20" s="19">
        <v>0</v>
      </c>
      <c r="E20" s="27" t="s">
        <v>161</v>
      </c>
      <c r="F20" s="27" t="s">
        <v>161</v>
      </c>
      <c r="G20" s="28" t="s">
        <v>161</v>
      </c>
      <c r="I20" s="96">
        <v>0</v>
      </c>
      <c r="J20" s="18">
        <v>0</v>
      </c>
      <c r="K20" s="19">
        <v>0</v>
      </c>
      <c r="L20" s="78" t="s">
        <v>161</v>
      </c>
      <c r="M20" s="78" t="s">
        <v>161</v>
      </c>
      <c r="N20" s="79" t="s">
        <v>161</v>
      </c>
      <c r="P20" s="96">
        <v>0</v>
      </c>
      <c r="Q20" s="18">
        <v>0</v>
      </c>
      <c r="R20" s="19">
        <v>0</v>
      </c>
      <c r="S20" s="78" t="s">
        <v>161</v>
      </c>
      <c r="T20" s="78" t="s">
        <v>161</v>
      </c>
      <c r="U20" s="79" t="s">
        <v>161</v>
      </c>
    </row>
    <row r="21" spans="1:21" x14ac:dyDescent="0.2">
      <c r="A21" s="17" t="s">
        <v>170</v>
      </c>
      <c r="B21" s="18">
        <v>70784</v>
      </c>
      <c r="C21" s="18">
        <v>73911</v>
      </c>
      <c r="D21" s="19">
        <v>75473</v>
      </c>
      <c r="E21" s="27">
        <v>4.5652134655222678</v>
      </c>
      <c r="F21" s="27">
        <v>4.4959560666300069</v>
      </c>
      <c r="G21" s="28">
        <v>4.338099669439254</v>
      </c>
      <c r="I21" s="96">
        <v>70784</v>
      </c>
      <c r="J21" s="18">
        <v>73911</v>
      </c>
      <c r="K21" s="19">
        <v>75473</v>
      </c>
      <c r="L21" s="78">
        <v>4.5828027065365671</v>
      </c>
      <c r="M21" s="78">
        <v>4.5149061356933595</v>
      </c>
      <c r="N21" s="79">
        <v>4.3475956683608192</v>
      </c>
      <c r="P21" s="96">
        <v>0</v>
      </c>
      <c r="Q21" s="18">
        <v>0</v>
      </c>
      <c r="R21" s="19">
        <v>0</v>
      </c>
      <c r="S21" s="78" t="s">
        <v>161</v>
      </c>
      <c r="T21" s="78" t="s">
        <v>161</v>
      </c>
      <c r="U21" s="79" t="s">
        <v>161</v>
      </c>
    </row>
    <row r="22" spans="1:21" x14ac:dyDescent="0.2">
      <c r="A22" s="17" t="s">
        <v>171</v>
      </c>
      <c r="B22" s="18">
        <v>0</v>
      </c>
      <c r="C22" s="18">
        <v>0</v>
      </c>
      <c r="D22" s="19">
        <v>0</v>
      </c>
      <c r="E22" s="27" t="s">
        <v>161</v>
      </c>
      <c r="F22" s="27" t="s">
        <v>161</v>
      </c>
      <c r="G22" s="28" t="s">
        <v>161</v>
      </c>
      <c r="I22" s="96">
        <v>0</v>
      </c>
      <c r="J22" s="18">
        <v>0</v>
      </c>
      <c r="K22" s="19">
        <v>0</v>
      </c>
      <c r="L22" s="78" t="s">
        <v>161</v>
      </c>
      <c r="M22" s="78" t="s">
        <v>161</v>
      </c>
      <c r="N22" s="79" t="s">
        <v>161</v>
      </c>
      <c r="P22" s="96">
        <v>0</v>
      </c>
      <c r="Q22" s="18">
        <v>0</v>
      </c>
      <c r="R22" s="19">
        <v>0</v>
      </c>
      <c r="S22" s="78" t="s">
        <v>161</v>
      </c>
      <c r="T22" s="78" t="s">
        <v>161</v>
      </c>
      <c r="U22" s="79" t="s">
        <v>161</v>
      </c>
    </row>
    <row r="23" spans="1:21" x14ac:dyDescent="0.2">
      <c r="A23" s="17" t="s">
        <v>172</v>
      </c>
      <c r="B23" s="18">
        <v>0</v>
      </c>
      <c r="C23" s="18">
        <v>0</v>
      </c>
      <c r="D23" s="19">
        <v>0</v>
      </c>
      <c r="E23" s="27" t="s">
        <v>161</v>
      </c>
      <c r="F23" s="27" t="s">
        <v>161</v>
      </c>
      <c r="G23" s="28" t="s">
        <v>161</v>
      </c>
      <c r="I23" s="96">
        <v>0</v>
      </c>
      <c r="J23" s="18">
        <v>0</v>
      </c>
      <c r="K23" s="19">
        <v>0</v>
      </c>
      <c r="L23" s="78" t="s">
        <v>161</v>
      </c>
      <c r="M23" s="78" t="s">
        <v>161</v>
      </c>
      <c r="N23" s="79" t="s">
        <v>161</v>
      </c>
      <c r="P23" s="96">
        <v>0</v>
      </c>
      <c r="Q23" s="18">
        <v>0</v>
      </c>
      <c r="R23" s="19">
        <v>0</v>
      </c>
      <c r="S23" s="78" t="s">
        <v>161</v>
      </c>
      <c r="T23" s="78" t="s">
        <v>161</v>
      </c>
      <c r="U23" s="79" t="s">
        <v>161</v>
      </c>
    </row>
    <row r="24" spans="1:21" x14ac:dyDescent="0.2">
      <c r="A24" s="17" t="s">
        <v>173</v>
      </c>
      <c r="B24" s="18">
        <v>108365</v>
      </c>
      <c r="C24" s="18">
        <v>115848</v>
      </c>
      <c r="D24" s="19">
        <v>121961</v>
      </c>
      <c r="E24" s="27">
        <v>6.988999734280636</v>
      </c>
      <c r="F24" s="27">
        <v>7.0469553707425554</v>
      </c>
      <c r="G24" s="28">
        <v>7.0101754771173903</v>
      </c>
      <c r="I24" s="96">
        <v>108365</v>
      </c>
      <c r="J24" s="18">
        <v>115848</v>
      </c>
      <c r="K24" s="19">
        <v>121961</v>
      </c>
      <c r="L24" s="78">
        <v>7.0159275442732127</v>
      </c>
      <c r="M24" s="78">
        <v>7.0766576829944707</v>
      </c>
      <c r="N24" s="79">
        <v>7.025520587613503</v>
      </c>
      <c r="P24" s="96">
        <v>0</v>
      </c>
      <c r="Q24" s="18">
        <v>0</v>
      </c>
      <c r="R24" s="19">
        <v>0</v>
      </c>
      <c r="S24" s="78" t="s">
        <v>161</v>
      </c>
      <c r="T24" s="78" t="s">
        <v>161</v>
      </c>
      <c r="U24" s="79" t="s">
        <v>161</v>
      </c>
    </row>
    <row r="25" spans="1:21" x14ac:dyDescent="0.2">
      <c r="A25" s="17" t="s">
        <v>174</v>
      </c>
      <c r="B25" s="18">
        <v>991</v>
      </c>
      <c r="C25" s="18">
        <v>1061</v>
      </c>
      <c r="D25" s="19">
        <v>1155</v>
      </c>
      <c r="E25" s="27">
        <v>6.39145363971034E-2</v>
      </c>
      <c r="F25" s="27">
        <v>6.4539911335179306E-2</v>
      </c>
      <c r="G25" s="28">
        <v>6.6388047622359489E-2</v>
      </c>
      <c r="I25" s="96">
        <v>975</v>
      </c>
      <c r="J25" s="18">
        <v>1046</v>
      </c>
      <c r="K25" s="19">
        <v>1127</v>
      </c>
      <c r="L25" s="78">
        <v>6.3124896005780293E-2</v>
      </c>
      <c r="M25" s="78">
        <v>6.3895655828432221E-2</v>
      </c>
      <c r="N25" s="79">
        <v>6.4920439339136424E-2</v>
      </c>
      <c r="P25" s="96">
        <v>16</v>
      </c>
      <c r="Q25" s="18">
        <v>15</v>
      </c>
      <c r="R25" s="19">
        <v>28</v>
      </c>
      <c r="S25" s="78">
        <v>0.26886237607124852</v>
      </c>
      <c r="T25" s="78">
        <v>0.21739130434782608</v>
      </c>
      <c r="U25" s="79">
        <v>0.73684210526315785</v>
      </c>
    </row>
    <row r="26" spans="1:21" x14ac:dyDescent="0.2">
      <c r="A26" s="17" t="s">
        <v>175</v>
      </c>
      <c r="B26" s="18">
        <v>1866</v>
      </c>
      <c r="C26" s="18">
        <v>2274</v>
      </c>
      <c r="D26" s="19">
        <v>2930</v>
      </c>
      <c r="E26" s="27">
        <v>0.1203476538012058</v>
      </c>
      <c r="F26" s="27">
        <v>0.13832587971366422</v>
      </c>
      <c r="G26" s="28">
        <v>0.16841296929308514</v>
      </c>
      <c r="I26" s="96">
        <v>1866</v>
      </c>
      <c r="J26" s="18">
        <v>2274</v>
      </c>
      <c r="K26" s="19">
        <v>2930</v>
      </c>
      <c r="L26" s="78">
        <v>0.12081133943260107</v>
      </c>
      <c r="M26" s="78">
        <v>0.13890891142815953</v>
      </c>
      <c r="N26" s="79">
        <v>0.16878162135196959</v>
      </c>
      <c r="P26" s="96">
        <v>0</v>
      </c>
      <c r="Q26" s="18">
        <v>0</v>
      </c>
      <c r="R26" s="19">
        <v>0</v>
      </c>
      <c r="S26" s="78" t="s">
        <v>161</v>
      </c>
      <c r="T26" s="78" t="s">
        <v>161</v>
      </c>
      <c r="U26" s="79" t="s">
        <v>161</v>
      </c>
    </row>
    <row r="27" spans="1:21" x14ac:dyDescent="0.2">
      <c r="A27" s="17" t="s">
        <v>176</v>
      </c>
      <c r="B27" s="18">
        <v>0</v>
      </c>
      <c r="C27" s="18">
        <v>0</v>
      </c>
      <c r="D27" s="19">
        <v>0</v>
      </c>
      <c r="E27" s="27" t="s">
        <v>161</v>
      </c>
      <c r="F27" s="27" t="s">
        <v>161</v>
      </c>
      <c r="G27" s="28" t="s">
        <v>161</v>
      </c>
      <c r="I27" s="96">
        <v>0</v>
      </c>
      <c r="J27" s="18">
        <v>0</v>
      </c>
      <c r="K27" s="19">
        <v>0</v>
      </c>
      <c r="L27" s="78" t="s">
        <v>161</v>
      </c>
      <c r="M27" s="78" t="s">
        <v>161</v>
      </c>
      <c r="N27" s="79" t="s">
        <v>161</v>
      </c>
      <c r="P27" s="96">
        <v>0</v>
      </c>
      <c r="Q27" s="18">
        <v>0</v>
      </c>
      <c r="R27" s="19">
        <v>0</v>
      </c>
      <c r="S27" s="78" t="s">
        <v>161</v>
      </c>
      <c r="T27" s="78" t="s">
        <v>161</v>
      </c>
      <c r="U27" s="79" t="s">
        <v>161</v>
      </c>
    </row>
    <row r="28" spans="1:21" x14ac:dyDescent="0.2">
      <c r="A28" s="17" t="s">
        <v>177</v>
      </c>
      <c r="B28" s="18">
        <v>0</v>
      </c>
      <c r="C28" s="18">
        <v>0</v>
      </c>
      <c r="D28" s="19">
        <v>0</v>
      </c>
      <c r="E28" s="27" t="s">
        <v>161</v>
      </c>
      <c r="F28" s="27" t="s">
        <v>161</v>
      </c>
      <c r="G28" s="28" t="s">
        <v>161</v>
      </c>
      <c r="I28" s="96">
        <v>0</v>
      </c>
      <c r="J28" s="18">
        <v>0</v>
      </c>
      <c r="K28" s="19">
        <v>0</v>
      </c>
      <c r="L28" s="78" t="s">
        <v>161</v>
      </c>
      <c r="M28" s="78" t="s">
        <v>161</v>
      </c>
      <c r="N28" s="79" t="s">
        <v>161</v>
      </c>
      <c r="P28" s="96">
        <v>0</v>
      </c>
      <c r="Q28" s="18">
        <v>0</v>
      </c>
      <c r="R28" s="19">
        <v>0</v>
      </c>
      <c r="S28" s="78" t="s">
        <v>161</v>
      </c>
      <c r="T28" s="78" t="s">
        <v>161</v>
      </c>
      <c r="U28" s="79" t="s">
        <v>161</v>
      </c>
    </row>
    <row r="29" spans="1:21" x14ac:dyDescent="0.2">
      <c r="A29" s="17" t="s">
        <v>178</v>
      </c>
      <c r="B29" s="18">
        <v>0</v>
      </c>
      <c r="C29" s="18">
        <v>0</v>
      </c>
      <c r="D29" s="19">
        <v>0</v>
      </c>
      <c r="E29" s="27" t="s">
        <v>161</v>
      </c>
      <c r="F29" s="27" t="s">
        <v>161</v>
      </c>
      <c r="G29" s="28" t="s">
        <v>161</v>
      </c>
      <c r="I29" s="96">
        <v>0</v>
      </c>
      <c r="J29" s="18">
        <v>0</v>
      </c>
      <c r="K29" s="19">
        <v>0</v>
      </c>
      <c r="L29" s="78" t="s">
        <v>161</v>
      </c>
      <c r="M29" s="78" t="s">
        <v>161</v>
      </c>
      <c r="N29" s="79" t="s">
        <v>161</v>
      </c>
      <c r="P29" s="96">
        <v>0</v>
      </c>
      <c r="Q29" s="18">
        <v>0</v>
      </c>
      <c r="R29" s="19">
        <v>0</v>
      </c>
      <c r="S29" s="78" t="s">
        <v>161</v>
      </c>
      <c r="T29" s="78" t="s">
        <v>161</v>
      </c>
      <c r="U29" s="79" t="s">
        <v>161</v>
      </c>
    </row>
    <row r="30" spans="1:21" x14ac:dyDescent="0.2">
      <c r="A30" s="17" t="s">
        <v>179</v>
      </c>
      <c r="B30" s="18">
        <v>0</v>
      </c>
      <c r="C30" s="18">
        <v>0</v>
      </c>
      <c r="D30" s="19">
        <v>0</v>
      </c>
      <c r="E30" s="27" t="s">
        <v>161</v>
      </c>
      <c r="F30" s="27" t="s">
        <v>161</v>
      </c>
      <c r="G30" s="28" t="s">
        <v>161</v>
      </c>
      <c r="I30" s="96">
        <v>0</v>
      </c>
      <c r="J30" s="18">
        <v>0</v>
      </c>
      <c r="K30" s="19">
        <v>0</v>
      </c>
      <c r="L30" s="78" t="s">
        <v>161</v>
      </c>
      <c r="M30" s="78" t="s">
        <v>161</v>
      </c>
      <c r="N30" s="79" t="s">
        <v>161</v>
      </c>
      <c r="P30" s="96">
        <v>0</v>
      </c>
      <c r="Q30" s="18">
        <v>0</v>
      </c>
      <c r="R30" s="19">
        <v>0</v>
      </c>
      <c r="S30" s="78" t="s">
        <v>161</v>
      </c>
      <c r="T30" s="78" t="s">
        <v>161</v>
      </c>
      <c r="U30" s="79" t="s">
        <v>161</v>
      </c>
    </row>
    <row r="31" spans="1:21" x14ac:dyDescent="0.2">
      <c r="A31" s="17" t="s">
        <v>180</v>
      </c>
      <c r="B31" s="18">
        <v>4112</v>
      </c>
      <c r="C31" s="18">
        <v>3884</v>
      </c>
      <c r="D31" s="19">
        <v>3183</v>
      </c>
      <c r="E31" s="27">
        <v>0.26520340430362177</v>
      </c>
      <c r="F31" s="27">
        <v>0.23626108918551969</v>
      </c>
      <c r="G31" s="28">
        <v>0.18295511305798293</v>
      </c>
      <c r="I31" s="96">
        <v>4112</v>
      </c>
      <c r="J31" s="18">
        <v>3884</v>
      </c>
      <c r="K31" s="19">
        <v>3183</v>
      </c>
      <c r="L31" s="78">
        <v>0.26622520243668574</v>
      </c>
      <c r="M31" s="78">
        <v>0.23725690940500072</v>
      </c>
      <c r="N31" s="79">
        <v>0.18335559753014308</v>
      </c>
      <c r="P31" s="96">
        <v>0</v>
      </c>
      <c r="Q31" s="18">
        <v>0</v>
      </c>
      <c r="R31" s="19">
        <v>0</v>
      </c>
      <c r="S31" s="78" t="s">
        <v>161</v>
      </c>
      <c r="T31" s="78" t="s">
        <v>161</v>
      </c>
      <c r="U31" s="79" t="s">
        <v>161</v>
      </c>
    </row>
    <row r="32" spans="1:21" x14ac:dyDescent="0.2">
      <c r="A32" s="17" t="s">
        <v>181</v>
      </c>
      <c r="B32" s="18">
        <v>2013</v>
      </c>
      <c r="C32" s="18">
        <v>2146</v>
      </c>
      <c r="D32" s="19">
        <v>2682</v>
      </c>
      <c r="E32" s="27">
        <v>0.129828417525095</v>
      </c>
      <c r="F32" s="27">
        <v>0.13053972641403844</v>
      </c>
      <c r="G32" s="28">
        <v>0.15415821967373866</v>
      </c>
      <c r="I32" s="96">
        <v>2013</v>
      </c>
      <c r="J32" s="18">
        <v>2146</v>
      </c>
      <c r="K32" s="19">
        <v>2682</v>
      </c>
      <c r="L32" s="78">
        <v>0.13032863144578025</v>
      </c>
      <c r="M32" s="78">
        <v>0.13108994016043551</v>
      </c>
      <c r="N32" s="79">
        <v>0.15449566841842405</v>
      </c>
      <c r="P32" s="96">
        <v>0</v>
      </c>
      <c r="Q32" s="18">
        <v>0</v>
      </c>
      <c r="R32" s="19">
        <v>0</v>
      </c>
      <c r="S32" s="78" t="s">
        <v>161</v>
      </c>
      <c r="T32" s="78" t="s">
        <v>161</v>
      </c>
      <c r="U32" s="79" t="s">
        <v>161</v>
      </c>
    </row>
    <row r="33" spans="1:21" x14ac:dyDescent="0.2">
      <c r="A33" s="17" t="s">
        <v>5</v>
      </c>
      <c r="B33" s="18" t="s">
        <v>5</v>
      </c>
      <c r="C33" s="18" t="s">
        <v>5</v>
      </c>
      <c r="D33" s="19" t="s">
        <v>5</v>
      </c>
      <c r="E33" s="27" t="s">
        <v>5</v>
      </c>
      <c r="F33" s="27" t="s">
        <v>5</v>
      </c>
      <c r="G33" s="28" t="s">
        <v>5</v>
      </c>
      <c r="I33" s="96" t="s">
        <v>5</v>
      </c>
      <c r="J33" s="18" t="s">
        <v>5</v>
      </c>
      <c r="K33" s="19" t="s">
        <v>5</v>
      </c>
      <c r="L33" s="78" t="s">
        <v>5</v>
      </c>
      <c r="M33" s="78" t="s">
        <v>5</v>
      </c>
      <c r="N33" s="79" t="s">
        <v>5</v>
      </c>
      <c r="P33" s="96" t="s">
        <v>5</v>
      </c>
      <c r="Q33" s="18" t="s">
        <v>5</v>
      </c>
      <c r="R33" s="19" t="s">
        <v>5</v>
      </c>
      <c r="S33" s="78" t="s">
        <v>5</v>
      </c>
      <c r="T33" s="78" t="s">
        <v>5</v>
      </c>
      <c r="U33" s="79" t="s">
        <v>5</v>
      </c>
    </row>
    <row r="34" spans="1:21" ht="13.5" thickBot="1" x14ac:dyDescent="0.25">
      <c r="A34" s="20" t="s">
        <v>4</v>
      </c>
      <c r="B34" s="21">
        <v>1550508</v>
      </c>
      <c r="C34" s="21">
        <v>1643944</v>
      </c>
      <c r="D34" s="22">
        <v>1739771</v>
      </c>
      <c r="E34" s="23">
        <v>100</v>
      </c>
      <c r="F34" s="23">
        <v>100</v>
      </c>
      <c r="G34" s="48">
        <v>100</v>
      </c>
      <c r="I34" s="97">
        <v>1544557</v>
      </c>
      <c r="J34" s="21">
        <v>1637044</v>
      </c>
      <c r="K34" s="22">
        <v>1735971</v>
      </c>
      <c r="L34" s="82">
        <v>100</v>
      </c>
      <c r="M34" s="82">
        <v>100</v>
      </c>
      <c r="N34" s="83">
        <v>100</v>
      </c>
      <c r="P34" s="97">
        <v>5951</v>
      </c>
      <c r="Q34" s="21">
        <v>6900</v>
      </c>
      <c r="R34" s="22">
        <v>3800</v>
      </c>
      <c r="S34" s="82">
        <v>100</v>
      </c>
      <c r="T34" s="82">
        <v>100</v>
      </c>
      <c r="U34" s="83">
        <v>100</v>
      </c>
    </row>
    <row r="35" spans="1:21" x14ac:dyDescent="0.2">
      <c r="I35" s="104"/>
      <c r="P35" s="104"/>
    </row>
    <row r="36" spans="1:21" ht="16.5" thickBot="1" x14ac:dyDescent="0.3">
      <c r="A36" s="5" t="s">
        <v>119</v>
      </c>
      <c r="B36" s="6"/>
      <c r="C36" s="6"/>
      <c r="D36" s="183" t="s">
        <v>105</v>
      </c>
      <c r="E36" s="183"/>
      <c r="F36" s="6"/>
      <c r="I36" s="183" t="s">
        <v>108</v>
      </c>
      <c r="J36" s="183"/>
      <c r="K36" s="183"/>
      <c r="L36" s="183"/>
      <c r="M36" s="183"/>
      <c r="N36" s="183"/>
      <c r="P36" s="183" t="s">
        <v>109</v>
      </c>
      <c r="Q36" s="183"/>
      <c r="R36" s="183"/>
      <c r="S36" s="183"/>
      <c r="T36" s="183"/>
      <c r="U36" s="183"/>
    </row>
    <row r="37" spans="1:21" x14ac:dyDescent="0.2">
      <c r="A37" s="7"/>
      <c r="B37" s="87"/>
      <c r="C37" s="86" t="s">
        <v>31</v>
      </c>
      <c r="D37" s="88"/>
      <c r="E37" s="11"/>
      <c r="F37" s="86" t="s">
        <v>2</v>
      </c>
      <c r="G37" s="12"/>
      <c r="I37" s="32"/>
      <c r="J37" s="86" t="s">
        <v>31</v>
      </c>
      <c r="K37" s="88"/>
      <c r="L37" s="11"/>
      <c r="M37" s="86" t="s">
        <v>2</v>
      </c>
      <c r="N37" s="12"/>
      <c r="P37" s="32"/>
      <c r="Q37" s="86" t="s">
        <v>31</v>
      </c>
      <c r="R37" s="88"/>
      <c r="S37" s="11"/>
      <c r="T37" s="86" t="s">
        <v>2</v>
      </c>
      <c r="U37" s="12"/>
    </row>
    <row r="38" spans="1:21" x14ac:dyDescent="0.2">
      <c r="A38" s="13" t="s">
        <v>3</v>
      </c>
      <c r="B38" s="14" t="s">
        <v>157</v>
      </c>
      <c r="C38" s="15" t="s">
        <v>153</v>
      </c>
      <c r="D38" s="66" t="s">
        <v>154</v>
      </c>
      <c r="E38" s="15" t="s">
        <v>157</v>
      </c>
      <c r="F38" s="15" t="s">
        <v>153</v>
      </c>
      <c r="G38" s="16" t="s">
        <v>154</v>
      </c>
      <c r="I38" s="95" t="s">
        <v>157</v>
      </c>
      <c r="J38" s="15" t="s">
        <v>153</v>
      </c>
      <c r="K38" s="66" t="s">
        <v>154</v>
      </c>
      <c r="L38" s="15" t="s">
        <v>157</v>
      </c>
      <c r="M38" s="15" t="s">
        <v>153</v>
      </c>
      <c r="N38" s="16" t="s">
        <v>154</v>
      </c>
      <c r="P38" s="95" t="s">
        <v>157</v>
      </c>
      <c r="Q38" s="15" t="s">
        <v>153</v>
      </c>
      <c r="R38" s="66" t="s">
        <v>154</v>
      </c>
      <c r="S38" s="15" t="s">
        <v>157</v>
      </c>
      <c r="T38" s="15" t="s">
        <v>153</v>
      </c>
      <c r="U38" s="16" t="s">
        <v>154</v>
      </c>
    </row>
    <row r="39" spans="1:21" x14ac:dyDescent="0.2">
      <c r="A39" s="17" t="s">
        <v>82</v>
      </c>
      <c r="B39" s="18">
        <v>121930</v>
      </c>
      <c r="C39" s="18">
        <v>125457</v>
      </c>
      <c r="D39" s="19">
        <v>127855</v>
      </c>
      <c r="E39" s="27">
        <v>20.030654639183727</v>
      </c>
      <c r="F39" s="27">
        <v>20.258885879964925</v>
      </c>
      <c r="G39" s="28">
        <v>19.952745755623145</v>
      </c>
      <c r="I39" s="96">
        <v>121930</v>
      </c>
      <c r="J39" s="18">
        <v>125457</v>
      </c>
      <c r="K39" s="19">
        <v>127855</v>
      </c>
      <c r="L39" s="78">
        <v>20.23778106415574</v>
      </c>
      <c r="M39" s="78">
        <v>20.484447710017143</v>
      </c>
      <c r="N39" s="79">
        <v>20.298117437123544</v>
      </c>
      <c r="P39" s="96">
        <v>0</v>
      </c>
      <c r="Q39" s="18">
        <v>0</v>
      </c>
      <c r="R39" s="19">
        <v>0</v>
      </c>
      <c r="S39" s="78" t="s">
        <v>161</v>
      </c>
      <c r="T39" s="78" t="s">
        <v>161</v>
      </c>
      <c r="U39" s="79" t="s">
        <v>161</v>
      </c>
    </row>
    <row r="40" spans="1:21" x14ac:dyDescent="0.2">
      <c r="A40" s="17" t="s">
        <v>158</v>
      </c>
      <c r="B40" s="18">
        <v>57142</v>
      </c>
      <c r="C40" s="18">
        <v>57335</v>
      </c>
      <c r="D40" s="19">
        <v>68207</v>
      </c>
      <c r="E40" s="27">
        <v>9.3872850602168167</v>
      </c>
      <c r="F40" s="27">
        <v>9.2584967114452681</v>
      </c>
      <c r="G40" s="28">
        <v>10.644221420779695</v>
      </c>
      <c r="I40" s="96">
        <v>54391</v>
      </c>
      <c r="J40" s="18">
        <v>54554</v>
      </c>
      <c r="K40" s="19">
        <v>63811</v>
      </c>
      <c r="L40" s="78">
        <v>9.0277466567743367</v>
      </c>
      <c r="M40" s="78">
        <v>8.9075026532778185</v>
      </c>
      <c r="N40" s="79">
        <v>10.130563308281181</v>
      </c>
      <c r="P40" s="96">
        <v>2751</v>
      </c>
      <c r="Q40" s="18">
        <v>2781</v>
      </c>
      <c r="R40" s="19">
        <v>4396</v>
      </c>
      <c r="S40" s="78">
        <v>44.157303370786515</v>
      </c>
      <c r="T40" s="78">
        <v>40.78310602727673</v>
      </c>
      <c r="U40" s="79">
        <v>40.319178207832707</v>
      </c>
    </row>
    <row r="41" spans="1:21" x14ac:dyDescent="0.2">
      <c r="A41" s="17" t="s">
        <v>83</v>
      </c>
      <c r="B41" s="18">
        <v>128145</v>
      </c>
      <c r="C41" s="18">
        <v>126835</v>
      </c>
      <c r="D41" s="19">
        <v>126753</v>
      </c>
      <c r="E41" s="27">
        <v>21.051654545544153</v>
      </c>
      <c r="F41" s="27">
        <v>20.481406303238174</v>
      </c>
      <c r="G41" s="28">
        <v>19.780770269152562</v>
      </c>
      <c r="I41" s="96">
        <v>128145</v>
      </c>
      <c r="J41" s="18">
        <v>126835</v>
      </c>
      <c r="K41" s="19">
        <v>126753</v>
      </c>
      <c r="L41" s="78">
        <v>21.269338591538073</v>
      </c>
      <c r="M41" s="78">
        <v>20.709445669034206</v>
      </c>
      <c r="N41" s="79">
        <v>20.123165144168944</v>
      </c>
      <c r="P41" s="96">
        <v>0</v>
      </c>
      <c r="Q41" s="18">
        <v>0</v>
      </c>
      <c r="R41" s="19">
        <v>0</v>
      </c>
      <c r="S41" s="78" t="s">
        <v>161</v>
      </c>
      <c r="T41" s="78" t="s">
        <v>161</v>
      </c>
      <c r="U41" s="79" t="s">
        <v>161</v>
      </c>
    </row>
    <row r="42" spans="1:21" x14ac:dyDescent="0.2">
      <c r="A42" s="17" t="s">
        <v>85</v>
      </c>
      <c r="B42" s="18">
        <v>77881</v>
      </c>
      <c r="C42" s="18">
        <v>83304</v>
      </c>
      <c r="D42" s="19">
        <v>87852</v>
      </c>
      <c r="E42" s="27">
        <v>12.79428700036306</v>
      </c>
      <c r="F42" s="27">
        <v>13.451989361650591</v>
      </c>
      <c r="G42" s="28">
        <v>13.709973173696802</v>
      </c>
      <c r="I42" s="96">
        <v>77881</v>
      </c>
      <c r="J42" s="18">
        <v>83304</v>
      </c>
      <c r="K42" s="19">
        <v>87852</v>
      </c>
      <c r="L42" s="78">
        <v>12.926585967830011</v>
      </c>
      <c r="M42" s="78">
        <v>13.601763409257899</v>
      </c>
      <c r="N42" s="79">
        <v>13.947285699317019</v>
      </c>
      <c r="P42" s="96">
        <v>0</v>
      </c>
      <c r="Q42" s="18">
        <v>0</v>
      </c>
      <c r="R42" s="19">
        <v>0</v>
      </c>
      <c r="S42" s="78" t="s">
        <v>161</v>
      </c>
      <c r="T42" s="78" t="s">
        <v>161</v>
      </c>
      <c r="U42" s="79" t="s">
        <v>161</v>
      </c>
    </row>
    <row r="43" spans="1:21" x14ac:dyDescent="0.2">
      <c r="A43" s="17" t="s">
        <v>159</v>
      </c>
      <c r="B43" s="18">
        <v>82949</v>
      </c>
      <c r="C43" s="18">
        <v>9444</v>
      </c>
      <c r="D43" s="19">
        <v>8142</v>
      </c>
      <c r="E43" s="27">
        <v>13.626857800915696</v>
      </c>
      <c r="F43" s="27">
        <v>1.5250238587754272</v>
      </c>
      <c r="G43" s="28">
        <v>1.270621062471422</v>
      </c>
      <c r="I43" s="96">
        <v>82949</v>
      </c>
      <c r="J43" s="18">
        <v>9444</v>
      </c>
      <c r="K43" s="19">
        <v>8142</v>
      </c>
      <c r="L43" s="78">
        <v>13.767765943497537</v>
      </c>
      <c r="M43" s="78">
        <v>1.5420034288513349</v>
      </c>
      <c r="N43" s="79">
        <v>1.2926148541164593</v>
      </c>
      <c r="P43" s="96">
        <v>0</v>
      </c>
      <c r="Q43" s="18">
        <v>0</v>
      </c>
      <c r="R43" s="19">
        <v>0</v>
      </c>
      <c r="S43" s="78" t="s">
        <v>161</v>
      </c>
      <c r="T43" s="78" t="s">
        <v>161</v>
      </c>
      <c r="U43" s="79" t="s">
        <v>161</v>
      </c>
    </row>
    <row r="44" spans="1:21" x14ac:dyDescent="0.2">
      <c r="A44" s="17" t="s">
        <v>160</v>
      </c>
      <c r="B44" s="18">
        <v>0</v>
      </c>
      <c r="C44" s="18">
        <v>73394</v>
      </c>
      <c r="D44" s="19">
        <v>111293</v>
      </c>
      <c r="E44" s="27" t="s">
        <v>161</v>
      </c>
      <c r="F44" s="27">
        <v>11.851715490360409</v>
      </c>
      <c r="G44" s="28">
        <v>17.368119615037088</v>
      </c>
      <c r="I44" s="96">
        <v>0</v>
      </c>
      <c r="J44" s="18">
        <v>73394</v>
      </c>
      <c r="K44" s="19">
        <v>111293</v>
      </c>
      <c r="L44" s="78" t="s">
        <v>161</v>
      </c>
      <c r="M44" s="78">
        <v>11.983672136500939</v>
      </c>
      <c r="N44" s="79">
        <v>17.668752758435655</v>
      </c>
      <c r="P44" s="96">
        <v>0</v>
      </c>
      <c r="Q44" s="18">
        <v>0</v>
      </c>
      <c r="R44" s="19">
        <v>0</v>
      </c>
      <c r="S44" s="78" t="s">
        <v>161</v>
      </c>
      <c r="T44" s="78" t="s">
        <v>161</v>
      </c>
      <c r="U44" s="79" t="s">
        <v>161</v>
      </c>
    </row>
    <row r="45" spans="1:21" x14ac:dyDescent="0.2">
      <c r="A45" s="17" t="s">
        <v>162</v>
      </c>
      <c r="B45" s="18">
        <v>11556</v>
      </c>
      <c r="C45" s="18">
        <v>11757</v>
      </c>
      <c r="D45" s="19">
        <v>11989</v>
      </c>
      <c r="E45" s="27">
        <v>1.898419134014657</v>
      </c>
      <c r="F45" s="27">
        <v>1.898528749218837</v>
      </c>
      <c r="G45" s="28">
        <v>1.8709746890161971</v>
      </c>
      <c r="I45" s="96">
        <v>11556</v>
      </c>
      <c r="J45" s="18">
        <v>11757</v>
      </c>
      <c r="K45" s="19">
        <v>11989</v>
      </c>
      <c r="L45" s="78">
        <v>1.9180496840595731</v>
      </c>
      <c r="M45" s="78">
        <v>1.9196669115846192</v>
      </c>
      <c r="N45" s="79">
        <v>1.903360290592266</v>
      </c>
      <c r="P45" s="96">
        <v>0</v>
      </c>
      <c r="Q45" s="18">
        <v>0</v>
      </c>
      <c r="R45" s="19">
        <v>0</v>
      </c>
      <c r="S45" s="78" t="s">
        <v>161</v>
      </c>
      <c r="T45" s="78" t="s">
        <v>161</v>
      </c>
      <c r="U45" s="79" t="s">
        <v>161</v>
      </c>
    </row>
    <row r="46" spans="1:21" x14ac:dyDescent="0.2">
      <c r="A46" s="17" t="s">
        <v>163</v>
      </c>
      <c r="B46" s="18">
        <v>4291</v>
      </c>
      <c r="C46" s="18">
        <v>3534</v>
      </c>
      <c r="D46" s="19">
        <v>3007</v>
      </c>
      <c r="E46" s="27">
        <v>0.7049252772634903</v>
      </c>
      <c r="F46" s="27">
        <v>0.57067284168915289</v>
      </c>
      <c r="G46" s="28">
        <v>0.46926523395376635</v>
      </c>
      <c r="I46" s="96">
        <v>4291</v>
      </c>
      <c r="J46" s="18">
        <v>3534</v>
      </c>
      <c r="K46" s="19">
        <v>3007</v>
      </c>
      <c r="L46" s="78">
        <v>0.7122145374091059</v>
      </c>
      <c r="M46" s="78">
        <v>0.577026696056821</v>
      </c>
      <c r="N46" s="79">
        <v>0.47738797179172104</v>
      </c>
      <c r="P46" s="96">
        <v>0</v>
      </c>
      <c r="Q46" s="18">
        <v>0</v>
      </c>
      <c r="R46" s="19">
        <v>0</v>
      </c>
      <c r="S46" s="78" t="s">
        <v>161</v>
      </c>
      <c r="T46" s="78" t="s">
        <v>161</v>
      </c>
      <c r="U46" s="79" t="s">
        <v>161</v>
      </c>
    </row>
    <row r="47" spans="1:21" x14ac:dyDescent="0.2">
      <c r="A47" s="17" t="s">
        <v>164</v>
      </c>
      <c r="B47" s="18">
        <v>1639</v>
      </c>
      <c r="C47" s="18">
        <v>1590</v>
      </c>
      <c r="D47" s="19">
        <v>1530</v>
      </c>
      <c r="E47" s="27">
        <v>0.26925484256230731</v>
      </c>
      <c r="F47" s="27">
        <v>0.25675433454605351</v>
      </c>
      <c r="G47" s="28">
        <v>0.23876814364790908</v>
      </c>
      <c r="I47" s="96">
        <v>0</v>
      </c>
      <c r="J47" s="18">
        <v>0</v>
      </c>
      <c r="K47" s="19">
        <v>0</v>
      </c>
      <c r="L47" s="78" t="s">
        <v>161</v>
      </c>
      <c r="M47" s="78" t="s">
        <v>161</v>
      </c>
      <c r="N47" s="79" t="s">
        <v>161</v>
      </c>
      <c r="P47" s="96">
        <v>1639</v>
      </c>
      <c r="Q47" s="18">
        <v>1590</v>
      </c>
      <c r="R47" s="19">
        <v>1530</v>
      </c>
      <c r="S47" s="78">
        <v>26.308186195826647</v>
      </c>
      <c r="T47" s="78">
        <v>23.317201935767709</v>
      </c>
      <c r="U47" s="79">
        <v>14.032834999541411</v>
      </c>
    </row>
    <row r="48" spans="1:21" x14ac:dyDescent="0.2">
      <c r="A48" s="17" t="s">
        <v>165</v>
      </c>
      <c r="B48" s="18">
        <v>3390</v>
      </c>
      <c r="C48" s="18">
        <v>4453</v>
      </c>
      <c r="D48" s="19">
        <v>5591</v>
      </c>
      <c r="E48" s="27">
        <v>0.55690903983296014</v>
      </c>
      <c r="F48" s="27">
        <v>0.71907361744250076</v>
      </c>
      <c r="G48" s="28">
        <v>0.87251809878134612</v>
      </c>
      <c r="I48" s="96">
        <v>3390</v>
      </c>
      <c r="J48" s="18">
        <v>4453</v>
      </c>
      <c r="K48" s="19">
        <v>5591</v>
      </c>
      <c r="L48" s="78">
        <v>0.56266774220854554</v>
      </c>
      <c r="M48" s="78">
        <v>0.72707976161319288</v>
      </c>
      <c r="N48" s="79">
        <v>0.88762093458181324</v>
      </c>
      <c r="P48" s="96">
        <v>0</v>
      </c>
      <c r="Q48" s="18">
        <v>0</v>
      </c>
      <c r="R48" s="19">
        <v>0</v>
      </c>
      <c r="S48" s="78" t="s">
        <v>161</v>
      </c>
      <c r="T48" s="78" t="s">
        <v>161</v>
      </c>
      <c r="U48" s="79" t="s">
        <v>161</v>
      </c>
    </row>
    <row r="49" spans="1:21" x14ac:dyDescent="0.2">
      <c r="A49" s="17" t="s">
        <v>166</v>
      </c>
      <c r="B49" s="18">
        <v>35226</v>
      </c>
      <c r="C49" s="18">
        <v>35828</v>
      </c>
      <c r="D49" s="19">
        <v>0</v>
      </c>
      <c r="E49" s="27">
        <v>5.7869256156801931</v>
      </c>
      <c r="F49" s="27">
        <v>5.7855310051044055</v>
      </c>
      <c r="G49" s="28" t="s">
        <v>161</v>
      </c>
      <c r="I49" s="96">
        <v>35226</v>
      </c>
      <c r="J49" s="18">
        <v>35828</v>
      </c>
      <c r="K49" s="19">
        <v>0</v>
      </c>
      <c r="L49" s="78">
        <v>5.8467651584183562</v>
      </c>
      <c r="M49" s="78">
        <v>5.8499469344436283</v>
      </c>
      <c r="N49" s="79" t="s">
        <v>161</v>
      </c>
      <c r="P49" s="96">
        <v>0</v>
      </c>
      <c r="Q49" s="18">
        <v>0</v>
      </c>
      <c r="R49" s="19">
        <v>0</v>
      </c>
      <c r="S49" s="78" t="s">
        <v>161</v>
      </c>
      <c r="T49" s="78" t="s">
        <v>161</v>
      </c>
      <c r="U49" s="79" t="s">
        <v>161</v>
      </c>
    </row>
    <row r="50" spans="1:21" x14ac:dyDescent="0.2">
      <c r="A50" s="17" t="s">
        <v>167</v>
      </c>
      <c r="B50" s="18">
        <v>0</v>
      </c>
      <c r="C50" s="18">
        <v>0</v>
      </c>
      <c r="D50" s="19">
        <v>0</v>
      </c>
      <c r="E50" s="27" t="s">
        <v>161</v>
      </c>
      <c r="F50" s="27" t="s">
        <v>161</v>
      </c>
      <c r="G50" s="28" t="s">
        <v>161</v>
      </c>
      <c r="I50" s="96">
        <v>0</v>
      </c>
      <c r="J50" s="18">
        <v>0</v>
      </c>
      <c r="K50" s="19">
        <v>0</v>
      </c>
      <c r="L50" s="78" t="s">
        <v>161</v>
      </c>
      <c r="M50" s="78" t="s">
        <v>161</v>
      </c>
      <c r="N50" s="79" t="s">
        <v>161</v>
      </c>
      <c r="P50" s="96">
        <v>0</v>
      </c>
      <c r="Q50" s="18">
        <v>0</v>
      </c>
      <c r="R50" s="19">
        <v>0</v>
      </c>
      <c r="S50" s="78" t="s">
        <v>161</v>
      </c>
      <c r="T50" s="78" t="s">
        <v>161</v>
      </c>
      <c r="U50" s="79" t="s">
        <v>161</v>
      </c>
    </row>
    <row r="51" spans="1:21" x14ac:dyDescent="0.2">
      <c r="A51" s="17" t="s">
        <v>168</v>
      </c>
      <c r="B51" s="18">
        <v>10865</v>
      </c>
      <c r="C51" s="18">
        <v>11748</v>
      </c>
      <c r="D51" s="19">
        <v>13777</v>
      </c>
      <c r="E51" s="27">
        <v>1.7849016866622749</v>
      </c>
      <c r="F51" s="27">
        <v>1.8970754227968782</v>
      </c>
      <c r="G51" s="28">
        <v>2.1500056961027734</v>
      </c>
      <c r="I51" s="96">
        <v>9096</v>
      </c>
      <c r="J51" s="18">
        <v>9366</v>
      </c>
      <c r="K51" s="19">
        <v>8879</v>
      </c>
      <c r="L51" s="78">
        <v>1.5097421189170888</v>
      </c>
      <c r="M51" s="78">
        <v>1.5292676953220672</v>
      </c>
      <c r="N51" s="79">
        <v>1.4096201534880914</v>
      </c>
      <c r="P51" s="96">
        <v>1769</v>
      </c>
      <c r="Q51" s="18">
        <v>2382</v>
      </c>
      <c r="R51" s="19">
        <v>4898</v>
      </c>
      <c r="S51" s="78">
        <v>28.39486356340289</v>
      </c>
      <c r="T51" s="78">
        <v>34.931808183018035</v>
      </c>
      <c r="U51" s="79">
        <v>44.923415573695316</v>
      </c>
    </row>
    <row r="52" spans="1:21" x14ac:dyDescent="0.2">
      <c r="A52" s="17" t="s">
        <v>169</v>
      </c>
      <c r="B52" s="18">
        <v>0</v>
      </c>
      <c r="C52" s="18">
        <v>0</v>
      </c>
      <c r="D52" s="19">
        <v>0</v>
      </c>
      <c r="E52" s="27" t="s">
        <v>161</v>
      </c>
      <c r="F52" s="27" t="s">
        <v>161</v>
      </c>
      <c r="G52" s="28" t="s">
        <v>161</v>
      </c>
      <c r="I52" s="96">
        <v>0</v>
      </c>
      <c r="J52" s="18">
        <v>0</v>
      </c>
      <c r="K52" s="19">
        <v>0</v>
      </c>
      <c r="L52" s="78" t="s">
        <v>161</v>
      </c>
      <c r="M52" s="78" t="s">
        <v>161</v>
      </c>
      <c r="N52" s="79" t="s">
        <v>161</v>
      </c>
      <c r="P52" s="96">
        <v>0</v>
      </c>
      <c r="Q52" s="18">
        <v>0</v>
      </c>
      <c r="R52" s="19">
        <v>0</v>
      </c>
      <c r="S52" s="78" t="s">
        <v>161</v>
      </c>
      <c r="T52" s="78" t="s">
        <v>161</v>
      </c>
      <c r="U52" s="79" t="s">
        <v>161</v>
      </c>
    </row>
    <row r="53" spans="1:21" x14ac:dyDescent="0.2">
      <c r="A53" s="17" t="s">
        <v>170</v>
      </c>
      <c r="B53" s="18">
        <v>33718</v>
      </c>
      <c r="C53" s="18">
        <v>34046</v>
      </c>
      <c r="D53" s="19">
        <v>33471</v>
      </c>
      <c r="E53" s="27">
        <v>5.5391914469285402</v>
      </c>
      <c r="F53" s="27">
        <v>5.4977723735565647</v>
      </c>
      <c r="G53" s="28">
        <v>5.2234042719210221</v>
      </c>
      <c r="I53" s="96">
        <v>33718</v>
      </c>
      <c r="J53" s="18">
        <v>34046</v>
      </c>
      <c r="K53" s="19">
        <v>33471</v>
      </c>
      <c r="L53" s="78">
        <v>5.5964693014123128</v>
      </c>
      <c r="M53" s="78">
        <v>5.5589844068903584</v>
      </c>
      <c r="N53" s="79">
        <v>5.3138186910012291</v>
      </c>
      <c r="P53" s="96">
        <v>0</v>
      </c>
      <c r="Q53" s="18">
        <v>0</v>
      </c>
      <c r="R53" s="19">
        <v>0</v>
      </c>
      <c r="S53" s="78" t="s">
        <v>161</v>
      </c>
      <c r="T53" s="78" t="s">
        <v>161</v>
      </c>
      <c r="U53" s="79" t="s">
        <v>161</v>
      </c>
    </row>
    <row r="54" spans="1:21" x14ac:dyDescent="0.2">
      <c r="A54" s="17" t="s">
        <v>171</v>
      </c>
      <c r="B54" s="18">
        <v>0</v>
      </c>
      <c r="C54" s="18">
        <v>0</v>
      </c>
      <c r="D54" s="19">
        <v>0</v>
      </c>
      <c r="E54" s="27" t="s">
        <v>161</v>
      </c>
      <c r="F54" s="27" t="s">
        <v>161</v>
      </c>
      <c r="G54" s="28" t="s">
        <v>161</v>
      </c>
      <c r="I54" s="96">
        <v>0</v>
      </c>
      <c r="J54" s="18">
        <v>0</v>
      </c>
      <c r="K54" s="19">
        <v>0</v>
      </c>
      <c r="L54" s="78" t="s">
        <v>161</v>
      </c>
      <c r="M54" s="78" t="s">
        <v>161</v>
      </c>
      <c r="N54" s="79" t="s">
        <v>161</v>
      </c>
      <c r="P54" s="96">
        <v>0</v>
      </c>
      <c r="Q54" s="18">
        <v>0</v>
      </c>
      <c r="R54" s="19">
        <v>0</v>
      </c>
      <c r="S54" s="78" t="s">
        <v>161</v>
      </c>
      <c r="T54" s="78" t="s">
        <v>161</v>
      </c>
      <c r="U54" s="79" t="s">
        <v>161</v>
      </c>
    </row>
    <row r="55" spans="1:21" x14ac:dyDescent="0.2">
      <c r="A55" s="17" t="s">
        <v>172</v>
      </c>
      <c r="B55" s="18">
        <v>0</v>
      </c>
      <c r="C55" s="18">
        <v>0</v>
      </c>
      <c r="D55" s="19">
        <v>0</v>
      </c>
      <c r="E55" s="27" t="s">
        <v>161</v>
      </c>
      <c r="F55" s="27" t="s">
        <v>161</v>
      </c>
      <c r="G55" s="28" t="s">
        <v>161</v>
      </c>
      <c r="I55" s="96">
        <v>0</v>
      </c>
      <c r="J55" s="18">
        <v>0</v>
      </c>
      <c r="K55" s="19">
        <v>0</v>
      </c>
      <c r="L55" s="78" t="s">
        <v>161</v>
      </c>
      <c r="M55" s="78" t="s">
        <v>161</v>
      </c>
      <c r="N55" s="79" t="s">
        <v>161</v>
      </c>
      <c r="P55" s="96">
        <v>0</v>
      </c>
      <c r="Q55" s="18">
        <v>0</v>
      </c>
      <c r="R55" s="19">
        <v>0</v>
      </c>
      <c r="S55" s="78" t="s">
        <v>161</v>
      </c>
      <c r="T55" s="78" t="s">
        <v>161</v>
      </c>
      <c r="U55" s="79" t="s">
        <v>161</v>
      </c>
    </row>
    <row r="56" spans="1:21" x14ac:dyDescent="0.2">
      <c r="A56" s="17" t="s">
        <v>173</v>
      </c>
      <c r="B56" s="18">
        <v>33588</v>
      </c>
      <c r="C56" s="18">
        <v>34481</v>
      </c>
      <c r="D56" s="19">
        <v>35209</v>
      </c>
      <c r="E56" s="27">
        <v>5.5178350530706384</v>
      </c>
      <c r="F56" s="27">
        <v>5.5680164839512392</v>
      </c>
      <c r="G56" s="28">
        <v>5.4946323984962291</v>
      </c>
      <c r="I56" s="96">
        <v>33588</v>
      </c>
      <c r="J56" s="18">
        <v>34481</v>
      </c>
      <c r="K56" s="19">
        <v>35209</v>
      </c>
      <c r="L56" s="78">
        <v>5.5748920723600675</v>
      </c>
      <c r="M56" s="78">
        <v>5.6300106131112742</v>
      </c>
      <c r="N56" s="79">
        <v>5.5897416357880632</v>
      </c>
      <c r="P56" s="96">
        <v>0</v>
      </c>
      <c r="Q56" s="18">
        <v>0</v>
      </c>
      <c r="R56" s="19">
        <v>0</v>
      </c>
      <c r="S56" s="78" t="s">
        <v>161</v>
      </c>
      <c r="T56" s="78" t="s">
        <v>161</v>
      </c>
      <c r="U56" s="79" t="s">
        <v>161</v>
      </c>
    </row>
    <row r="57" spans="1:21" x14ac:dyDescent="0.2">
      <c r="A57" s="17" t="s">
        <v>174</v>
      </c>
      <c r="B57" s="18">
        <v>349</v>
      </c>
      <c r="C57" s="18">
        <v>339</v>
      </c>
      <c r="D57" s="19">
        <v>359</v>
      </c>
      <c r="E57" s="27">
        <v>5.7333703510826874E-2</v>
      </c>
      <c r="F57" s="27">
        <v>5.4741961893781214E-2</v>
      </c>
      <c r="G57" s="28">
        <v>5.6024682071633566E-2</v>
      </c>
      <c r="I57" s="96">
        <v>278</v>
      </c>
      <c r="J57" s="18">
        <v>273</v>
      </c>
      <c r="K57" s="19">
        <v>280</v>
      </c>
      <c r="L57" s="78">
        <v>4.6142074434801082E-2</v>
      </c>
      <c r="M57" s="78">
        <v>4.4575067352436937E-2</v>
      </c>
      <c r="N57" s="79">
        <v>4.4452488228028567E-2</v>
      </c>
      <c r="P57" s="96">
        <v>71</v>
      </c>
      <c r="Q57" s="18">
        <v>66</v>
      </c>
      <c r="R57" s="19">
        <v>79</v>
      </c>
      <c r="S57" s="78">
        <v>1.1396468699839486</v>
      </c>
      <c r="T57" s="78">
        <v>0.96788385393752752</v>
      </c>
      <c r="U57" s="79">
        <v>0.72457121893056953</v>
      </c>
    </row>
    <row r="58" spans="1:21" x14ac:dyDescent="0.2">
      <c r="A58" s="17" t="s">
        <v>175</v>
      </c>
      <c r="B58" s="18">
        <v>2031</v>
      </c>
      <c r="C58" s="18">
        <v>1993</v>
      </c>
      <c r="D58" s="19">
        <v>2390</v>
      </c>
      <c r="E58" s="27">
        <v>0.33365258404151682</v>
      </c>
      <c r="F58" s="27">
        <v>0.32183106210709722</v>
      </c>
      <c r="G58" s="28">
        <v>0.37297768844346579</v>
      </c>
      <c r="I58" s="96">
        <v>2031</v>
      </c>
      <c r="J58" s="18">
        <v>1993</v>
      </c>
      <c r="K58" s="19">
        <v>2390</v>
      </c>
      <c r="L58" s="78">
        <v>0.33710270927007552</v>
      </c>
      <c r="M58" s="78">
        <v>0.32541431953628869</v>
      </c>
      <c r="N58" s="79">
        <v>0.37943373880352954</v>
      </c>
      <c r="P58" s="96">
        <v>0</v>
      </c>
      <c r="Q58" s="18">
        <v>0</v>
      </c>
      <c r="R58" s="19">
        <v>0</v>
      </c>
      <c r="S58" s="78" t="s">
        <v>161</v>
      </c>
      <c r="T58" s="78" t="s">
        <v>161</v>
      </c>
      <c r="U58" s="79" t="s">
        <v>161</v>
      </c>
    </row>
    <row r="59" spans="1:21" x14ac:dyDescent="0.2">
      <c r="A59" s="17" t="s">
        <v>176</v>
      </c>
      <c r="B59" s="18">
        <v>0</v>
      </c>
      <c r="C59" s="18">
        <v>0</v>
      </c>
      <c r="D59" s="19">
        <v>0</v>
      </c>
      <c r="E59" s="27" t="s">
        <v>161</v>
      </c>
      <c r="F59" s="27" t="s">
        <v>161</v>
      </c>
      <c r="G59" s="28" t="s">
        <v>161</v>
      </c>
      <c r="I59" s="96">
        <v>0</v>
      </c>
      <c r="J59" s="18">
        <v>0</v>
      </c>
      <c r="K59" s="19">
        <v>0</v>
      </c>
      <c r="L59" s="78" t="s">
        <v>161</v>
      </c>
      <c r="M59" s="78" t="s">
        <v>161</v>
      </c>
      <c r="N59" s="79" t="s">
        <v>161</v>
      </c>
      <c r="P59" s="96">
        <v>0</v>
      </c>
      <c r="Q59" s="18">
        <v>0</v>
      </c>
      <c r="R59" s="19">
        <v>0</v>
      </c>
      <c r="S59" s="78" t="s">
        <v>161</v>
      </c>
      <c r="T59" s="78" t="s">
        <v>161</v>
      </c>
      <c r="U59" s="79" t="s">
        <v>161</v>
      </c>
    </row>
    <row r="60" spans="1:21" x14ac:dyDescent="0.2">
      <c r="A60" s="17" t="s">
        <v>177</v>
      </c>
      <c r="B60" s="18">
        <v>0</v>
      </c>
      <c r="C60" s="18">
        <v>0</v>
      </c>
      <c r="D60" s="19">
        <v>0</v>
      </c>
      <c r="E60" s="27" t="s">
        <v>161</v>
      </c>
      <c r="F60" s="27" t="s">
        <v>161</v>
      </c>
      <c r="G60" s="28" t="s">
        <v>161</v>
      </c>
      <c r="I60" s="96">
        <v>0</v>
      </c>
      <c r="J60" s="18">
        <v>0</v>
      </c>
      <c r="K60" s="19">
        <v>0</v>
      </c>
      <c r="L60" s="78" t="s">
        <v>161</v>
      </c>
      <c r="M60" s="78" t="s">
        <v>161</v>
      </c>
      <c r="N60" s="79" t="s">
        <v>161</v>
      </c>
      <c r="P60" s="96">
        <v>0</v>
      </c>
      <c r="Q60" s="18">
        <v>0</v>
      </c>
      <c r="R60" s="19">
        <v>0</v>
      </c>
      <c r="S60" s="78" t="s">
        <v>161</v>
      </c>
      <c r="T60" s="78" t="s">
        <v>161</v>
      </c>
      <c r="U60" s="79" t="s">
        <v>161</v>
      </c>
    </row>
    <row r="61" spans="1:21" x14ac:dyDescent="0.2">
      <c r="A61" s="17" t="s">
        <v>178</v>
      </c>
      <c r="B61" s="18">
        <v>0</v>
      </c>
      <c r="C61" s="18">
        <v>0</v>
      </c>
      <c r="D61" s="19">
        <v>0</v>
      </c>
      <c r="E61" s="27" t="s">
        <v>161</v>
      </c>
      <c r="F61" s="27" t="s">
        <v>161</v>
      </c>
      <c r="G61" s="28" t="s">
        <v>161</v>
      </c>
      <c r="I61" s="96">
        <v>0</v>
      </c>
      <c r="J61" s="18">
        <v>0</v>
      </c>
      <c r="K61" s="19">
        <v>0</v>
      </c>
      <c r="L61" s="78" t="s">
        <v>161</v>
      </c>
      <c r="M61" s="78" t="s">
        <v>161</v>
      </c>
      <c r="N61" s="79" t="s">
        <v>161</v>
      </c>
      <c r="P61" s="96">
        <v>0</v>
      </c>
      <c r="Q61" s="18">
        <v>0</v>
      </c>
      <c r="R61" s="19">
        <v>0</v>
      </c>
      <c r="S61" s="78" t="s">
        <v>161</v>
      </c>
      <c r="T61" s="78" t="s">
        <v>161</v>
      </c>
      <c r="U61" s="79" t="s">
        <v>161</v>
      </c>
    </row>
    <row r="62" spans="1:21" x14ac:dyDescent="0.2">
      <c r="A62" s="17" t="s">
        <v>179</v>
      </c>
      <c r="B62" s="18">
        <v>0</v>
      </c>
      <c r="C62" s="18">
        <v>0</v>
      </c>
      <c r="D62" s="19">
        <v>0</v>
      </c>
      <c r="E62" s="27" t="s">
        <v>161</v>
      </c>
      <c r="F62" s="27" t="s">
        <v>161</v>
      </c>
      <c r="G62" s="28" t="s">
        <v>161</v>
      </c>
      <c r="I62" s="96">
        <v>0</v>
      </c>
      <c r="J62" s="18">
        <v>0</v>
      </c>
      <c r="K62" s="19">
        <v>0</v>
      </c>
      <c r="L62" s="78" t="s">
        <v>161</v>
      </c>
      <c r="M62" s="78" t="s">
        <v>161</v>
      </c>
      <c r="N62" s="79" t="s">
        <v>161</v>
      </c>
      <c r="P62" s="96">
        <v>0</v>
      </c>
      <c r="Q62" s="18">
        <v>0</v>
      </c>
      <c r="R62" s="19">
        <v>0</v>
      </c>
      <c r="S62" s="78" t="s">
        <v>161</v>
      </c>
      <c r="T62" s="78" t="s">
        <v>161</v>
      </c>
      <c r="U62" s="79" t="s">
        <v>161</v>
      </c>
    </row>
    <row r="63" spans="1:21" x14ac:dyDescent="0.2">
      <c r="A63" s="17" t="s">
        <v>180</v>
      </c>
      <c r="B63" s="18">
        <v>2909</v>
      </c>
      <c r="C63" s="18">
        <v>2589</v>
      </c>
      <c r="D63" s="19">
        <v>1991</v>
      </c>
      <c r="E63" s="27">
        <v>0.47789038255872596</v>
      </c>
      <c r="F63" s="27">
        <v>0.41807356738347956</v>
      </c>
      <c r="G63" s="28">
        <v>0.31071070196273659</v>
      </c>
      <c r="I63" s="96">
        <v>2909</v>
      </c>
      <c r="J63" s="18">
        <v>2589</v>
      </c>
      <c r="K63" s="19">
        <v>1991</v>
      </c>
      <c r="L63" s="78">
        <v>0.48283199471523869</v>
      </c>
      <c r="M63" s="78">
        <v>0.42272838599069312</v>
      </c>
      <c r="N63" s="79">
        <v>0.31608894307858881</v>
      </c>
      <c r="P63" s="96">
        <v>0</v>
      </c>
      <c r="Q63" s="18">
        <v>0</v>
      </c>
      <c r="R63" s="19">
        <v>0</v>
      </c>
      <c r="S63" s="78" t="s">
        <v>161</v>
      </c>
      <c r="T63" s="78" t="s">
        <v>161</v>
      </c>
      <c r="U63" s="79" t="s">
        <v>161</v>
      </c>
    </row>
    <row r="64" spans="1:21" x14ac:dyDescent="0.2">
      <c r="A64" s="17" t="s">
        <v>181</v>
      </c>
      <c r="B64" s="18">
        <v>1108</v>
      </c>
      <c r="C64" s="18">
        <v>1142</v>
      </c>
      <c r="D64" s="19">
        <v>1373</v>
      </c>
      <c r="E64" s="27">
        <v>0.18202218765041883</v>
      </c>
      <c r="F64" s="27">
        <v>0.18441097487521577</v>
      </c>
      <c r="G64" s="28">
        <v>0.2142670988422086</v>
      </c>
      <c r="I64" s="96">
        <v>1108</v>
      </c>
      <c r="J64" s="18">
        <v>1142</v>
      </c>
      <c r="K64" s="19">
        <v>1373</v>
      </c>
      <c r="L64" s="78">
        <v>0.18390438299913525</v>
      </c>
      <c r="M64" s="78">
        <v>0.18646420115927831</v>
      </c>
      <c r="N64" s="79">
        <v>0.21797595120386865</v>
      </c>
      <c r="P64" s="96">
        <v>0</v>
      </c>
      <c r="Q64" s="18">
        <v>0</v>
      </c>
      <c r="R64" s="19">
        <v>0</v>
      </c>
      <c r="S64" s="78" t="s">
        <v>161</v>
      </c>
      <c r="T64" s="78" t="s">
        <v>161</v>
      </c>
      <c r="U64" s="79" t="s">
        <v>161</v>
      </c>
    </row>
    <row r="65" spans="1:21" x14ac:dyDescent="0.2">
      <c r="A65" s="17" t="s">
        <v>5</v>
      </c>
      <c r="B65" s="18" t="s">
        <v>5</v>
      </c>
      <c r="C65" s="18" t="s">
        <v>5</v>
      </c>
      <c r="D65" s="19" t="s">
        <v>5</v>
      </c>
      <c r="E65" s="27" t="s">
        <v>5</v>
      </c>
      <c r="F65" s="27" t="s">
        <v>5</v>
      </c>
      <c r="G65" s="28" t="s">
        <v>5</v>
      </c>
      <c r="I65" s="96" t="s">
        <v>5</v>
      </c>
      <c r="J65" s="18" t="s">
        <v>5</v>
      </c>
      <c r="K65" s="19" t="s">
        <v>5</v>
      </c>
      <c r="L65" s="78" t="s">
        <v>5</v>
      </c>
      <c r="M65" s="78" t="s">
        <v>5</v>
      </c>
      <c r="N65" s="79" t="s">
        <v>5</v>
      </c>
      <c r="P65" s="96" t="s">
        <v>5</v>
      </c>
      <c r="Q65" s="18" t="s">
        <v>5</v>
      </c>
      <c r="R65" s="19" t="s">
        <v>5</v>
      </c>
      <c r="S65" s="78" t="s">
        <v>5</v>
      </c>
      <c r="T65" s="78" t="s">
        <v>5</v>
      </c>
      <c r="U65" s="79" t="s">
        <v>5</v>
      </c>
    </row>
    <row r="66" spans="1:21" ht="13.5" thickBot="1" x14ac:dyDescent="0.25">
      <c r="A66" s="20" t="s">
        <v>4</v>
      </c>
      <c r="B66" s="21">
        <v>608717</v>
      </c>
      <c r="C66" s="21">
        <v>619269</v>
      </c>
      <c r="D66" s="22">
        <v>640789</v>
      </c>
      <c r="E66" s="23">
        <v>100</v>
      </c>
      <c r="F66" s="23">
        <v>100</v>
      </c>
      <c r="G66" s="48">
        <v>100</v>
      </c>
      <c r="I66" s="97">
        <v>602487</v>
      </c>
      <c r="J66" s="21">
        <v>612450</v>
      </c>
      <c r="K66" s="22">
        <v>629886</v>
      </c>
      <c r="L66" s="82">
        <v>100</v>
      </c>
      <c r="M66" s="82">
        <v>100</v>
      </c>
      <c r="N66" s="83">
        <v>100</v>
      </c>
      <c r="P66" s="97">
        <v>6230</v>
      </c>
      <c r="Q66" s="21">
        <v>6819</v>
      </c>
      <c r="R66" s="22">
        <v>10903</v>
      </c>
      <c r="S66" s="82">
        <v>100</v>
      </c>
      <c r="T66" s="82">
        <v>100</v>
      </c>
      <c r="U66" s="83">
        <v>100</v>
      </c>
    </row>
    <row r="67" spans="1:21" x14ac:dyDescent="0.2">
      <c r="A67" s="24"/>
      <c r="B67" s="24"/>
      <c r="C67" s="24"/>
      <c r="D67" s="24"/>
      <c r="E67" s="24"/>
      <c r="F67" s="24"/>
      <c r="G67" s="50"/>
    </row>
    <row r="68" spans="1:21" ht="12.75" customHeight="1" x14ac:dyDescent="0.2">
      <c r="A68" s="26" t="s">
        <v>155</v>
      </c>
      <c r="G68" s="62"/>
      <c r="H68" s="62"/>
      <c r="I68" s="62"/>
      <c r="J68" s="62"/>
      <c r="K68" s="62"/>
      <c r="L68" s="62"/>
      <c r="M68" s="62"/>
      <c r="N68" s="62"/>
      <c r="O68" s="62"/>
      <c r="P68" s="62"/>
      <c r="Q68" s="62"/>
      <c r="R68" s="62"/>
      <c r="S68" s="62"/>
      <c r="T68" s="62"/>
      <c r="U68" s="173">
        <v>14</v>
      </c>
    </row>
    <row r="69" spans="1:21" ht="12.75" customHeight="1" x14ac:dyDescent="0.2">
      <c r="A69" s="26" t="s">
        <v>156</v>
      </c>
      <c r="U69" s="172"/>
    </row>
    <row r="70" spans="1:21" ht="12.75" customHeight="1" x14ac:dyDescent="0.2"/>
  </sheetData>
  <mergeCells count="7">
    <mergeCell ref="D4:E4"/>
    <mergeCell ref="D36:E36"/>
    <mergeCell ref="U68:U69"/>
    <mergeCell ref="I4:N4"/>
    <mergeCell ref="P4:U4"/>
    <mergeCell ref="I36:N36"/>
    <mergeCell ref="P36:U36"/>
  </mergeCells>
  <hyperlinks>
    <hyperlink ref="A2" location="Innhold!A36" tooltip="Move to Innhold" display="Tilbake til innholdsfortegnelsen" xr:uid="{00000000-0004-0000-0D00-000000000000}"/>
  </hyperlinks>
  <pageMargins left="0.78740157480314965" right="0.78740157480314965" top="0.39370078740157483" bottom="0.19685039370078741" header="3.937007874015748E-2" footer="3.937007874015748E-2"/>
  <pageSetup paperSize="9" scale="56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U70"/>
  <sheetViews>
    <sheetView showGridLines="0" showRowColHeaders="0" zoomScaleNormal="100" workbookViewId="0"/>
  </sheetViews>
  <sheetFormatPr defaultColWidth="11.42578125" defaultRowHeight="12.75" x14ac:dyDescent="0.2"/>
  <cols>
    <col min="1" max="1" width="26.5703125" style="1" customWidth="1"/>
    <col min="2" max="4" width="11.7109375" style="1" customWidth="1"/>
    <col min="5" max="7" width="9.7109375" style="1" customWidth="1"/>
    <col min="8" max="8" width="6.7109375" style="1" customWidth="1"/>
    <col min="9" max="11" width="11.7109375" style="1" customWidth="1"/>
    <col min="12" max="14" width="9.7109375" style="1" customWidth="1"/>
    <col min="15" max="15" width="6.7109375" style="1" customWidth="1"/>
    <col min="16" max="18" width="11.7109375" style="1" customWidth="1"/>
    <col min="19" max="21" width="9.7109375" style="1" customWidth="1"/>
    <col min="22" max="16384" width="11.42578125" style="1"/>
  </cols>
  <sheetData>
    <row r="1" spans="1:21" ht="5.25" customHeight="1" x14ac:dyDescent="0.2"/>
    <row r="2" spans="1:21" x14ac:dyDescent="0.2">
      <c r="A2" s="69" t="s">
        <v>0</v>
      </c>
      <c r="B2" s="3"/>
      <c r="C2" s="3"/>
      <c r="D2" s="3"/>
      <c r="E2" s="3"/>
      <c r="F2" s="3"/>
      <c r="I2" s="3"/>
      <c r="J2" s="3"/>
      <c r="K2" s="3"/>
      <c r="L2" s="3"/>
      <c r="M2" s="3"/>
      <c r="P2" s="3"/>
      <c r="Q2" s="3"/>
      <c r="R2" s="3"/>
      <c r="S2" s="3"/>
      <c r="T2" s="3"/>
    </row>
    <row r="3" spans="1:21" ht="6" customHeight="1" x14ac:dyDescent="0.2">
      <c r="A3" s="4"/>
      <c r="B3" s="3"/>
      <c r="C3" s="3"/>
      <c r="D3" s="3"/>
      <c r="E3" s="3"/>
      <c r="F3" s="3"/>
      <c r="I3" s="3"/>
      <c r="J3" s="3"/>
      <c r="K3" s="3"/>
      <c r="L3" s="3"/>
      <c r="M3" s="3"/>
      <c r="P3" s="3"/>
      <c r="Q3" s="3"/>
      <c r="R3" s="3"/>
      <c r="S3" s="3"/>
      <c r="T3" s="3"/>
    </row>
    <row r="4" spans="1:21" ht="16.5" thickBot="1" x14ac:dyDescent="0.3">
      <c r="A4" s="5" t="s">
        <v>120</v>
      </c>
      <c r="B4" s="6"/>
      <c r="C4" s="6"/>
      <c r="D4" s="6"/>
      <c r="E4" s="6"/>
      <c r="F4" s="6"/>
      <c r="I4" s="183" t="s">
        <v>108</v>
      </c>
      <c r="J4" s="183"/>
      <c r="K4" s="183"/>
      <c r="L4" s="183"/>
      <c r="M4" s="183"/>
      <c r="N4" s="183"/>
      <c r="P4" s="183" t="s">
        <v>109</v>
      </c>
      <c r="Q4" s="183"/>
      <c r="R4" s="183"/>
      <c r="S4" s="183"/>
      <c r="T4" s="183"/>
      <c r="U4" s="183"/>
    </row>
    <row r="5" spans="1:21" x14ac:dyDescent="0.2">
      <c r="A5" s="7"/>
      <c r="B5" s="8"/>
      <c r="C5" s="86" t="s">
        <v>1</v>
      </c>
      <c r="D5" s="10"/>
      <c r="E5" s="11"/>
      <c r="F5" s="86" t="s">
        <v>2</v>
      </c>
      <c r="G5" s="12"/>
      <c r="I5" s="7"/>
      <c r="J5" s="86" t="s">
        <v>1</v>
      </c>
      <c r="K5" s="10"/>
      <c r="L5" s="11"/>
      <c r="M5" s="86" t="s">
        <v>2</v>
      </c>
      <c r="N5" s="12"/>
      <c r="P5" s="7"/>
      <c r="Q5" s="86" t="s">
        <v>1</v>
      </c>
      <c r="R5" s="10"/>
      <c r="S5" s="11"/>
      <c r="T5" s="86" t="s">
        <v>2</v>
      </c>
      <c r="U5" s="12"/>
    </row>
    <row r="6" spans="1:21" x14ac:dyDescent="0.2">
      <c r="A6" s="13" t="s">
        <v>3</v>
      </c>
      <c r="B6" s="14" t="s">
        <v>157</v>
      </c>
      <c r="C6" s="15" t="s">
        <v>153</v>
      </c>
      <c r="D6" s="66" t="s">
        <v>154</v>
      </c>
      <c r="E6" s="15" t="s">
        <v>157</v>
      </c>
      <c r="F6" s="15" t="s">
        <v>153</v>
      </c>
      <c r="G6" s="16" t="s">
        <v>154</v>
      </c>
      <c r="I6" s="95" t="s">
        <v>157</v>
      </c>
      <c r="J6" s="15" t="s">
        <v>153</v>
      </c>
      <c r="K6" s="66" t="s">
        <v>154</v>
      </c>
      <c r="L6" s="15" t="s">
        <v>157</v>
      </c>
      <c r="M6" s="15" t="s">
        <v>153</v>
      </c>
      <c r="N6" s="16" t="s">
        <v>154</v>
      </c>
      <c r="P6" s="95" t="s">
        <v>157</v>
      </c>
      <c r="Q6" s="15" t="s">
        <v>153</v>
      </c>
      <c r="R6" s="66" t="s">
        <v>154</v>
      </c>
      <c r="S6" s="15" t="s">
        <v>157</v>
      </c>
      <c r="T6" s="15" t="s">
        <v>153</v>
      </c>
      <c r="U6" s="16" t="s">
        <v>154</v>
      </c>
    </row>
    <row r="7" spans="1:21" x14ac:dyDescent="0.2">
      <c r="A7" s="17" t="s">
        <v>82</v>
      </c>
      <c r="B7" s="18">
        <v>115075</v>
      </c>
      <c r="C7" s="18">
        <v>143859</v>
      </c>
      <c r="D7" s="19">
        <v>172426</v>
      </c>
      <c r="E7" s="27">
        <v>13.33735897691475</v>
      </c>
      <c r="F7" s="27">
        <v>14.779173815223086</v>
      </c>
      <c r="G7" s="28">
        <v>15.81034119146517</v>
      </c>
      <c r="I7" s="96">
        <v>110025</v>
      </c>
      <c r="J7" s="18">
        <v>137698</v>
      </c>
      <c r="K7" s="19">
        <v>163307</v>
      </c>
      <c r="L7" s="78">
        <v>13.356892775805724</v>
      </c>
      <c r="M7" s="78">
        <v>14.830843000806714</v>
      </c>
      <c r="N7" s="79">
        <v>15.757763477713803</v>
      </c>
      <c r="P7" s="96">
        <v>5050</v>
      </c>
      <c r="Q7" s="18">
        <v>6161</v>
      </c>
      <c r="R7" s="19">
        <v>9119</v>
      </c>
      <c r="S7" s="78">
        <v>12.925518300486306</v>
      </c>
      <c r="T7" s="78">
        <v>13.711526049896513</v>
      </c>
      <c r="U7" s="79">
        <v>16.815105751323046</v>
      </c>
    </row>
    <row r="8" spans="1:21" x14ac:dyDescent="0.2">
      <c r="A8" s="17" t="s">
        <v>158</v>
      </c>
      <c r="B8" s="18">
        <v>129121</v>
      </c>
      <c r="C8" s="18">
        <v>136292</v>
      </c>
      <c r="D8" s="19">
        <v>148184</v>
      </c>
      <c r="E8" s="27">
        <v>14.965310697008119</v>
      </c>
      <c r="F8" s="27">
        <v>14.001787567162186</v>
      </c>
      <c r="G8" s="28">
        <v>13.587507679329537</v>
      </c>
      <c r="I8" s="96">
        <v>111547</v>
      </c>
      <c r="J8" s="18">
        <v>115656</v>
      </c>
      <c r="K8" s="19">
        <v>125841</v>
      </c>
      <c r="L8" s="78">
        <v>13.541661608387194</v>
      </c>
      <c r="M8" s="78">
        <v>12.456796599088596</v>
      </c>
      <c r="N8" s="79">
        <v>12.142606953767951</v>
      </c>
      <c r="P8" s="96">
        <v>17574</v>
      </c>
      <c r="Q8" s="18">
        <v>20636</v>
      </c>
      <c r="R8" s="19">
        <v>22343</v>
      </c>
      <c r="S8" s="78">
        <v>44.980803685692344</v>
      </c>
      <c r="T8" s="78">
        <v>45.926156722230878</v>
      </c>
      <c r="U8" s="79">
        <v>41.199682838229059</v>
      </c>
    </row>
    <row r="9" spans="1:21" x14ac:dyDescent="0.2">
      <c r="A9" s="17" t="s">
        <v>83</v>
      </c>
      <c r="B9" s="18">
        <v>189111</v>
      </c>
      <c r="C9" s="18">
        <v>210761</v>
      </c>
      <c r="D9" s="19">
        <v>233866</v>
      </c>
      <c r="E9" s="27">
        <v>21.91823848345275</v>
      </c>
      <c r="F9" s="27">
        <v>21.652266820082392</v>
      </c>
      <c r="G9" s="28">
        <v>21.443989033458955</v>
      </c>
      <c r="I9" s="96">
        <v>178074</v>
      </c>
      <c r="J9" s="18">
        <v>197844</v>
      </c>
      <c r="K9" s="19">
        <v>218706</v>
      </c>
      <c r="L9" s="78">
        <v>21.617953412032069</v>
      </c>
      <c r="M9" s="78">
        <v>21.308902835564812</v>
      </c>
      <c r="N9" s="79">
        <v>21.103304935837873</v>
      </c>
      <c r="P9" s="96">
        <v>11037</v>
      </c>
      <c r="Q9" s="18">
        <v>12917</v>
      </c>
      <c r="R9" s="19">
        <v>15160</v>
      </c>
      <c r="S9" s="78">
        <v>28.249296135142053</v>
      </c>
      <c r="T9" s="78">
        <v>28.747245899450292</v>
      </c>
      <c r="U9" s="79">
        <v>27.954490973797274</v>
      </c>
    </row>
    <row r="10" spans="1:21" x14ac:dyDescent="0.2">
      <c r="A10" s="17" t="s">
        <v>85</v>
      </c>
      <c r="B10" s="18">
        <v>8341</v>
      </c>
      <c r="C10" s="18">
        <v>10073</v>
      </c>
      <c r="D10" s="19">
        <v>12776</v>
      </c>
      <c r="E10" s="27">
        <v>0.96673396677337331</v>
      </c>
      <c r="F10" s="27">
        <v>1.0348370129136317</v>
      </c>
      <c r="G10" s="28">
        <v>1.1714759900604259</v>
      </c>
      <c r="I10" s="96">
        <v>4306</v>
      </c>
      <c r="J10" s="18">
        <v>6276</v>
      </c>
      <c r="K10" s="19">
        <v>7537</v>
      </c>
      <c r="L10" s="78">
        <v>0.52274283383430531</v>
      </c>
      <c r="M10" s="78">
        <v>0.67596022217507112</v>
      </c>
      <c r="N10" s="79">
        <v>0.72725763948593103</v>
      </c>
      <c r="P10" s="96">
        <v>4035</v>
      </c>
      <c r="Q10" s="18">
        <v>3797</v>
      </c>
      <c r="R10" s="19">
        <v>5239</v>
      </c>
      <c r="S10" s="78">
        <v>10.327617097517276</v>
      </c>
      <c r="T10" s="78">
        <v>8.4503594240313351</v>
      </c>
      <c r="U10" s="79">
        <v>9.6605262672641103</v>
      </c>
    </row>
    <row r="11" spans="1:21" x14ac:dyDescent="0.2">
      <c r="A11" s="17" t="s">
        <v>159</v>
      </c>
      <c r="B11" s="18">
        <v>118832</v>
      </c>
      <c r="C11" s="18">
        <v>9150</v>
      </c>
      <c r="D11" s="19">
        <v>6800</v>
      </c>
      <c r="E11" s="27">
        <v>13.772800712098489</v>
      </c>
      <c r="F11" s="27">
        <v>0.94001376632182376</v>
      </c>
      <c r="G11" s="28">
        <v>0.62351571167899944</v>
      </c>
      <c r="I11" s="96">
        <v>118832</v>
      </c>
      <c r="J11" s="18">
        <v>9150</v>
      </c>
      <c r="K11" s="19">
        <v>6800</v>
      </c>
      <c r="L11" s="78">
        <v>14.426051191406914</v>
      </c>
      <c r="M11" s="78">
        <v>0.9855060600544775</v>
      </c>
      <c r="N11" s="79">
        <v>0.65614328625505258</v>
      </c>
      <c r="P11" s="96">
        <v>0</v>
      </c>
      <c r="Q11" s="18">
        <v>0</v>
      </c>
      <c r="R11" s="19">
        <v>0</v>
      </c>
      <c r="S11" s="78" t="s">
        <v>161</v>
      </c>
      <c r="T11" s="78" t="s">
        <v>161</v>
      </c>
      <c r="U11" s="79" t="s">
        <v>161</v>
      </c>
    </row>
    <row r="12" spans="1:21" x14ac:dyDescent="0.2">
      <c r="A12" s="17" t="s">
        <v>160</v>
      </c>
      <c r="B12" s="18">
        <v>0</v>
      </c>
      <c r="C12" s="18">
        <v>132021</v>
      </c>
      <c r="D12" s="19">
        <v>176990</v>
      </c>
      <c r="E12" s="27" t="s">
        <v>161</v>
      </c>
      <c r="F12" s="27">
        <v>13.563011742467047</v>
      </c>
      <c r="G12" s="28">
        <v>16.228830266186193</v>
      </c>
      <c r="I12" s="96">
        <v>0</v>
      </c>
      <c r="J12" s="18">
        <v>132021</v>
      </c>
      <c r="K12" s="19">
        <v>176990</v>
      </c>
      <c r="L12" s="78" t="s">
        <v>161</v>
      </c>
      <c r="M12" s="78">
        <v>14.219398421251604</v>
      </c>
      <c r="N12" s="79">
        <v>17.078058857982612</v>
      </c>
      <c r="P12" s="96">
        <v>0</v>
      </c>
      <c r="Q12" s="18">
        <v>0</v>
      </c>
      <c r="R12" s="19">
        <v>0</v>
      </c>
      <c r="S12" s="78" t="s">
        <v>161</v>
      </c>
      <c r="T12" s="78" t="s">
        <v>161</v>
      </c>
      <c r="U12" s="79" t="s">
        <v>161</v>
      </c>
    </row>
    <row r="13" spans="1:21" x14ac:dyDescent="0.2">
      <c r="A13" s="17" t="s">
        <v>162</v>
      </c>
      <c r="B13" s="18">
        <v>1751</v>
      </c>
      <c r="C13" s="18">
        <v>2441</v>
      </c>
      <c r="D13" s="19">
        <v>3224</v>
      </c>
      <c r="E13" s="27">
        <v>0.20294343313993246</v>
      </c>
      <c r="F13" s="27">
        <v>0.25077307143077288</v>
      </c>
      <c r="G13" s="28">
        <v>0.29561980212545502</v>
      </c>
      <c r="I13" s="96">
        <v>1751</v>
      </c>
      <c r="J13" s="18">
        <v>2441</v>
      </c>
      <c r="K13" s="19">
        <v>3224</v>
      </c>
      <c r="L13" s="78">
        <v>0.21256913656383386</v>
      </c>
      <c r="M13" s="78">
        <v>0.26290932159486113</v>
      </c>
      <c r="N13" s="79">
        <v>0.3110891110126896</v>
      </c>
      <c r="P13" s="96">
        <v>0</v>
      </c>
      <c r="Q13" s="18">
        <v>0</v>
      </c>
      <c r="R13" s="19">
        <v>0</v>
      </c>
      <c r="S13" s="78" t="s">
        <v>161</v>
      </c>
      <c r="T13" s="78" t="s">
        <v>161</v>
      </c>
      <c r="U13" s="79" t="s">
        <v>161</v>
      </c>
    </row>
    <row r="14" spans="1:21" x14ac:dyDescent="0.2">
      <c r="A14" s="17" t="s">
        <v>163</v>
      </c>
      <c r="B14" s="18">
        <v>0</v>
      </c>
      <c r="C14" s="18">
        <v>0</v>
      </c>
      <c r="D14" s="19">
        <v>0</v>
      </c>
      <c r="E14" s="27" t="s">
        <v>161</v>
      </c>
      <c r="F14" s="27" t="s">
        <v>161</v>
      </c>
      <c r="G14" s="28" t="s">
        <v>161</v>
      </c>
      <c r="I14" s="96">
        <v>0</v>
      </c>
      <c r="J14" s="18">
        <v>0</v>
      </c>
      <c r="K14" s="19">
        <v>0</v>
      </c>
      <c r="L14" s="78" t="s">
        <v>161</v>
      </c>
      <c r="M14" s="78" t="s">
        <v>161</v>
      </c>
      <c r="N14" s="79" t="s">
        <v>161</v>
      </c>
      <c r="P14" s="96">
        <v>0</v>
      </c>
      <c r="Q14" s="18">
        <v>0</v>
      </c>
      <c r="R14" s="19">
        <v>0</v>
      </c>
      <c r="S14" s="78" t="s">
        <v>161</v>
      </c>
      <c r="T14" s="78" t="s">
        <v>161</v>
      </c>
      <c r="U14" s="79" t="s">
        <v>161</v>
      </c>
    </row>
    <row r="15" spans="1:21" x14ac:dyDescent="0.2">
      <c r="A15" s="17" t="s">
        <v>164</v>
      </c>
      <c r="B15" s="18">
        <v>1159</v>
      </c>
      <c r="C15" s="18">
        <v>1422</v>
      </c>
      <c r="D15" s="19">
        <v>1818</v>
      </c>
      <c r="E15" s="27">
        <v>0.13432977670427282</v>
      </c>
      <c r="F15" s="27">
        <v>0.14608738532345719</v>
      </c>
      <c r="G15" s="28">
        <v>0.16669875938712073</v>
      </c>
      <c r="I15" s="96">
        <v>0</v>
      </c>
      <c r="J15" s="18">
        <v>0</v>
      </c>
      <c r="K15" s="19">
        <v>0</v>
      </c>
      <c r="L15" s="78" t="s">
        <v>161</v>
      </c>
      <c r="M15" s="78" t="s">
        <v>161</v>
      </c>
      <c r="N15" s="79" t="s">
        <v>161</v>
      </c>
      <c r="P15" s="96">
        <v>1159</v>
      </c>
      <c r="Q15" s="18">
        <v>1422</v>
      </c>
      <c r="R15" s="19">
        <v>1818</v>
      </c>
      <c r="S15" s="78">
        <v>2.9664704376759663</v>
      </c>
      <c r="T15" s="78">
        <v>3.1647119043909822</v>
      </c>
      <c r="U15" s="79">
        <v>3.3523261603142114</v>
      </c>
    </row>
    <row r="16" spans="1:21" x14ac:dyDescent="0.2">
      <c r="A16" s="17" t="s">
        <v>165</v>
      </c>
      <c r="B16" s="18">
        <v>2607</v>
      </c>
      <c r="C16" s="18">
        <v>4565</v>
      </c>
      <c r="D16" s="19">
        <v>6701</v>
      </c>
      <c r="E16" s="27">
        <v>0.30215507149960247</v>
      </c>
      <c r="F16" s="27">
        <v>0.46897954571137984</v>
      </c>
      <c r="G16" s="28">
        <v>0.61443805646484928</v>
      </c>
      <c r="I16" s="96">
        <v>2607</v>
      </c>
      <c r="J16" s="18">
        <v>4565</v>
      </c>
      <c r="K16" s="19">
        <v>6701</v>
      </c>
      <c r="L16" s="78">
        <v>0.31648643005249283</v>
      </c>
      <c r="M16" s="78">
        <v>0.49167597422390052</v>
      </c>
      <c r="N16" s="79">
        <v>0.64659061194045697</v>
      </c>
      <c r="P16" s="96">
        <v>0</v>
      </c>
      <c r="Q16" s="18">
        <v>0</v>
      </c>
      <c r="R16" s="19">
        <v>0</v>
      </c>
      <c r="S16" s="78" t="s">
        <v>161</v>
      </c>
      <c r="T16" s="78" t="s">
        <v>161</v>
      </c>
      <c r="U16" s="79" t="s">
        <v>161</v>
      </c>
    </row>
    <row r="17" spans="1:21" x14ac:dyDescent="0.2">
      <c r="A17" s="17" t="s">
        <v>166</v>
      </c>
      <c r="B17" s="18">
        <v>33657</v>
      </c>
      <c r="C17" s="18">
        <v>26556</v>
      </c>
      <c r="D17" s="19">
        <v>0</v>
      </c>
      <c r="E17" s="27">
        <v>3.9008949909712771</v>
      </c>
      <c r="F17" s="27">
        <v>2.7281973309773062</v>
      </c>
      <c r="G17" s="28" t="s">
        <v>161</v>
      </c>
      <c r="I17" s="96">
        <v>33657</v>
      </c>
      <c r="J17" s="18">
        <v>26556</v>
      </c>
      <c r="K17" s="19">
        <v>0</v>
      </c>
      <c r="L17" s="78">
        <v>4.0859162931633106</v>
      </c>
      <c r="M17" s="78">
        <v>2.860229391344995</v>
      </c>
      <c r="N17" s="79" t="s">
        <v>161</v>
      </c>
      <c r="P17" s="96">
        <v>0</v>
      </c>
      <c r="Q17" s="18">
        <v>0</v>
      </c>
      <c r="R17" s="19">
        <v>0</v>
      </c>
      <c r="S17" s="78" t="s">
        <v>161</v>
      </c>
      <c r="T17" s="78" t="s">
        <v>161</v>
      </c>
      <c r="U17" s="79" t="s">
        <v>161</v>
      </c>
    </row>
    <row r="18" spans="1:21" x14ac:dyDescent="0.2">
      <c r="A18" s="17" t="s">
        <v>167</v>
      </c>
      <c r="B18" s="18">
        <v>159532</v>
      </c>
      <c r="C18" s="18">
        <v>179066</v>
      </c>
      <c r="D18" s="19">
        <v>199426</v>
      </c>
      <c r="E18" s="27">
        <v>18.489989592050087</v>
      </c>
      <c r="F18" s="27">
        <v>18.396120773790567</v>
      </c>
      <c r="G18" s="28">
        <v>18.286065340778844</v>
      </c>
      <c r="I18" s="96">
        <v>159532</v>
      </c>
      <c r="J18" s="18">
        <v>179066</v>
      </c>
      <c r="K18" s="19">
        <v>199426</v>
      </c>
      <c r="L18" s="78">
        <v>19.366978580412077</v>
      </c>
      <c r="M18" s="78">
        <v>19.286407448056291</v>
      </c>
      <c r="N18" s="79">
        <v>19.242945735985309</v>
      </c>
      <c r="P18" s="96">
        <v>0</v>
      </c>
      <c r="Q18" s="18">
        <v>0</v>
      </c>
      <c r="R18" s="19">
        <v>0</v>
      </c>
      <c r="S18" s="78" t="s">
        <v>161</v>
      </c>
      <c r="T18" s="78" t="s">
        <v>161</v>
      </c>
      <c r="U18" s="79" t="s">
        <v>161</v>
      </c>
    </row>
    <row r="19" spans="1:21" x14ac:dyDescent="0.2">
      <c r="A19" s="17" t="s">
        <v>168</v>
      </c>
      <c r="B19" s="18">
        <v>27456</v>
      </c>
      <c r="C19" s="18">
        <v>27191</v>
      </c>
      <c r="D19" s="19">
        <v>27998</v>
      </c>
      <c r="E19" s="27">
        <v>3.1821901200970792</v>
      </c>
      <c r="F19" s="27">
        <v>2.7934332590225912</v>
      </c>
      <c r="G19" s="28">
        <v>2.5672342493512685</v>
      </c>
      <c r="I19" s="96">
        <v>27456</v>
      </c>
      <c r="J19" s="18">
        <v>27191</v>
      </c>
      <c r="K19" s="19">
        <v>27998</v>
      </c>
      <c r="L19" s="78">
        <v>3.3331229089072658</v>
      </c>
      <c r="M19" s="78">
        <v>2.9286224348569725</v>
      </c>
      <c r="N19" s="79">
        <v>2.7015734894954355</v>
      </c>
      <c r="P19" s="96">
        <v>0</v>
      </c>
      <c r="Q19" s="18">
        <v>0</v>
      </c>
      <c r="R19" s="19">
        <v>0</v>
      </c>
      <c r="S19" s="78" t="s">
        <v>161</v>
      </c>
      <c r="T19" s="78" t="s">
        <v>161</v>
      </c>
      <c r="U19" s="79" t="s">
        <v>161</v>
      </c>
    </row>
    <row r="20" spans="1:21" x14ac:dyDescent="0.2">
      <c r="A20" s="17" t="s">
        <v>169</v>
      </c>
      <c r="B20" s="18">
        <v>0</v>
      </c>
      <c r="C20" s="18">
        <v>0</v>
      </c>
      <c r="D20" s="19">
        <v>0</v>
      </c>
      <c r="E20" s="27" t="s">
        <v>161</v>
      </c>
      <c r="F20" s="27" t="s">
        <v>161</v>
      </c>
      <c r="G20" s="28" t="s">
        <v>161</v>
      </c>
      <c r="I20" s="96">
        <v>0</v>
      </c>
      <c r="J20" s="18">
        <v>0</v>
      </c>
      <c r="K20" s="19">
        <v>0</v>
      </c>
      <c r="L20" s="78" t="s">
        <v>161</v>
      </c>
      <c r="M20" s="78" t="s">
        <v>161</v>
      </c>
      <c r="N20" s="79" t="s">
        <v>161</v>
      </c>
      <c r="P20" s="96">
        <v>0</v>
      </c>
      <c r="Q20" s="18">
        <v>0</v>
      </c>
      <c r="R20" s="19">
        <v>0</v>
      </c>
      <c r="S20" s="78" t="s">
        <v>161</v>
      </c>
      <c r="T20" s="78" t="s">
        <v>161</v>
      </c>
      <c r="U20" s="79" t="s">
        <v>161</v>
      </c>
    </row>
    <row r="21" spans="1:21" x14ac:dyDescent="0.2">
      <c r="A21" s="17" t="s">
        <v>170</v>
      </c>
      <c r="B21" s="18">
        <v>49584</v>
      </c>
      <c r="C21" s="18">
        <v>58132</v>
      </c>
      <c r="D21" s="19">
        <v>62948</v>
      </c>
      <c r="E21" s="27">
        <v>5.7468573322732217</v>
      </c>
      <c r="F21" s="27">
        <v>5.9721180616197005</v>
      </c>
      <c r="G21" s="28">
        <v>5.7719216204073023</v>
      </c>
      <c r="I21" s="96">
        <v>49584</v>
      </c>
      <c r="J21" s="18">
        <v>58132</v>
      </c>
      <c r="K21" s="19">
        <v>62948</v>
      </c>
      <c r="L21" s="78">
        <v>6.0194335050720378</v>
      </c>
      <c r="M21" s="78">
        <v>6.2611407959657797</v>
      </c>
      <c r="N21" s="79">
        <v>6.0739569975269188</v>
      </c>
      <c r="P21" s="96">
        <v>0</v>
      </c>
      <c r="Q21" s="18">
        <v>0</v>
      </c>
      <c r="R21" s="19">
        <v>0</v>
      </c>
      <c r="S21" s="78" t="s">
        <v>161</v>
      </c>
      <c r="T21" s="78" t="s">
        <v>161</v>
      </c>
      <c r="U21" s="79" t="s">
        <v>161</v>
      </c>
    </row>
    <row r="22" spans="1:21" x14ac:dyDescent="0.2">
      <c r="A22" s="17" t="s">
        <v>171</v>
      </c>
      <c r="B22" s="18">
        <v>0</v>
      </c>
      <c r="C22" s="18">
        <v>0</v>
      </c>
      <c r="D22" s="19">
        <v>0</v>
      </c>
      <c r="E22" s="27" t="s">
        <v>161</v>
      </c>
      <c r="F22" s="27" t="s">
        <v>161</v>
      </c>
      <c r="G22" s="28" t="s">
        <v>161</v>
      </c>
      <c r="I22" s="96">
        <v>0</v>
      </c>
      <c r="J22" s="18">
        <v>0</v>
      </c>
      <c r="K22" s="19">
        <v>0</v>
      </c>
      <c r="L22" s="78" t="s">
        <v>161</v>
      </c>
      <c r="M22" s="78" t="s">
        <v>161</v>
      </c>
      <c r="N22" s="79" t="s">
        <v>161</v>
      </c>
      <c r="P22" s="96">
        <v>0</v>
      </c>
      <c r="Q22" s="18">
        <v>0</v>
      </c>
      <c r="R22" s="19">
        <v>0</v>
      </c>
      <c r="S22" s="78" t="s">
        <v>161</v>
      </c>
      <c r="T22" s="78" t="s">
        <v>161</v>
      </c>
      <c r="U22" s="79" t="s">
        <v>161</v>
      </c>
    </row>
    <row r="23" spans="1:21" x14ac:dyDescent="0.2">
      <c r="A23" s="17" t="s">
        <v>172</v>
      </c>
      <c r="B23" s="18">
        <v>0</v>
      </c>
      <c r="C23" s="18">
        <v>0</v>
      </c>
      <c r="D23" s="19">
        <v>0</v>
      </c>
      <c r="E23" s="27" t="s">
        <v>161</v>
      </c>
      <c r="F23" s="27" t="s">
        <v>161</v>
      </c>
      <c r="G23" s="28" t="s">
        <v>161</v>
      </c>
      <c r="I23" s="96">
        <v>0</v>
      </c>
      <c r="J23" s="18">
        <v>0</v>
      </c>
      <c r="K23" s="19">
        <v>0</v>
      </c>
      <c r="L23" s="78" t="s">
        <v>161</v>
      </c>
      <c r="M23" s="78" t="s">
        <v>161</v>
      </c>
      <c r="N23" s="79" t="s">
        <v>161</v>
      </c>
      <c r="P23" s="96">
        <v>0</v>
      </c>
      <c r="Q23" s="18">
        <v>0</v>
      </c>
      <c r="R23" s="19">
        <v>0</v>
      </c>
      <c r="S23" s="78" t="s">
        <v>161</v>
      </c>
      <c r="T23" s="78" t="s">
        <v>161</v>
      </c>
      <c r="U23" s="79" t="s">
        <v>161</v>
      </c>
    </row>
    <row r="24" spans="1:21" x14ac:dyDescent="0.2">
      <c r="A24" s="17" t="s">
        <v>173</v>
      </c>
      <c r="B24" s="18">
        <v>25893</v>
      </c>
      <c r="C24" s="18">
        <v>30635</v>
      </c>
      <c r="D24" s="19">
        <v>34674</v>
      </c>
      <c r="E24" s="27">
        <v>3.0010361589333359</v>
      </c>
      <c r="F24" s="27">
        <v>3.1472482766414283</v>
      </c>
      <c r="G24" s="28">
        <v>3.1793799686408275</v>
      </c>
      <c r="I24" s="96">
        <v>25893</v>
      </c>
      <c r="J24" s="18">
        <v>30635</v>
      </c>
      <c r="K24" s="19">
        <v>34674</v>
      </c>
      <c r="L24" s="78">
        <v>3.143376729324586</v>
      </c>
      <c r="M24" s="78">
        <v>3.2995604535266576</v>
      </c>
      <c r="N24" s="79">
        <v>3.3457518099423078</v>
      </c>
      <c r="P24" s="96">
        <v>0</v>
      </c>
      <c r="Q24" s="18">
        <v>0</v>
      </c>
      <c r="R24" s="19">
        <v>0</v>
      </c>
      <c r="S24" s="78" t="s">
        <v>161</v>
      </c>
      <c r="T24" s="78" t="s">
        <v>161</v>
      </c>
      <c r="U24" s="79" t="s">
        <v>161</v>
      </c>
    </row>
    <row r="25" spans="1:21" x14ac:dyDescent="0.2">
      <c r="A25" s="17" t="s">
        <v>174</v>
      </c>
      <c r="B25" s="18">
        <v>125</v>
      </c>
      <c r="C25" s="18">
        <v>140</v>
      </c>
      <c r="D25" s="19">
        <v>139</v>
      </c>
      <c r="E25" s="27">
        <v>1.4487680835232185E-2</v>
      </c>
      <c r="F25" s="27">
        <v>1.4382724293448669E-2</v>
      </c>
      <c r="G25" s="28">
        <v>1.2745394694614842E-2</v>
      </c>
      <c r="I25" s="96">
        <v>125</v>
      </c>
      <c r="J25" s="18">
        <v>140</v>
      </c>
      <c r="K25" s="19">
        <v>136</v>
      </c>
      <c r="L25" s="78">
        <v>1.5174838418320522E-2</v>
      </c>
      <c r="M25" s="78">
        <v>1.5078781246735175E-2</v>
      </c>
      <c r="N25" s="79">
        <v>1.3122865725101051E-2</v>
      </c>
      <c r="P25" s="96">
        <v>0</v>
      </c>
      <c r="Q25" s="18">
        <v>0</v>
      </c>
      <c r="R25" s="19">
        <v>3</v>
      </c>
      <c r="S25" s="78" t="s">
        <v>161</v>
      </c>
      <c r="T25" s="78" t="s">
        <v>161</v>
      </c>
      <c r="U25" s="79">
        <v>5.5318913536538143E-3</v>
      </c>
    </row>
    <row r="26" spans="1:21" x14ac:dyDescent="0.2">
      <c r="A26" s="17" t="s">
        <v>175</v>
      </c>
      <c r="B26" s="18">
        <v>343</v>
      </c>
      <c r="C26" s="18">
        <v>826</v>
      </c>
      <c r="D26" s="19">
        <v>1342</v>
      </c>
      <c r="E26" s="27">
        <v>3.9754196211877119E-2</v>
      </c>
      <c r="F26" s="27">
        <v>8.485807333134715E-2</v>
      </c>
      <c r="G26" s="28">
        <v>0.12305265956959077</v>
      </c>
      <c r="I26" s="96">
        <v>343</v>
      </c>
      <c r="J26" s="18">
        <v>826</v>
      </c>
      <c r="K26" s="19">
        <v>1342</v>
      </c>
      <c r="L26" s="78">
        <v>4.1639756619871508E-2</v>
      </c>
      <c r="M26" s="78">
        <v>8.8964809355737529E-2</v>
      </c>
      <c r="N26" s="79">
        <v>0.12949180737562949</v>
      </c>
      <c r="P26" s="96">
        <v>0</v>
      </c>
      <c r="Q26" s="18">
        <v>0</v>
      </c>
      <c r="R26" s="19">
        <v>0</v>
      </c>
      <c r="S26" s="78" t="s">
        <v>161</v>
      </c>
      <c r="T26" s="78" t="s">
        <v>161</v>
      </c>
      <c r="U26" s="79" t="s">
        <v>161</v>
      </c>
    </row>
    <row r="27" spans="1:21" x14ac:dyDescent="0.2">
      <c r="A27" s="17" t="s">
        <v>176</v>
      </c>
      <c r="B27" s="18">
        <v>0</v>
      </c>
      <c r="C27" s="18">
        <v>0</v>
      </c>
      <c r="D27" s="19">
        <v>0</v>
      </c>
      <c r="E27" s="27" t="s">
        <v>161</v>
      </c>
      <c r="F27" s="27" t="s">
        <v>161</v>
      </c>
      <c r="G27" s="28" t="s">
        <v>161</v>
      </c>
      <c r="I27" s="96">
        <v>0</v>
      </c>
      <c r="J27" s="18">
        <v>0</v>
      </c>
      <c r="K27" s="19">
        <v>0</v>
      </c>
      <c r="L27" s="78" t="s">
        <v>161</v>
      </c>
      <c r="M27" s="78" t="s">
        <v>161</v>
      </c>
      <c r="N27" s="79" t="s">
        <v>161</v>
      </c>
      <c r="P27" s="96">
        <v>0</v>
      </c>
      <c r="Q27" s="18">
        <v>0</v>
      </c>
      <c r="R27" s="19">
        <v>0</v>
      </c>
      <c r="S27" s="78" t="s">
        <v>161</v>
      </c>
      <c r="T27" s="78" t="s">
        <v>161</v>
      </c>
      <c r="U27" s="79" t="s">
        <v>161</v>
      </c>
    </row>
    <row r="28" spans="1:21" x14ac:dyDescent="0.2">
      <c r="A28" s="17" t="s">
        <v>177</v>
      </c>
      <c r="B28" s="18">
        <v>0</v>
      </c>
      <c r="C28" s="18">
        <v>0</v>
      </c>
      <c r="D28" s="19">
        <v>0</v>
      </c>
      <c r="E28" s="27" t="s">
        <v>161</v>
      </c>
      <c r="F28" s="27" t="s">
        <v>161</v>
      </c>
      <c r="G28" s="28" t="s">
        <v>161</v>
      </c>
      <c r="I28" s="96">
        <v>0</v>
      </c>
      <c r="J28" s="18">
        <v>0</v>
      </c>
      <c r="K28" s="19">
        <v>0</v>
      </c>
      <c r="L28" s="78" t="s">
        <v>161</v>
      </c>
      <c r="M28" s="78" t="s">
        <v>161</v>
      </c>
      <c r="N28" s="79" t="s">
        <v>161</v>
      </c>
      <c r="P28" s="96">
        <v>0</v>
      </c>
      <c r="Q28" s="18">
        <v>0</v>
      </c>
      <c r="R28" s="19">
        <v>0</v>
      </c>
      <c r="S28" s="78" t="s">
        <v>161</v>
      </c>
      <c r="T28" s="78" t="s">
        <v>161</v>
      </c>
      <c r="U28" s="79" t="s">
        <v>161</v>
      </c>
    </row>
    <row r="29" spans="1:21" x14ac:dyDescent="0.2">
      <c r="A29" s="17" t="s">
        <v>178</v>
      </c>
      <c r="B29" s="18">
        <v>0</v>
      </c>
      <c r="C29" s="18">
        <v>0</v>
      </c>
      <c r="D29" s="19">
        <v>0</v>
      </c>
      <c r="E29" s="27" t="s">
        <v>161</v>
      </c>
      <c r="F29" s="27" t="s">
        <v>161</v>
      </c>
      <c r="G29" s="28" t="s">
        <v>161</v>
      </c>
      <c r="I29" s="96">
        <v>0</v>
      </c>
      <c r="J29" s="18">
        <v>0</v>
      </c>
      <c r="K29" s="19">
        <v>0</v>
      </c>
      <c r="L29" s="78" t="s">
        <v>161</v>
      </c>
      <c r="M29" s="78" t="s">
        <v>161</v>
      </c>
      <c r="N29" s="79" t="s">
        <v>161</v>
      </c>
      <c r="P29" s="96">
        <v>0</v>
      </c>
      <c r="Q29" s="18">
        <v>0</v>
      </c>
      <c r="R29" s="19">
        <v>0</v>
      </c>
      <c r="S29" s="78" t="s">
        <v>161</v>
      </c>
      <c r="T29" s="78" t="s">
        <v>161</v>
      </c>
      <c r="U29" s="79" t="s">
        <v>161</v>
      </c>
    </row>
    <row r="30" spans="1:21" x14ac:dyDescent="0.2">
      <c r="A30" s="17" t="s">
        <v>179</v>
      </c>
      <c r="B30" s="18">
        <v>0</v>
      </c>
      <c r="C30" s="18">
        <v>0</v>
      </c>
      <c r="D30" s="19">
        <v>0</v>
      </c>
      <c r="E30" s="27" t="s">
        <v>161</v>
      </c>
      <c r="F30" s="27" t="s">
        <v>161</v>
      </c>
      <c r="G30" s="28" t="s">
        <v>161</v>
      </c>
      <c r="I30" s="96">
        <v>0</v>
      </c>
      <c r="J30" s="18">
        <v>0</v>
      </c>
      <c r="K30" s="19">
        <v>0</v>
      </c>
      <c r="L30" s="78" t="s">
        <v>161</v>
      </c>
      <c r="M30" s="78" t="s">
        <v>161</v>
      </c>
      <c r="N30" s="79" t="s">
        <v>161</v>
      </c>
      <c r="P30" s="96">
        <v>0</v>
      </c>
      <c r="Q30" s="18">
        <v>0</v>
      </c>
      <c r="R30" s="19">
        <v>0</v>
      </c>
      <c r="S30" s="78" t="s">
        <v>161</v>
      </c>
      <c r="T30" s="78" t="s">
        <v>161</v>
      </c>
      <c r="U30" s="79" t="s">
        <v>161</v>
      </c>
    </row>
    <row r="31" spans="1:21" x14ac:dyDescent="0.2">
      <c r="A31" s="17" t="s">
        <v>180</v>
      </c>
      <c r="B31" s="18">
        <v>215</v>
      </c>
      <c r="C31" s="18">
        <v>0</v>
      </c>
      <c r="D31" s="19">
        <v>0</v>
      </c>
      <c r="E31" s="27">
        <v>2.4918811036599358E-2</v>
      </c>
      <c r="F31" s="27" t="s">
        <v>161</v>
      </c>
      <c r="G31" s="28" t="s">
        <v>161</v>
      </c>
      <c r="I31" s="96">
        <v>0</v>
      </c>
      <c r="J31" s="18">
        <v>0</v>
      </c>
      <c r="K31" s="19">
        <v>0</v>
      </c>
      <c r="L31" s="78" t="s">
        <v>161</v>
      </c>
      <c r="M31" s="78" t="s">
        <v>161</v>
      </c>
      <c r="N31" s="79" t="s">
        <v>161</v>
      </c>
      <c r="P31" s="96">
        <v>215</v>
      </c>
      <c r="Q31" s="18">
        <v>0</v>
      </c>
      <c r="R31" s="19">
        <v>0</v>
      </c>
      <c r="S31" s="78">
        <v>0.55029434348605066</v>
      </c>
      <c r="T31" s="78" t="s">
        <v>161</v>
      </c>
      <c r="U31" s="79" t="s">
        <v>161</v>
      </c>
    </row>
    <row r="32" spans="1:21" x14ac:dyDescent="0.2">
      <c r="A32" s="17" t="s">
        <v>181</v>
      </c>
      <c r="B32" s="18">
        <v>0</v>
      </c>
      <c r="C32" s="18">
        <v>260</v>
      </c>
      <c r="D32" s="19">
        <v>1278</v>
      </c>
      <c r="E32" s="27" t="s">
        <v>161</v>
      </c>
      <c r="F32" s="27">
        <v>2.6710773687833242E-2</v>
      </c>
      <c r="G32" s="28">
        <v>0.11718427640084725</v>
      </c>
      <c r="I32" s="96">
        <v>0</v>
      </c>
      <c r="J32" s="18">
        <v>260</v>
      </c>
      <c r="K32" s="19">
        <v>729</v>
      </c>
      <c r="L32" s="78" t="s">
        <v>161</v>
      </c>
      <c r="M32" s="78">
        <v>2.8003450886793894E-2</v>
      </c>
      <c r="N32" s="79">
        <v>7.0342419952931362E-2</v>
      </c>
      <c r="P32" s="96">
        <v>0</v>
      </c>
      <c r="Q32" s="18">
        <v>0</v>
      </c>
      <c r="R32" s="19">
        <v>549</v>
      </c>
      <c r="S32" s="78" t="s">
        <v>161</v>
      </c>
      <c r="T32" s="78" t="s">
        <v>161</v>
      </c>
      <c r="U32" s="79">
        <v>1.0123361177186481</v>
      </c>
    </row>
    <row r="33" spans="1:21" x14ac:dyDescent="0.2">
      <c r="A33" s="17" t="s">
        <v>5</v>
      </c>
      <c r="B33" s="18" t="s">
        <v>5</v>
      </c>
      <c r="C33" s="18" t="s">
        <v>5</v>
      </c>
      <c r="D33" s="19" t="s">
        <v>5</v>
      </c>
      <c r="E33" s="27" t="s">
        <v>5</v>
      </c>
      <c r="F33" s="27" t="s">
        <v>5</v>
      </c>
      <c r="G33" s="28" t="s">
        <v>5</v>
      </c>
      <c r="I33" s="96" t="s">
        <v>5</v>
      </c>
      <c r="J33" s="18" t="s">
        <v>5</v>
      </c>
      <c r="K33" s="19" t="s">
        <v>5</v>
      </c>
      <c r="L33" s="78" t="s">
        <v>5</v>
      </c>
      <c r="M33" s="78" t="s">
        <v>5</v>
      </c>
      <c r="N33" s="79" t="s">
        <v>5</v>
      </c>
      <c r="P33" s="96" t="s">
        <v>5</v>
      </c>
      <c r="Q33" s="18" t="s">
        <v>5</v>
      </c>
      <c r="R33" s="19" t="s">
        <v>5</v>
      </c>
      <c r="S33" s="78" t="s">
        <v>5</v>
      </c>
      <c r="T33" s="78" t="s">
        <v>5</v>
      </c>
      <c r="U33" s="79" t="s">
        <v>5</v>
      </c>
    </row>
    <row r="34" spans="1:21" ht="13.5" thickBot="1" x14ac:dyDescent="0.25">
      <c r="A34" s="20" t="s">
        <v>4</v>
      </c>
      <c r="B34" s="21">
        <v>862802</v>
      </c>
      <c r="C34" s="21">
        <v>973390</v>
      </c>
      <c r="D34" s="22">
        <v>1090590</v>
      </c>
      <c r="E34" s="23">
        <v>100</v>
      </c>
      <c r="F34" s="23">
        <v>100</v>
      </c>
      <c r="G34" s="48">
        <v>100</v>
      </c>
      <c r="I34" s="97">
        <v>823732</v>
      </c>
      <c r="J34" s="21">
        <v>928457</v>
      </c>
      <c r="K34" s="22">
        <v>1036359</v>
      </c>
      <c r="L34" s="82">
        <v>100</v>
      </c>
      <c r="M34" s="82">
        <v>100</v>
      </c>
      <c r="N34" s="83">
        <v>100</v>
      </c>
      <c r="P34" s="97">
        <v>39070</v>
      </c>
      <c r="Q34" s="21">
        <v>44933</v>
      </c>
      <c r="R34" s="22">
        <v>54231</v>
      </c>
      <c r="S34" s="82">
        <v>100</v>
      </c>
      <c r="T34" s="82">
        <v>100</v>
      </c>
      <c r="U34" s="83">
        <v>100</v>
      </c>
    </row>
    <row r="35" spans="1:21" x14ac:dyDescent="0.2">
      <c r="I35" s="104"/>
      <c r="P35" s="104"/>
    </row>
    <row r="36" spans="1:21" ht="16.5" thickBot="1" x14ac:dyDescent="0.3">
      <c r="A36" s="5" t="s">
        <v>121</v>
      </c>
      <c r="B36" s="6"/>
      <c r="C36" s="6"/>
      <c r="D36" s="6"/>
      <c r="E36" s="6"/>
      <c r="F36" s="6"/>
      <c r="I36" s="183" t="s">
        <v>108</v>
      </c>
      <c r="J36" s="183"/>
      <c r="K36" s="183"/>
      <c r="L36" s="183"/>
      <c r="M36" s="183"/>
      <c r="N36" s="183"/>
      <c r="P36" s="183" t="s">
        <v>109</v>
      </c>
      <c r="Q36" s="183"/>
      <c r="R36" s="183"/>
      <c r="S36" s="183"/>
      <c r="T36" s="183"/>
      <c r="U36" s="183"/>
    </row>
    <row r="37" spans="1:21" x14ac:dyDescent="0.2">
      <c r="A37" s="7"/>
      <c r="B37" s="87"/>
      <c r="C37" s="86" t="s">
        <v>31</v>
      </c>
      <c r="D37" s="88"/>
      <c r="E37" s="11"/>
      <c r="F37" s="86" t="s">
        <v>2</v>
      </c>
      <c r="G37" s="12"/>
      <c r="I37" s="32"/>
      <c r="J37" s="86" t="s">
        <v>31</v>
      </c>
      <c r="K37" s="88"/>
      <c r="L37" s="11"/>
      <c r="M37" s="86" t="s">
        <v>2</v>
      </c>
      <c r="N37" s="12"/>
      <c r="P37" s="32"/>
      <c r="Q37" s="86" t="s">
        <v>31</v>
      </c>
      <c r="R37" s="88"/>
      <c r="S37" s="11"/>
      <c r="T37" s="86" t="s">
        <v>2</v>
      </c>
      <c r="U37" s="12"/>
    </row>
    <row r="38" spans="1:21" x14ac:dyDescent="0.2">
      <c r="A38" s="13" t="s">
        <v>3</v>
      </c>
      <c r="B38" s="14" t="s">
        <v>157</v>
      </c>
      <c r="C38" s="15" t="s">
        <v>153</v>
      </c>
      <c r="D38" s="66" t="s">
        <v>154</v>
      </c>
      <c r="E38" s="15" t="s">
        <v>157</v>
      </c>
      <c r="F38" s="15" t="s">
        <v>153</v>
      </c>
      <c r="G38" s="16" t="s">
        <v>154</v>
      </c>
      <c r="I38" s="95" t="s">
        <v>157</v>
      </c>
      <c r="J38" s="15" t="s">
        <v>153</v>
      </c>
      <c r="K38" s="66" t="s">
        <v>154</v>
      </c>
      <c r="L38" s="15" t="s">
        <v>157</v>
      </c>
      <c r="M38" s="15" t="s">
        <v>153</v>
      </c>
      <c r="N38" s="16" t="s">
        <v>154</v>
      </c>
      <c r="P38" s="95" t="s">
        <v>157</v>
      </c>
      <c r="Q38" s="15" t="s">
        <v>153</v>
      </c>
      <c r="R38" s="66" t="s">
        <v>154</v>
      </c>
      <c r="S38" s="15" t="s">
        <v>157</v>
      </c>
      <c r="T38" s="15" t="s">
        <v>153</v>
      </c>
      <c r="U38" s="16" t="s">
        <v>154</v>
      </c>
    </row>
    <row r="39" spans="1:21" x14ac:dyDescent="0.2">
      <c r="A39" s="17" t="s">
        <v>82</v>
      </c>
      <c r="B39" s="18">
        <v>58527</v>
      </c>
      <c r="C39" s="18">
        <v>66721</v>
      </c>
      <c r="D39" s="19">
        <v>79109</v>
      </c>
      <c r="E39" s="27">
        <v>12.751424886270545</v>
      </c>
      <c r="F39" s="27">
        <v>13.743843480732746</v>
      </c>
      <c r="G39" s="28">
        <v>15.326330391116002</v>
      </c>
      <c r="I39" s="96">
        <v>57336</v>
      </c>
      <c r="J39" s="18">
        <v>65246</v>
      </c>
      <c r="K39" s="19">
        <v>70922</v>
      </c>
      <c r="L39" s="78">
        <v>13.810944986017068</v>
      </c>
      <c r="M39" s="78">
        <v>15.004633898983302</v>
      </c>
      <c r="N39" s="79">
        <v>15.555628666995668</v>
      </c>
      <c r="P39" s="96">
        <v>1191</v>
      </c>
      <c r="Q39" s="18">
        <v>1475</v>
      </c>
      <c r="R39" s="19">
        <v>8187</v>
      </c>
      <c r="S39" s="78">
        <v>2.7170069579103457</v>
      </c>
      <c r="T39" s="78">
        <v>2.9137529137529139</v>
      </c>
      <c r="U39" s="79">
        <v>13.590863062135826</v>
      </c>
    </row>
    <row r="40" spans="1:21" x14ac:dyDescent="0.2">
      <c r="A40" s="17" t="s">
        <v>158</v>
      </c>
      <c r="B40" s="18">
        <v>59520</v>
      </c>
      <c r="C40" s="18">
        <v>64457</v>
      </c>
      <c r="D40" s="19">
        <v>69605</v>
      </c>
      <c r="E40" s="27">
        <v>12.967772297073536</v>
      </c>
      <c r="F40" s="27">
        <v>13.277482640212087</v>
      </c>
      <c r="G40" s="28">
        <v>13.485055137514433</v>
      </c>
      <c r="I40" s="96">
        <v>24403</v>
      </c>
      <c r="J40" s="18">
        <v>24428</v>
      </c>
      <c r="K40" s="19">
        <v>29177</v>
      </c>
      <c r="L40" s="78">
        <v>5.8781305025424606</v>
      </c>
      <c r="M40" s="78">
        <v>5.6177113828336465</v>
      </c>
      <c r="N40" s="79">
        <v>6.3995174644952568</v>
      </c>
      <c r="P40" s="96">
        <v>35117</v>
      </c>
      <c r="Q40" s="18">
        <v>40029</v>
      </c>
      <c r="R40" s="19">
        <v>40428</v>
      </c>
      <c r="S40" s="78">
        <v>80.111782821945937</v>
      </c>
      <c r="T40" s="78">
        <v>79.074315514993486</v>
      </c>
      <c r="U40" s="79">
        <v>67.112667872972665</v>
      </c>
    </row>
    <row r="41" spans="1:21" x14ac:dyDescent="0.2">
      <c r="A41" s="17" t="s">
        <v>83</v>
      </c>
      <c r="B41" s="18">
        <v>89155</v>
      </c>
      <c r="C41" s="18">
        <v>94165</v>
      </c>
      <c r="D41" s="19">
        <v>97581</v>
      </c>
      <c r="E41" s="27">
        <v>19.424424380806304</v>
      </c>
      <c r="F41" s="27">
        <v>19.39702674365191</v>
      </c>
      <c r="G41" s="28">
        <v>18.905037933679992</v>
      </c>
      <c r="I41" s="96">
        <v>86042</v>
      </c>
      <c r="J41" s="18">
        <v>89651</v>
      </c>
      <c r="K41" s="19">
        <v>92746</v>
      </c>
      <c r="L41" s="78">
        <v>20.725570819151677</v>
      </c>
      <c r="M41" s="78">
        <v>20.617055967840972</v>
      </c>
      <c r="N41" s="79">
        <v>20.342380874047265</v>
      </c>
      <c r="P41" s="96">
        <v>3113</v>
      </c>
      <c r="Q41" s="18">
        <v>4514</v>
      </c>
      <c r="R41" s="19">
        <v>4835</v>
      </c>
      <c r="S41" s="78">
        <v>7.1016311166875781</v>
      </c>
      <c r="T41" s="78">
        <v>8.9170716289360357</v>
      </c>
      <c r="U41" s="79">
        <v>8.0263616593900959</v>
      </c>
    </row>
    <row r="42" spans="1:21" x14ac:dyDescent="0.2">
      <c r="A42" s="17" t="s">
        <v>85</v>
      </c>
      <c r="B42" s="18">
        <v>4650</v>
      </c>
      <c r="C42" s="18">
        <v>5508</v>
      </c>
      <c r="D42" s="19">
        <v>7831</v>
      </c>
      <c r="E42" s="27">
        <v>1.0131072107088701</v>
      </c>
      <c r="F42" s="27">
        <v>1.1345916561783542</v>
      </c>
      <c r="G42" s="28">
        <v>1.5171534628528918</v>
      </c>
      <c r="I42" s="96">
        <v>1395</v>
      </c>
      <c r="J42" s="18">
        <v>2090</v>
      </c>
      <c r="K42" s="19">
        <v>2402</v>
      </c>
      <c r="L42" s="78">
        <v>0.33602393357565596</v>
      </c>
      <c r="M42" s="78">
        <v>0.48063766129532998</v>
      </c>
      <c r="N42" s="79">
        <v>0.52684103745133515</v>
      </c>
      <c r="P42" s="96">
        <v>3255</v>
      </c>
      <c r="Q42" s="18">
        <v>3418</v>
      </c>
      <c r="R42" s="19">
        <v>5429</v>
      </c>
      <c r="S42" s="78">
        <v>7.4255731721227329</v>
      </c>
      <c r="T42" s="78">
        <v>6.7520050570898027</v>
      </c>
      <c r="U42" s="79">
        <v>9.0124338053420541</v>
      </c>
    </row>
    <row r="43" spans="1:21" x14ac:dyDescent="0.2">
      <c r="A43" s="17" t="s">
        <v>159</v>
      </c>
      <c r="B43" s="18">
        <v>49862</v>
      </c>
      <c r="C43" s="18">
        <v>48986</v>
      </c>
      <c r="D43" s="19">
        <v>37386</v>
      </c>
      <c r="E43" s="27">
        <v>10.863559514057135</v>
      </c>
      <c r="F43" s="27">
        <v>10.090614900064063</v>
      </c>
      <c r="G43" s="28">
        <v>7.2430467835804127</v>
      </c>
      <c r="I43" s="96">
        <v>49862</v>
      </c>
      <c r="J43" s="18">
        <v>48986</v>
      </c>
      <c r="K43" s="19">
        <v>37386</v>
      </c>
      <c r="L43" s="78">
        <v>12.010627509641116</v>
      </c>
      <c r="M43" s="78">
        <v>11.265318888140209</v>
      </c>
      <c r="N43" s="79">
        <v>8.2000329001480505</v>
      </c>
      <c r="P43" s="96">
        <v>0</v>
      </c>
      <c r="Q43" s="18">
        <v>0</v>
      </c>
      <c r="R43" s="19">
        <v>0</v>
      </c>
      <c r="S43" s="78" t="s">
        <v>161</v>
      </c>
      <c r="T43" s="78" t="s">
        <v>161</v>
      </c>
      <c r="U43" s="79" t="s">
        <v>161</v>
      </c>
    </row>
    <row r="44" spans="1:21" x14ac:dyDescent="0.2">
      <c r="A44" s="17" t="s">
        <v>160</v>
      </c>
      <c r="B44" s="18">
        <v>0</v>
      </c>
      <c r="C44" s="18">
        <v>53825</v>
      </c>
      <c r="D44" s="19">
        <v>82066</v>
      </c>
      <c r="E44" s="27" t="s">
        <v>161</v>
      </c>
      <c r="F44" s="27">
        <v>11.087399399745809</v>
      </c>
      <c r="G44" s="28">
        <v>15.899210328500244</v>
      </c>
      <c r="I44" s="96">
        <v>0</v>
      </c>
      <c r="J44" s="18">
        <v>53825</v>
      </c>
      <c r="K44" s="19">
        <v>82066</v>
      </c>
      <c r="L44" s="78" t="s">
        <v>161</v>
      </c>
      <c r="M44" s="78">
        <v>12.378144554651263</v>
      </c>
      <c r="N44" s="79">
        <v>17.999890332839833</v>
      </c>
      <c r="P44" s="96">
        <v>0</v>
      </c>
      <c r="Q44" s="18">
        <v>0</v>
      </c>
      <c r="R44" s="19">
        <v>0</v>
      </c>
      <c r="S44" s="78" t="s">
        <v>161</v>
      </c>
      <c r="T44" s="78" t="s">
        <v>161</v>
      </c>
      <c r="U44" s="79" t="s">
        <v>161</v>
      </c>
    </row>
    <row r="45" spans="1:21" x14ac:dyDescent="0.2">
      <c r="A45" s="17" t="s">
        <v>162</v>
      </c>
      <c r="B45" s="18">
        <v>1494</v>
      </c>
      <c r="C45" s="18">
        <v>1919</v>
      </c>
      <c r="D45" s="19">
        <v>2292</v>
      </c>
      <c r="E45" s="27">
        <v>0.32550154253743052</v>
      </c>
      <c r="F45" s="27">
        <v>0.39529436968160159</v>
      </c>
      <c r="G45" s="28">
        <v>0.4440449159569439</v>
      </c>
      <c r="I45" s="96">
        <v>1494</v>
      </c>
      <c r="J45" s="18">
        <v>1919</v>
      </c>
      <c r="K45" s="19">
        <v>2292</v>
      </c>
      <c r="L45" s="78">
        <v>0.35987079337779931</v>
      </c>
      <c r="M45" s="78">
        <v>0.44131276173480299</v>
      </c>
      <c r="N45" s="79">
        <v>0.50271426221417992</v>
      </c>
      <c r="P45" s="96">
        <v>0</v>
      </c>
      <c r="Q45" s="18">
        <v>0</v>
      </c>
      <c r="R45" s="19">
        <v>0</v>
      </c>
      <c r="S45" s="78" t="s">
        <v>161</v>
      </c>
      <c r="T45" s="78" t="s">
        <v>161</v>
      </c>
      <c r="U45" s="79" t="s">
        <v>161</v>
      </c>
    </row>
    <row r="46" spans="1:21" x14ac:dyDescent="0.2">
      <c r="A46" s="17" t="s">
        <v>163</v>
      </c>
      <c r="B46" s="18">
        <v>0</v>
      </c>
      <c r="C46" s="18">
        <v>0</v>
      </c>
      <c r="D46" s="19">
        <v>0</v>
      </c>
      <c r="E46" s="27" t="s">
        <v>161</v>
      </c>
      <c r="F46" s="27" t="s">
        <v>161</v>
      </c>
      <c r="G46" s="28" t="s">
        <v>161</v>
      </c>
      <c r="I46" s="96">
        <v>0</v>
      </c>
      <c r="J46" s="18">
        <v>0</v>
      </c>
      <c r="K46" s="19">
        <v>0</v>
      </c>
      <c r="L46" s="78" t="s">
        <v>161</v>
      </c>
      <c r="M46" s="78" t="s">
        <v>161</v>
      </c>
      <c r="N46" s="79" t="s">
        <v>161</v>
      </c>
      <c r="P46" s="96">
        <v>0</v>
      </c>
      <c r="Q46" s="18">
        <v>0</v>
      </c>
      <c r="R46" s="19">
        <v>0</v>
      </c>
      <c r="S46" s="78" t="s">
        <v>161</v>
      </c>
      <c r="T46" s="78" t="s">
        <v>161</v>
      </c>
      <c r="U46" s="79" t="s">
        <v>161</v>
      </c>
    </row>
    <row r="47" spans="1:21" x14ac:dyDescent="0.2">
      <c r="A47" s="17" t="s">
        <v>164</v>
      </c>
      <c r="B47" s="18">
        <v>1106</v>
      </c>
      <c r="C47" s="18">
        <v>1186</v>
      </c>
      <c r="D47" s="19">
        <v>1110</v>
      </c>
      <c r="E47" s="27">
        <v>0.24096700538580865</v>
      </c>
      <c r="F47" s="27">
        <v>0.24430386786992159</v>
      </c>
      <c r="G47" s="28">
        <v>0.21504793050270843</v>
      </c>
      <c r="I47" s="96">
        <v>0</v>
      </c>
      <c r="J47" s="18">
        <v>0</v>
      </c>
      <c r="K47" s="19">
        <v>0</v>
      </c>
      <c r="L47" s="78" t="s">
        <v>161</v>
      </c>
      <c r="M47" s="78" t="s">
        <v>161</v>
      </c>
      <c r="N47" s="79" t="s">
        <v>161</v>
      </c>
      <c r="P47" s="96">
        <v>1106</v>
      </c>
      <c r="Q47" s="18">
        <v>1186</v>
      </c>
      <c r="R47" s="19">
        <v>1110</v>
      </c>
      <c r="S47" s="78">
        <v>2.5230979810653587</v>
      </c>
      <c r="T47" s="78">
        <v>2.3428548852277666</v>
      </c>
      <c r="U47" s="79">
        <v>1.8426600707183054</v>
      </c>
    </row>
    <row r="48" spans="1:21" x14ac:dyDescent="0.2">
      <c r="A48" s="17" t="s">
        <v>165</v>
      </c>
      <c r="B48" s="18">
        <v>1355</v>
      </c>
      <c r="C48" s="18">
        <v>2367</v>
      </c>
      <c r="D48" s="19">
        <v>3180</v>
      </c>
      <c r="E48" s="27">
        <v>0.29521726247538038</v>
      </c>
      <c r="F48" s="27">
        <v>0.48757778688710318</v>
      </c>
      <c r="G48" s="28">
        <v>0.61608326035911065</v>
      </c>
      <c r="I48" s="96">
        <v>1355</v>
      </c>
      <c r="J48" s="18">
        <v>2367</v>
      </c>
      <c r="K48" s="19">
        <v>3180</v>
      </c>
      <c r="L48" s="78">
        <v>0.32638883870610313</v>
      </c>
      <c r="M48" s="78">
        <v>0.54433939917992635</v>
      </c>
      <c r="N48" s="79">
        <v>0.69748313867412404</v>
      </c>
      <c r="P48" s="96">
        <v>0</v>
      </c>
      <c r="Q48" s="18">
        <v>0</v>
      </c>
      <c r="R48" s="19">
        <v>0</v>
      </c>
      <c r="S48" s="78" t="s">
        <v>161</v>
      </c>
      <c r="T48" s="78" t="s">
        <v>161</v>
      </c>
      <c r="U48" s="79" t="s">
        <v>161</v>
      </c>
    </row>
    <row r="49" spans="1:21" x14ac:dyDescent="0.2">
      <c r="A49" s="17" t="s">
        <v>166</v>
      </c>
      <c r="B49" s="18">
        <v>75965</v>
      </c>
      <c r="C49" s="18">
        <v>17767</v>
      </c>
      <c r="D49" s="19">
        <v>0</v>
      </c>
      <c r="E49" s="27">
        <v>16.550685862688024</v>
      </c>
      <c r="F49" s="27">
        <v>3.6598202533262199</v>
      </c>
      <c r="G49" s="28" t="s">
        <v>161</v>
      </c>
      <c r="I49" s="96">
        <v>75965</v>
      </c>
      <c r="J49" s="18">
        <v>17767</v>
      </c>
      <c r="K49" s="19">
        <v>0</v>
      </c>
      <c r="L49" s="78">
        <v>18.298249544139573</v>
      </c>
      <c r="M49" s="78">
        <v>4.0858800613560424</v>
      </c>
      <c r="N49" s="79" t="s">
        <v>161</v>
      </c>
      <c r="P49" s="96">
        <v>0</v>
      </c>
      <c r="Q49" s="18">
        <v>0</v>
      </c>
      <c r="R49" s="19">
        <v>0</v>
      </c>
      <c r="S49" s="78" t="s">
        <v>161</v>
      </c>
      <c r="T49" s="78" t="s">
        <v>161</v>
      </c>
      <c r="U49" s="79" t="s">
        <v>161</v>
      </c>
    </row>
    <row r="50" spans="1:21" x14ac:dyDescent="0.2">
      <c r="A50" s="17" t="s">
        <v>167</v>
      </c>
      <c r="B50" s="18">
        <v>58235</v>
      </c>
      <c r="C50" s="18">
        <v>63877</v>
      </c>
      <c r="D50" s="19">
        <v>68765</v>
      </c>
      <c r="E50" s="27">
        <v>12.687806110888397</v>
      </c>
      <c r="F50" s="27">
        <v>13.15800857329425</v>
      </c>
      <c r="G50" s="28">
        <v>13.322316163079952</v>
      </c>
      <c r="I50" s="96">
        <v>58235</v>
      </c>
      <c r="J50" s="18">
        <v>63877</v>
      </c>
      <c r="K50" s="19">
        <v>68765</v>
      </c>
      <c r="L50" s="78">
        <v>14.027493743210268</v>
      </c>
      <c r="M50" s="78">
        <v>14.689804732326218</v>
      </c>
      <c r="N50" s="79">
        <v>15.082524538027087</v>
      </c>
      <c r="P50" s="96">
        <v>0</v>
      </c>
      <c r="Q50" s="18">
        <v>0</v>
      </c>
      <c r="R50" s="19">
        <v>0</v>
      </c>
      <c r="S50" s="78" t="s">
        <v>161</v>
      </c>
      <c r="T50" s="78" t="s">
        <v>161</v>
      </c>
      <c r="U50" s="79" t="s">
        <v>161</v>
      </c>
    </row>
    <row r="51" spans="1:21" x14ac:dyDescent="0.2">
      <c r="A51" s="17" t="s">
        <v>168</v>
      </c>
      <c r="B51" s="18">
        <v>10925</v>
      </c>
      <c r="C51" s="18">
        <v>10470</v>
      </c>
      <c r="D51" s="19">
        <v>9467</v>
      </c>
      <c r="E51" s="27">
        <v>2.3802572638697646</v>
      </c>
      <c r="F51" s="27">
        <v>2.1567128976375032</v>
      </c>
      <c r="G51" s="28">
        <v>1.8341069892514783</v>
      </c>
      <c r="I51" s="96">
        <v>10925</v>
      </c>
      <c r="J51" s="18">
        <v>10470</v>
      </c>
      <c r="K51" s="19">
        <v>9467</v>
      </c>
      <c r="L51" s="78">
        <v>2.6315852862466249</v>
      </c>
      <c r="M51" s="78">
        <v>2.4077877099340217</v>
      </c>
      <c r="N51" s="79">
        <v>2.0764380106377147</v>
      </c>
      <c r="P51" s="96">
        <v>0</v>
      </c>
      <c r="Q51" s="18">
        <v>0</v>
      </c>
      <c r="R51" s="19">
        <v>0</v>
      </c>
      <c r="S51" s="78" t="s">
        <v>161</v>
      </c>
      <c r="T51" s="78" t="s">
        <v>161</v>
      </c>
      <c r="U51" s="79" t="s">
        <v>161</v>
      </c>
    </row>
    <row r="52" spans="1:21" x14ac:dyDescent="0.2">
      <c r="A52" s="17" t="s">
        <v>169</v>
      </c>
      <c r="B52" s="18">
        <v>0</v>
      </c>
      <c r="C52" s="18">
        <v>0</v>
      </c>
      <c r="D52" s="19">
        <v>0</v>
      </c>
      <c r="E52" s="27" t="s">
        <v>161</v>
      </c>
      <c r="F52" s="27" t="s">
        <v>161</v>
      </c>
      <c r="G52" s="28" t="s">
        <v>161</v>
      </c>
      <c r="I52" s="96">
        <v>0</v>
      </c>
      <c r="J52" s="18">
        <v>0</v>
      </c>
      <c r="K52" s="19">
        <v>0</v>
      </c>
      <c r="L52" s="78" t="s">
        <v>161</v>
      </c>
      <c r="M52" s="78" t="s">
        <v>161</v>
      </c>
      <c r="N52" s="79" t="s">
        <v>161</v>
      </c>
      <c r="P52" s="96">
        <v>0</v>
      </c>
      <c r="Q52" s="18">
        <v>0</v>
      </c>
      <c r="R52" s="19">
        <v>0</v>
      </c>
      <c r="S52" s="78" t="s">
        <v>161</v>
      </c>
      <c r="T52" s="78" t="s">
        <v>161</v>
      </c>
      <c r="U52" s="79" t="s">
        <v>161</v>
      </c>
    </row>
    <row r="53" spans="1:21" x14ac:dyDescent="0.2">
      <c r="A53" s="17" t="s">
        <v>170</v>
      </c>
      <c r="B53" s="18">
        <v>31231</v>
      </c>
      <c r="C53" s="18">
        <v>35121</v>
      </c>
      <c r="D53" s="19">
        <v>36214</v>
      </c>
      <c r="E53" s="27">
        <v>6.8043766231502625</v>
      </c>
      <c r="F53" s="27">
        <v>7.2345667314161179</v>
      </c>
      <c r="G53" s="28">
        <v>7.0159871668694445</v>
      </c>
      <c r="I53" s="96">
        <v>31231</v>
      </c>
      <c r="J53" s="18">
        <v>35121</v>
      </c>
      <c r="K53" s="19">
        <v>36214</v>
      </c>
      <c r="L53" s="78">
        <v>7.5228411967751336</v>
      </c>
      <c r="M53" s="78">
        <v>8.076782441317361</v>
      </c>
      <c r="N53" s="79">
        <v>7.9429730767121782</v>
      </c>
      <c r="P53" s="96">
        <v>0</v>
      </c>
      <c r="Q53" s="18">
        <v>0</v>
      </c>
      <c r="R53" s="19">
        <v>0</v>
      </c>
      <c r="S53" s="78" t="s">
        <v>161</v>
      </c>
      <c r="T53" s="78" t="s">
        <v>161</v>
      </c>
      <c r="U53" s="79" t="s">
        <v>161</v>
      </c>
    </row>
    <row r="54" spans="1:21" x14ac:dyDescent="0.2">
      <c r="A54" s="17" t="s">
        <v>171</v>
      </c>
      <c r="B54" s="18">
        <v>0</v>
      </c>
      <c r="C54" s="18">
        <v>0</v>
      </c>
      <c r="D54" s="19">
        <v>0</v>
      </c>
      <c r="E54" s="27" t="s">
        <v>161</v>
      </c>
      <c r="F54" s="27" t="s">
        <v>161</v>
      </c>
      <c r="G54" s="28" t="s">
        <v>161</v>
      </c>
      <c r="I54" s="96">
        <v>0</v>
      </c>
      <c r="J54" s="18">
        <v>0</v>
      </c>
      <c r="K54" s="19">
        <v>0</v>
      </c>
      <c r="L54" s="78" t="s">
        <v>161</v>
      </c>
      <c r="M54" s="78" t="s">
        <v>161</v>
      </c>
      <c r="N54" s="79" t="s">
        <v>161</v>
      </c>
      <c r="P54" s="96">
        <v>0</v>
      </c>
      <c r="Q54" s="18">
        <v>0</v>
      </c>
      <c r="R54" s="19">
        <v>0</v>
      </c>
      <c r="S54" s="78" t="s">
        <v>161</v>
      </c>
      <c r="T54" s="78" t="s">
        <v>161</v>
      </c>
      <c r="U54" s="79" t="s">
        <v>161</v>
      </c>
    </row>
    <row r="55" spans="1:21" x14ac:dyDescent="0.2">
      <c r="A55" s="17" t="s">
        <v>172</v>
      </c>
      <c r="B55" s="18">
        <v>0</v>
      </c>
      <c r="C55" s="18">
        <v>0</v>
      </c>
      <c r="D55" s="19">
        <v>0</v>
      </c>
      <c r="E55" s="27" t="s">
        <v>161</v>
      </c>
      <c r="F55" s="27" t="s">
        <v>161</v>
      </c>
      <c r="G55" s="28" t="s">
        <v>161</v>
      </c>
      <c r="I55" s="96">
        <v>0</v>
      </c>
      <c r="J55" s="18">
        <v>0</v>
      </c>
      <c r="K55" s="19">
        <v>0</v>
      </c>
      <c r="L55" s="78" t="s">
        <v>161</v>
      </c>
      <c r="M55" s="78" t="s">
        <v>161</v>
      </c>
      <c r="N55" s="79" t="s">
        <v>161</v>
      </c>
      <c r="P55" s="96">
        <v>0</v>
      </c>
      <c r="Q55" s="18">
        <v>0</v>
      </c>
      <c r="R55" s="19">
        <v>0</v>
      </c>
      <c r="S55" s="78" t="s">
        <v>161</v>
      </c>
      <c r="T55" s="78" t="s">
        <v>161</v>
      </c>
      <c r="U55" s="79" t="s">
        <v>161</v>
      </c>
    </row>
    <row r="56" spans="1:21" x14ac:dyDescent="0.2">
      <c r="A56" s="17" t="s">
        <v>173</v>
      </c>
      <c r="B56" s="18">
        <v>16513</v>
      </c>
      <c r="C56" s="18">
        <v>18302</v>
      </c>
      <c r="D56" s="19">
        <v>19887</v>
      </c>
      <c r="E56" s="27">
        <v>3.5977288968678645</v>
      </c>
      <c r="F56" s="27">
        <v>3.7700247805693969</v>
      </c>
      <c r="G56" s="28">
        <v>3.8528452197363627</v>
      </c>
      <c r="I56" s="96">
        <v>16513</v>
      </c>
      <c r="J56" s="18">
        <v>18302</v>
      </c>
      <c r="K56" s="19">
        <v>19887</v>
      </c>
      <c r="L56" s="78">
        <v>3.977608039523159</v>
      </c>
      <c r="M56" s="78">
        <v>4.2089141038407316</v>
      </c>
      <c r="N56" s="79">
        <v>4.3619016285573284</v>
      </c>
      <c r="P56" s="96">
        <v>0</v>
      </c>
      <c r="Q56" s="18">
        <v>0</v>
      </c>
      <c r="R56" s="19">
        <v>0</v>
      </c>
      <c r="S56" s="78" t="s">
        <v>161</v>
      </c>
      <c r="T56" s="78" t="s">
        <v>161</v>
      </c>
      <c r="U56" s="79" t="s">
        <v>161</v>
      </c>
    </row>
    <row r="57" spans="1:21" x14ac:dyDescent="0.2">
      <c r="A57" s="17" t="s">
        <v>174</v>
      </c>
      <c r="B57" s="18">
        <v>43</v>
      </c>
      <c r="C57" s="18">
        <v>52</v>
      </c>
      <c r="D57" s="19">
        <v>55</v>
      </c>
      <c r="E57" s="27">
        <v>9.368518292576648E-3</v>
      </c>
      <c r="F57" s="27">
        <v>1.0711468068495718E-2</v>
      </c>
      <c r="G57" s="28">
        <v>1.065552808797204E-2</v>
      </c>
      <c r="I57" s="96">
        <v>43</v>
      </c>
      <c r="J57" s="18">
        <v>52</v>
      </c>
      <c r="K57" s="19">
        <v>54</v>
      </c>
      <c r="L57" s="78">
        <v>1.0357726984769325E-2</v>
      </c>
      <c r="M57" s="78">
        <v>1.1958448989166105E-2</v>
      </c>
      <c r="N57" s="79">
        <v>1.1844053298239843E-2</v>
      </c>
      <c r="P57" s="96">
        <v>0</v>
      </c>
      <c r="Q57" s="18">
        <v>0</v>
      </c>
      <c r="R57" s="19">
        <v>1</v>
      </c>
      <c r="S57" s="78" t="s">
        <v>161</v>
      </c>
      <c r="T57" s="78" t="s">
        <v>161</v>
      </c>
      <c r="U57" s="79">
        <v>1.6600541177642391E-3</v>
      </c>
    </row>
    <row r="58" spans="1:21" x14ac:dyDescent="0.2">
      <c r="A58" s="17" t="s">
        <v>175</v>
      </c>
      <c r="B58" s="18">
        <v>350</v>
      </c>
      <c r="C58" s="18">
        <v>669</v>
      </c>
      <c r="D58" s="19">
        <v>1139</v>
      </c>
      <c r="E58" s="27">
        <v>7.6255381451205265E-2</v>
      </c>
      <c r="F58" s="27">
        <v>0.13780715649660838</v>
      </c>
      <c r="G58" s="28">
        <v>0.22066629985818462</v>
      </c>
      <c r="I58" s="96">
        <v>350</v>
      </c>
      <c r="J58" s="18">
        <v>669</v>
      </c>
      <c r="K58" s="19">
        <v>1139</v>
      </c>
      <c r="L58" s="78">
        <v>8.430708010858752E-2</v>
      </c>
      <c r="M58" s="78">
        <v>0.15385004564907931</v>
      </c>
      <c r="N58" s="79">
        <v>0.24982179086472556</v>
      </c>
      <c r="P58" s="96">
        <v>0</v>
      </c>
      <c r="Q58" s="18">
        <v>0</v>
      </c>
      <c r="R58" s="19">
        <v>0</v>
      </c>
      <c r="S58" s="78" t="s">
        <v>161</v>
      </c>
      <c r="T58" s="78" t="s">
        <v>161</v>
      </c>
      <c r="U58" s="79" t="s">
        <v>161</v>
      </c>
    </row>
    <row r="59" spans="1:21" x14ac:dyDescent="0.2">
      <c r="A59" s="17" t="s">
        <v>176</v>
      </c>
      <c r="B59" s="18">
        <v>0</v>
      </c>
      <c r="C59" s="18">
        <v>0</v>
      </c>
      <c r="D59" s="19">
        <v>0</v>
      </c>
      <c r="E59" s="27" t="s">
        <v>161</v>
      </c>
      <c r="F59" s="27" t="s">
        <v>161</v>
      </c>
      <c r="G59" s="28" t="s">
        <v>161</v>
      </c>
      <c r="I59" s="96">
        <v>0</v>
      </c>
      <c r="J59" s="18">
        <v>0</v>
      </c>
      <c r="K59" s="19">
        <v>0</v>
      </c>
      <c r="L59" s="78" t="s">
        <v>161</v>
      </c>
      <c r="M59" s="78" t="s">
        <v>161</v>
      </c>
      <c r="N59" s="79" t="s">
        <v>161</v>
      </c>
      <c r="P59" s="96">
        <v>0</v>
      </c>
      <c r="Q59" s="18">
        <v>0</v>
      </c>
      <c r="R59" s="19">
        <v>0</v>
      </c>
      <c r="S59" s="78" t="s">
        <v>161</v>
      </c>
      <c r="T59" s="78" t="s">
        <v>161</v>
      </c>
      <c r="U59" s="79" t="s">
        <v>161</v>
      </c>
    </row>
    <row r="60" spans="1:21" x14ac:dyDescent="0.2">
      <c r="A60" s="17" t="s">
        <v>177</v>
      </c>
      <c r="B60" s="18">
        <v>0</v>
      </c>
      <c r="C60" s="18">
        <v>0</v>
      </c>
      <c r="D60" s="19">
        <v>0</v>
      </c>
      <c r="E60" s="27" t="s">
        <v>161</v>
      </c>
      <c r="F60" s="27" t="s">
        <v>161</v>
      </c>
      <c r="G60" s="28" t="s">
        <v>161</v>
      </c>
      <c r="I60" s="96">
        <v>0</v>
      </c>
      <c r="J60" s="18">
        <v>0</v>
      </c>
      <c r="K60" s="19">
        <v>0</v>
      </c>
      <c r="L60" s="78" t="s">
        <v>161</v>
      </c>
      <c r="M60" s="78" t="s">
        <v>161</v>
      </c>
      <c r="N60" s="79" t="s">
        <v>161</v>
      </c>
      <c r="P60" s="96">
        <v>0</v>
      </c>
      <c r="Q60" s="18">
        <v>0</v>
      </c>
      <c r="R60" s="19">
        <v>0</v>
      </c>
      <c r="S60" s="78" t="s">
        <v>161</v>
      </c>
      <c r="T60" s="78" t="s">
        <v>161</v>
      </c>
      <c r="U60" s="79" t="s">
        <v>161</v>
      </c>
    </row>
    <row r="61" spans="1:21" x14ac:dyDescent="0.2">
      <c r="A61" s="17" t="s">
        <v>178</v>
      </c>
      <c r="B61" s="18">
        <v>0</v>
      </c>
      <c r="C61" s="18">
        <v>0</v>
      </c>
      <c r="D61" s="19">
        <v>0</v>
      </c>
      <c r="E61" s="27" t="s">
        <v>161</v>
      </c>
      <c r="F61" s="27" t="s">
        <v>161</v>
      </c>
      <c r="G61" s="28" t="s">
        <v>161</v>
      </c>
      <c r="I61" s="96">
        <v>0</v>
      </c>
      <c r="J61" s="18">
        <v>0</v>
      </c>
      <c r="K61" s="19">
        <v>0</v>
      </c>
      <c r="L61" s="78" t="s">
        <v>161</v>
      </c>
      <c r="M61" s="78" t="s">
        <v>161</v>
      </c>
      <c r="N61" s="79" t="s">
        <v>161</v>
      </c>
      <c r="P61" s="96">
        <v>0</v>
      </c>
      <c r="Q61" s="18">
        <v>0</v>
      </c>
      <c r="R61" s="19">
        <v>0</v>
      </c>
      <c r="S61" s="78" t="s">
        <v>161</v>
      </c>
      <c r="T61" s="78" t="s">
        <v>161</v>
      </c>
      <c r="U61" s="79" t="s">
        <v>161</v>
      </c>
    </row>
    <row r="62" spans="1:21" x14ac:dyDescent="0.2">
      <c r="A62" s="17" t="s">
        <v>179</v>
      </c>
      <c r="B62" s="18">
        <v>0</v>
      </c>
      <c r="C62" s="18">
        <v>0</v>
      </c>
      <c r="D62" s="19">
        <v>0</v>
      </c>
      <c r="E62" s="27" t="s">
        <v>161</v>
      </c>
      <c r="F62" s="27" t="s">
        <v>161</v>
      </c>
      <c r="G62" s="28" t="s">
        <v>161</v>
      </c>
      <c r="I62" s="96">
        <v>0</v>
      </c>
      <c r="J62" s="18">
        <v>0</v>
      </c>
      <c r="K62" s="19">
        <v>0</v>
      </c>
      <c r="L62" s="78" t="s">
        <v>161</v>
      </c>
      <c r="M62" s="78" t="s">
        <v>161</v>
      </c>
      <c r="N62" s="79" t="s">
        <v>161</v>
      </c>
      <c r="P62" s="96">
        <v>0</v>
      </c>
      <c r="Q62" s="18">
        <v>0</v>
      </c>
      <c r="R62" s="19">
        <v>0</v>
      </c>
      <c r="S62" s="78" t="s">
        <v>161</v>
      </c>
      <c r="T62" s="78" t="s">
        <v>161</v>
      </c>
      <c r="U62" s="79" t="s">
        <v>161</v>
      </c>
    </row>
    <row r="63" spans="1:21" x14ac:dyDescent="0.2">
      <c r="A63" s="17" t="s">
        <v>180</v>
      </c>
      <c r="B63" s="18">
        <v>53</v>
      </c>
      <c r="C63" s="18">
        <v>0</v>
      </c>
      <c r="D63" s="19">
        <v>0</v>
      </c>
      <c r="E63" s="27">
        <v>1.1547243476896799E-2</v>
      </c>
      <c r="F63" s="27" t="s">
        <v>161</v>
      </c>
      <c r="G63" s="28" t="s">
        <v>161</v>
      </c>
      <c r="I63" s="96">
        <v>0</v>
      </c>
      <c r="J63" s="18">
        <v>0</v>
      </c>
      <c r="K63" s="19">
        <v>0</v>
      </c>
      <c r="L63" s="78" t="s">
        <v>161</v>
      </c>
      <c r="M63" s="78" t="s">
        <v>161</v>
      </c>
      <c r="N63" s="79" t="s">
        <v>161</v>
      </c>
      <c r="P63" s="96">
        <v>53</v>
      </c>
      <c r="Q63" s="18">
        <v>0</v>
      </c>
      <c r="R63" s="19">
        <v>0</v>
      </c>
      <c r="S63" s="78">
        <v>0.12090795026805065</v>
      </c>
      <c r="T63" s="78" t="s">
        <v>161</v>
      </c>
      <c r="U63" s="79" t="s">
        <v>161</v>
      </c>
    </row>
    <row r="64" spans="1:21" x14ac:dyDescent="0.2">
      <c r="A64" s="17" t="s">
        <v>181</v>
      </c>
      <c r="B64" s="18">
        <v>0</v>
      </c>
      <c r="C64" s="18">
        <v>69</v>
      </c>
      <c r="D64" s="19">
        <v>477</v>
      </c>
      <c r="E64" s="27" t="s">
        <v>161</v>
      </c>
      <c r="F64" s="27">
        <v>1.4213294167811627E-2</v>
      </c>
      <c r="G64" s="28">
        <v>9.2412489053866606E-2</v>
      </c>
      <c r="I64" s="96">
        <v>0</v>
      </c>
      <c r="J64" s="18">
        <v>69</v>
      </c>
      <c r="K64" s="19">
        <v>228</v>
      </c>
      <c r="L64" s="78" t="s">
        <v>161</v>
      </c>
      <c r="M64" s="78">
        <v>1.5867941927931947E-2</v>
      </c>
      <c r="N64" s="79">
        <v>5.0008225037012667E-2</v>
      </c>
      <c r="P64" s="96">
        <v>0</v>
      </c>
      <c r="Q64" s="18">
        <v>0</v>
      </c>
      <c r="R64" s="19">
        <v>249</v>
      </c>
      <c r="S64" s="78" t="s">
        <v>161</v>
      </c>
      <c r="T64" s="78" t="s">
        <v>161</v>
      </c>
      <c r="U64" s="79">
        <v>0.41335347532329553</v>
      </c>
    </row>
    <row r="65" spans="1:21" x14ac:dyDescent="0.2">
      <c r="A65" s="17" t="s">
        <v>5</v>
      </c>
      <c r="B65" s="18" t="s">
        <v>5</v>
      </c>
      <c r="C65" s="18" t="s">
        <v>5</v>
      </c>
      <c r="D65" s="19" t="s">
        <v>5</v>
      </c>
      <c r="E65" s="27" t="s">
        <v>5</v>
      </c>
      <c r="F65" s="27" t="s">
        <v>5</v>
      </c>
      <c r="G65" s="28" t="s">
        <v>5</v>
      </c>
      <c r="I65" s="96" t="s">
        <v>5</v>
      </c>
      <c r="J65" s="18" t="s">
        <v>5</v>
      </c>
      <c r="K65" s="19" t="s">
        <v>5</v>
      </c>
      <c r="L65" s="78" t="s">
        <v>5</v>
      </c>
      <c r="M65" s="78" t="s">
        <v>5</v>
      </c>
      <c r="N65" s="79" t="s">
        <v>5</v>
      </c>
      <c r="P65" s="96" t="s">
        <v>5</v>
      </c>
      <c r="Q65" s="18" t="s">
        <v>5</v>
      </c>
      <c r="R65" s="19" t="s">
        <v>5</v>
      </c>
      <c r="S65" s="78" t="s">
        <v>5</v>
      </c>
      <c r="T65" s="78" t="s">
        <v>5</v>
      </c>
      <c r="U65" s="79" t="s">
        <v>5</v>
      </c>
    </row>
    <row r="66" spans="1:21" ht="13.5" thickBot="1" x14ac:dyDescent="0.25">
      <c r="A66" s="20" t="s">
        <v>4</v>
      </c>
      <c r="B66" s="21">
        <v>458984</v>
      </c>
      <c r="C66" s="21">
        <v>485461</v>
      </c>
      <c r="D66" s="22">
        <v>516164</v>
      </c>
      <c r="E66" s="23">
        <v>100</v>
      </c>
      <c r="F66" s="23">
        <v>100</v>
      </c>
      <c r="G66" s="48">
        <v>100</v>
      </c>
      <c r="I66" s="97">
        <v>415149</v>
      </c>
      <c r="J66" s="21">
        <v>434839</v>
      </c>
      <c r="K66" s="22">
        <v>455925</v>
      </c>
      <c r="L66" s="82">
        <v>100</v>
      </c>
      <c r="M66" s="82">
        <v>100</v>
      </c>
      <c r="N66" s="83">
        <v>100</v>
      </c>
      <c r="P66" s="97">
        <v>43835</v>
      </c>
      <c r="Q66" s="21">
        <v>50622</v>
      </c>
      <c r="R66" s="22">
        <v>60239</v>
      </c>
      <c r="S66" s="82">
        <v>100</v>
      </c>
      <c r="T66" s="82">
        <v>100</v>
      </c>
      <c r="U66" s="83">
        <v>100</v>
      </c>
    </row>
    <row r="67" spans="1:21" x14ac:dyDescent="0.2">
      <c r="A67" s="24"/>
      <c r="B67" s="24"/>
      <c r="C67" s="24"/>
      <c r="D67" s="24"/>
      <c r="E67" s="24"/>
      <c r="F67" s="24"/>
      <c r="G67" s="50"/>
    </row>
    <row r="68" spans="1:21" ht="12.75" customHeight="1" x14ac:dyDescent="0.2">
      <c r="A68" s="26" t="s">
        <v>155</v>
      </c>
      <c r="G68" s="62"/>
      <c r="H68" s="62"/>
      <c r="I68" s="62"/>
      <c r="J68" s="62"/>
      <c r="K68" s="62"/>
      <c r="L68" s="62"/>
      <c r="M68" s="62"/>
      <c r="N68" s="62"/>
      <c r="O68" s="62"/>
      <c r="P68" s="62"/>
      <c r="Q68" s="62"/>
      <c r="R68" s="62"/>
      <c r="S68" s="62"/>
      <c r="T68" s="62"/>
      <c r="U68" s="173">
        <v>15</v>
      </c>
    </row>
    <row r="69" spans="1:21" ht="12.75" customHeight="1" x14ac:dyDescent="0.2">
      <c r="A69" s="26" t="s">
        <v>156</v>
      </c>
      <c r="U69" s="172"/>
    </row>
    <row r="70" spans="1:21" ht="12.75" customHeight="1" x14ac:dyDescent="0.2"/>
  </sheetData>
  <mergeCells count="5">
    <mergeCell ref="U68:U69"/>
    <mergeCell ref="I4:N4"/>
    <mergeCell ref="P4:U4"/>
    <mergeCell ref="I36:N36"/>
    <mergeCell ref="P36:U36"/>
  </mergeCells>
  <hyperlinks>
    <hyperlink ref="A2" location="Innhold!A38" tooltip="Move to Innhold" display="Tilbake til innholdsfortegnelsen" xr:uid="{00000000-0004-0000-0E00-000000000000}"/>
  </hyperlinks>
  <pageMargins left="0.78740157480314965" right="0.78740157480314965" top="0.39370078740157483" bottom="0.19685039370078741" header="3.937007874015748E-2" footer="3.937007874015748E-2"/>
  <pageSetup paperSize="9" scale="56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U70"/>
  <sheetViews>
    <sheetView showGridLines="0" showRowColHeaders="0" zoomScaleNormal="100" workbookViewId="0"/>
  </sheetViews>
  <sheetFormatPr defaultColWidth="11.42578125" defaultRowHeight="12.75" x14ac:dyDescent="0.2"/>
  <cols>
    <col min="1" max="1" width="26.42578125" style="1" customWidth="1"/>
    <col min="2" max="4" width="11.7109375" style="1" customWidth="1"/>
    <col min="5" max="7" width="9.7109375" style="1" customWidth="1"/>
    <col min="8" max="8" width="6.7109375" style="1" customWidth="1"/>
    <col min="9" max="11" width="11.7109375" style="1" customWidth="1"/>
    <col min="12" max="14" width="9.7109375" style="1" customWidth="1"/>
    <col min="15" max="15" width="6.7109375" style="1" customWidth="1"/>
    <col min="16" max="18" width="11.7109375" style="1" customWidth="1"/>
    <col min="19" max="21" width="9.7109375" style="1" customWidth="1"/>
    <col min="22" max="16384" width="11.42578125" style="1"/>
  </cols>
  <sheetData>
    <row r="1" spans="1:21" ht="5.25" customHeight="1" x14ac:dyDescent="0.2"/>
    <row r="2" spans="1:21" x14ac:dyDescent="0.2">
      <c r="A2" s="69" t="s">
        <v>0</v>
      </c>
      <c r="B2" s="3"/>
      <c r="C2" s="3"/>
      <c r="D2" s="3"/>
      <c r="E2" s="3"/>
      <c r="F2" s="3"/>
      <c r="I2" s="3"/>
      <c r="J2" s="3"/>
      <c r="K2" s="3"/>
      <c r="L2" s="3"/>
      <c r="M2" s="3"/>
      <c r="P2" s="3"/>
      <c r="Q2" s="3"/>
      <c r="R2" s="3"/>
      <c r="S2" s="3"/>
      <c r="T2" s="3"/>
    </row>
    <row r="3" spans="1:21" ht="6" customHeight="1" x14ac:dyDescent="0.2">
      <c r="A3" s="4"/>
      <c r="B3" s="3"/>
      <c r="C3" s="3"/>
      <c r="D3" s="3"/>
      <c r="E3" s="3"/>
      <c r="F3" s="3"/>
      <c r="I3" s="3"/>
      <c r="J3" s="3"/>
      <c r="K3" s="3"/>
      <c r="L3" s="3"/>
      <c r="M3" s="3"/>
      <c r="P3" s="3"/>
      <c r="Q3" s="3"/>
      <c r="R3" s="3"/>
      <c r="S3" s="3"/>
      <c r="T3" s="3"/>
    </row>
    <row r="4" spans="1:21" ht="16.5" thickBot="1" x14ac:dyDescent="0.3">
      <c r="A4" s="5" t="s">
        <v>122</v>
      </c>
      <c r="B4" s="6"/>
      <c r="C4" s="6"/>
      <c r="D4" s="6"/>
      <c r="E4" s="6"/>
      <c r="F4" s="6"/>
      <c r="I4" s="183" t="s">
        <v>108</v>
      </c>
      <c r="J4" s="183"/>
      <c r="K4" s="183"/>
      <c r="L4" s="183"/>
      <c r="M4" s="183"/>
      <c r="N4" s="183"/>
      <c r="P4" s="183" t="s">
        <v>109</v>
      </c>
      <c r="Q4" s="183"/>
      <c r="R4" s="183"/>
      <c r="S4" s="183"/>
      <c r="T4" s="183"/>
      <c r="U4" s="183"/>
    </row>
    <row r="5" spans="1:21" x14ac:dyDescent="0.2">
      <c r="A5" s="7"/>
      <c r="B5" s="8"/>
      <c r="C5" s="86" t="s">
        <v>1</v>
      </c>
      <c r="D5" s="10"/>
      <c r="E5" s="11"/>
      <c r="F5" s="86" t="s">
        <v>2</v>
      </c>
      <c r="G5" s="12"/>
      <c r="I5" s="7"/>
      <c r="J5" s="86" t="s">
        <v>1</v>
      </c>
      <c r="K5" s="10"/>
      <c r="L5" s="11"/>
      <c r="M5" s="86" t="s">
        <v>2</v>
      </c>
      <c r="N5" s="12"/>
      <c r="P5" s="7"/>
      <c r="Q5" s="86" t="s">
        <v>1</v>
      </c>
      <c r="R5" s="10"/>
      <c r="S5" s="11"/>
      <c r="T5" s="86" t="s">
        <v>2</v>
      </c>
      <c r="U5" s="12"/>
    </row>
    <row r="6" spans="1:21" x14ac:dyDescent="0.2">
      <c r="A6" s="13" t="s">
        <v>3</v>
      </c>
      <c r="B6" s="14" t="s">
        <v>157</v>
      </c>
      <c r="C6" s="15" t="s">
        <v>153</v>
      </c>
      <c r="D6" s="66" t="s">
        <v>154</v>
      </c>
      <c r="E6" s="15" t="s">
        <v>157</v>
      </c>
      <c r="F6" s="15" t="s">
        <v>153</v>
      </c>
      <c r="G6" s="16" t="s">
        <v>154</v>
      </c>
      <c r="I6" s="95" t="s">
        <v>157</v>
      </c>
      <c r="J6" s="15" t="s">
        <v>153</v>
      </c>
      <c r="K6" s="66" t="s">
        <v>154</v>
      </c>
      <c r="L6" s="15" t="s">
        <v>157</v>
      </c>
      <c r="M6" s="15" t="s">
        <v>153</v>
      </c>
      <c r="N6" s="16" t="s">
        <v>154</v>
      </c>
      <c r="P6" s="95" t="s">
        <v>157</v>
      </c>
      <c r="Q6" s="15" t="s">
        <v>153</v>
      </c>
      <c r="R6" s="66" t="s">
        <v>154</v>
      </c>
      <c r="S6" s="15" t="s">
        <v>157</v>
      </c>
      <c r="T6" s="15" t="s">
        <v>153</v>
      </c>
      <c r="U6" s="16" t="s">
        <v>154</v>
      </c>
    </row>
    <row r="7" spans="1:21" x14ac:dyDescent="0.2">
      <c r="A7" s="17" t="s">
        <v>82</v>
      </c>
      <c r="B7" s="18">
        <v>540181</v>
      </c>
      <c r="C7" s="18">
        <v>596131</v>
      </c>
      <c r="D7" s="19">
        <v>624914</v>
      </c>
      <c r="E7" s="27">
        <v>37.023245549103791</v>
      </c>
      <c r="F7" s="27">
        <v>35.47167857820768</v>
      </c>
      <c r="G7" s="28">
        <v>33.743403606667322</v>
      </c>
      <c r="I7" s="96">
        <v>83235</v>
      </c>
      <c r="J7" s="18">
        <v>89090</v>
      </c>
      <c r="K7" s="19">
        <v>104302</v>
      </c>
      <c r="L7" s="78">
        <v>37.916473064203132</v>
      </c>
      <c r="M7" s="78">
        <v>37.543827118872635</v>
      </c>
      <c r="N7" s="79">
        <v>38.864565362387424</v>
      </c>
      <c r="P7" s="96">
        <v>456946</v>
      </c>
      <c r="Q7" s="18">
        <v>507041</v>
      </c>
      <c r="R7" s="19">
        <v>520612</v>
      </c>
      <c r="S7" s="78">
        <v>36.865051512291146</v>
      </c>
      <c r="T7" s="78">
        <v>35.130989193417527</v>
      </c>
      <c r="U7" s="79">
        <v>32.87551165519271</v>
      </c>
    </row>
    <row r="8" spans="1:21" x14ac:dyDescent="0.2">
      <c r="A8" s="17" t="s">
        <v>158</v>
      </c>
      <c r="B8" s="18">
        <v>304265</v>
      </c>
      <c r="C8" s="18">
        <v>334310</v>
      </c>
      <c r="D8" s="19">
        <v>371035</v>
      </c>
      <c r="E8" s="27">
        <v>20.853894911146568</v>
      </c>
      <c r="F8" s="27">
        <v>19.892501590221965</v>
      </c>
      <c r="G8" s="28">
        <v>20.034730790476463</v>
      </c>
      <c r="I8" s="96">
        <v>80058</v>
      </c>
      <c r="J8" s="18">
        <v>82022</v>
      </c>
      <c r="K8" s="19">
        <v>86853</v>
      </c>
      <c r="L8" s="78">
        <v>36.469237707382405</v>
      </c>
      <c r="M8" s="78">
        <v>34.565268693951857</v>
      </c>
      <c r="N8" s="79">
        <v>32.362793574614436</v>
      </c>
      <c r="P8" s="96">
        <v>224207</v>
      </c>
      <c r="Q8" s="18">
        <v>252288</v>
      </c>
      <c r="R8" s="19">
        <v>284182</v>
      </c>
      <c r="S8" s="78">
        <v>18.088357496107331</v>
      </c>
      <c r="T8" s="78">
        <v>17.480099245680172</v>
      </c>
      <c r="U8" s="79">
        <v>17.945473122394365</v>
      </c>
    </row>
    <row r="9" spans="1:21" x14ac:dyDescent="0.2">
      <c r="A9" s="17" t="s">
        <v>83</v>
      </c>
      <c r="B9" s="18">
        <v>277515</v>
      </c>
      <c r="C9" s="18">
        <v>319282</v>
      </c>
      <c r="D9" s="19">
        <v>366672</v>
      </c>
      <c r="E9" s="27">
        <v>19.020487556133109</v>
      </c>
      <c r="F9" s="27">
        <v>18.998288094072116</v>
      </c>
      <c r="G9" s="28">
        <v>19.799142421619486</v>
      </c>
      <c r="I9" s="96">
        <v>35382</v>
      </c>
      <c r="J9" s="18">
        <v>39729</v>
      </c>
      <c r="K9" s="19">
        <v>43562</v>
      </c>
      <c r="L9" s="78">
        <v>16.117746740645586</v>
      </c>
      <c r="M9" s="78">
        <v>16.742380823949834</v>
      </c>
      <c r="N9" s="79">
        <v>16.231886218062176</v>
      </c>
      <c r="P9" s="96">
        <v>242133</v>
      </c>
      <c r="Q9" s="18">
        <v>279553</v>
      </c>
      <c r="R9" s="19">
        <v>323110</v>
      </c>
      <c r="S9" s="78">
        <v>19.534574146235204</v>
      </c>
      <c r="T9" s="78">
        <v>19.369189911639197</v>
      </c>
      <c r="U9" s="79">
        <v>20.403691368829985</v>
      </c>
    </row>
    <row r="10" spans="1:21" x14ac:dyDescent="0.2">
      <c r="A10" s="17" t="s">
        <v>85</v>
      </c>
      <c r="B10" s="18">
        <v>131102</v>
      </c>
      <c r="C10" s="18">
        <v>159205</v>
      </c>
      <c r="D10" s="19">
        <v>163043</v>
      </c>
      <c r="E10" s="27">
        <v>8.9855465815691495</v>
      </c>
      <c r="F10" s="27">
        <v>9.4732006690535364</v>
      </c>
      <c r="G10" s="28">
        <v>8.8038126114023036</v>
      </c>
      <c r="I10" s="96">
        <v>11501</v>
      </c>
      <c r="J10" s="18">
        <v>15070</v>
      </c>
      <c r="K10" s="19">
        <v>19326</v>
      </c>
      <c r="L10" s="78">
        <v>5.2391104308451997</v>
      </c>
      <c r="M10" s="78">
        <v>6.3507180904861436</v>
      </c>
      <c r="N10" s="79">
        <v>7.201171503839805</v>
      </c>
      <c r="P10" s="96">
        <v>119601</v>
      </c>
      <c r="Q10" s="18">
        <v>144135</v>
      </c>
      <c r="R10" s="19">
        <v>143717</v>
      </c>
      <c r="S10" s="78">
        <v>9.6490548684560835</v>
      </c>
      <c r="T10" s="78">
        <v>9.9865792458464604</v>
      </c>
      <c r="U10" s="79">
        <v>9.0754149127360311</v>
      </c>
    </row>
    <row r="11" spans="1:21" x14ac:dyDescent="0.2">
      <c r="A11" s="17" t="s">
        <v>159</v>
      </c>
      <c r="B11" s="18">
        <v>96118</v>
      </c>
      <c r="C11" s="18">
        <v>93540</v>
      </c>
      <c r="D11" s="19">
        <v>95130</v>
      </c>
      <c r="E11" s="27">
        <v>6.587792454175097</v>
      </c>
      <c r="F11" s="27">
        <v>5.5659256341400569</v>
      </c>
      <c r="G11" s="28">
        <v>5.1367227892194158</v>
      </c>
      <c r="I11" s="96">
        <v>9027</v>
      </c>
      <c r="J11" s="18">
        <v>5756</v>
      </c>
      <c r="K11" s="19">
        <v>6165</v>
      </c>
      <c r="L11" s="78">
        <v>4.1121163254707955</v>
      </c>
      <c r="M11" s="78">
        <v>2.4256624637583442</v>
      </c>
      <c r="N11" s="79">
        <v>2.2971759454192484</v>
      </c>
      <c r="P11" s="96">
        <v>87091</v>
      </c>
      <c r="Q11" s="18">
        <v>87784</v>
      </c>
      <c r="R11" s="19">
        <v>88965</v>
      </c>
      <c r="S11" s="78">
        <v>7.0262442416761459</v>
      </c>
      <c r="T11" s="78">
        <v>6.0822275819015896</v>
      </c>
      <c r="U11" s="79">
        <v>5.6179455994180296</v>
      </c>
    </row>
    <row r="12" spans="1:21" x14ac:dyDescent="0.2">
      <c r="A12" s="17" t="s">
        <v>160</v>
      </c>
      <c r="B12" s="18">
        <v>0</v>
      </c>
      <c r="C12" s="18">
        <v>5338</v>
      </c>
      <c r="D12" s="19">
        <v>7930</v>
      </c>
      <c r="E12" s="27" t="s">
        <v>161</v>
      </c>
      <c r="F12" s="27">
        <v>0.31762787080435778</v>
      </c>
      <c r="G12" s="28">
        <v>0.42819522462430326</v>
      </c>
      <c r="I12" s="96">
        <v>0</v>
      </c>
      <c r="J12" s="18">
        <v>5338</v>
      </c>
      <c r="K12" s="19">
        <v>7930</v>
      </c>
      <c r="L12" s="78" t="s">
        <v>161</v>
      </c>
      <c r="M12" s="78">
        <v>2.2495111590587284</v>
      </c>
      <c r="N12" s="79">
        <v>2.9548427002716369</v>
      </c>
      <c r="P12" s="96">
        <v>0</v>
      </c>
      <c r="Q12" s="18">
        <v>0</v>
      </c>
      <c r="R12" s="19">
        <v>0</v>
      </c>
      <c r="S12" s="78" t="s">
        <v>161</v>
      </c>
      <c r="T12" s="78" t="s">
        <v>161</v>
      </c>
      <c r="U12" s="79" t="s">
        <v>161</v>
      </c>
    </row>
    <row r="13" spans="1:21" x14ac:dyDescent="0.2">
      <c r="A13" s="17" t="s">
        <v>162</v>
      </c>
      <c r="B13" s="18">
        <v>0</v>
      </c>
      <c r="C13" s="18">
        <v>0</v>
      </c>
      <c r="D13" s="19">
        <v>0</v>
      </c>
      <c r="E13" s="27" t="s">
        <v>161</v>
      </c>
      <c r="F13" s="27" t="s">
        <v>161</v>
      </c>
      <c r="G13" s="28" t="s">
        <v>161</v>
      </c>
      <c r="I13" s="96">
        <v>0</v>
      </c>
      <c r="J13" s="18">
        <v>0</v>
      </c>
      <c r="K13" s="19">
        <v>0</v>
      </c>
      <c r="L13" s="78" t="s">
        <v>161</v>
      </c>
      <c r="M13" s="78" t="s">
        <v>161</v>
      </c>
      <c r="N13" s="79" t="s">
        <v>161</v>
      </c>
      <c r="P13" s="96">
        <v>0</v>
      </c>
      <c r="Q13" s="18">
        <v>0</v>
      </c>
      <c r="R13" s="19">
        <v>0</v>
      </c>
      <c r="S13" s="78" t="s">
        <v>161</v>
      </c>
      <c r="T13" s="78" t="s">
        <v>161</v>
      </c>
      <c r="U13" s="79" t="s">
        <v>161</v>
      </c>
    </row>
    <row r="14" spans="1:21" x14ac:dyDescent="0.2">
      <c r="A14" s="17" t="s">
        <v>163</v>
      </c>
      <c r="B14" s="18">
        <v>9982</v>
      </c>
      <c r="C14" s="18">
        <v>13889</v>
      </c>
      <c r="D14" s="19">
        <v>17337</v>
      </c>
      <c r="E14" s="27">
        <v>0.68415223243904177</v>
      </c>
      <c r="F14" s="27">
        <v>0.82643939632853602</v>
      </c>
      <c r="G14" s="28">
        <v>0.93614383471772322</v>
      </c>
      <c r="I14" s="96">
        <v>0</v>
      </c>
      <c r="J14" s="18">
        <v>0</v>
      </c>
      <c r="K14" s="19">
        <v>0</v>
      </c>
      <c r="L14" s="78" t="s">
        <v>161</v>
      </c>
      <c r="M14" s="78" t="s">
        <v>161</v>
      </c>
      <c r="N14" s="79" t="s">
        <v>161</v>
      </c>
      <c r="P14" s="96">
        <v>9982</v>
      </c>
      <c r="Q14" s="18">
        <v>13889</v>
      </c>
      <c r="R14" s="19">
        <v>17337</v>
      </c>
      <c r="S14" s="78">
        <v>0.80531823059112073</v>
      </c>
      <c r="T14" s="78">
        <v>0.96231726607389934</v>
      </c>
      <c r="U14" s="79">
        <v>1.0947937150240026</v>
      </c>
    </row>
    <row r="15" spans="1:21" x14ac:dyDescent="0.2">
      <c r="A15" s="17" t="s">
        <v>164</v>
      </c>
      <c r="B15" s="18">
        <v>34394</v>
      </c>
      <c r="C15" s="18">
        <v>32260</v>
      </c>
      <c r="D15" s="19">
        <v>26407</v>
      </c>
      <c r="E15" s="27">
        <v>2.3573163576946907</v>
      </c>
      <c r="F15" s="27">
        <v>1.9195719580645525</v>
      </c>
      <c r="G15" s="28">
        <v>1.4258954976865039</v>
      </c>
      <c r="I15" s="96">
        <v>0</v>
      </c>
      <c r="J15" s="18">
        <v>0</v>
      </c>
      <c r="K15" s="19">
        <v>0</v>
      </c>
      <c r="L15" s="78" t="s">
        <v>161</v>
      </c>
      <c r="M15" s="78" t="s">
        <v>161</v>
      </c>
      <c r="N15" s="79" t="s">
        <v>161</v>
      </c>
      <c r="P15" s="96">
        <v>34394</v>
      </c>
      <c r="Q15" s="18">
        <v>32260</v>
      </c>
      <c r="R15" s="19">
        <v>26407</v>
      </c>
      <c r="S15" s="78">
        <v>2.7748061734072333</v>
      </c>
      <c r="T15" s="78">
        <v>2.2351756788497368</v>
      </c>
      <c r="U15" s="79">
        <v>1.6675444213323432</v>
      </c>
    </row>
    <row r="16" spans="1:21" x14ac:dyDescent="0.2">
      <c r="A16" s="17" t="s">
        <v>165</v>
      </c>
      <c r="B16" s="18">
        <v>0</v>
      </c>
      <c r="C16" s="18">
        <v>0</v>
      </c>
      <c r="D16" s="19">
        <v>0</v>
      </c>
      <c r="E16" s="27" t="s">
        <v>161</v>
      </c>
      <c r="F16" s="27" t="s">
        <v>161</v>
      </c>
      <c r="G16" s="28" t="s">
        <v>161</v>
      </c>
      <c r="I16" s="96">
        <v>0</v>
      </c>
      <c r="J16" s="18">
        <v>0</v>
      </c>
      <c r="K16" s="19">
        <v>0</v>
      </c>
      <c r="L16" s="78" t="s">
        <v>161</v>
      </c>
      <c r="M16" s="78" t="s">
        <v>161</v>
      </c>
      <c r="N16" s="79" t="s">
        <v>161</v>
      </c>
      <c r="P16" s="96">
        <v>0</v>
      </c>
      <c r="Q16" s="18">
        <v>0</v>
      </c>
      <c r="R16" s="19">
        <v>0</v>
      </c>
      <c r="S16" s="78" t="s">
        <v>161</v>
      </c>
      <c r="T16" s="78" t="s">
        <v>161</v>
      </c>
      <c r="U16" s="79" t="s">
        <v>161</v>
      </c>
    </row>
    <row r="17" spans="1:21" x14ac:dyDescent="0.2">
      <c r="A17" s="17" t="s">
        <v>166</v>
      </c>
      <c r="B17" s="18">
        <v>63606</v>
      </c>
      <c r="C17" s="18">
        <v>124606</v>
      </c>
      <c r="D17" s="19">
        <v>177640</v>
      </c>
      <c r="E17" s="27">
        <v>4.3594657279621005</v>
      </c>
      <c r="F17" s="27">
        <v>7.4144508185552276</v>
      </c>
      <c r="G17" s="28">
        <v>9.592005006590318</v>
      </c>
      <c r="I17" s="96">
        <v>0</v>
      </c>
      <c r="J17" s="18">
        <v>0</v>
      </c>
      <c r="K17" s="19">
        <v>0</v>
      </c>
      <c r="L17" s="78" t="s">
        <v>161</v>
      </c>
      <c r="M17" s="78" t="s">
        <v>161</v>
      </c>
      <c r="N17" s="79" t="s">
        <v>161</v>
      </c>
      <c r="P17" s="96">
        <v>63606</v>
      </c>
      <c r="Q17" s="18">
        <v>124606</v>
      </c>
      <c r="R17" s="19">
        <v>177640</v>
      </c>
      <c r="S17" s="78">
        <v>5.1315439165476677</v>
      </c>
      <c r="T17" s="78">
        <v>8.6334873105626251</v>
      </c>
      <c r="U17" s="79">
        <v>11.217578331710435</v>
      </c>
    </row>
    <row r="18" spans="1:21" x14ac:dyDescent="0.2">
      <c r="A18" s="17" t="s">
        <v>167</v>
      </c>
      <c r="B18" s="18">
        <v>0</v>
      </c>
      <c r="C18" s="18">
        <v>0</v>
      </c>
      <c r="D18" s="19">
        <v>0</v>
      </c>
      <c r="E18" s="27" t="s">
        <v>161</v>
      </c>
      <c r="F18" s="27" t="s">
        <v>161</v>
      </c>
      <c r="G18" s="28" t="s">
        <v>161</v>
      </c>
      <c r="I18" s="96">
        <v>0</v>
      </c>
      <c r="J18" s="18">
        <v>0</v>
      </c>
      <c r="K18" s="19">
        <v>0</v>
      </c>
      <c r="L18" s="78" t="s">
        <v>161</v>
      </c>
      <c r="M18" s="78" t="s">
        <v>161</v>
      </c>
      <c r="N18" s="79" t="s">
        <v>161</v>
      </c>
      <c r="P18" s="96">
        <v>0</v>
      </c>
      <c r="Q18" s="18">
        <v>0</v>
      </c>
      <c r="R18" s="19">
        <v>0</v>
      </c>
      <c r="S18" s="78" t="s">
        <v>161</v>
      </c>
      <c r="T18" s="78" t="s">
        <v>161</v>
      </c>
      <c r="U18" s="79" t="s">
        <v>161</v>
      </c>
    </row>
    <row r="19" spans="1:21" x14ac:dyDescent="0.2">
      <c r="A19" s="17" t="s">
        <v>168</v>
      </c>
      <c r="B19" s="18">
        <v>0</v>
      </c>
      <c r="C19" s="18">
        <v>0</v>
      </c>
      <c r="D19" s="19">
        <v>0</v>
      </c>
      <c r="E19" s="27" t="s">
        <v>161</v>
      </c>
      <c r="F19" s="27" t="s">
        <v>161</v>
      </c>
      <c r="G19" s="28" t="s">
        <v>161</v>
      </c>
      <c r="I19" s="96">
        <v>0</v>
      </c>
      <c r="J19" s="18">
        <v>0</v>
      </c>
      <c r="K19" s="19">
        <v>0</v>
      </c>
      <c r="L19" s="78" t="s">
        <v>161</v>
      </c>
      <c r="M19" s="78" t="s">
        <v>161</v>
      </c>
      <c r="N19" s="79" t="s">
        <v>161</v>
      </c>
      <c r="P19" s="96">
        <v>0</v>
      </c>
      <c r="Q19" s="18">
        <v>0</v>
      </c>
      <c r="R19" s="19">
        <v>0</v>
      </c>
      <c r="S19" s="78" t="s">
        <v>161</v>
      </c>
      <c r="T19" s="78" t="s">
        <v>161</v>
      </c>
      <c r="U19" s="79" t="s">
        <v>161</v>
      </c>
    </row>
    <row r="20" spans="1:21" x14ac:dyDescent="0.2">
      <c r="A20" s="17" t="s">
        <v>169</v>
      </c>
      <c r="B20" s="18">
        <v>0</v>
      </c>
      <c r="C20" s="18">
        <v>0</v>
      </c>
      <c r="D20" s="19">
        <v>0</v>
      </c>
      <c r="E20" s="27" t="s">
        <v>161</v>
      </c>
      <c r="F20" s="27" t="s">
        <v>161</v>
      </c>
      <c r="G20" s="28" t="s">
        <v>161</v>
      </c>
      <c r="I20" s="96">
        <v>0</v>
      </c>
      <c r="J20" s="18">
        <v>0</v>
      </c>
      <c r="K20" s="19">
        <v>0</v>
      </c>
      <c r="L20" s="78" t="s">
        <v>161</v>
      </c>
      <c r="M20" s="78" t="s">
        <v>161</v>
      </c>
      <c r="N20" s="79" t="s">
        <v>161</v>
      </c>
      <c r="P20" s="96">
        <v>0</v>
      </c>
      <c r="Q20" s="18">
        <v>0</v>
      </c>
      <c r="R20" s="19">
        <v>0</v>
      </c>
      <c r="S20" s="78" t="s">
        <v>161</v>
      </c>
      <c r="T20" s="78" t="s">
        <v>161</v>
      </c>
      <c r="U20" s="79" t="s">
        <v>161</v>
      </c>
    </row>
    <row r="21" spans="1:21" x14ac:dyDescent="0.2">
      <c r="A21" s="17" t="s">
        <v>170</v>
      </c>
      <c r="B21" s="18">
        <v>28</v>
      </c>
      <c r="C21" s="18">
        <v>29</v>
      </c>
      <c r="D21" s="19">
        <v>29</v>
      </c>
      <c r="E21" s="27">
        <v>1.9190805959019405E-3</v>
      </c>
      <c r="F21" s="27">
        <v>1.7255916548007447E-3</v>
      </c>
      <c r="G21" s="28">
        <v>1.5659093964823195E-3</v>
      </c>
      <c r="I21" s="96">
        <v>28</v>
      </c>
      <c r="J21" s="18">
        <v>29</v>
      </c>
      <c r="K21" s="19">
        <v>29</v>
      </c>
      <c r="L21" s="78">
        <v>1.2754985832855021E-2</v>
      </c>
      <c r="M21" s="78">
        <v>1.2221023531791518E-2</v>
      </c>
      <c r="N21" s="79">
        <v>1.0805856028736125E-2</v>
      </c>
      <c r="P21" s="96">
        <v>0</v>
      </c>
      <c r="Q21" s="18">
        <v>0</v>
      </c>
      <c r="R21" s="19">
        <v>0</v>
      </c>
      <c r="S21" s="78" t="s">
        <v>161</v>
      </c>
      <c r="T21" s="78" t="s">
        <v>161</v>
      </c>
      <c r="U21" s="79" t="s">
        <v>161</v>
      </c>
    </row>
    <row r="22" spans="1:21" x14ac:dyDescent="0.2">
      <c r="A22" s="17" t="s">
        <v>171</v>
      </c>
      <c r="B22" s="18">
        <v>0</v>
      </c>
      <c r="C22" s="18">
        <v>0</v>
      </c>
      <c r="D22" s="19">
        <v>0</v>
      </c>
      <c r="E22" s="27" t="s">
        <v>161</v>
      </c>
      <c r="F22" s="27" t="s">
        <v>161</v>
      </c>
      <c r="G22" s="28" t="s">
        <v>161</v>
      </c>
      <c r="I22" s="96">
        <v>0</v>
      </c>
      <c r="J22" s="18">
        <v>0</v>
      </c>
      <c r="K22" s="19">
        <v>0</v>
      </c>
      <c r="L22" s="78" t="s">
        <v>161</v>
      </c>
      <c r="M22" s="78" t="s">
        <v>161</v>
      </c>
      <c r="N22" s="79" t="s">
        <v>161</v>
      </c>
      <c r="P22" s="96">
        <v>0</v>
      </c>
      <c r="Q22" s="18">
        <v>0</v>
      </c>
      <c r="R22" s="19">
        <v>0</v>
      </c>
      <c r="S22" s="78" t="s">
        <v>161</v>
      </c>
      <c r="T22" s="78" t="s">
        <v>161</v>
      </c>
      <c r="U22" s="79" t="s">
        <v>161</v>
      </c>
    </row>
    <row r="23" spans="1:21" x14ac:dyDescent="0.2">
      <c r="A23" s="17" t="s">
        <v>172</v>
      </c>
      <c r="B23" s="18">
        <v>0</v>
      </c>
      <c r="C23" s="18">
        <v>0</v>
      </c>
      <c r="D23" s="19">
        <v>0</v>
      </c>
      <c r="E23" s="27" t="s">
        <v>161</v>
      </c>
      <c r="F23" s="27" t="s">
        <v>161</v>
      </c>
      <c r="G23" s="28" t="s">
        <v>161</v>
      </c>
      <c r="I23" s="96">
        <v>0</v>
      </c>
      <c r="J23" s="18">
        <v>0</v>
      </c>
      <c r="K23" s="19">
        <v>0</v>
      </c>
      <c r="L23" s="78" t="s">
        <v>161</v>
      </c>
      <c r="M23" s="78" t="s">
        <v>161</v>
      </c>
      <c r="N23" s="79" t="s">
        <v>161</v>
      </c>
      <c r="P23" s="96">
        <v>0</v>
      </c>
      <c r="Q23" s="18">
        <v>0</v>
      </c>
      <c r="R23" s="19">
        <v>0</v>
      </c>
      <c r="S23" s="78" t="s">
        <v>161</v>
      </c>
      <c r="T23" s="78" t="s">
        <v>161</v>
      </c>
      <c r="U23" s="79" t="s">
        <v>161</v>
      </c>
    </row>
    <row r="24" spans="1:21" x14ac:dyDescent="0.2">
      <c r="A24" s="17" t="s">
        <v>173</v>
      </c>
      <c r="B24" s="18">
        <v>0</v>
      </c>
      <c r="C24" s="18">
        <v>0</v>
      </c>
      <c r="D24" s="19">
        <v>0</v>
      </c>
      <c r="E24" s="27" t="s">
        <v>161</v>
      </c>
      <c r="F24" s="27" t="s">
        <v>161</v>
      </c>
      <c r="G24" s="28" t="s">
        <v>161</v>
      </c>
      <c r="I24" s="96">
        <v>0</v>
      </c>
      <c r="J24" s="18">
        <v>0</v>
      </c>
      <c r="K24" s="19">
        <v>0</v>
      </c>
      <c r="L24" s="78" t="s">
        <v>161</v>
      </c>
      <c r="M24" s="78" t="s">
        <v>161</v>
      </c>
      <c r="N24" s="79" t="s">
        <v>161</v>
      </c>
      <c r="P24" s="96">
        <v>0</v>
      </c>
      <c r="Q24" s="18">
        <v>0</v>
      </c>
      <c r="R24" s="19">
        <v>0</v>
      </c>
      <c r="S24" s="78" t="s">
        <v>161</v>
      </c>
      <c r="T24" s="78" t="s">
        <v>161</v>
      </c>
      <c r="U24" s="79" t="s">
        <v>161</v>
      </c>
    </row>
    <row r="25" spans="1:21" x14ac:dyDescent="0.2">
      <c r="A25" s="17" t="s">
        <v>174</v>
      </c>
      <c r="B25" s="18">
        <v>0</v>
      </c>
      <c r="C25" s="18">
        <v>0</v>
      </c>
      <c r="D25" s="19">
        <v>0</v>
      </c>
      <c r="E25" s="27" t="s">
        <v>161</v>
      </c>
      <c r="F25" s="27" t="s">
        <v>161</v>
      </c>
      <c r="G25" s="28" t="s">
        <v>161</v>
      </c>
      <c r="I25" s="96">
        <v>0</v>
      </c>
      <c r="J25" s="18">
        <v>0</v>
      </c>
      <c r="K25" s="19">
        <v>0</v>
      </c>
      <c r="L25" s="78" t="s">
        <v>161</v>
      </c>
      <c r="M25" s="78" t="s">
        <v>161</v>
      </c>
      <c r="N25" s="79" t="s">
        <v>161</v>
      </c>
      <c r="P25" s="96">
        <v>0</v>
      </c>
      <c r="Q25" s="18">
        <v>0</v>
      </c>
      <c r="R25" s="19">
        <v>0</v>
      </c>
      <c r="S25" s="78" t="s">
        <v>161</v>
      </c>
      <c r="T25" s="78" t="s">
        <v>161</v>
      </c>
      <c r="U25" s="79" t="s">
        <v>161</v>
      </c>
    </row>
    <row r="26" spans="1:21" x14ac:dyDescent="0.2">
      <c r="A26" s="17" t="s">
        <v>175</v>
      </c>
      <c r="B26" s="18">
        <v>0</v>
      </c>
      <c r="C26" s="18">
        <v>0</v>
      </c>
      <c r="D26" s="19">
        <v>0</v>
      </c>
      <c r="E26" s="27" t="s">
        <v>161</v>
      </c>
      <c r="F26" s="27" t="s">
        <v>161</v>
      </c>
      <c r="G26" s="28" t="s">
        <v>161</v>
      </c>
      <c r="I26" s="96">
        <v>0</v>
      </c>
      <c r="J26" s="18">
        <v>0</v>
      </c>
      <c r="K26" s="19">
        <v>0</v>
      </c>
      <c r="L26" s="78" t="s">
        <v>161</v>
      </c>
      <c r="M26" s="78" t="s">
        <v>161</v>
      </c>
      <c r="N26" s="79" t="s">
        <v>161</v>
      </c>
      <c r="P26" s="96">
        <v>0</v>
      </c>
      <c r="Q26" s="18">
        <v>0</v>
      </c>
      <c r="R26" s="19">
        <v>0</v>
      </c>
      <c r="S26" s="78" t="s">
        <v>161</v>
      </c>
      <c r="T26" s="78" t="s">
        <v>161</v>
      </c>
      <c r="U26" s="79" t="s">
        <v>161</v>
      </c>
    </row>
    <row r="27" spans="1:21" x14ac:dyDescent="0.2">
      <c r="A27" s="17" t="s">
        <v>176</v>
      </c>
      <c r="B27" s="18">
        <v>0</v>
      </c>
      <c r="C27" s="18">
        <v>0</v>
      </c>
      <c r="D27" s="19">
        <v>0</v>
      </c>
      <c r="E27" s="27" t="s">
        <v>161</v>
      </c>
      <c r="F27" s="27" t="s">
        <v>161</v>
      </c>
      <c r="G27" s="28" t="s">
        <v>161</v>
      </c>
      <c r="I27" s="96">
        <v>0</v>
      </c>
      <c r="J27" s="18">
        <v>0</v>
      </c>
      <c r="K27" s="19">
        <v>0</v>
      </c>
      <c r="L27" s="78" t="s">
        <v>161</v>
      </c>
      <c r="M27" s="78" t="s">
        <v>161</v>
      </c>
      <c r="N27" s="79" t="s">
        <v>161</v>
      </c>
      <c r="P27" s="96">
        <v>0</v>
      </c>
      <c r="Q27" s="18">
        <v>0</v>
      </c>
      <c r="R27" s="19">
        <v>0</v>
      </c>
      <c r="S27" s="78" t="s">
        <v>161</v>
      </c>
      <c r="T27" s="78" t="s">
        <v>161</v>
      </c>
      <c r="U27" s="79" t="s">
        <v>161</v>
      </c>
    </row>
    <row r="28" spans="1:21" x14ac:dyDescent="0.2">
      <c r="A28" s="17" t="s">
        <v>177</v>
      </c>
      <c r="B28" s="18">
        <v>0</v>
      </c>
      <c r="C28" s="18">
        <v>0</v>
      </c>
      <c r="D28" s="19">
        <v>0</v>
      </c>
      <c r="E28" s="27" t="s">
        <v>161</v>
      </c>
      <c r="F28" s="27" t="s">
        <v>161</v>
      </c>
      <c r="G28" s="28" t="s">
        <v>161</v>
      </c>
      <c r="I28" s="96">
        <v>0</v>
      </c>
      <c r="J28" s="18">
        <v>0</v>
      </c>
      <c r="K28" s="19">
        <v>0</v>
      </c>
      <c r="L28" s="78" t="s">
        <v>161</v>
      </c>
      <c r="M28" s="78" t="s">
        <v>161</v>
      </c>
      <c r="N28" s="79" t="s">
        <v>161</v>
      </c>
      <c r="P28" s="96">
        <v>0</v>
      </c>
      <c r="Q28" s="18">
        <v>0</v>
      </c>
      <c r="R28" s="19">
        <v>0</v>
      </c>
      <c r="S28" s="78" t="s">
        <v>161</v>
      </c>
      <c r="T28" s="78" t="s">
        <v>161</v>
      </c>
      <c r="U28" s="79" t="s">
        <v>161</v>
      </c>
    </row>
    <row r="29" spans="1:21" x14ac:dyDescent="0.2">
      <c r="A29" s="17" t="s">
        <v>178</v>
      </c>
      <c r="B29" s="18">
        <v>0</v>
      </c>
      <c r="C29" s="18">
        <v>0</v>
      </c>
      <c r="D29" s="19">
        <v>0</v>
      </c>
      <c r="E29" s="27" t="s">
        <v>161</v>
      </c>
      <c r="F29" s="27" t="s">
        <v>161</v>
      </c>
      <c r="G29" s="28" t="s">
        <v>161</v>
      </c>
      <c r="I29" s="96">
        <v>0</v>
      </c>
      <c r="J29" s="18">
        <v>0</v>
      </c>
      <c r="K29" s="19">
        <v>0</v>
      </c>
      <c r="L29" s="78" t="s">
        <v>161</v>
      </c>
      <c r="M29" s="78" t="s">
        <v>161</v>
      </c>
      <c r="N29" s="79" t="s">
        <v>161</v>
      </c>
      <c r="P29" s="96">
        <v>0</v>
      </c>
      <c r="Q29" s="18">
        <v>0</v>
      </c>
      <c r="R29" s="19">
        <v>0</v>
      </c>
      <c r="S29" s="78" t="s">
        <v>161</v>
      </c>
      <c r="T29" s="78" t="s">
        <v>161</v>
      </c>
      <c r="U29" s="79" t="s">
        <v>161</v>
      </c>
    </row>
    <row r="30" spans="1:21" x14ac:dyDescent="0.2">
      <c r="A30" s="17" t="s">
        <v>179</v>
      </c>
      <c r="B30" s="18">
        <v>0</v>
      </c>
      <c r="C30" s="18">
        <v>0</v>
      </c>
      <c r="D30" s="19">
        <v>0</v>
      </c>
      <c r="E30" s="27" t="s">
        <v>161</v>
      </c>
      <c r="F30" s="27" t="s">
        <v>161</v>
      </c>
      <c r="G30" s="28" t="s">
        <v>161</v>
      </c>
      <c r="I30" s="96">
        <v>0</v>
      </c>
      <c r="J30" s="18">
        <v>0</v>
      </c>
      <c r="K30" s="19">
        <v>0</v>
      </c>
      <c r="L30" s="78" t="s">
        <v>161</v>
      </c>
      <c r="M30" s="78" t="s">
        <v>161</v>
      </c>
      <c r="N30" s="79" t="s">
        <v>161</v>
      </c>
      <c r="P30" s="96">
        <v>0</v>
      </c>
      <c r="Q30" s="18">
        <v>0</v>
      </c>
      <c r="R30" s="19">
        <v>0</v>
      </c>
      <c r="S30" s="78" t="s">
        <v>161</v>
      </c>
      <c r="T30" s="78" t="s">
        <v>161</v>
      </c>
      <c r="U30" s="79" t="s">
        <v>161</v>
      </c>
    </row>
    <row r="31" spans="1:21" x14ac:dyDescent="0.2">
      <c r="A31" s="17" t="s">
        <v>180</v>
      </c>
      <c r="B31" s="18">
        <v>703</v>
      </c>
      <c r="C31" s="18">
        <v>524</v>
      </c>
      <c r="D31" s="19">
        <v>414</v>
      </c>
      <c r="E31" s="27">
        <v>4.8182630675680863E-2</v>
      </c>
      <c r="F31" s="27">
        <v>3.1179656107434145E-2</v>
      </c>
      <c r="G31" s="28">
        <v>2.2354706556678632E-2</v>
      </c>
      <c r="I31" s="96">
        <v>291</v>
      </c>
      <c r="J31" s="18">
        <v>262</v>
      </c>
      <c r="K31" s="19">
        <v>206</v>
      </c>
      <c r="L31" s="78">
        <v>0.13256074562002898</v>
      </c>
      <c r="M31" s="78">
        <v>0.11041062639066819</v>
      </c>
      <c r="N31" s="79">
        <v>7.6758839376539365E-2</v>
      </c>
      <c r="P31" s="96">
        <v>412</v>
      </c>
      <c r="Q31" s="18">
        <v>262</v>
      </c>
      <c r="R31" s="19">
        <v>208</v>
      </c>
      <c r="S31" s="78">
        <v>3.3238941194504282E-2</v>
      </c>
      <c r="T31" s="78">
        <v>1.8153007683156572E-2</v>
      </c>
      <c r="U31" s="79">
        <v>1.313474607631035E-2</v>
      </c>
    </row>
    <row r="32" spans="1:21" x14ac:dyDescent="0.2">
      <c r="A32" s="17" t="s">
        <v>181</v>
      </c>
      <c r="B32" s="18">
        <v>1138</v>
      </c>
      <c r="C32" s="18">
        <v>1469</v>
      </c>
      <c r="D32" s="19">
        <v>1408</v>
      </c>
      <c r="E32" s="27">
        <v>7.7996918504871726E-2</v>
      </c>
      <c r="F32" s="27">
        <v>8.7410142789734274E-2</v>
      </c>
      <c r="G32" s="28">
        <v>7.6027601043003656E-2</v>
      </c>
      <c r="I32" s="96">
        <v>0</v>
      </c>
      <c r="J32" s="18">
        <v>0</v>
      </c>
      <c r="K32" s="19">
        <v>0</v>
      </c>
      <c r="L32" s="78" t="s">
        <v>161</v>
      </c>
      <c r="M32" s="78" t="s">
        <v>161</v>
      </c>
      <c r="N32" s="79" t="s">
        <v>161</v>
      </c>
      <c r="P32" s="96">
        <v>1138</v>
      </c>
      <c r="Q32" s="18">
        <v>1469</v>
      </c>
      <c r="R32" s="19">
        <v>1408</v>
      </c>
      <c r="S32" s="78">
        <v>9.1810473493557934E-2</v>
      </c>
      <c r="T32" s="78">
        <v>0.10178155834563743</v>
      </c>
      <c r="U32" s="79">
        <v>8.8912127285793133E-2</v>
      </c>
    </row>
    <row r="33" spans="1:21" x14ac:dyDescent="0.2">
      <c r="A33" s="17" t="s">
        <v>5</v>
      </c>
      <c r="B33" s="18" t="s">
        <v>5</v>
      </c>
      <c r="C33" s="18" t="s">
        <v>5</v>
      </c>
      <c r="D33" s="19" t="s">
        <v>5</v>
      </c>
      <c r="E33" s="27" t="s">
        <v>5</v>
      </c>
      <c r="F33" s="27" t="s">
        <v>5</v>
      </c>
      <c r="G33" s="28" t="s">
        <v>5</v>
      </c>
      <c r="I33" s="96" t="s">
        <v>5</v>
      </c>
      <c r="J33" s="18" t="s">
        <v>5</v>
      </c>
      <c r="K33" s="19" t="s">
        <v>5</v>
      </c>
      <c r="L33" s="78" t="s">
        <v>5</v>
      </c>
      <c r="M33" s="78" t="s">
        <v>5</v>
      </c>
      <c r="N33" s="79" t="s">
        <v>5</v>
      </c>
      <c r="P33" s="96" t="s">
        <v>5</v>
      </c>
      <c r="Q33" s="18" t="s">
        <v>5</v>
      </c>
      <c r="R33" s="19" t="s">
        <v>5</v>
      </c>
      <c r="S33" s="78" t="s">
        <v>5</v>
      </c>
      <c r="T33" s="78" t="s">
        <v>5</v>
      </c>
      <c r="U33" s="79" t="s">
        <v>5</v>
      </c>
    </row>
    <row r="34" spans="1:21" ht="13.5" thickBot="1" x14ac:dyDescent="0.25">
      <c r="A34" s="20" t="s">
        <v>4</v>
      </c>
      <c r="B34" s="21">
        <v>1459032</v>
      </c>
      <c r="C34" s="21">
        <v>1680583</v>
      </c>
      <c r="D34" s="22">
        <v>1851959</v>
      </c>
      <c r="E34" s="23">
        <v>100</v>
      </c>
      <c r="F34" s="23">
        <v>100</v>
      </c>
      <c r="G34" s="48">
        <v>100</v>
      </c>
      <c r="I34" s="97">
        <v>219522</v>
      </c>
      <c r="J34" s="21">
        <v>237296</v>
      </c>
      <c r="K34" s="22">
        <v>268373</v>
      </c>
      <c r="L34" s="82">
        <v>100</v>
      </c>
      <c r="M34" s="82">
        <v>100</v>
      </c>
      <c r="N34" s="83">
        <v>100</v>
      </c>
      <c r="P34" s="97">
        <v>1239510</v>
      </c>
      <c r="Q34" s="21">
        <v>1443287</v>
      </c>
      <c r="R34" s="22">
        <v>1583586</v>
      </c>
      <c r="S34" s="82">
        <v>100</v>
      </c>
      <c r="T34" s="82">
        <v>100</v>
      </c>
      <c r="U34" s="83">
        <v>100</v>
      </c>
    </row>
    <row r="35" spans="1:21" x14ac:dyDescent="0.2">
      <c r="I35" s="104"/>
      <c r="P35" s="104"/>
    </row>
    <row r="36" spans="1:21" ht="16.5" thickBot="1" x14ac:dyDescent="0.3">
      <c r="A36" s="5" t="s">
        <v>123</v>
      </c>
      <c r="B36" s="6"/>
      <c r="C36" s="6"/>
      <c r="D36" s="6"/>
      <c r="E36" s="6"/>
      <c r="F36" s="6"/>
      <c r="I36" s="183" t="s">
        <v>108</v>
      </c>
      <c r="J36" s="183"/>
      <c r="K36" s="183"/>
      <c r="L36" s="183"/>
      <c r="M36" s="183"/>
      <c r="N36" s="183"/>
      <c r="P36" s="183" t="s">
        <v>109</v>
      </c>
      <c r="Q36" s="183"/>
      <c r="R36" s="183"/>
      <c r="S36" s="183"/>
      <c r="T36" s="183"/>
      <c r="U36" s="183"/>
    </row>
    <row r="37" spans="1:21" x14ac:dyDescent="0.2">
      <c r="A37" s="7"/>
      <c r="B37" s="87"/>
      <c r="C37" s="86" t="s">
        <v>31</v>
      </c>
      <c r="D37" s="88"/>
      <c r="E37" s="11"/>
      <c r="F37" s="86" t="s">
        <v>2</v>
      </c>
      <c r="G37" s="12"/>
      <c r="I37" s="32"/>
      <c r="J37" s="86" t="s">
        <v>31</v>
      </c>
      <c r="K37" s="88"/>
      <c r="L37" s="11"/>
      <c r="M37" s="86" t="s">
        <v>2</v>
      </c>
      <c r="N37" s="12"/>
      <c r="P37" s="32"/>
      <c r="Q37" s="86" t="s">
        <v>31</v>
      </c>
      <c r="R37" s="88"/>
      <c r="S37" s="11"/>
      <c r="T37" s="86" t="s">
        <v>2</v>
      </c>
      <c r="U37" s="12"/>
    </row>
    <row r="38" spans="1:21" x14ac:dyDescent="0.2">
      <c r="A38" s="13" t="s">
        <v>3</v>
      </c>
      <c r="B38" s="14" t="s">
        <v>157</v>
      </c>
      <c r="C38" s="15" t="s">
        <v>153</v>
      </c>
      <c r="D38" s="66" t="s">
        <v>154</v>
      </c>
      <c r="E38" s="15" t="s">
        <v>157</v>
      </c>
      <c r="F38" s="15" t="s">
        <v>153</v>
      </c>
      <c r="G38" s="16" t="s">
        <v>154</v>
      </c>
      <c r="I38" s="95" t="s">
        <v>157</v>
      </c>
      <c r="J38" s="15" t="s">
        <v>153</v>
      </c>
      <c r="K38" s="66" t="s">
        <v>154</v>
      </c>
      <c r="L38" s="15" t="s">
        <v>157</v>
      </c>
      <c r="M38" s="15" t="s">
        <v>153</v>
      </c>
      <c r="N38" s="16" t="s">
        <v>154</v>
      </c>
      <c r="P38" s="95" t="s">
        <v>157</v>
      </c>
      <c r="Q38" s="15" t="s">
        <v>153</v>
      </c>
      <c r="R38" s="66" t="s">
        <v>154</v>
      </c>
      <c r="S38" s="15" t="s">
        <v>157</v>
      </c>
      <c r="T38" s="15" t="s">
        <v>153</v>
      </c>
      <c r="U38" s="16" t="s">
        <v>154</v>
      </c>
    </row>
    <row r="39" spans="1:21" x14ac:dyDescent="0.2">
      <c r="A39" s="17" t="s">
        <v>82</v>
      </c>
      <c r="B39" s="18">
        <v>213166</v>
      </c>
      <c r="C39" s="18">
        <v>222791</v>
      </c>
      <c r="D39" s="19">
        <v>218894</v>
      </c>
      <c r="E39" s="27">
        <v>38.516481431625053</v>
      </c>
      <c r="F39" s="27">
        <v>36.21504935881493</v>
      </c>
      <c r="G39" s="28">
        <v>33.774882463581839</v>
      </c>
      <c r="I39" s="96">
        <v>26595</v>
      </c>
      <c r="J39" s="18">
        <v>27260</v>
      </c>
      <c r="K39" s="19">
        <v>28450</v>
      </c>
      <c r="L39" s="78">
        <v>46.220020855057349</v>
      </c>
      <c r="M39" s="78">
        <v>44.610273782054428</v>
      </c>
      <c r="N39" s="79">
        <v>43.398672870109067</v>
      </c>
      <c r="P39" s="96">
        <v>186571</v>
      </c>
      <c r="Q39" s="18">
        <v>195531</v>
      </c>
      <c r="R39" s="19">
        <v>190444</v>
      </c>
      <c r="S39" s="78">
        <v>37.622630323391164</v>
      </c>
      <c r="T39" s="78">
        <v>35.289181023747389</v>
      </c>
      <c r="U39" s="79">
        <v>32.691891743427945</v>
      </c>
    </row>
    <row r="40" spans="1:21" x14ac:dyDescent="0.2">
      <c r="A40" s="17" t="s">
        <v>158</v>
      </c>
      <c r="B40" s="18">
        <v>85481</v>
      </c>
      <c r="C40" s="18">
        <v>98031</v>
      </c>
      <c r="D40" s="19">
        <v>107071</v>
      </c>
      <c r="E40" s="27">
        <v>15.445368160291702</v>
      </c>
      <c r="F40" s="27">
        <v>15.935102870825064</v>
      </c>
      <c r="G40" s="28">
        <v>16.520829443740674</v>
      </c>
      <c r="I40" s="96">
        <v>11778</v>
      </c>
      <c r="J40" s="18">
        <v>11458</v>
      </c>
      <c r="K40" s="19">
        <v>11264</v>
      </c>
      <c r="L40" s="78">
        <v>20.469238790406674</v>
      </c>
      <c r="M40" s="78">
        <v>18.750715957255306</v>
      </c>
      <c r="N40" s="79">
        <v>17.182518495919457</v>
      </c>
      <c r="P40" s="96">
        <v>73703</v>
      </c>
      <c r="Q40" s="18">
        <v>86573</v>
      </c>
      <c r="R40" s="19">
        <v>95807</v>
      </c>
      <c r="S40" s="78">
        <v>14.862442301991727</v>
      </c>
      <c r="T40" s="78">
        <v>15.624582643002299</v>
      </c>
      <c r="U40" s="79">
        <v>16.446367815539482</v>
      </c>
    </row>
    <row r="41" spans="1:21" x14ac:dyDescent="0.2">
      <c r="A41" s="17" t="s">
        <v>83</v>
      </c>
      <c r="B41" s="18">
        <v>116860</v>
      </c>
      <c r="C41" s="18">
        <v>126154</v>
      </c>
      <c r="D41" s="19">
        <v>139526</v>
      </c>
      <c r="E41" s="27">
        <v>21.115168554552337</v>
      </c>
      <c r="F41" s="27">
        <v>20.506543517520633</v>
      </c>
      <c r="G41" s="28">
        <v>21.528567482953939</v>
      </c>
      <c r="I41" s="96">
        <v>12637</v>
      </c>
      <c r="J41" s="18">
        <v>14179</v>
      </c>
      <c r="K41" s="19">
        <v>15552</v>
      </c>
      <c r="L41" s="78">
        <v>21.962113312478277</v>
      </c>
      <c r="M41" s="78">
        <v>23.203560966828679</v>
      </c>
      <c r="N41" s="79">
        <v>23.723590877888796</v>
      </c>
      <c r="P41" s="96">
        <v>104223</v>
      </c>
      <c r="Q41" s="18">
        <v>111975</v>
      </c>
      <c r="R41" s="19">
        <v>123974</v>
      </c>
      <c r="S41" s="78">
        <v>21.016896517651709</v>
      </c>
      <c r="T41" s="78">
        <v>20.209102623799364</v>
      </c>
      <c r="U41" s="79">
        <v>21.28155566465594</v>
      </c>
    </row>
    <row r="42" spans="1:21" x14ac:dyDescent="0.2">
      <c r="A42" s="17" t="s">
        <v>85</v>
      </c>
      <c r="B42" s="18">
        <v>59063</v>
      </c>
      <c r="C42" s="18">
        <v>64587</v>
      </c>
      <c r="D42" s="19">
        <v>61670</v>
      </c>
      <c r="E42" s="27">
        <v>10.671959612677774</v>
      </c>
      <c r="F42" s="27">
        <v>10.498724782140123</v>
      </c>
      <c r="G42" s="28">
        <v>9.5155509129034694</v>
      </c>
      <c r="I42" s="96">
        <v>3666</v>
      </c>
      <c r="J42" s="18">
        <v>4653</v>
      </c>
      <c r="K42" s="19">
        <v>5598</v>
      </c>
      <c r="L42" s="78">
        <v>6.3712200208550573</v>
      </c>
      <c r="M42" s="78">
        <v>7.6145122490058421</v>
      </c>
      <c r="N42" s="79">
        <v>8.5393944016474723</v>
      </c>
      <c r="P42" s="96">
        <v>55397</v>
      </c>
      <c r="Q42" s="18">
        <v>59934</v>
      </c>
      <c r="R42" s="19">
        <v>56072</v>
      </c>
      <c r="S42" s="78">
        <v>11.170979691511008</v>
      </c>
      <c r="T42" s="78">
        <v>10.816810508191928</v>
      </c>
      <c r="U42" s="79">
        <v>9.6254004003144846</v>
      </c>
    </row>
    <row r="43" spans="1:21" x14ac:dyDescent="0.2">
      <c r="A43" s="17" t="s">
        <v>159</v>
      </c>
      <c r="B43" s="18">
        <v>36037</v>
      </c>
      <c r="C43" s="18">
        <v>33955</v>
      </c>
      <c r="D43" s="19">
        <v>32273</v>
      </c>
      <c r="E43" s="27">
        <v>6.5114438576108382</v>
      </c>
      <c r="F43" s="27">
        <v>5.5194419926234053</v>
      </c>
      <c r="G43" s="28">
        <v>4.9796558231252419</v>
      </c>
      <c r="I43" s="96">
        <v>2749</v>
      </c>
      <c r="J43" s="18">
        <v>1260</v>
      </c>
      <c r="K43" s="19">
        <v>1233</v>
      </c>
      <c r="L43" s="78">
        <v>4.777546054918318</v>
      </c>
      <c r="M43" s="78">
        <v>2.0619568952820462</v>
      </c>
      <c r="N43" s="79">
        <v>1.8808633971474336</v>
      </c>
      <c r="P43" s="96">
        <v>33288</v>
      </c>
      <c r="Q43" s="18">
        <v>32695</v>
      </c>
      <c r="R43" s="19">
        <v>31040</v>
      </c>
      <c r="S43" s="78">
        <v>6.7126301419033236</v>
      </c>
      <c r="T43" s="78">
        <v>5.9007511523565102</v>
      </c>
      <c r="U43" s="79">
        <v>5.3283711732372945</v>
      </c>
    </row>
    <row r="44" spans="1:21" x14ac:dyDescent="0.2">
      <c r="A44" s="17" t="s">
        <v>160</v>
      </c>
      <c r="B44" s="18">
        <v>0</v>
      </c>
      <c r="C44" s="18">
        <v>2198</v>
      </c>
      <c r="D44" s="19">
        <v>3382</v>
      </c>
      <c r="E44" s="27" t="s">
        <v>161</v>
      </c>
      <c r="F44" s="27">
        <v>0.35728857310517581</v>
      </c>
      <c r="G44" s="28">
        <v>0.52183546598734454</v>
      </c>
      <c r="I44" s="96">
        <v>0</v>
      </c>
      <c r="J44" s="18">
        <v>2198</v>
      </c>
      <c r="K44" s="19">
        <v>3382</v>
      </c>
      <c r="L44" s="78" t="s">
        <v>161</v>
      </c>
      <c r="M44" s="78">
        <v>3.5969692506586806</v>
      </c>
      <c r="N44" s="79">
        <v>5.1590267714133171</v>
      </c>
      <c r="P44" s="96">
        <v>0</v>
      </c>
      <c r="Q44" s="18">
        <v>0</v>
      </c>
      <c r="R44" s="19">
        <v>0</v>
      </c>
      <c r="S44" s="78" t="s">
        <v>161</v>
      </c>
      <c r="T44" s="78" t="s">
        <v>161</v>
      </c>
      <c r="U44" s="79" t="s">
        <v>161</v>
      </c>
    </row>
    <row r="45" spans="1:21" x14ac:dyDescent="0.2">
      <c r="A45" s="17" t="s">
        <v>162</v>
      </c>
      <c r="B45" s="18">
        <v>0</v>
      </c>
      <c r="C45" s="18">
        <v>0</v>
      </c>
      <c r="D45" s="19">
        <v>0</v>
      </c>
      <c r="E45" s="27" t="s">
        <v>161</v>
      </c>
      <c r="F45" s="27" t="s">
        <v>161</v>
      </c>
      <c r="G45" s="28" t="s">
        <v>161</v>
      </c>
      <c r="I45" s="96">
        <v>0</v>
      </c>
      <c r="J45" s="18">
        <v>0</v>
      </c>
      <c r="K45" s="19">
        <v>0</v>
      </c>
      <c r="L45" s="78" t="s">
        <v>161</v>
      </c>
      <c r="M45" s="78" t="s">
        <v>161</v>
      </c>
      <c r="N45" s="79" t="s">
        <v>161</v>
      </c>
      <c r="P45" s="96">
        <v>0</v>
      </c>
      <c r="Q45" s="18">
        <v>0</v>
      </c>
      <c r="R45" s="19">
        <v>0</v>
      </c>
      <c r="S45" s="78" t="s">
        <v>161</v>
      </c>
      <c r="T45" s="78" t="s">
        <v>161</v>
      </c>
      <c r="U45" s="79" t="s">
        <v>161</v>
      </c>
    </row>
    <row r="46" spans="1:21" x14ac:dyDescent="0.2">
      <c r="A46" s="17" t="s">
        <v>163</v>
      </c>
      <c r="B46" s="18">
        <v>4422</v>
      </c>
      <c r="C46" s="18">
        <v>5358</v>
      </c>
      <c r="D46" s="19">
        <v>7869</v>
      </c>
      <c r="E46" s="27">
        <v>0.7990011582083727</v>
      </c>
      <c r="F46" s="27">
        <v>0.8709518538205332</v>
      </c>
      <c r="G46" s="28">
        <v>1.2141701010805481</v>
      </c>
      <c r="I46" s="96">
        <v>0</v>
      </c>
      <c r="J46" s="18">
        <v>0</v>
      </c>
      <c r="K46" s="19">
        <v>0</v>
      </c>
      <c r="L46" s="78" t="s">
        <v>161</v>
      </c>
      <c r="M46" s="78" t="s">
        <v>161</v>
      </c>
      <c r="N46" s="79" t="s">
        <v>161</v>
      </c>
      <c r="P46" s="96">
        <v>4422</v>
      </c>
      <c r="Q46" s="18">
        <v>5358</v>
      </c>
      <c r="R46" s="19">
        <v>7869</v>
      </c>
      <c r="S46" s="78">
        <v>0.89171024055204562</v>
      </c>
      <c r="T46" s="78">
        <v>0.96700488375366822</v>
      </c>
      <c r="U46" s="79">
        <v>1.3508038905349313</v>
      </c>
    </row>
    <row r="47" spans="1:21" x14ac:dyDescent="0.2">
      <c r="A47" s="17" t="s">
        <v>164</v>
      </c>
      <c r="B47" s="18">
        <v>10419</v>
      </c>
      <c r="C47" s="18">
        <v>6391</v>
      </c>
      <c r="D47" s="19">
        <v>2316</v>
      </c>
      <c r="E47" s="27">
        <v>1.8825854969183706</v>
      </c>
      <c r="F47" s="27">
        <v>1.0388677300796991</v>
      </c>
      <c r="G47" s="28">
        <v>0.35735391461463328</v>
      </c>
      <c r="I47" s="96">
        <v>0</v>
      </c>
      <c r="J47" s="18">
        <v>0</v>
      </c>
      <c r="K47" s="19">
        <v>0</v>
      </c>
      <c r="L47" s="78" t="s">
        <v>161</v>
      </c>
      <c r="M47" s="78" t="s">
        <v>161</v>
      </c>
      <c r="N47" s="79" t="s">
        <v>161</v>
      </c>
      <c r="P47" s="96">
        <v>10419</v>
      </c>
      <c r="Q47" s="18">
        <v>6391</v>
      </c>
      <c r="R47" s="19">
        <v>2316</v>
      </c>
      <c r="S47" s="78">
        <v>2.1010241963617737</v>
      </c>
      <c r="T47" s="78">
        <v>1.1534393826184572</v>
      </c>
      <c r="U47" s="79">
        <v>0.39756790068355585</v>
      </c>
    </row>
    <row r="48" spans="1:21" x14ac:dyDescent="0.2">
      <c r="A48" s="17" t="s">
        <v>165</v>
      </c>
      <c r="B48" s="18">
        <v>0</v>
      </c>
      <c r="C48" s="18">
        <v>0</v>
      </c>
      <c r="D48" s="19">
        <v>0</v>
      </c>
      <c r="E48" s="27" t="s">
        <v>161</v>
      </c>
      <c r="F48" s="27" t="s">
        <v>161</v>
      </c>
      <c r="G48" s="28" t="s">
        <v>161</v>
      </c>
      <c r="I48" s="96">
        <v>0</v>
      </c>
      <c r="J48" s="18">
        <v>0</v>
      </c>
      <c r="K48" s="19">
        <v>0</v>
      </c>
      <c r="L48" s="78" t="s">
        <v>161</v>
      </c>
      <c r="M48" s="78" t="s">
        <v>161</v>
      </c>
      <c r="N48" s="79" t="s">
        <v>161</v>
      </c>
      <c r="P48" s="96">
        <v>0</v>
      </c>
      <c r="Q48" s="18">
        <v>0</v>
      </c>
      <c r="R48" s="19">
        <v>0</v>
      </c>
      <c r="S48" s="78" t="s">
        <v>161</v>
      </c>
      <c r="T48" s="78" t="s">
        <v>161</v>
      </c>
      <c r="U48" s="79" t="s">
        <v>161</v>
      </c>
    </row>
    <row r="49" spans="1:21" x14ac:dyDescent="0.2">
      <c r="A49" s="17" t="s">
        <v>166</v>
      </c>
      <c r="B49" s="18">
        <v>27649</v>
      </c>
      <c r="C49" s="18">
        <v>55380</v>
      </c>
      <c r="D49" s="19">
        <v>74808</v>
      </c>
      <c r="E49" s="27">
        <v>4.9958351477393252</v>
      </c>
      <c r="F49" s="27">
        <v>9.0021115462077503</v>
      </c>
      <c r="G49" s="28">
        <v>11.542716599521368</v>
      </c>
      <c r="I49" s="96">
        <v>0</v>
      </c>
      <c r="J49" s="18">
        <v>0</v>
      </c>
      <c r="K49" s="19">
        <v>0</v>
      </c>
      <c r="L49" s="78" t="s">
        <v>161</v>
      </c>
      <c r="M49" s="78" t="s">
        <v>161</v>
      </c>
      <c r="N49" s="79" t="s">
        <v>161</v>
      </c>
      <c r="P49" s="96">
        <v>27649</v>
      </c>
      <c r="Q49" s="18">
        <v>55380</v>
      </c>
      <c r="R49" s="19">
        <v>74808</v>
      </c>
      <c r="S49" s="78">
        <v>5.5755080147045479</v>
      </c>
      <c r="T49" s="78">
        <v>9.9949105006118231</v>
      </c>
      <c r="U49" s="79">
        <v>12.841649185809779</v>
      </c>
    </row>
    <row r="50" spans="1:21" x14ac:dyDescent="0.2">
      <c r="A50" s="17" t="s">
        <v>167</v>
      </c>
      <c r="B50" s="18">
        <v>0</v>
      </c>
      <c r="C50" s="18">
        <v>0</v>
      </c>
      <c r="D50" s="19">
        <v>0</v>
      </c>
      <c r="E50" s="27" t="s">
        <v>161</v>
      </c>
      <c r="F50" s="27" t="s">
        <v>161</v>
      </c>
      <c r="G50" s="28" t="s">
        <v>161</v>
      </c>
      <c r="I50" s="96">
        <v>0</v>
      </c>
      <c r="J50" s="18">
        <v>0</v>
      </c>
      <c r="K50" s="19">
        <v>0</v>
      </c>
      <c r="L50" s="78" t="s">
        <v>161</v>
      </c>
      <c r="M50" s="78" t="s">
        <v>161</v>
      </c>
      <c r="N50" s="79" t="s">
        <v>161</v>
      </c>
      <c r="P50" s="96">
        <v>0</v>
      </c>
      <c r="Q50" s="18">
        <v>0</v>
      </c>
      <c r="R50" s="19">
        <v>0</v>
      </c>
      <c r="S50" s="78" t="s">
        <v>161</v>
      </c>
      <c r="T50" s="78" t="s">
        <v>161</v>
      </c>
      <c r="U50" s="79" t="s">
        <v>161</v>
      </c>
    </row>
    <row r="51" spans="1:21" x14ac:dyDescent="0.2">
      <c r="A51" s="17" t="s">
        <v>168</v>
      </c>
      <c r="B51" s="18">
        <v>0</v>
      </c>
      <c r="C51" s="18">
        <v>0</v>
      </c>
      <c r="D51" s="19">
        <v>0</v>
      </c>
      <c r="E51" s="27" t="s">
        <v>161</v>
      </c>
      <c r="F51" s="27" t="s">
        <v>161</v>
      </c>
      <c r="G51" s="28" t="s">
        <v>161</v>
      </c>
      <c r="I51" s="96">
        <v>0</v>
      </c>
      <c r="J51" s="18">
        <v>0</v>
      </c>
      <c r="K51" s="19">
        <v>0</v>
      </c>
      <c r="L51" s="78" t="s">
        <v>161</v>
      </c>
      <c r="M51" s="78" t="s">
        <v>161</v>
      </c>
      <c r="N51" s="79" t="s">
        <v>161</v>
      </c>
      <c r="P51" s="96">
        <v>0</v>
      </c>
      <c r="Q51" s="18">
        <v>0</v>
      </c>
      <c r="R51" s="19">
        <v>0</v>
      </c>
      <c r="S51" s="78" t="s">
        <v>161</v>
      </c>
      <c r="T51" s="78" t="s">
        <v>161</v>
      </c>
      <c r="U51" s="79" t="s">
        <v>161</v>
      </c>
    </row>
    <row r="52" spans="1:21" x14ac:dyDescent="0.2">
      <c r="A52" s="17" t="s">
        <v>169</v>
      </c>
      <c r="B52" s="18">
        <v>0</v>
      </c>
      <c r="C52" s="18">
        <v>0</v>
      </c>
      <c r="D52" s="19">
        <v>0</v>
      </c>
      <c r="E52" s="27" t="s">
        <v>161</v>
      </c>
      <c r="F52" s="27" t="s">
        <v>161</v>
      </c>
      <c r="G52" s="28" t="s">
        <v>161</v>
      </c>
      <c r="I52" s="96">
        <v>0</v>
      </c>
      <c r="J52" s="18">
        <v>0</v>
      </c>
      <c r="K52" s="19">
        <v>0</v>
      </c>
      <c r="L52" s="78" t="s">
        <v>161</v>
      </c>
      <c r="M52" s="78" t="s">
        <v>161</v>
      </c>
      <c r="N52" s="79" t="s">
        <v>161</v>
      </c>
      <c r="P52" s="96">
        <v>0</v>
      </c>
      <c r="Q52" s="18">
        <v>0</v>
      </c>
      <c r="R52" s="19">
        <v>0</v>
      </c>
      <c r="S52" s="78" t="s">
        <v>161</v>
      </c>
      <c r="T52" s="78" t="s">
        <v>161</v>
      </c>
      <c r="U52" s="79" t="s">
        <v>161</v>
      </c>
    </row>
    <row r="53" spans="1:21" x14ac:dyDescent="0.2">
      <c r="A53" s="17" t="s">
        <v>170</v>
      </c>
      <c r="B53" s="18">
        <v>18</v>
      </c>
      <c r="C53" s="18">
        <v>18</v>
      </c>
      <c r="D53" s="19">
        <v>17</v>
      </c>
      <c r="E53" s="27">
        <v>3.2523792057328606E-3</v>
      </c>
      <c r="F53" s="27">
        <v>2.9259300800241876E-3</v>
      </c>
      <c r="G53" s="28">
        <v>2.6230641400901409E-3</v>
      </c>
      <c r="I53" s="96">
        <v>18</v>
      </c>
      <c r="J53" s="18">
        <v>18</v>
      </c>
      <c r="K53" s="19">
        <v>17</v>
      </c>
      <c r="L53" s="78">
        <v>3.1282586027111578E-2</v>
      </c>
      <c r="M53" s="78">
        <v>2.9456527075457803E-2</v>
      </c>
      <c r="N53" s="79">
        <v>2.5932423156128443E-2</v>
      </c>
      <c r="P53" s="96">
        <v>0</v>
      </c>
      <c r="Q53" s="18">
        <v>0</v>
      </c>
      <c r="R53" s="19">
        <v>0</v>
      </c>
      <c r="S53" s="78" t="s">
        <v>161</v>
      </c>
      <c r="T53" s="78" t="s">
        <v>161</v>
      </c>
      <c r="U53" s="79" t="s">
        <v>161</v>
      </c>
    </row>
    <row r="54" spans="1:21" x14ac:dyDescent="0.2">
      <c r="A54" s="17" t="s">
        <v>171</v>
      </c>
      <c r="B54" s="18">
        <v>0</v>
      </c>
      <c r="C54" s="18">
        <v>0</v>
      </c>
      <c r="D54" s="19">
        <v>0</v>
      </c>
      <c r="E54" s="27" t="s">
        <v>161</v>
      </c>
      <c r="F54" s="27" t="s">
        <v>161</v>
      </c>
      <c r="G54" s="28" t="s">
        <v>161</v>
      </c>
      <c r="I54" s="96">
        <v>0</v>
      </c>
      <c r="J54" s="18">
        <v>0</v>
      </c>
      <c r="K54" s="19">
        <v>0</v>
      </c>
      <c r="L54" s="78" t="s">
        <v>161</v>
      </c>
      <c r="M54" s="78" t="s">
        <v>161</v>
      </c>
      <c r="N54" s="79" t="s">
        <v>161</v>
      </c>
      <c r="P54" s="96">
        <v>0</v>
      </c>
      <c r="Q54" s="18">
        <v>0</v>
      </c>
      <c r="R54" s="19">
        <v>0</v>
      </c>
      <c r="S54" s="78" t="s">
        <v>161</v>
      </c>
      <c r="T54" s="78" t="s">
        <v>161</v>
      </c>
      <c r="U54" s="79" t="s">
        <v>161</v>
      </c>
    </row>
    <row r="55" spans="1:21" x14ac:dyDescent="0.2">
      <c r="A55" s="17" t="s">
        <v>172</v>
      </c>
      <c r="B55" s="18">
        <v>0</v>
      </c>
      <c r="C55" s="18">
        <v>0</v>
      </c>
      <c r="D55" s="19">
        <v>0</v>
      </c>
      <c r="E55" s="27" t="s">
        <v>161</v>
      </c>
      <c r="F55" s="27" t="s">
        <v>161</v>
      </c>
      <c r="G55" s="28" t="s">
        <v>161</v>
      </c>
      <c r="I55" s="96">
        <v>0</v>
      </c>
      <c r="J55" s="18">
        <v>0</v>
      </c>
      <c r="K55" s="19">
        <v>0</v>
      </c>
      <c r="L55" s="78" t="s">
        <v>161</v>
      </c>
      <c r="M55" s="78" t="s">
        <v>161</v>
      </c>
      <c r="N55" s="79" t="s">
        <v>161</v>
      </c>
      <c r="P55" s="96">
        <v>0</v>
      </c>
      <c r="Q55" s="18">
        <v>0</v>
      </c>
      <c r="R55" s="19">
        <v>0</v>
      </c>
      <c r="S55" s="78" t="s">
        <v>161</v>
      </c>
      <c r="T55" s="78" t="s">
        <v>161</v>
      </c>
      <c r="U55" s="79" t="s">
        <v>161</v>
      </c>
    </row>
    <row r="56" spans="1:21" x14ac:dyDescent="0.2">
      <c r="A56" s="17" t="s">
        <v>173</v>
      </c>
      <c r="B56" s="18">
        <v>0</v>
      </c>
      <c r="C56" s="18">
        <v>0</v>
      </c>
      <c r="D56" s="19">
        <v>0</v>
      </c>
      <c r="E56" s="27" t="s">
        <v>161</v>
      </c>
      <c r="F56" s="27" t="s">
        <v>161</v>
      </c>
      <c r="G56" s="28" t="s">
        <v>161</v>
      </c>
      <c r="I56" s="96">
        <v>0</v>
      </c>
      <c r="J56" s="18">
        <v>0</v>
      </c>
      <c r="K56" s="19">
        <v>0</v>
      </c>
      <c r="L56" s="78" t="s">
        <v>161</v>
      </c>
      <c r="M56" s="78" t="s">
        <v>161</v>
      </c>
      <c r="N56" s="79" t="s">
        <v>161</v>
      </c>
      <c r="P56" s="96">
        <v>0</v>
      </c>
      <c r="Q56" s="18">
        <v>0</v>
      </c>
      <c r="R56" s="19">
        <v>0</v>
      </c>
      <c r="S56" s="78" t="s">
        <v>161</v>
      </c>
      <c r="T56" s="78" t="s">
        <v>161</v>
      </c>
      <c r="U56" s="79" t="s">
        <v>161</v>
      </c>
    </row>
    <row r="57" spans="1:21" x14ac:dyDescent="0.2">
      <c r="A57" s="17" t="s">
        <v>174</v>
      </c>
      <c r="B57" s="18">
        <v>0</v>
      </c>
      <c r="C57" s="18">
        <v>0</v>
      </c>
      <c r="D57" s="19">
        <v>0</v>
      </c>
      <c r="E57" s="27" t="s">
        <v>161</v>
      </c>
      <c r="F57" s="27" t="s">
        <v>161</v>
      </c>
      <c r="G57" s="28" t="s">
        <v>161</v>
      </c>
      <c r="I57" s="96">
        <v>0</v>
      </c>
      <c r="J57" s="18">
        <v>0</v>
      </c>
      <c r="K57" s="19">
        <v>0</v>
      </c>
      <c r="L57" s="78" t="s">
        <v>161</v>
      </c>
      <c r="M57" s="78" t="s">
        <v>161</v>
      </c>
      <c r="N57" s="79" t="s">
        <v>161</v>
      </c>
      <c r="P57" s="96">
        <v>0</v>
      </c>
      <c r="Q57" s="18">
        <v>0</v>
      </c>
      <c r="R57" s="19">
        <v>0</v>
      </c>
      <c r="S57" s="78" t="s">
        <v>161</v>
      </c>
      <c r="T57" s="78" t="s">
        <v>161</v>
      </c>
      <c r="U57" s="79" t="s">
        <v>161</v>
      </c>
    </row>
    <row r="58" spans="1:21" x14ac:dyDescent="0.2">
      <c r="A58" s="17" t="s">
        <v>175</v>
      </c>
      <c r="B58" s="18">
        <v>0</v>
      </c>
      <c r="C58" s="18">
        <v>0</v>
      </c>
      <c r="D58" s="19">
        <v>0</v>
      </c>
      <c r="E58" s="27" t="s">
        <v>161</v>
      </c>
      <c r="F58" s="27" t="s">
        <v>161</v>
      </c>
      <c r="G58" s="28" t="s">
        <v>161</v>
      </c>
      <c r="I58" s="96">
        <v>0</v>
      </c>
      <c r="J58" s="18">
        <v>0</v>
      </c>
      <c r="K58" s="19">
        <v>0</v>
      </c>
      <c r="L58" s="78" t="s">
        <v>161</v>
      </c>
      <c r="M58" s="78" t="s">
        <v>161</v>
      </c>
      <c r="N58" s="79" t="s">
        <v>161</v>
      </c>
      <c r="P58" s="96">
        <v>0</v>
      </c>
      <c r="Q58" s="18">
        <v>0</v>
      </c>
      <c r="R58" s="19">
        <v>0</v>
      </c>
      <c r="S58" s="78" t="s">
        <v>161</v>
      </c>
      <c r="T58" s="78" t="s">
        <v>161</v>
      </c>
      <c r="U58" s="79" t="s">
        <v>161</v>
      </c>
    </row>
    <row r="59" spans="1:21" x14ac:dyDescent="0.2">
      <c r="A59" s="17" t="s">
        <v>176</v>
      </c>
      <c r="B59" s="18">
        <v>0</v>
      </c>
      <c r="C59" s="18">
        <v>0</v>
      </c>
      <c r="D59" s="19">
        <v>0</v>
      </c>
      <c r="E59" s="27" t="s">
        <v>161</v>
      </c>
      <c r="F59" s="27" t="s">
        <v>161</v>
      </c>
      <c r="G59" s="28" t="s">
        <v>161</v>
      </c>
      <c r="I59" s="96">
        <v>0</v>
      </c>
      <c r="J59" s="18">
        <v>0</v>
      </c>
      <c r="K59" s="19">
        <v>0</v>
      </c>
      <c r="L59" s="78" t="s">
        <v>161</v>
      </c>
      <c r="M59" s="78" t="s">
        <v>161</v>
      </c>
      <c r="N59" s="79" t="s">
        <v>161</v>
      </c>
      <c r="P59" s="96">
        <v>0</v>
      </c>
      <c r="Q59" s="18">
        <v>0</v>
      </c>
      <c r="R59" s="19">
        <v>0</v>
      </c>
      <c r="S59" s="78" t="s">
        <v>161</v>
      </c>
      <c r="T59" s="78" t="s">
        <v>161</v>
      </c>
      <c r="U59" s="79" t="s">
        <v>161</v>
      </c>
    </row>
    <row r="60" spans="1:21" x14ac:dyDescent="0.2">
      <c r="A60" s="17" t="s">
        <v>177</v>
      </c>
      <c r="B60" s="18">
        <v>0</v>
      </c>
      <c r="C60" s="18">
        <v>0</v>
      </c>
      <c r="D60" s="19">
        <v>0</v>
      </c>
      <c r="E60" s="27" t="s">
        <v>161</v>
      </c>
      <c r="F60" s="27" t="s">
        <v>161</v>
      </c>
      <c r="G60" s="28" t="s">
        <v>161</v>
      </c>
      <c r="I60" s="96">
        <v>0</v>
      </c>
      <c r="J60" s="18">
        <v>0</v>
      </c>
      <c r="K60" s="19">
        <v>0</v>
      </c>
      <c r="L60" s="78" t="s">
        <v>161</v>
      </c>
      <c r="M60" s="78" t="s">
        <v>161</v>
      </c>
      <c r="N60" s="79" t="s">
        <v>161</v>
      </c>
      <c r="P60" s="96">
        <v>0</v>
      </c>
      <c r="Q60" s="18">
        <v>0</v>
      </c>
      <c r="R60" s="19">
        <v>0</v>
      </c>
      <c r="S60" s="78" t="s">
        <v>161</v>
      </c>
      <c r="T60" s="78" t="s">
        <v>161</v>
      </c>
      <c r="U60" s="79" t="s">
        <v>161</v>
      </c>
    </row>
    <row r="61" spans="1:21" x14ac:dyDescent="0.2">
      <c r="A61" s="17" t="s">
        <v>178</v>
      </c>
      <c r="B61" s="18">
        <v>0</v>
      </c>
      <c r="C61" s="18">
        <v>0</v>
      </c>
      <c r="D61" s="19">
        <v>0</v>
      </c>
      <c r="E61" s="27" t="s">
        <v>161</v>
      </c>
      <c r="F61" s="27" t="s">
        <v>161</v>
      </c>
      <c r="G61" s="28" t="s">
        <v>161</v>
      </c>
      <c r="I61" s="96">
        <v>0</v>
      </c>
      <c r="J61" s="18">
        <v>0</v>
      </c>
      <c r="K61" s="19">
        <v>0</v>
      </c>
      <c r="L61" s="78" t="s">
        <v>161</v>
      </c>
      <c r="M61" s="78" t="s">
        <v>161</v>
      </c>
      <c r="N61" s="79" t="s">
        <v>161</v>
      </c>
      <c r="P61" s="96">
        <v>0</v>
      </c>
      <c r="Q61" s="18">
        <v>0</v>
      </c>
      <c r="R61" s="19">
        <v>0</v>
      </c>
      <c r="S61" s="78" t="s">
        <v>161</v>
      </c>
      <c r="T61" s="78" t="s">
        <v>161</v>
      </c>
      <c r="U61" s="79" t="s">
        <v>161</v>
      </c>
    </row>
    <row r="62" spans="1:21" x14ac:dyDescent="0.2">
      <c r="A62" s="17" t="s">
        <v>179</v>
      </c>
      <c r="B62" s="18">
        <v>0</v>
      </c>
      <c r="C62" s="18">
        <v>0</v>
      </c>
      <c r="D62" s="19">
        <v>0</v>
      </c>
      <c r="E62" s="27" t="s">
        <v>161</v>
      </c>
      <c r="F62" s="27" t="s">
        <v>161</v>
      </c>
      <c r="G62" s="28" t="s">
        <v>161</v>
      </c>
      <c r="I62" s="96">
        <v>0</v>
      </c>
      <c r="J62" s="18">
        <v>0</v>
      </c>
      <c r="K62" s="19">
        <v>0</v>
      </c>
      <c r="L62" s="78" t="s">
        <v>161</v>
      </c>
      <c r="M62" s="78" t="s">
        <v>161</v>
      </c>
      <c r="N62" s="79" t="s">
        <v>161</v>
      </c>
      <c r="P62" s="96">
        <v>0</v>
      </c>
      <c r="Q62" s="18">
        <v>0</v>
      </c>
      <c r="R62" s="19">
        <v>0</v>
      </c>
      <c r="S62" s="78" t="s">
        <v>161</v>
      </c>
      <c r="T62" s="78" t="s">
        <v>161</v>
      </c>
      <c r="U62" s="79" t="s">
        <v>161</v>
      </c>
    </row>
    <row r="63" spans="1:21" x14ac:dyDescent="0.2">
      <c r="A63" s="17" t="s">
        <v>180</v>
      </c>
      <c r="B63" s="18">
        <v>171</v>
      </c>
      <c r="C63" s="18">
        <v>139</v>
      </c>
      <c r="D63" s="19">
        <v>103</v>
      </c>
      <c r="E63" s="27">
        <v>3.0897602454462172E-2</v>
      </c>
      <c r="F63" s="27">
        <v>2.2594682284631226E-2</v>
      </c>
      <c r="G63" s="28">
        <v>1.5892682731134384E-2</v>
      </c>
      <c r="I63" s="96">
        <v>97</v>
      </c>
      <c r="J63" s="18">
        <v>81</v>
      </c>
      <c r="K63" s="19">
        <v>59</v>
      </c>
      <c r="L63" s="78">
        <v>0.16857838025721236</v>
      </c>
      <c r="M63" s="78">
        <v>0.13255437183956012</v>
      </c>
      <c r="N63" s="79">
        <v>9.0000762718328117E-2</v>
      </c>
      <c r="P63" s="96">
        <v>74</v>
      </c>
      <c r="Q63" s="18">
        <v>58</v>
      </c>
      <c r="R63" s="19">
        <v>44</v>
      </c>
      <c r="S63" s="78">
        <v>1.4922333288297463E-2</v>
      </c>
      <c r="T63" s="78">
        <v>1.0467764699087861E-2</v>
      </c>
      <c r="U63" s="79">
        <v>7.5531034672178142E-3</v>
      </c>
    </row>
    <row r="64" spans="1:21" x14ac:dyDescent="0.2">
      <c r="A64" s="17" t="s">
        <v>181</v>
      </c>
      <c r="B64" s="18">
        <v>155</v>
      </c>
      <c r="C64" s="18">
        <v>187</v>
      </c>
      <c r="D64" s="19">
        <v>168</v>
      </c>
      <c r="E64" s="27">
        <v>2.8006598716032966E-2</v>
      </c>
      <c r="F64" s="27">
        <v>3.0397162498029061E-2</v>
      </c>
      <c r="G64" s="28">
        <v>2.5922045619714333E-2</v>
      </c>
      <c r="I64" s="96">
        <v>0</v>
      </c>
      <c r="J64" s="18">
        <v>0</v>
      </c>
      <c r="K64" s="19">
        <v>0</v>
      </c>
      <c r="L64" s="78" t="s">
        <v>161</v>
      </c>
      <c r="M64" s="78" t="s">
        <v>161</v>
      </c>
      <c r="N64" s="79" t="s">
        <v>161</v>
      </c>
      <c r="P64" s="96">
        <v>155</v>
      </c>
      <c r="Q64" s="18">
        <v>187</v>
      </c>
      <c r="R64" s="19">
        <v>168</v>
      </c>
      <c r="S64" s="78">
        <v>3.1256238644406846E-2</v>
      </c>
      <c r="T64" s="78">
        <v>3.3749517219472933E-2</v>
      </c>
      <c r="U64" s="79">
        <v>2.8839122329377111E-2</v>
      </c>
    </row>
    <row r="65" spans="1:21" x14ac:dyDescent="0.2">
      <c r="A65" s="17" t="s">
        <v>5</v>
      </c>
      <c r="B65" s="18" t="s">
        <v>5</v>
      </c>
      <c r="C65" s="18" t="s">
        <v>5</v>
      </c>
      <c r="D65" s="19" t="s">
        <v>5</v>
      </c>
      <c r="E65" s="27" t="s">
        <v>5</v>
      </c>
      <c r="F65" s="27" t="s">
        <v>5</v>
      </c>
      <c r="G65" s="28" t="s">
        <v>5</v>
      </c>
      <c r="I65" s="96" t="s">
        <v>5</v>
      </c>
      <c r="J65" s="18" t="s">
        <v>5</v>
      </c>
      <c r="K65" s="19" t="s">
        <v>5</v>
      </c>
      <c r="L65" s="78" t="s">
        <v>5</v>
      </c>
      <c r="M65" s="78" t="s">
        <v>5</v>
      </c>
      <c r="N65" s="79" t="s">
        <v>5</v>
      </c>
      <c r="P65" s="96" t="s">
        <v>5</v>
      </c>
      <c r="Q65" s="18" t="s">
        <v>5</v>
      </c>
      <c r="R65" s="19" t="s">
        <v>5</v>
      </c>
      <c r="S65" s="78" t="s">
        <v>5</v>
      </c>
      <c r="T65" s="78" t="s">
        <v>5</v>
      </c>
      <c r="U65" s="79" t="s">
        <v>5</v>
      </c>
    </row>
    <row r="66" spans="1:21" ht="13.5" thickBot="1" x14ac:dyDescent="0.25">
      <c r="A66" s="20" t="s">
        <v>4</v>
      </c>
      <c r="B66" s="21">
        <v>553441</v>
      </c>
      <c r="C66" s="21">
        <v>615189</v>
      </c>
      <c r="D66" s="22">
        <v>648097</v>
      </c>
      <c r="E66" s="23">
        <v>100</v>
      </c>
      <c r="F66" s="23">
        <v>100</v>
      </c>
      <c r="G66" s="48">
        <v>100</v>
      </c>
      <c r="I66" s="97">
        <v>57540</v>
      </c>
      <c r="J66" s="21">
        <v>61107</v>
      </c>
      <c r="K66" s="22">
        <v>65555</v>
      </c>
      <c r="L66" s="82">
        <v>100</v>
      </c>
      <c r="M66" s="82">
        <v>100</v>
      </c>
      <c r="N66" s="83">
        <v>100</v>
      </c>
      <c r="P66" s="97">
        <v>495901</v>
      </c>
      <c r="Q66" s="21">
        <v>554082</v>
      </c>
      <c r="R66" s="22">
        <v>582542</v>
      </c>
      <c r="S66" s="82">
        <v>100</v>
      </c>
      <c r="T66" s="82">
        <v>100</v>
      </c>
      <c r="U66" s="83">
        <v>100</v>
      </c>
    </row>
    <row r="67" spans="1:21" x14ac:dyDescent="0.2">
      <c r="A67" s="24"/>
      <c r="B67" s="24"/>
      <c r="C67" s="24"/>
      <c r="D67" s="24"/>
      <c r="E67" s="24"/>
      <c r="F67" s="24"/>
      <c r="G67" s="50"/>
    </row>
    <row r="68" spans="1:21" ht="12.75" customHeight="1" x14ac:dyDescent="0.2">
      <c r="A68" s="26" t="s">
        <v>155</v>
      </c>
      <c r="G68" s="62"/>
      <c r="H68" s="62"/>
      <c r="I68" s="62"/>
      <c r="J68" s="62"/>
      <c r="K68" s="62"/>
      <c r="L68" s="62"/>
      <c r="M68" s="62"/>
      <c r="N68" s="62"/>
      <c r="O68" s="62"/>
      <c r="P68" s="62"/>
      <c r="Q68" s="62"/>
      <c r="R68" s="62"/>
      <c r="S68" s="62"/>
      <c r="T68" s="62"/>
      <c r="U68" s="173">
        <v>16</v>
      </c>
    </row>
    <row r="69" spans="1:21" ht="12.75" customHeight="1" x14ac:dyDescent="0.2">
      <c r="A69" s="26" t="s">
        <v>156</v>
      </c>
      <c r="G69" s="50"/>
      <c r="H69" s="50"/>
      <c r="I69" s="50"/>
      <c r="J69" s="50"/>
      <c r="K69" s="50"/>
      <c r="L69" s="50"/>
      <c r="M69" s="50"/>
      <c r="N69" s="50"/>
      <c r="O69" s="50"/>
      <c r="P69" s="50"/>
      <c r="Q69" s="50"/>
      <c r="R69" s="50"/>
      <c r="S69" s="50"/>
      <c r="T69" s="50"/>
      <c r="U69" s="172"/>
    </row>
    <row r="70" spans="1:21" ht="12.75" customHeight="1" x14ac:dyDescent="0.2"/>
  </sheetData>
  <mergeCells count="5">
    <mergeCell ref="U68:U69"/>
    <mergeCell ref="I4:N4"/>
    <mergeCell ref="P4:U4"/>
    <mergeCell ref="I36:N36"/>
    <mergeCell ref="P36:U36"/>
  </mergeCells>
  <hyperlinks>
    <hyperlink ref="A2" location="Innhold!A40" tooltip="Move to Innhold" display="Tilbake til innholdsfortegnelsen" xr:uid="{00000000-0004-0000-0F00-000000000000}"/>
  </hyperlinks>
  <pageMargins left="0.78740157480314965" right="0.78740157480314965" top="0.39370078740157483" bottom="0.19685039370078741" header="3.937007874015748E-2" footer="3.937007874015748E-2"/>
  <pageSetup paperSize="9" scale="56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U72"/>
  <sheetViews>
    <sheetView showGridLines="0" showRowColHeaders="0" zoomScaleNormal="100" workbookViewId="0"/>
  </sheetViews>
  <sheetFormatPr defaultColWidth="11.42578125" defaultRowHeight="12.75" x14ac:dyDescent="0.2"/>
  <cols>
    <col min="1" max="1" width="26.42578125" style="1" customWidth="1"/>
    <col min="2" max="4" width="11.7109375" style="1" customWidth="1"/>
    <col min="5" max="7" width="9.7109375" style="1" customWidth="1"/>
    <col min="8" max="8" width="6.7109375" style="1" customWidth="1"/>
    <col min="9" max="11" width="11.7109375" style="1" customWidth="1"/>
    <col min="12" max="14" width="9.7109375" style="1" customWidth="1"/>
    <col min="15" max="15" width="6.7109375" style="1" customWidth="1"/>
    <col min="16" max="18" width="11.7109375" style="1" customWidth="1"/>
    <col min="19" max="21" width="9.7109375" style="1" customWidth="1"/>
    <col min="22" max="16384" width="11.42578125" style="1"/>
  </cols>
  <sheetData>
    <row r="1" spans="1:21" ht="5.25" customHeight="1" x14ac:dyDescent="0.2"/>
    <row r="2" spans="1:21" x14ac:dyDescent="0.2">
      <c r="A2" s="69" t="s">
        <v>0</v>
      </c>
      <c r="B2" s="3"/>
      <c r="C2" s="3"/>
      <c r="D2" s="3"/>
      <c r="E2" s="3"/>
      <c r="F2" s="3"/>
      <c r="I2" s="3"/>
      <c r="J2" s="3"/>
      <c r="K2" s="3"/>
      <c r="L2" s="3"/>
      <c r="M2" s="3"/>
      <c r="P2" s="3"/>
      <c r="Q2" s="3"/>
      <c r="R2" s="3"/>
      <c r="S2" s="3"/>
      <c r="T2" s="3"/>
    </row>
    <row r="3" spans="1:21" ht="6" customHeight="1" x14ac:dyDescent="0.2">
      <c r="A3" s="4"/>
      <c r="B3" s="3"/>
      <c r="C3" s="3"/>
      <c r="D3" s="3"/>
      <c r="E3" s="3"/>
      <c r="F3" s="3"/>
      <c r="I3" s="3"/>
      <c r="J3" s="3"/>
      <c r="K3" s="3"/>
      <c r="L3" s="3"/>
      <c r="M3" s="3"/>
      <c r="P3" s="3"/>
      <c r="Q3" s="3"/>
      <c r="R3" s="3"/>
      <c r="S3" s="3"/>
      <c r="T3" s="3"/>
    </row>
    <row r="4" spans="1:21" ht="16.5" thickBot="1" x14ac:dyDescent="0.3">
      <c r="A4" s="5" t="s">
        <v>124</v>
      </c>
      <c r="B4" s="6"/>
      <c r="C4" s="6"/>
      <c r="D4" s="183" t="s">
        <v>105</v>
      </c>
      <c r="E4" s="183"/>
      <c r="F4" s="6"/>
      <c r="I4" s="183" t="s">
        <v>92</v>
      </c>
      <c r="J4" s="183"/>
      <c r="K4" s="183"/>
      <c r="L4" s="183"/>
      <c r="M4" s="183"/>
      <c r="N4" s="183"/>
      <c r="P4" s="183" t="s">
        <v>93</v>
      </c>
      <c r="Q4" s="183"/>
      <c r="R4" s="183"/>
      <c r="S4" s="183"/>
      <c r="T4" s="183"/>
      <c r="U4" s="183"/>
    </row>
    <row r="5" spans="1:21" x14ac:dyDescent="0.2">
      <c r="A5" s="7"/>
      <c r="B5" s="8"/>
      <c r="C5" s="9" t="s">
        <v>1</v>
      </c>
      <c r="D5" s="10"/>
      <c r="E5" s="11"/>
      <c r="F5" s="9" t="s">
        <v>2</v>
      </c>
      <c r="G5" s="12"/>
      <c r="I5" s="7"/>
      <c r="J5" s="86" t="s">
        <v>1</v>
      </c>
      <c r="K5" s="10"/>
      <c r="L5" s="11"/>
      <c r="M5" s="86" t="s">
        <v>2</v>
      </c>
      <c r="N5" s="12"/>
      <c r="P5" s="7"/>
      <c r="Q5" s="86" t="s">
        <v>1</v>
      </c>
      <c r="R5" s="10"/>
      <c r="S5" s="11"/>
      <c r="T5" s="86" t="s">
        <v>2</v>
      </c>
      <c r="U5" s="12"/>
    </row>
    <row r="6" spans="1:21" x14ac:dyDescent="0.2">
      <c r="A6" s="13" t="s">
        <v>3</v>
      </c>
      <c r="B6" s="14" t="s">
        <v>157</v>
      </c>
      <c r="C6" s="15" t="s">
        <v>153</v>
      </c>
      <c r="D6" s="66" t="s">
        <v>154</v>
      </c>
      <c r="E6" s="15" t="s">
        <v>157</v>
      </c>
      <c r="F6" s="15" t="s">
        <v>153</v>
      </c>
      <c r="G6" s="16" t="s">
        <v>154</v>
      </c>
      <c r="I6" s="95" t="s">
        <v>157</v>
      </c>
      <c r="J6" s="15" t="s">
        <v>153</v>
      </c>
      <c r="K6" s="66" t="s">
        <v>154</v>
      </c>
      <c r="L6" s="15" t="s">
        <v>157</v>
      </c>
      <c r="M6" s="15" t="s">
        <v>153</v>
      </c>
      <c r="N6" s="16" t="s">
        <v>154</v>
      </c>
      <c r="P6" s="95" t="s">
        <v>157</v>
      </c>
      <c r="Q6" s="15" t="s">
        <v>153</v>
      </c>
      <c r="R6" s="66" t="s">
        <v>154</v>
      </c>
      <c r="S6" s="15" t="s">
        <v>157</v>
      </c>
      <c r="T6" s="15" t="s">
        <v>153</v>
      </c>
      <c r="U6" s="16" t="s">
        <v>154</v>
      </c>
    </row>
    <row r="7" spans="1:21" x14ac:dyDescent="0.2">
      <c r="A7" s="17" t="s">
        <v>82</v>
      </c>
      <c r="B7" s="18">
        <v>1732920</v>
      </c>
      <c r="C7" s="18">
        <v>1916312</v>
      </c>
      <c r="D7" s="19">
        <v>2123776</v>
      </c>
      <c r="E7" s="27">
        <v>21.70314834166766</v>
      </c>
      <c r="F7" s="27">
        <v>22.724366883750228</v>
      </c>
      <c r="G7" s="28">
        <v>23.737517627580541</v>
      </c>
      <c r="I7" s="96">
        <v>1008568</v>
      </c>
      <c r="J7" s="18">
        <v>1144850</v>
      </c>
      <c r="K7" s="19">
        <v>1200305</v>
      </c>
      <c r="L7" s="78">
        <v>18.559019222424922</v>
      </c>
      <c r="M7" s="78">
        <v>20.182704734530926</v>
      </c>
      <c r="N7" s="79">
        <v>20.608224231929206</v>
      </c>
      <c r="P7" s="96">
        <v>724352</v>
      </c>
      <c r="Q7" s="18">
        <v>771462</v>
      </c>
      <c r="R7" s="19">
        <v>923471</v>
      </c>
      <c r="S7" s="78">
        <v>28.402997961781242</v>
      </c>
      <c r="T7" s="78">
        <v>27.947268893863978</v>
      </c>
      <c r="U7" s="79">
        <v>29.574551828187435</v>
      </c>
    </row>
    <row r="8" spans="1:21" x14ac:dyDescent="0.2">
      <c r="A8" s="17" t="s">
        <v>158</v>
      </c>
      <c r="B8" s="18">
        <v>121721</v>
      </c>
      <c r="C8" s="18">
        <v>136870</v>
      </c>
      <c r="D8" s="19">
        <v>164741</v>
      </c>
      <c r="E8" s="27">
        <v>1.5244378963230438</v>
      </c>
      <c r="F8" s="27">
        <v>1.6230572554880907</v>
      </c>
      <c r="G8" s="28">
        <v>1.8413158409762826</v>
      </c>
      <c r="I8" s="96">
        <v>120204</v>
      </c>
      <c r="J8" s="18">
        <v>135355</v>
      </c>
      <c r="K8" s="19">
        <v>162435</v>
      </c>
      <c r="L8" s="78">
        <v>2.2119166447997216</v>
      </c>
      <c r="M8" s="78">
        <v>2.3861903300366278</v>
      </c>
      <c r="N8" s="79">
        <v>2.788871914316295</v>
      </c>
      <c r="P8" s="96">
        <v>1517</v>
      </c>
      <c r="Q8" s="18">
        <v>1515</v>
      </c>
      <c r="R8" s="19">
        <v>2306</v>
      </c>
      <c r="S8" s="78">
        <v>5.9483991081714614E-2</v>
      </c>
      <c r="T8" s="78">
        <v>5.4882952594170455E-2</v>
      </c>
      <c r="U8" s="79">
        <v>7.3850631493355204E-2</v>
      </c>
    </row>
    <row r="9" spans="1:21" x14ac:dyDescent="0.2">
      <c r="A9" s="17" t="s">
        <v>83</v>
      </c>
      <c r="B9" s="18">
        <v>1906548</v>
      </c>
      <c r="C9" s="18">
        <v>2127972</v>
      </c>
      <c r="D9" s="19">
        <v>2321910</v>
      </c>
      <c r="E9" s="27">
        <v>23.87767125113092</v>
      </c>
      <c r="F9" s="27">
        <v>25.234312808325441</v>
      </c>
      <c r="G9" s="28">
        <v>25.952068181698792</v>
      </c>
      <c r="I9" s="96">
        <v>1136506</v>
      </c>
      <c r="J9" s="18">
        <v>1203162</v>
      </c>
      <c r="K9" s="19">
        <v>1280554</v>
      </c>
      <c r="L9" s="78">
        <v>20.913251957628301</v>
      </c>
      <c r="M9" s="78">
        <v>21.210694321358869</v>
      </c>
      <c r="N9" s="79">
        <v>21.986031861146852</v>
      </c>
      <c r="P9" s="96">
        <v>770042</v>
      </c>
      <c r="Q9" s="18">
        <v>924810</v>
      </c>
      <c r="R9" s="19">
        <v>1041356</v>
      </c>
      <c r="S9" s="78">
        <v>30.194575781506714</v>
      </c>
      <c r="T9" s="78">
        <v>33.502510487534508</v>
      </c>
      <c r="U9" s="79">
        <v>33.349869128098177</v>
      </c>
    </row>
    <row r="10" spans="1:21" x14ac:dyDescent="0.2">
      <c r="A10" s="17" t="s">
        <v>85</v>
      </c>
      <c r="B10" s="18">
        <v>1190695</v>
      </c>
      <c r="C10" s="18">
        <v>1286349</v>
      </c>
      <c r="D10" s="19">
        <v>1387412</v>
      </c>
      <c r="E10" s="27">
        <v>14.912304211782409</v>
      </c>
      <c r="F10" s="27">
        <v>15.254022631254839</v>
      </c>
      <c r="G10" s="28">
        <v>15.507151793181942</v>
      </c>
      <c r="I10" s="96">
        <v>622288</v>
      </c>
      <c r="J10" s="18">
        <v>726170</v>
      </c>
      <c r="K10" s="19">
        <v>794238</v>
      </c>
      <c r="L10" s="78">
        <v>11.450943271930461</v>
      </c>
      <c r="M10" s="78">
        <v>12.801742321766453</v>
      </c>
      <c r="N10" s="79">
        <v>13.636396413843972</v>
      </c>
      <c r="P10" s="96">
        <v>568407</v>
      </c>
      <c r="Q10" s="18">
        <v>560179</v>
      </c>
      <c r="R10" s="19">
        <v>593174</v>
      </c>
      <c r="S10" s="78">
        <v>22.288145628730494</v>
      </c>
      <c r="T10" s="78">
        <v>20.293252476072482</v>
      </c>
      <c r="U10" s="79">
        <v>18.996649820225272</v>
      </c>
    </row>
    <row r="11" spans="1:21" x14ac:dyDescent="0.2">
      <c r="A11" s="17" t="s">
        <v>159</v>
      </c>
      <c r="B11" s="18">
        <v>773272</v>
      </c>
      <c r="C11" s="18">
        <v>1295673</v>
      </c>
      <c r="D11" s="19">
        <v>1372668</v>
      </c>
      <c r="E11" s="27">
        <v>9.6844845258050203</v>
      </c>
      <c r="F11" s="27">
        <v>15.3645902198438</v>
      </c>
      <c r="G11" s="28">
        <v>15.342357596477088</v>
      </c>
      <c r="I11" s="96">
        <v>697298</v>
      </c>
      <c r="J11" s="18">
        <v>1205992</v>
      </c>
      <c r="K11" s="19">
        <v>1266955</v>
      </c>
      <c r="L11" s="78">
        <v>12.831229015553195</v>
      </c>
      <c r="M11" s="78">
        <v>21.260584747527119</v>
      </c>
      <c r="N11" s="79">
        <v>21.75254850372519</v>
      </c>
      <c r="P11" s="96">
        <v>75974</v>
      </c>
      <c r="Q11" s="18">
        <v>89681</v>
      </c>
      <c r="R11" s="19">
        <v>105713</v>
      </c>
      <c r="S11" s="78">
        <v>2.9790617919856204</v>
      </c>
      <c r="T11" s="78">
        <v>3.2488172089754457</v>
      </c>
      <c r="U11" s="79">
        <v>3.3855038191921332</v>
      </c>
    </row>
    <row r="12" spans="1:21" x14ac:dyDescent="0.2">
      <c r="A12" s="17" t="s">
        <v>160</v>
      </c>
      <c r="B12" s="18">
        <v>0</v>
      </c>
      <c r="C12" s="18">
        <v>0</v>
      </c>
      <c r="D12" s="19">
        <v>0</v>
      </c>
      <c r="E12" s="27" t="s">
        <v>161</v>
      </c>
      <c r="F12" s="27" t="s">
        <v>161</v>
      </c>
      <c r="G12" s="28" t="s">
        <v>161</v>
      </c>
      <c r="I12" s="96">
        <v>0</v>
      </c>
      <c r="J12" s="18">
        <v>0</v>
      </c>
      <c r="K12" s="19">
        <v>0</v>
      </c>
      <c r="L12" s="78" t="s">
        <v>161</v>
      </c>
      <c r="M12" s="78" t="s">
        <v>161</v>
      </c>
      <c r="N12" s="79" t="s">
        <v>161</v>
      </c>
      <c r="P12" s="96">
        <v>0</v>
      </c>
      <c r="Q12" s="18">
        <v>0</v>
      </c>
      <c r="R12" s="19">
        <v>0</v>
      </c>
      <c r="S12" s="78" t="s">
        <v>161</v>
      </c>
      <c r="T12" s="78" t="s">
        <v>161</v>
      </c>
      <c r="U12" s="79" t="s">
        <v>161</v>
      </c>
    </row>
    <row r="13" spans="1:21" x14ac:dyDescent="0.2">
      <c r="A13" s="17" t="s">
        <v>162</v>
      </c>
      <c r="B13" s="18">
        <v>75277</v>
      </c>
      <c r="C13" s="18">
        <v>78649</v>
      </c>
      <c r="D13" s="19">
        <v>90548</v>
      </c>
      <c r="E13" s="27">
        <v>0.94277167885171642</v>
      </c>
      <c r="F13" s="27">
        <v>0.93265017963675634</v>
      </c>
      <c r="G13" s="28">
        <v>1.0120581201323315</v>
      </c>
      <c r="I13" s="96">
        <v>75232</v>
      </c>
      <c r="J13" s="18">
        <v>78638</v>
      </c>
      <c r="K13" s="19">
        <v>90541</v>
      </c>
      <c r="L13" s="78">
        <v>1.3843708447437078</v>
      </c>
      <c r="M13" s="78">
        <v>1.3863191989466244</v>
      </c>
      <c r="N13" s="79">
        <v>1.5545125865368403</v>
      </c>
      <c r="P13" s="96">
        <v>45</v>
      </c>
      <c r="Q13" s="18">
        <v>11</v>
      </c>
      <c r="R13" s="19">
        <v>7</v>
      </c>
      <c r="S13" s="78">
        <v>1.7645218185083438E-3</v>
      </c>
      <c r="T13" s="78">
        <v>3.9849008484216171E-4</v>
      </c>
      <c r="U13" s="79">
        <v>2.2417797938139049E-4</v>
      </c>
    </row>
    <row r="14" spans="1:21" x14ac:dyDescent="0.2">
      <c r="A14" s="17" t="s">
        <v>163</v>
      </c>
      <c r="B14" s="18">
        <v>209040</v>
      </c>
      <c r="C14" s="18">
        <v>133915</v>
      </c>
      <c r="D14" s="19">
        <v>135105</v>
      </c>
      <c r="E14" s="27">
        <v>2.6180239880330354</v>
      </c>
      <c r="F14" s="27">
        <v>1.5880157256424903</v>
      </c>
      <c r="G14" s="28">
        <v>1.5100732464602051</v>
      </c>
      <c r="I14" s="96">
        <v>151229</v>
      </c>
      <c r="J14" s="18">
        <v>78343</v>
      </c>
      <c r="K14" s="19">
        <v>73474</v>
      </c>
      <c r="L14" s="78">
        <v>2.7828187271340146</v>
      </c>
      <c r="M14" s="78">
        <v>1.3811186068195453</v>
      </c>
      <c r="N14" s="79">
        <v>1.261486594837784</v>
      </c>
      <c r="P14" s="96">
        <v>57811</v>
      </c>
      <c r="Q14" s="18">
        <v>55572</v>
      </c>
      <c r="R14" s="19">
        <v>61631</v>
      </c>
      <c r="S14" s="78">
        <v>2.2668615744396861</v>
      </c>
      <c r="T14" s="78">
        <v>2.013171908622601</v>
      </c>
      <c r="U14" s="79">
        <v>1.9737590067506394</v>
      </c>
    </row>
    <row r="15" spans="1:21" x14ac:dyDescent="0.2">
      <c r="A15" s="17" t="s">
        <v>164</v>
      </c>
      <c r="B15" s="18">
        <v>591602</v>
      </c>
      <c r="C15" s="18">
        <v>499396</v>
      </c>
      <c r="D15" s="19">
        <v>323890</v>
      </c>
      <c r="E15" s="27">
        <v>7.409243337965556</v>
      </c>
      <c r="F15" s="27">
        <v>5.9220304022921786</v>
      </c>
      <c r="G15" s="28">
        <v>3.6201297050145875</v>
      </c>
      <c r="I15" s="96">
        <v>509800</v>
      </c>
      <c r="J15" s="18">
        <v>418927</v>
      </c>
      <c r="K15" s="19">
        <v>259294</v>
      </c>
      <c r="L15" s="78">
        <v>9.3810114931191801</v>
      </c>
      <c r="M15" s="78">
        <v>7.385316806850537</v>
      </c>
      <c r="N15" s="79">
        <v>4.4518592307737208</v>
      </c>
      <c r="P15" s="96">
        <v>81802</v>
      </c>
      <c r="Q15" s="18">
        <v>80469</v>
      </c>
      <c r="R15" s="19">
        <v>64596</v>
      </c>
      <c r="S15" s="78">
        <v>3.2075869732804341</v>
      </c>
      <c r="T15" s="78">
        <v>2.9150998761058098</v>
      </c>
      <c r="U15" s="79">
        <v>2.0687143937314714</v>
      </c>
    </row>
    <row r="16" spans="1:21" x14ac:dyDescent="0.2">
      <c r="A16" s="17" t="s">
        <v>165</v>
      </c>
      <c r="B16" s="18">
        <v>118544</v>
      </c>
      <c r="C16" s="18">
        <v>137271</v>
      </c>
      <c r="D16" s="19">
        <v>156975</v>
      </c>
      <c r="E16" s="27">
        <v>1.484649041510659</v>
      </c>
      <c r="F16" s="27">
        <v>1.6278124681676458</v>
      </c>
      <c r="G16" s="28">
        <v>1.754514991029871</v>
      </c>
      <c r="I16" s="96">
        <v>59818</v>
      </c>
      <c r="J16" s="18">
        <v>72847</v>
      </c>
      <c r="K16" s="19">
        <v>82794</v>
      </c>
      <c r="L16" s="78">
        <v>1.1007323371820383</v>
      </c>
      <c r="M16" s="78">
        <v>1.2842289311231816</v>
      </c>
      <c r="N16" s="79">
        <v>1.4215031321691958</v>
      </c>
      <c r="P16" s="96">
        <v>58726</v>
      </c>
      <c r="Q16" s="18">
        <v>64424</v>
      </c>
      <c r="R16" s="19">
        <v>74181</v>
      </c>
      <c r="S16" s="78">
        <v>2.3027401847493554</v>
      </c>
      <c r="T16" s="78">
        <v>2.3338477478064932</v>
      </c>
      <c r="U16" s="79">
        <v>2.3756780983558468</v>
      </c>
    </row>
    <row r="17" spans="1:21" x14ac:dyDescent="0.2">
      <c r="A17" s="17" t="s">
        <v>166</v>
      </c>
      <c r="B17" s="18">
        <v>466308</v>
      </c>
      <c r="C17" s="18">
        <v>0</v>
      </c>
      <c r="D17" s="19">
        <v>0</v>
      </c>
      <c r="E17" s="27">
        <v>5.8400570695164022</v>
      </c>
      <c r="F17" s="27" t="s">
        <v>161</v>
      </c>
      <c r="G17" s="28" t="s">
        <v>161</v>
      </c>
      <c r="I17" s="96">
        <v>465232</v>
      </c>
      <c r="J17" s="18">
        <v>0</v>
      </c>
      <c r="K17" s="19">
        <v>0</v>
      </c>
      <c r="L17" s="78">
        <v>8.5608998410490837</v>
      </c>
      <c r="M17" s="78" t="s">
        <v>161</v>
      </c>
      <c r="N17" s="79" t="s">
        <v>161</v>
      </c>
      <c r="P17" s="96">
        <v>1076</v>
      </c>
      <c r="Q17" s="18">
        <v>0</v>
      </c>
      <c r="R17" s="19">
        <v>0</v>
      </c>
      <c r="S17" s="78">
        <v>4.2191677260332842E-2</v>
      </c>
      <c r="T17" s="78" t="s">
        <v>161</v>
      </c>
      <c r="U17" s="79" t="s">
        <v>161</v>
      </c>
    </row>
    <row r="18" spans="1:21" x14ac:dyDescent="0.2">
      <c r="A18" s="17" t="s">
        <v>167</v>
      </c>
      <c r="B18" s="18">
        <v>0</v>
      </c>
      <c r="C18" s="18">
        <v>0</v>
      </c>
      <c r="D18" s="19">
        <v>0</v>
      </c>
      <c r="E18" s="27" t="s">
        <v>161</v>
      </c>
      <c r="F18" s="27" t="s">
        <v>161</v>
      </c>
      <c r="G18" s="28" t="s">
        <v>161</v>
      </c>
      <c r="I18" s="96">
        <v>0</v>
      </c>
      <c r="J18" s="18">
        <v>0</v>
      </c>
      <c r="K18" s="19">
        <v>0</v>
      </c>
      <c r="L18" s="78" t="s">
        <v>161</v>
      </c>
      <c r="M18" s="78" t="s">
        <v>161</v>
      </c>
      <c r="N18" s="79" t="s">
        <v>161</v>
      </c>
      <c r="P18" s="96">
        <v>0</v>
      </c>
      <c r="Q18" s="18">
        <v>0</v>
      </c>
      <c r="R18" s="19">
        <v>0</v>
      </c>
      <c r="S18" s="78" t="s">
        <v>161</v>
      </c>
      <c r="T18" s="78" t="s">
        <v>161</v>
      </c>
      <c r="U18" s="79" t="s">
        <v>161</v>
      </c>
    </row>
    <row r="19" spans="1:21" x14ac:dyDescent="0.2">
      <c r="A19" s="17" t="s">
        <v>168</v>
      </c>
      <c r="B19" s="18">
        <v>0</v>
      </c>
      <c r="C19" s="18">
        <v>0</v>
      </c>
      <c r="D19" s="19">
        <v>0</v>
      </c>
      <c r="E19" s="27" t="s">
        <v>161</v>
      </c>
      <c r="F19" s="27" t="s">
        <v>161</v>
      </c>
      <c r="G19" s="28" t="s">
        <v>161</v>
      </c>
      <c r="I19" s="96">
        <v>0</v>
      </c>
      <c r="J19" s="18">
        <v>0</v>
      </c>
      <c r="K19" s="19">
        <v>0</v>
      </c>
      <c r="L19" s="78" t="s">
        <v>161</v>
      </c>
      <c r="M19" s="78" t="s">
        <v>161</v>
      </c>
      <c r="N19" s="79" t="s">
        <v>161</v>
      </c>
      <c r="P19" s="96">
        <v>0</v>
      </c>
      <c r="Q19" s="18">
        <v>0</v>
      </c>
      <c r="R19" s="19">
        <v>0</v>
      </c>
      <c r="S19" s="78" t="s">
        <v>161</v>
      </c>
      <c r="T19" s="78" t="s">
        <v>161</v>
      </c>
      <c r="U19" s="79" t="s">
        <v>161</v>
      </c>
    </row>
    <row r="20" spans="1:21" x14ac:dyDescent="0.2">
      <c r="A20" s="17" t="s">
        <v>169</v>
      </c>
      <c r="B20" s="18">
        <v>0</v>
      </c>
      <c r="C20" s="18">
        <v>0</v>
      </c>
      <c r="D20" s="19">
        <v>0</v>
      </c>
      <c r="E20" s="27" t="s">
        <v>161</v>
      </c>
      <c r="F20" s="27" t="s">
        <v>161</v>
      </c>
      <c r="G20" s="28" t="s">
        <v>161</v>
      </c>
      <c r="I20" s="96">
        <v>0</v>
      </c>
      <c r="J20" s="18">
        <v>0</v>
      </c>
      <c r="K20" s="19">
        <v>0</v>
      </c>
      <c r="L20" s="78" t="s">
        <v>161</v>
      </c>
      <c r="M20" s="78" t="s">
        <v>161</v>
      </c>
      <c r="N20" s="79" t="s">
        <v>161</v>
      </c>
      <c r="P20" s="96">
        <v>0</v>
      </c>
      <c r="Q20" s="18">
        <v>0</v>
      </c>
      <c r="R20" s="19">
        <v>0</v>
      </c>
      <c r="S20" s="78" t="s">
        <v>161</v>
      </c>
      <c r="T20" s="78" t="s">
        <v>161</v>
      </c>
      <c r="U20" s="79" t="s">
        <v>161</v>
      </c>
    </row>
    <row r="21" spans="1:21" x14ac:dyDescent="0.2">
      <c r="A21" s="17" t="s">
        <v>170</v>
      </c>
      <c r="B21" s="18">
        <v>226839</v>
      </c>
      <c r="C21" s="18">
        <v>237550</v>
      </c>
      <c r="D21" s="19">
        <v>244078</v>
      </c>
      <c r="E21" s="27">
        <v>2.8409392624446315</v>
      </c>
      <c r="F21" s="27">
        <v>2.8169595312427553</v>
      </c>
      <c r="G21" s="28">
        <v>2.7280682273010917</v>
      </c>
      <c r="I21" s="96">
        <v>200552</v>
      </c>
      <c r="J21" s="18">
        <v>208340</v>
      </c>
      <c r="K21" s="19">
        <v>212558</v>
      </c>
      <c r="L21" s="78">
        <v>3.6904288288898353</v>
      </c>
      <c r="M21" s="78">
        <v>3.6728520805277314</v>
      </c>
      <c r="N21" s="79">
        <v>3.6494415388508821</v>
      </c>
      <c r="P21" s="96">
        <v>26287</v>
      </c>
      <c r="Q21" s="18">
        <v>29210</v>
      </c>
      <c r="R21" s="19">
        <v>31520</v>
      </c>
      <c r="S21" s="78">
        <v>1.0307552231806407</v>
      </c>
      <c r="T21" s="78">
        <v>1.0581723071126858</v>
      </c>
      <c r="U21" s="79">
        <v>1.0094414157287754</v>
      </c>
    </row>
    <row r="22" spans="1:21" x14ac:dyDescent="0.2">
      <c r="A22" s="17" t="s">
        <v>171</v>
      </c>
      <c r="B22" s="18">
        <v>0</v>
      </c>
      <c r="C22" s="18">
        <v>0</v>
      </c>
      <c r="D22" s="19">
        <v>0</v>
      </c>
      <c r="E22" s="27" t="s">
        <v>161</v>
      </c>
      <c r="F22" s="27" t="s">
        <v>161</v>
      </c>
      <c r="G22" s="28" t="s">
        <v>161</v>
      </c>
      <c r="I22" s="96">
        <v>0</v>
      </c>
      <c r="J22" s="18">
        <v>0</v>
      </c>
      <c r="K22" s="19">
        <v>0</v>
      </c>
      <c r="L22" s="78" t="s">
        <v>161</v>
      </c>
      <c r="M22" s="78" t="s">
        <v>161</v>
      </c>
      <c r="N22" s="79" t="s">
        <v>161</v>
      </c>
      <c r="P22" s="96">
        <v>0</v>
      </c>
      <c r="Q22" s="18">
        <v>0</v>
      </c>
      <c r="R22" s="19">
        <v>0</v>
      </c>
      <c r="S22" s="78" t="s">
        <v>161</v>
      </c>
      <c r="T22" s="78" t="s">
        <v>161</v>
      </c>
      <c r="U22" s="79" t="s">
        <v>161</v>
      </c>
    </row>
    <row r="23" spans="1:21" x14ac:dyDescent="0.2">
      <c r="A23" s="17" t="s">
        <v>172</v>
      </c>
      <c r="B23" s="18">
        <v>7490</v>
      </c>
      <c r="C23" s="18">
        <v>8498</v>
      </c>
      <c r="D23" s="19">
        <v>3725</v>
      </c>
      <c r="E23" s="27">
        <v>9.3805011817678127E-2</v>
      </c>
      <c r="F23" s="27">
        <v>0.10077256197222031</v>
      </c>
      <c r="G23" s="28">
        <v>4.1634453521810923E-2</v>
      </c>
      <c r="I23" s="96">
        <v>0</v>
      </c>
      <c r="J23" s="18">
        <v>0</v>
      </c>
      <c r="K23" s="19">
        <v>0</v>
      </c>
      <c r="L23" s="78" t="s">
        <v>161</v>
      </c>
      <c r="M23" s="78" t="s">
        <v>161</v>
      </c>
      <c r="N23" s="79" t="s">
        <v>161</v>
      </c>
      <c r="P23" s="96">
        <v>7490</v>
      </c>
      <c r="Q23" s="18">
        <v>8498</v>
      </c>
      <c r="R23" s="19">
        <v>3725</v>
      </c>
      <c r="S23" s="78">
        <v>0.29369485379172211</v>
      </c>
      <c r="T23" s="78">
        <v>0.30785170372624454</v>
      </c>
      <c r="U23" s="79">
        <v>0.11929471045652565</v>
      </c>
    </row>
    <row r="24" spans="1:21" x14ac:dyDescent="0.2">
      <c r="A24" s="17" t="s">
        <v>173</v>
      </c>
      <c r="B24" s="18">
        <v>253640</v>
      </c>
      <c r="C24" s="18">
        <v>273480</v>
      </c>
      <c r="D24" s="19">
        <v>287877</v>
      </c>
      <c r="E24" s="27">
        <v>3.1765958875081282</v>
      </c>
      <c r="F24" s="27">
        <v>3.2430313306851977</v>
      </c>
      <c r="G24" s="28">
        <v>3.2176111614760705</v>
      </c>
      <c r="I24" s="96">
        <v>225816</v>
      </c>
      <c r="J24" s="18">
        <v>241032</v>
      </c>
      <c r="K24" s="19">
        <v>249481</v>
      </c>
      <c r="L24" s="78">
        <v>4.1553206969992171</v>
      </c>
      <c r="M24" s="78">
        <v>4.2491834629632343</v>
      </c>
      <c r="N24" s="79">
        <v>4.2833782993538563</v>
      </c>
      <c r="P24" s="96">
        <v>27824</v>
      </c>
      <c r="Q24" s="18">
        <v>32448</v>
      </c>
      <c r="R24" s="19">
        <v>38396</v>
      </c>
      <c r="S24" s="78">
        <v>1.0910234461816923</v>
      </c>
      <c r="T24" s="78">
        <v>1.1754732975416784</v>
      </c>
      <c r="U24" s="79">
        <v>1.2296482423325528</v>
      </c>
    </row>
    <row r="25" spans="1:21" x14ac:dyDescent="0.2">
      <c r="A25" s="17" t="s">
        <v>174</v>
      </c>
      <c r="B25" s="18">
        <v>60128</v>
      </c>
      <c r="C25" s="18">
        <v>51822</v>
      </c>
      <c r="D25" s="19">
        <v>58892</v>
      </c>
      <c r="E25" s="27">
        <v>0.75304509353449267</v>
      </c>
      <c r="F25" s="27">
        <v>0.614525265535938</v>
      </c>
      <c r="G25" s="28">
        <v>0.65823791592120506</v>
      </c>
      <c r="I25" s="96">
        <v>7048</v>
      </c>
      <c r="J25" s="18">
        <v>7422</v>
      </c>
      <c r="K25" s="19">
        <v>7875</v>
      </c>
      <c r="L25" s="78">
        <v>0.1296927599127187</v>
      </c>
      <c r="M25" s="78">
        <v>0.13084337209214181</v>
      </c>
      <c r="N25" s="79">
        <v>0.13520710638249653</v>
      </c>
      <c r="P25" s="96">
        <v>53080</v>
      </c>
      <c r="Q25" s="18">
        <v>44400</v>
      </c>
      <c r="R25" s="19">
        <v>51017</v>
      </c>
      <c r="S25" s="78">
        <v>2.0813515139205085</v>
      </c>
      <c r="T25" s="78">
        <v>1.6084508879083619</v>
      </c>
      <c r="U25" s="79">
        <v>1.6338411391571996</v>
      </c>
    </row>
    <row r="26" spans="1:21" x14ac:dyDescent="0.2">
      <c r="A26" s="17" t="s">
        <v>175</v>
      </c>
      <c r="B26" s="18">
        <v>37762</v>
      </c>
      <c r="C26" s="18">
        <v>42903</v>
      </c>
      <c r="D26" s="19">
        <v>49885</v>
      </c>
      <c r="E26" s="27">
        <v>0.47293255757799219</v>
      </c>
      <c r="F26" s="27">
        <v>0.5087603231694714</v>
      </c>
      <c r="G26" s="28">
        <v>0.55756636615719135</v>
      </c>
      <c r="I26" s="96">
        <v>16687</v>
      </c>
      <c r="J26" s="18">
        <v>18841</v>
      </c>
      <c r="K26" s="19">
        <v>21267</v>
      </c>
      <c r="L26" s="78">
        <v>0.30706343425986615</v>
      </c>
      <c r="M26" s="78">
        <v>0.33215036022474315</v>
      </c>
      <c r="N26" s="79">
        <v>0.36513644843638776</v>
      </c>
      <c r="P26" s="96">
        <v>21075</v>
      </c>
      <c r="Q26" s="18">
        <v>24062</v>
      </c>
      <c r="R26" s="19">
        <v>28618</v>
      </c>
      <c r="S26" s="78">
        <v>0.82638438500140765</v>
      </c>
      <c r="T26" s="78">
        <v>0.87167894740655405</v>
      </c>
      <c r="U26" s="79">
        <v>0.91650363056237605</v>
      </c>
    </row>
    <row r="27" spans="1:21" x14ac:dyDescent="0.2">
      <c r="A27" s="17" t="s">
        <v>176</v>
      </c>
      <c r="B27" s="18">
        <v>7392</v>
      </c>
      <c r="C27" s="18">
        <v>8899</v>
      </c>
      <c r="D27" s="19">
        <v>11598</v>
      </c>
      <c r="E27" s="27">
        <v>9.2577656522867383E-2</v>
      </c>
      <c r="F27" s="27">
        <v>0.10552777465177554</v>
      </c>
      <c r="G27" s="28">
        <v>0.12963124615999008</v>
      </c>
      <c r="I27" s="96">
        <v>2620</v>
      </c>
      <c r="J27" s="18">
        <v>3334</v>
      </c>
      <c r="K27" s="19">
        <v>3883</v>
      </c>
      <c r="L27" s="78">
        <v>4.8211553770051499E-2</v>
      </c>
      <c r="M27" s="78">
        <v>5.8775505598922223E-2</v>
      </c>
      <c r="N27" s="79">
        <v>6.6667834169299556E-2</v>
      </c>
      <c r="P27" s="96">
        <v>4772</v>
      </c>
      <c r="Q27" s="18">
        <v>5565</v>
      </c>
      <c r="R27" s="19">
        <v>7715</v>
      </c>
      <c r="S27" s="78">
        <v>0.18711773595381814</v>
      </c>
      <c r="T27" s="78">
        <v>0.20159975655878454</v>
      </c>
      <c r="U27" s="79">
        <v>0.24707615870391822</v>
      </c>
    </row>
    <row r="28" spans="1:21" x14ac:dyDescent="0.2">
      <c r="A28" s="17" t="s">
        <v>177</v>
      </c>
      <c r="B28" s="18">
        <v>0</v>
      </c>
      <c r="C28" s="18">
        <v>0</v>
      </c>
      <c r="D28" s="19">
        <v>0</v>
      </c>
      <c r="E28" s="27" t="s">
        <v>161</v>
      </c>
      <c r="F28" s="27" t="s">
        <v>161</v>
      </c>
      <c r="G28" s="28" t="s">
        <v>161</v>
      </c>
      <c r="I28" s="96">
        <v>0</v>
      </c>
      <c r="J28" s="18">
        <v>0</v>
      </c>
      <c r="K28" s="19">
        <v>0</v>
      </c>
      <c r="L28" s="78" t="s">
        <v>161</v>
      </c>
      <c r="M28" s="78" t="s">
        <v>161</v>
      </c>
      <c r="N28" s="79" t="s">
        <v>161</v>
      </c>
      <c r="P28" s="96">
        <v>0</v>
      </c>
      <c r="Q28" s="18">
        <v>0</v>
      </c>
      <c r="R28" s="19">
        <v>0</v>
      </c>
      <c r="S28" s="78" t="s">
        <v>161</v>
      </c>
      <c r="T28" s="78" t="s">
        <v>161</v>
      </c>
      <c r="U28" s="79" t="s">
        <v>161</v>
      </c>
    </row>
    <row r="29" spans="1:21" x14ac:dyDescent="0.2">
      <c r="A29" s="17" t="s">
        <v>178</v>
      </c>
      <c r="B29" s="18">
        <v>924</v>
      </c>
      <c r="C29" s="18">
        <v>1438</v>
      </c>
      <c r="D29" s="19">
        <v>24414</v>
      </c>
      <c r="E29" s="27">
        <v>1.1572207065358423E-2</v>
      </c>
      <c r="F29" s="27">
        <v>1.7052358686285338E-2</v>
      </c>
      <c r="G29" s="28">
        <v>0.27287612034402464</v>
      </c>
      <c r="I29" s="96">
        <v>0</v>
      </c>
      <c r="J29" s="18">
        <v>0</v>
      </c>
      <c r="K29" s="19">
        <v>0</v>
      </c>
      <c r="L29" s="78" t="s">
        <v>161</v>
      </c>
      <c r="M29" s="78" t="s">
        <v>161</v>
      </c>
      <c r="N29" s="79" t="s">
        <v>161</v>
      </c>
      <c r="P29" s="96">
        <v>924</v>
      </c>
      <c r="Q29" s="18">
        <v>1438</v>
      </c>
      <c r="R29" s="19">
        <v>24414</v>
      </c>
      <c r="S29" s="78">
        <v>3.6231514673371323E-2</v>
      </c>
      <c r="T29" s="78">
        <v>5.2093522000275318E-2</v>
      </c>
      <c r="U29" s="79">
        <v>0.78186874123103811</v>
      </c>
    </row>
    <row r="30" spans="1:21" x14ac:dyDescent="0.2">
      <c r="A30" s="17" t="s">
        <v>179</v>
      </c>
      <c r="B30" s="18">
        <v>47220</v>
      </c>
      <c r="C30" s="18">
        <v>45819</v>
      </c>
      <c r="D30" s="19">
        <v>52817</v>
      </c>
      <c r="E30" s="27">
        <v>0.59138486756084929</v>
      </c>
      <c r="F30" s="27">
        <v>0.54333937597142412</v>
      </c>
      <c r="G30" s="28">
        <v>0.59033743131852012</v>
      </c>
      <c r="I30" s="96">
        <v>0</v>
      </c>
      <c r="J30" s="18">
        <v>0</v>
      </c>
      <c r="K30" s="19">
        <v>0</v>
      </c>
      <c r="L30" s="78" t="s">
        <v>161</v>
      </c>
      <c r="M30" s="78" t="s">
        <v>161</v>
      </c>
      <c r="N30" s="79" t="s">
        <v>161</v>
      </c>
      <c r="P30" s="96">
        <v>47220</v>
      </c>
      <c r="Q30" s="18">
        <v>45819</v>
      </c>
      <c r="R30" s="19">
        <v>52817</v>
      </c>
      <c r="S30" s="78">
        <v>1.8515715615547554</v>
      </c>
      <c r="T30" s="78">
        <v>1.6598561088530006</v>
      </c>
      <c r="U30" s="79">
        <v>1.691486905283843</v>
      </c>
    </row>
    <row r="31" spans="1:21" x14ac:dyDescent="0.2">
      <c r="A31" s="17" t="s">
        <v>180</v>
      </c>
      <c r="B31" s="18">
        <v>136172</v>
      </c>
      <c r="C31" s="18">
        <v>126373</v>
      </c>
      <c r="D31" s="19">
        <v>104379</v>
      </c>
      <c r="E31" s="27">
        <v>1.7054227061731462</v>
      </c>
      <c r="F31" s="27">
        <v>1.4985797804325014</v>
      </c>
      <c r="G31" s="28">
        <v>1.1666476843364033</v>
      </c>
      <c r="I31" s="96">
        <v>116554</v>
      </c>
      <c r="J31" s="18">
        <v>108058</v>
      </c>
      <c r="K31" s="19">
        <v>88808</v>
      </c>
      <c r="L31" s="78">
        <v>2.1447516939368634</v>
      </c>
      <c r="M31" s="78">
        <v>1.904968081586184</v>
      </c>
      <c r="N31" s="79">
        <v>1.5247584385545081</v>
      </c>
      <c r="P31" s="96">
        <v>19618</v>
      </c>
      <c r="Q31" s="18">
        <v>18315</v>
      </c>
      <c r="R31" s="19">
        <v>15571</v>
      </c>
      <c r="S31" s="78">
        <v>0.76925308967770423</v>
      </c>
      <c r="T31" s="78">
        <v>0.6634859912621992</v>
      </c>
      <c r="U31" s="79">
        <v>0.49866790242109016</v>
      </c>
    </row>
    <row r="32" spans="1:21" x14ac:dyDescent="0.2">
      <c r="A32" s="17" t="s">
        <v>181</v>
      </c>
      <c r="B32" s="18">
        <v>21154</v>
      </c>
      <c r="C32" s="18">
        <v>23662</v>
      </c>
      <c r="D32" s="19">
        <v>32227</v>
      </c>
      <c r="E32" s="27">
        <v>0.264933407208433</v>
      </c>
      <c r="F32" s="27">
        <v>0.2805931232509622</v>
      </c>
      <c r="G32" s="28">
        <v>0.36020229091205386</v>
      </c>
      <c r="I32" s="96">
        <v>18930</v>
      </c>
      <c r="J32" s="18">
        <v>21120</v>
      </c>
      <c r="K32" s="19">
        <v>29936</v>
      </c>
      <c r="L32" s="78">
        <v>0.34833767666682247</v>
      </c>
      <c r="M32" s="78">
        <v>0.37232713804716178</v>
      </c>
      <c r="N32" s="79">
        <v>0.51397586497351311</v>
      </c>
      <c r="P32" s="96">
        <v>2224</v>
      </c>
      <c r="Q32" s="18">
        <v>2542</v>
      </c>
      <c r="R32" s="19">
        <v>2291</v>
      </c>
      <c r="S32" s="78">
        <v>8.7206589430279036E-2</v>
      </c>
      <c r="T32" s="78">
        <v>9.2087435969888637E-2</v>
      </c>
      <c r="U32" s="79">
        <v>7.3370250108966514E-2</v>
      </c>
    </row>
    <row r="33" spans="1:21" x14ac:dyDescent="0.2">
      <c r="A33" s="17" t="s">
        <v>5</v>
      </c>
      <c r="B33" s="18" t="s">
        <v>5</v>
      </c>
      <c r="C33" s="18" t="s">
        <v>5</v>
      </c>
      <c r="D33" s="19" t="s">
        <v>5</v>
      </c>
      <c r="E33" s="27" t="s">
        <v>5</v>
      </c>
      <c r="F33" s="27" t="s">
        <v>5</v>
      </c>
      <c r="G33" s="28" t="s">
        <v>5</v>
      </c>
      <c r="I33" s="96" t="s">
        <v>5</v>
      </c>
      <c r="J33" s="18" t="s">
        <v>5</v>
      </c>
      <c r="K33" s="19" t="s">
        <v>5</v>
      </c>
      <c r="L33" s="78" t="s">
        <v>5</v>
      </c>
      <c r="M33" s="78" t="s">
        <v>5</v>
      </c>
      <c r="N33" s="79" t="s">
        <v>5</v>
      </c>
      <c r="P33" s="96" t="s">
        <v>5</v>
      </c>
      <c r="Q33" s="18" t="s">
        <v>5</v>
      </c>
      <c r="R33" s="19" t="s">
        <v>5</v>
      </c>
      <c r="S33" s="78" t="s">
        <v>5</v>
      </c>
      <c r="T33" s="78" t="s">
        <v>5</v>
      </c>
      <c r="U33" s="79" t="s">
        <v>5</v>
      </c>
    </row>
    <row r="34" spans="1:21" ht="13.5" thickBot="1" x14ac:dyDescent="0.25">
      <c r="A34" s="20" t="s">
        <v>4</v>
      </c>
      <c r="B34" s="21">
        <v>7984648</v>
      </c>
      <c r="C34" s="21">
        <v>8432851</v>
      </c>
      <c r="D34" s="22">
        <v>8946917</v>
      </c>
      <c r="E34" s="23">
        <v>100</v>
      </c>
      <c r="F34" s="23">
        <v>100</v>
      </c>
      <c r="G34" s="48">
        <v>100</v>
      </c>
      <c r="I34" s="97">
        <v>5434382</v>
      </c>
      <c r="J34" s="21">
        <v>5672431</v>
      </c>
      <c r="K34" s="22">
        <v>5824398</v>
      </c>
      <c r="L34" s="82">
        <v>100</v>
      </c>
      <c r="M34" s="82">
        <v>100</v>
      </c>
      <c r="N34" s="83">
        <v>100</v>
      </c>
      <c r="P34" s="97">
        <v>2550266</v>
      </c>
      <c r="Q34" s="21">
        <v>2760420</v>
      </c>
      <c r="R34" s="22">
        <v>3122519</v>
      </c>
      <c r="S34" s="82">
        <v>100</v>
      </c>
      <c r="T34" s="82">
        <v>100</v>
      </c>
      <c r="U34" s="83">
        <v>100</v>
      </c>
    </row>
    <row r="35" spans="1:21" x14ac:dyDescent="0.2">
      <c r="I35" s="104"/>
      <c r="P35" s="104"/>
    </row>
    <row r="36" spans="1:21" x14ac:dyDescent="0.2">
      <c r="H36" s="50"/>
      <c r="I36" s="186"/>
      <c r="J36" s="186"/>
      <c r="K36" s="186"/>
      <c r="L36" s="186"/>
      <c r="M36" s="186"/>
      <c r="N36" s="186"/>
      <c r="O36" s="50"/>
      <c r="P36" s="186"/>
      <c r="Q36" s="186"/>
      <c r="R36" s="186"/>
      <c r="S36" s="186"/>
      <c r="T36" s="186"/>
      <c r="U36" s="186"/>
    </row>
    <row r="37" spans="1:21" x14ac:dyDescent="0.2">
      <c r="H37" s="50"/>
      <c r="I37" s="112"/>
      <c r="J37" s="113"/>
      <c r="K37" s="112"/>
      <c r="L37" s="114"/>
      <c r="M37" s="113"/>
      <c r="N37" s="114"/>
      <c r="O37" s="50"/>
      <c r="P37" s="112"/>
      <c r="Q37" s="113"/>
      <c r="R37" s="112"/>
      <c r="S37" s="114"/>
      <c r="T37" s="113"/>
      <c r="U37" s="114"/>
    </row>
    <row r="38" spans="1:21" x14ac:dyDescent="0.2">
      <c r="H38" s="50"/>
      <c r="I38" s="115"/>
      <c r="J38" s="115"/>
      <c r="K38" s="115"/>
      <c r="L38" s="115"/>
      <c r="M38" s="115"/>
      <c r="N38" s="115"/>
      <c r="O38" s="50"/>
      <c r="P38" s="115"/>
      <c r="Q38" s="115"/>
      <c r="R38" s="115"/>
      <c r="S38" s="115"/>
      <c r="T38" s="115"/>
      <c r="U38" s="115"/>
    </row>
    <row r="39" spans="1:21" x14ac:dyDescent="0.2">
      <c r="H39" s="50"/>
      <c r="I39" s="116"/>
      <c r="J39" s="116"/>
      <c r="K39" s="116"/>
      <c r="L39" s="81"/>
      <c r="M39" s="81"/>
      <c r="N39" s="117"/>
      <c r="O39" s="50"/>
      <c r="P39" s="116"/>
      <c r="Q39" s="116"/>
      <c r="R39" s="116"/>
      <c r="S39" s="81"/>
      <c r="T39" s="81"/>
      <c r="U39" s="117"/>
    </row>
    <row r="40" spans="1:21" x14ac:dyDescent="0.2">
      <c r="H40" s="50"/>
      <c r="I40" s="116"/>
      <c r="J40" s="116"/>
      <c r="K40" s="116"/>
      <c r="L40" s="81"/>
      <c r="M40" s="81"/>
      <c r="N40" s="117"/>
      <c r="O40" s="50"/>
      <c r="P40" s="116"/>
      <c r="Q40" s="116"/>
      <c r="R40" s="116"/>
      <c r="S40" s="81"/>
      <c r="T40" s="81"/>
      <c r="U40" s="117"/>
    </row>
    <row r="41" spans="1:21" x14ac:dyDescent="0.2">
      <c r="H41" s="50"/>
      <c r="I41" s="116"/>
      <c r="J41" s="116"/>
      <c r="K41" s="116"/>
      <c r="L41" s="81"/>
      <c r="M41" s="81"/>
      <c r="N41" s="117"/>
      <c r="O41" s="50"/>
      <c r="P41" s="116"/>
      <c r="Q41" s="116"/>
      <c r="R41" s="116"/>
      <c r="S41" s="81"/>
      <c r="T41" s="81"/>
      <c r="U41" s="117"/>
    </row>
    <row r="42" spans="1:21" x14ac:dyDescent="0.2">
      <c r="H42" s="50"/>
      <c r="I42" s="116"/>
      <c r="J42" s="116"/>
      <c r="K42" s="116"/>
      <c r="L42" s="81"/>
      <c r="M42" s="81"/>
      <c r="N42" s="117"/>
      <c r="O42" s="50"/>
      <c r="P42" s="116"/>
      <c r="Q42" s="116"/>
      <c r="R42" s="116"/>
      <c r="S42" s="81"/>
      <c r="T42" s="81"/>
      <c r="U42" s="117"/>
    </row>
    <row r="43" spans="1:21" x14ac:dyDescent="0.2">
      <c r="H43" s="50"/>
      <c r="I43" s="116"/>
      <c r="J43" s="116"/>
      <c r="K43" s="116"/>
      <c r="L43" s="81"/>
      <c r="M43" s="81"/>
      <c r="N43" s="117"/>
      <c r="O43" s="50"/>
      <c r="P43" s="116"/>
      <c r="Q43" s="116"/>
      <c r="R43" s="116"/>
      <c r="S43" s="81"/>
      <c r="T43" s="81"/>
      <c r="U43" s="117"/>
    </row>
    <row r="44" spans="1:21" x14ac:dyDescent="0.2">
      <c r="H44" s="50"/>
      <c r="I44" s="116"/>
      <c r="J44" s="116"/>
      <c r="K44" s="116"/>
      <c r="L44" s="81"/>
      <c r="M44" s="81"/>
      <c r="N44" s="117"/>
      <c r="O44" s="50"/>
      <c r="P44" s="116"/>
      <c r="Q44" s="116"/>
      <c r="R44" s="116"/>
      <c r="S44" s="81"/>
      <c r="T44" s="81"/>
      <c r="U44" s="117"/>
    </row>
    <row r="45" spans="1:21" x14ac:dyDescent="0.2">
      <c r="H45" s="50"/>
      <c r="I45" s="116"/>
      <c r="J45" s="116"/>
      <c r="K45" s="116"/>
      <c r="L45" s="81"/>
      <c r="M45" s="81"/>
      <c r="N45" s="117"/>
      <c r="O45" s="50"/>
      <c r="P45" s="116"/>
      <c r="Q45" s="116"/>
      <c r="R45" s="116"/>
      <c r="S45" s="81"/>
      <c r="T45" s="81"/>
      <c r="U45" s="117"/>
    </row>
    <row r="46" spans="1:21" x14ac:dyDescent="0.2">
      <c r="H46" s="50"/>
      <c r="I46" s="116"/>
      <c r="J46" s="116"/>
      <c r="K46" s="116"/>
      <c r="L46" s="81"/>
      <c r="M46" s="81"/>
      <c r="N46" s="117"/>
      <c r="O46" s="50"/>
      <c r="P46" s="116"/>
      <c r="Q46" s="116"/>
      <c r="R46" s="116"/>
      <c r="S46" s="81"/>
      <c r="T46" s="81"/>
      <c r="U46" s="117"/>
    </row>
    <row r="47" spans="1:21" x14ac:dyDescent="0.2">
      <c r="H47" s="50"/>
      <c r="I47" s="116"/>
      <c r="J47" s="116"/>
      <c r="K47" s="116"/>
      <c r="L47" s="81"/>
      <c r="M47" s="81"/>
      <c r="N47" s="117"/>
      <c r="O47" s="50"/>
      <c r="P47" s="116"/>
      <c r="Q47" s="116"/>
      <c r="R47" s="116"/>
      <c r="S47" s="81"/>
      <c r="T47" s="81"/>
      <c r="U47" s="117"/>
    </row>
    <row r="48" spans="1:21" x14ac:dyDescent="0.2">
      <c r="H48" s="50"/>
      <c r="I48" s="116"/>
      <c r="J48" s="116"/>
      <c r="K48" s="116"/>
      <c r="L48" s="81"/>
      <c r="M48" s="81"/>
      <c r="N48" s="117"/>
      <c r="O48" s="50"/>
      <c r="P48" s="116"/>
      <c r="Q48" s="116"/>
      <c r="R48" s="116"/>
      <c r="S48" s="81"/>
      <c r="T48" s="81"/>
      <c r="U48" s="117"/>
    </row>
    <row r="49" spans="1:21" x14ac:dyDescent="0.2">
      <c r="H49" s="50"/>
      <c r="I49" s="116"/>
      <c r="J49" s="116"/>
      <c r="K49" s="116"/>
      <c r="L49" s="81"/>
      <c r="M49" s="81"/>
      <c r="N49" s="117"/>
      <c r="O49" s="50"/>
      <c r="P49" s="116"/>
      <c r="Q49" s="116"/>
      <c r="R49" s="116"/>
      <c r="S49" s="81"/>
      <c r="T49" s="81"/>
      <c r="U49" s="117"/>
    </row>
    <row r="50" spans="1:21" x14ac:dyDescent="0.2">
      <c r="H50" s="50"/>
      <c r="I50" s="116"/>
      <c r="J50" s="116"/>
      <c r="K50" s="116"/>
      <c r="L50" s="81"/>
      <c r="M50" s="81"/>
      <c r="N50" s="117"/>
      <c r="O50" s="50"/>
      <c r="P50" s="116"/>
      <c r="Q50" s="116"/>
      <c r="R50" s="116"/>
      <c r="S50" s="81"/>
      <c r="T50" s="81"/>
      <c r="U50" s="117"/>
    </row>
    <row r="51" spans="1:21" x14ac:dyDescent="0.2">
      <c r="H51" s="50"/>
      <c r="I51" s="116"/>
      <c r="J51" s="116"/>
      <c r="K51" s="116"/>
      <c r="L51" s="81"/>
      <c r="M51" s="81"/>
      <c r="N51" s="117"/>
      <c r="O51" s="50"/>
      <c r="P51" s="116"/>
      <c r="Q51" s="116"/>
      <c r="R51" s="116"/>
      <c r="S51" s="81"/>
      <c r="T51" s="81"/>
      <c r="U51" s="117"/>
    </row>
    <row r="52" spans="1:21" x14ac:dyDescent="0.2">
      <c r="H52" s="50"/>
      <c r="I52" s="116"/>
      <c r="J52" s="116"/>
      <c r="K52" s="116"/>
      <c r="L52" s="81"/>
      <c r="M52" s="81"/>
      <c r="N52" s="117"/>
      <c r="O52" s="50"/>
      <c r="P52" s="116"/>
      <c r="Q52" s="116"/>
      <c r="R52" s="116"/>
      <c r="S52" s="81"/>
      <c r="T52" s="81"/>
      <c r="U52" s="117"/>
    </row>
    <row r="53" spans="1:21" x14ac:dyDescent="0.2">
      <c r="H53" s="50"/>
      <c r="I53" s="116"/>
      <c r="J53" s="116"/>
      <c r="K53" s="116"/>
      <c r="L53" s="81"/>
      <c r="M53" s="81"/>
      <c r="N53" s="117"/>
      <c r="O53" s="50"/>
      <c r="P53" s="116"/>
      <c r="Q53" s="116"/>
      <c r="R53" s="116"/>
      <c r="S53" s="81"/>
      <c r="T53" s="81"/>
      <c r="U53" s="117"/>
    </row>
    <row r="54" spans="1:21" x14ac:dyDescent="0.2">
      <c r="H54" s="50"/>
      <c r="I54" s="116"/>
      <c r="J54" s="116"/>
      <c r="K54" s="116"/>
      <c r="L54" s="81"/>
      <c r="M54" s="81"/>
      <c r="N54" s="117"/>
      <c r="O54" s="50"/>
      <c r="P54" s="116"/>
      <c r="Q54" s="116"/>
      <c r="R54" s="116"/>
      <c r="S54" s="81"/>
      <c r="T54" s="81"/>
      <c r="U54" s="117"/>
    </row>
    <row r="55" spans="1:21" x14ac:dyDescent="0.2">
      <c r="H55" s="50"/>
      <c r="I55" s="116"/>
      <c r="J55" s="116"/>
      <c r="K55" s="116"/>
      <c r="L55" s="81"/>
      <c r="M55" s="81"/>
      <c r="N55" s="117"/>
      <c r="O55" s="50"/>
      <c r="P55" s="116"/>
      <c r="Q55" s="116"/>
      <c r="R55" s="116"/>
      <c r="S55" s="81"/>
      <c r="T55" s="81"/>
      <c r="U55" s="117"/>
    </row>
    <row r="56" spans="1:21" x14ac:dyDescent="0.2">
      <c r="H56" s="50"/>
      <c r="I56" s="116"/>
      <c r="J56" s="116"/>
      <c r="K56" s="116"/>
      <c r="L56" s="81"/>
      <c r="M56" s="81"/>
      <c r="N56" s="117"/>
      <c r="O56" s="50"/>
      <c r="P56" s="116"/>
      <c r="Q56" s="116"/>
      <c r="R56" s="116"/>
      <c r="S56" s="81"/>
      <c r="T56" s="81"/>
      <c r="U56" s="117"/>
    </row>
    <row r="57" spans="1:21" x14ac:dyDescent="0.2">
      <c r="A57" s="44"/>
      <c r="B57" s="51"/>
      <c r="C57" s="51"/>
      <c r="D57" s="51"/>
      <c r="E57" s="52"/>
      <c r="F57" s="54"/>
      <c r="G57" s="53"/>
      <c r="H57" s="50"/>
      <c r="I57" s="116"/>
      <c r="J57" s="116"/>
      <c r="K57" s="116"/>
      <c r="L57" s="81"/>
      <c r="M57" s="81"/>
      <c r="N57" s="117"/>
      <c r="O57" s="50"/>
      <c r="P57" s="116"/>
      <c r="Q57" s="116"/>
      <c r="R57" s="116"/>
      <c r="S57" s="81"/>
      <c r="T57" s="81"/>
      <c r="U57" s="117"/>
    </row>
    <row r="58" spans="1:21" x14ac:dyDescent="0.2">
      <c r="A58" s="44"/>
      <c r="B58" s="51"/>
      <c r="C58" s="51"/>
      <c r="D58" s="51"/>
      <c r="E58" s="52"/>
      <c r="F58" s="54"/>
      <c r="G58" s="53"/>
      <c r="H58" s="50"/>
      <c r="I58" s="116"/>
      <c r="J58" s="116"/>
      <c r="K58" s="116"/>
      <c r="L58" s="81"/>
      <c r="M58" s="81"/>
      <c r="N58" s="117"/>
      <c r="O58" s="50"/>
      <c r="P58" s="116"/>
      <c r="Q58" s="116"/>
      <c r="R58" s="116"/>
      <c r="S58" s="81"/>
      <c r="T58" s="81"/>
      <c r="U58" s="117"/>
    </row>
    <row r="59" spans="1:21" x14ac:dyDescent="0.2">
      <c r="A59" s="44"/>
      <c r="B59" s="51"/>
      <c r="C59" s="51"/>
      <c r="D59" s="51"/>
      <c r="E59" s="52"/>
      <c r="F59" s="54"/>
      <c r="G59" s="53"/>
      <c r="H59" s="50"/>
      <c r="I59" s="116"/>
      <c r="J59" s="116"/>
      <c r="K59" s="116"/>
      <c r="L59" s="81"/>
      <c r="M59" s="81"/>
      <c r="N59" s="117"/>
      <c r="O59" s="50"/>
      <c r="P59" s="116"/>
      <c r="Q59" s="116"/>
      <c r="R59" s="116"/>
      <c r="S59" s="81"/>
      <c r="T59" s="81"/>
      <c r="U59" s="117"/>
    </row>
    <row r="60" spans="1:21" x14ac:dyDescent="0.2">
      <c r="A60" s="44"/>
      <c r="B60" s="51"/>
      <c r="C60" s="51"/>
      <c r="D60" s="51"/>
      <c r="E60" s="52"/>
      <c r="F60" s="54"/>
      <c r="G60" s="53"/>
      <c r="H60" s="50"/>
      <c r="I60" s="116"/>
      <c r="J60" s="116"/>
      <c r="K60" s="116"/>
      <c r="L60" s="81"/>
      <c r="M60" s="81"/>
      <c r="N60" s="117"/>
      <c r="O60" s="50"/>
      <c r="P60" s="116"/>
      <c r="Q60" s="116"/>
      <c r="R60" s="116"/>
      <c r="S60" s="81"/>
      <c r="T60" s="81"/>
      <c r="U60" s="117"/>
    </row>
    <row r="61" spans="1:21" x14ac:dyDescent="0.2">
      <c r="A61" s="50"/>
      <c r="B61" s="50"/>
      <c r="C61" s="50"/>
      <c r="D61" s="50"/>
      <c r="E61" s="50"/>
      <c r="F61" s="50"/>
      <c r="G61" s="50"/>
      <c r="H61" s="50"/>
      <c r="I61" s="116"/>
      <c r="J61" s="116"/>
      <c r="K61" s="116"/>
      <c r="L61" s="81"/>
      <c r="M61" s="81"/>
      <c r="N61" s="117"/>
      <c r="O61" s="50"/>
      <c r="P61" s="116"/>
      <c r="Q61" s="116"/>
      <c r="R61" s="116"/>
      <c r="S61" s="81"/>
      <c r="T61" s="81"/>
      <c r="U61" s="117"/>
    </row>
    <row r="62" spans="1:21" ht="12.75" customHeight="1" x14ac:dyDescent="0.2">
      <c r="A62" s="61" t="s">
        <v>155</v>
      </c>
      <c r="B62" s="62"/>
      <c r="C62" s="62"/>
      <c r="D62" s="62"/>
      <c r="E62" s="62"/>
      <c r="F62" s="62"/>
      <c r="G62" s="62"/>
      <c r="H62" s="62"/>
      <c r="I62" s="120"/>
      <c r="J62" s="120"/>
      <c r="K62" s="120"/>
      <c r="L62" s="121"/>
      <c r="M62" s="121"/>
      <c r="N62" s="122"/>
      <c r="O62" s="62"/>
      <c r="P62" s="120"/>
      <c r="Q62" s="62"/>
      <c r="R62" s="120"/>
      <c r="S62" s="121"/>
      <c r="T62" s="121"/>
      <c r="U62" s="173">
        <v>17</v>
      </c>
    </row>
    <row r="63" spans="1:21" ht="12.75" customHeight="1" x14ac:dyDescent="0.2">
      <c r="A63" s="63" t="s">
        <v>156</v>
      </c>
      <c r="B63" s="50"/>
      <c r="C63" s="50"/>
      <c r="D63" s="50"/>
      <c r="E63" s="50"/>
      <c r="F63" s="50"/>
      <c r="G63" s="50"/>
      <c r="H63" s="50"/>
      <c r="I63" s="116"/>
      <c r="J63" s="116"/>
      <c r="K63" s="116"/>
      <c r="L63" s="81"/>
      <c r="M63" s="81"/>
      <c r="N63" s="117"/>
      <c r="O63" s="50"/>
      <c r="P63" s="116"/>
      <c r="Q63" s="50"/>
      <c r="R63" s="116"/>
      <c r="S63" s="81"/>
      <c r="T63" s="81"/>
      <c r="U63" s="171"/>
    </row>
    <row r="64" spans="1:21" ht="12.75" customHeight="1" x14ac:dyDescent="0.2">
      <c r="H64" s="50"/>
      <c r="I64" s="116"/>
      <c r="J64" s="116"/>
      <c r="K64" s="116"/>
      <c r="L64" s="81"/>
      <c r="M64" s="81"/>
      <c r="N64" s="117"/>
      <c r="O64" s="50"/>
      <c r="P64" s="116"/>
      <c r="Q64" s="116"/>
      <c r="R64" s="116"/>
      <c r="S64" s="81"/>
      <c r="T64" s="81"/>
      <c r="U64" s="117"/>
    </row>
    <row r="65" spans="8:21" ht="12.75" customHeight="1" x14ac:dyDescent="0.2">
      <c r="H65" s="50"/>
      <c r="I65" s="116"/>
      <c r="J65" s="116"/>
      <c r="K65" s="116"/>
      <c r="L65" s="81"/>
      <c r="M65" s="81"/>
      <c r="N65" s="117"/>
      <c r="O65" s="50"/>
      <c r="P65" s="116"/>
      <c r="Q65" s="116"/>
      <c r="R65" s="116"/>
      <c r="S65" s="81"/>
      <c r="T65" s="81"/>
      <c r="U65" s="117"/>
    </row>
    <row r="66" spans="8:21" x14ac:dyDescent="0.2">
      <c r="H66" s="50"/>
      <c r="I66" s="116"/>
      <c r="J66" s="116"/>
      <c r="K66" s="116"/>
      <c r="L66" s="81"/>
      <c r="M66" s="81"/>
      <c r="N66" s="117"/>
      <c r="O66" s="50"/>
      <c r="P66" s="116"/>
      <c r="Q66" s="116"/>
      <c r="R66" s="116"/>
      <c r="S66" s="81"/>
      <c r="T66" s="81"/>
      <c r="U66" s="117"/>
    </row>
    <row r="67" spans="8:21" x14ac:dyDescent="0.2">
      <c r="H67" s="50"/>
      <c r="I67" s="116"/>
      <c r="J67" s="116"/>
      <c r="K67" s="116"/>
      <c r="L67" s="81"/>
      <c r="M67" s="81"/>
      <c r="N67" s="117"/>
      <c r="O67" s="50"/>
      <c r="P67" s="116"/>
      <c r="Q67" s="116"/>
      <c r="R67" s="116"/>
      <c r="S67" s="81"/>
      <c r="T67" s="81"/>
      <c r="U67" s="117"/>
    </row>
    <row r="68" spans="8:21" ht="12.75" customHeight="1" x14ac:dyDescent="0.2">
      <c r="H68" s="50"/>
      <c r="I68" s="51"/>
      <c r="J68" s="51"/>
      <c r="K68" s="51"/>
      <c r="L68" s="118"/>
      <c r="M68" s="118"/>
      <c r="N68" s="119"/>
      <c r="O68" s="50"/>
      <c r="P68" s="51"/>
      <c r="Q68" s="51"/>
      <c r="R68" s="51"/>
      <c r="S68" s="118"/>
      <c r="T68" s="118"/>
      <c r="U68" s="119"/>
    </row>
    <row r="69" spans="8:21" ht="12.75" customHeight="1" x14ac:dyDescent="0.2">
      <c r="H69" s="50"/>
      <c r="I69" s="50"/>
      <c r="J69" s="50"/>
      <c r="K69" s="50"/>
      <c r="L69" s="50"/>
      <c r="M69" s="50"/>
      <c r="N69" s="50"/>
      <c r="O69" s="50"/>
      <c r="P69" s="50"/>
      <c r="Q69" s="50"/>
      <c r="R69" s="50"/>
      <c r="S69" s="50"/>
      <c r="T69" s="50"/>
      <c r="U69" s="50"/>
    </row>
    <row r="70" spans="8:21" x14ac:dyDescent="0.2">
      <c r="H70" s="50"/>
      <c r="I70" s="111"/>
      <c r="J70" s="111"/>
      <c r="K70" s="111"/>
      <c r="L70" s="111"/>
      <c r="M70" s="111"/>
      <c r="N70" s="111"/>
      <c r="O70" s="111"/>
      <c r="P70" s="111"/>
      <c r="Q70" s="50"/>
      <c r="R70" s="50"/>
      <c r="S70" s="50"/>
      <c r="T70" s="111"/>
      <c r="U70" s="171"/>
    </row>
    <row r="71" spans="8:21" x14ac:dyDescent="0.2">
      <c r="H71" s="50"/>
      <c r="I71" s="111"/>
      <c r="J71" s="111"/>
      <c r="K71" s="111"/>
      <c r="L71" s="111"/>
      <c r="M71" s="111"/>
      <c r="N71" s="111"/>
      <c r="O71" s="111"/>
      <c r="P71" s="111"/>
      <c r="Q71" s="50"/>
      <c r="R71" s="50"/>
      <c r="S71" s="50"/>
      <c r="T71" s="111"/>
      <c r="U71" s="171"/>
    </row>
    <row r="72" spans="8:21" x14ac:dyDescent="0.2">
      <c r="H72" s="50"/>
      <c r="I72" s="50"/>
      <c r="J72" s="50"/>
      <c r="K72" s="50"/>
      <c r="L72" s="50"/>
      <c r="M72" s="50"/>
      <c r="N72" s="50"/>
      <c r="O72" s="50"/>
      <c r="P72" s="50"/>
      <c r="Q72" s="50"/>
      <c r="R72" s="50"/>
      <c r="S72" s="50"/>
      <c r="T72" s="50"/>
      <c r="U72" s="50"/>
    </row>
  </sheetData>
  <mergeCells count="7">
    <mergeCell ref="D4:E4"/>
    <mergeCell ref="U70:U71"/>
    <mergeCell ref="U62:U63"/>
    <mergeCell ref="I4:N4"/>
    <mergeCell ref="P4:U4"/>
    <mergeCell ref="I36:N36"/>
    <mergeCell ref="P36:U36"/>
  </mergeCells>
  <phoneticPr fontId="0" type="noConversion"/>
  <hyperlinks>
    <hyperlink ref="A2" location="Innhold!A42" tooltip="Move to Innhold" display="Tilbake til innholdsfortegnelsen" xr:uid="{00000000-0004-0000-1000-000000000000}"/>
  </hyperlinks>
  <pageMargins left="0.78740157480314965" right="0.78740157480314965" top="0.39370078740157483" bottom="0.19685039370078741" header="3.937007874015748E-2" footer="3.937007874015748E-2"/>
  <pageSetup paperSize="9" scale="56" orientation="landscape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G75"/>
  <sheetViews>
    <sheetView showGridLines="0" showRowColHeaders="0" zoomScaleNormal="100" workbookViewId="0"/>
  </sheetViews>
  <sheetFormatPr defaultColWidth="11.42578125" defaultRowHeight="12.75" x14ac:dyDescent="0.2"/>
  <cols>
    <col min="1" max="1" width="26.28515625" style="1" customWidth="1"/>
    <col min="2" max="4" width="10.5703125" style="1" customWidth="1"/>
    <col min="5" max="7" width="9.85546875" style="1" customWidth="1"/>
    <col min="8" max="16384" width="11.42578125" style="1"/>
  </cols>
  <sheetData>
    <row r="1" spans="1:7" ht="5.25" customHeight="1" x14ac:dyDescent="0.2"/>
    <row r="2" spans="1:7" x14ac:dyDescent="0.2">
      <c r="A2" s="69" t="s">
        <v>0</v>
      </c>
      <c r="B2" s="3"/>
      <c r="C2" s="3"/>
      <c r="D2" s="3"/>
      <c r="E2" s="3"/>
      <c r="F2" s="3"/>
    </row>
    <row r="3" spans="1:7" ht="6" customHeight="1" x14ac:dyDescent="0.2">
      <c r="A3" s="67"/>
      <c r="B3" s="3"/>
      <c r="C3" s="3"/>
      <c r="D3" s="3"/>
      <c r="E3" s="3"/>
      <c r="F3" s="3"/>
    </row>
    <row r="4" spans="1:7" ht="16.5" thickBot="1" x14ac:dyDescent="0.3">
      <c r="A4" s="5" t="s">
        <v>125</v>
      </c>
      <c r="B4" s="6"/>
      <c r="C4" s="6"/>
      <c r="D4" s="6"/>
      <c r="E4" s="6"/>
      <c r="F4" s="6"/>
    </row>
    <row r="5" spans="1:7" x14ac:dyDescent="0.2">
      <c r="A5" s="7"/>
      <c r="B5" s="8"/>
      <c r="C5" s="9" t="s">
        <v>1</v>
      </c>
      <c r="D5" s="10"/>
      <c r="E5" s="11"/>
      <c r="F5" s="9" t="s">
        <v>2</v>
      </c>
      <c r="G5" s="12"/>
    </row>
    <row r="6" spans="1:7" x14ac:dyDescent="0.2">
      <c r="A6" s="13" t="s">
        <v>3</v>
      </c>
      <c r="B6" s="14" t="s">
        <v>157</v>
      </c>
      <c r="C6" s="15" t="s">
        <v>153</v>
      </c>
      <c r="D6" s="66" t="s">
        <v>154</v>
      </c>
      <c r="E6" s="15" t="s">
        <v>157</v>
      </c>
      <c r="F6" s="15" t="s">
        <v>153</v>
      </c>
      <c r="G6" s="16" t="s">
        <v>154</v>
      </c>
    </row>
    <row r="7" spans="1:7" x14ac:dyDescent="0.2">
      <c r="A7" s="17" t="s">
        <v>82</v>
      </c>
      <c r="B7" s="18">
        <v>589245</v>
      </c>
      <c r="C7" s="18">
        <v>623870</v>
      </c>
      <c r="D7" s="19">
        <v>739040</v>
      </c>
      <c r="E7" s="27">
        <v>33.230356420802238</v>
      </c>
      <c r="F7" s="27">
        <v>32.582474601003476</v>
      </c>
      <c r="G7" s="28">
        <v>33.315556982071428</v>
      </c>
    </row>
    <row r="8" spans="1:7" x14ac:dyDescent="0.2">
      <c r="A8" s="17" t="s">
        <v>158</v>
      </c>
      <c r="B8" s="18">
        <v>1517</v>
      </c>
      <c r="C8" s="18">
        <v>1515</v>
      </c>
      <c r="D8" s="19">
        <v>2187</v>
      </c>
      <c r="E8" s="27">
        <v>8.5550918022820721E-2</v>
      </c>
      <c r="F8" s="27">
        <v>7.912297276759625E-2</v>
      </c>
      <c r="G8" s="28">
        <v>9.8588876271636469E-2</v>
      </c>
    </row>
    <row r="9" spans="1:7" x14ac:dyDescent="0.2">
      <c r="A9" s="17" t="s">
        <v>83</v>
      </c>
      <c r="B9" s="18">
        <v>476215</v>
      </c>
      <c r="C9" s="18">
        <v>579448</v>
      </c>
      <c r="D9" s="19">
        <v>662420</v>
      </c>
      <c r="E9" s="27">
        <v>26.856051698244936</v>
      </c>
      <c r="F9" s="27">
        <v>30.262474141411293</v>
      </c>
      <c r="G9" s="28">
        <v>29.861565349729048</v>
      </c>
    </row>
    <row r="10" spans="1:7" x14ac:dyDescent="0.2">
      <c r="A10" s="17" t="s">
        <v>85</v>
      </c>
      <c r="B10" s="18">
        <v>378951</v>
      </c>
      <c r="C10" s="18">
        <v>382078</v>
      </c>
      <c r="D10" s="19">
        <v>445328</v>
      </c>
      <c r="E10" s="27">
        <v>21.370867459239246</v>
      </c>
      <c r="F10" s="27">
        <v>19.954552600064446</v>
      </c>
      <c r="G10" s="28">
        <v>20.075165565750034</v>
      </c>
    </row>
    <row r="11" spans="1:7" x14ac:dyDescent="0.2">
      <c r="A11" s="17" t="s">
        <v>159</v>
      </c>
      <c r="B11" s="18">
        <v>60535</v>
      </c>
      <c r="C11" s="18">
        <v>72851</v>
      </c>
      <c r="D11" s="19">
        <v>86972</v>
      </c>
      <c r="E11" s="27">
        <v>3.4138594742989139</v>
      </c>
      <c r="F11" s="27">
        <v>3.8047443492357451</v>
      </c>
      <c r="G11" s="28">
        <v>3.9206546625956871</v>
      </c>
    </row>
    <row r="12" spans="1:7" x14ac:dyDescent="0.2">
      <c r="A12" s="17" t="s">
        <v>160</v>
      </c>
      <c r="B12" s="18">
        <v>0</v>
      </c>
      <c r="C12" s="18">
        <v>0</v>
      </c>
      <c r="D12" s="19">
        <v>0</v>
      </c>
      <c r="E12" s="27" t="s">
        <v>161</v>
      </c>
      <c r="F12" s="27" t="s">
        <v>161</v>
      </c>
      <c r="G12" s="28" t="s">
        <v>161</v>
      </c>
    </row>
    <row r="13" spans="1:7" x14ac:dyDescent="0.2">
      <c r="A13" s="17" t="s">
        <v>162</v>
      </c>
      <c r="B13" s="18">
        <v>0</v>
      </c>
      <c r="C13" s="18">
        <v>0</v>
      </c>
      <c r="D13" s="19">
        <v>0</v>
      </c>
      <c r="E13" s="27" t="s">
        <v>161</v>
      </c>
      <c r="F13" s="27" t="s">
        <v>161</v>
      </c>
      <c r="G13" s="28" t="s">
        <v>161</v>
      </c>
    </row>
    <row r="14" spans="1:7" x14ac:dyDescent="0.2">
      <c r="A14" s="17" t="s">
        <v>163</v>
      </c>
      <c r="B14" s="18">
        <v>38587</v>
      </c>
      <c r="C14" s="18">
        <v>38868</v>
      </c>
      <c r="D14" s="19">
        <v>42907</v>
      </c>
      <c r="E14" s="27">
        <v>2.1761063109733576</v>
      </c>
      <c r="F14" s="27">
        <v>2.0299351191623307</v>
      </c>
      <c r="G14" s="28">
        <v>1.9342262982108396</v>
      </c>
    </row>
    <row r="15" spans="1:7" x14ac:dyDescent="0.2">
      <c r="A15" s="17" t="s">
        <v>164</v>
      </c>
      <c r="B15" s="18">
        <v>72833</v>
      </c>
      <c r="C15" s="18">
        <v>71020</v>
      </c>
      <c r="D15" s="19">
        <v>58109</v>
      </c>
      <c r="E15" s="27">
        <v>4.1074027767673709</v>
      </c>
      <c r="F15" s="27">
        <v>3.7091178389139836</v>
      </c>
      <c r="G15" s="28">
        <v>2.619524925134213</v>
      </c>
    </row>
    <row r="16" spans="1:7" x14ac:dyDescent="0.2">
      <c r="A16" s="17" t="s">
        <v>165</v>
      </c>
      <c r="B16" s="18">
        <v>55051</v>
      </c>
      <c r="C16" s="18">
        <v>60438</v>
      </c>
      <c r="D16" s="19">
        <v>70418</v>
      </c>
      <c r="E16" s="27">
        <v>3.1045903678802262</v>
      </c>
      <c r="F16" s="27">
        <v>3.1564582363881066</v>
      </c>
      <c r="G16" s="28">
        <v>3.1744085456315032</v>
      </c>
    </row>
    <row r="17" spans="1:7" x14ac:dyDescent="0.2">
      <c r="A17" s="17" t="s">
        <v>166</v>
      </c>
      <c r="B17" s="18">
        <v>1076</v>
      </c>
      <c r="C17" s="18">
        <v>0</v>
      </c>
      <c r="D17" s="19">
        <v>0</v>
      </c>
      <c r="E17" s="27">
        <v>6.0680809355672445E-2</v>
      </c>
      <c r="F17" s="27" t="s">
        <v>161</v>
      </c>
      <c r="G17" s="28" t="s">
        <v>161</v>
      </c>
    </row>
    <row r="18" spans="1:7" x14ac:dyDescent="0.2">
      <c r="A18" s="17" t="s">
        <v>167</v>
      </c>
      <c r="B18" s="18">
        <v>0</v>
      </c>
      <c r="C18" s="18">
        <v>0</v>
      </c>
      <c r="D18" s="19">
        <v>0</v>
      </c>
      <c r="E18" s="27" t="s">
        <v>161</v>
      </c>
      <c r="F18" s="27" t="s">
        <v>161</v>
      </c>
      <c r="G18" s="28" t="s">
        <v>161</v>
      </c>
    </row>
    <row r="19" spans="1:7" x14ac:dyDescent="0.2">
      <c r="A19" s="17" t="s">
        <v>168</v>
      </c>
      <c r="B19" s="18">
        <v>0</v>
      </c>
      <c r="C19" s="18">
        <v>0</v>
      </c>
      <c r="D19" s="19">
        <v>0</v>
      </c>
      <c r="E19" s="27" t="s">
        <v>161</v>
      </c>
      <c r="F19" s="27" t="s">
        <v>161</v>
      </c>
      <c r="G19" s="28" t="s">
        <v>161</v>
      </c>
    </row>
    <row r="20" spans="1:7" x14ac:dyDescent="0.2">
      <c r="A20" s="17" t="s">
        <v>169</v>
      </c>
      <c r="B20" s="18">
        <v>0</v>
      </c>
      <c r="C20" s="18">
        <v>0</v>
      </c>
      <c r="D20" s="19">
        <v>0</v>
      </c>
      <c r="E20" s="27" t="s">
        <v>161</v>
      </c>
      <c r="F20" s="27" t="s">
        <v>161</v>
      </c>
      <c r="G20" s="28" t="s">
        <v>161</v>
      </c>
    </row>
    <row r="21" spans="1:7" x14ac:dyDescent="0.2">
      <c r="A21" s="17" t="s">
        <v>170</v>
      </c>
      <c r="B21" s="18">
        <v>7657</v>
      </c>
      <c r="C21" s="18">
        <v>7868</v>
      </c>
      <c r="D21" s="19">
        <v>8444</v>
      </c>
      <c r="E21" s="27">
        <v>0.43181501601894412</v>
      </c>
      <c r="F21" s="27">
        <v>0.41091719454484965</v>
      </c>
      <c r="G21" s="28">
        <v>0.38065133572825716</v>
      </c>
    </row>
    <row r="22" spans="1:7" x14ac:dyDescent="0.2">
      <c r="A22" s="17" t="s">
        <v>171</v>
      </c>
      <c r="B22" s="18">
        <v>0</v>
      </c>
      <c r="C22" s="18">
        <v>0</v>
      </c>
      <c r="D22" s="19">
        <v>0</v>
      </c>
      <c r="E22" s="27" t="s">
        <v>161</v>
      </c>
      <c r="F22" s="27" t="s">
        <v>161</v>
      </c>
      <c r="G22" s="28" t="s">
        <v>161</v>
      </c>
    </row>
    <row r="23" spans="1:7" x14ac:dyDescent="0.2">
      <c r="A23" s="17" t="s">
        <v>172</v>
      </c>
      <c r="B23" s="18">
        <v>4990</v>
      </c>
      <c r="C23" s="18">
        <v>5998</v>
      </c>
      <c r="D23" s="19">
        <v>1225</v>
      </c>
      <c r="E23" s="27">
        <v>0.28141007312714267</v>
      </c>
      <c r="F23" s="27">
        <v>0.31325385522115001</v>
      </c>
      <c r="G23" s="28">
        <v>5.5222392973367479E-2</v>
      </c>
    </row>
    <row r="24" spans="1:7" x14ac:dyDescent="0.2">
      <c r="A24" s="17" t="s">
        <v>173</v>
      </c>
      <c r="B24" s="18">
        <v>21415</v>
      </c>
      <c r="C24" s="18">
        <v>25008</v>
      </c>
      <c r="D24" s="19">
        <v>30357</v>
      </c>
      <c r="E24" s="27">
        <v>1.2076947326688898</v>
      </c>
      <c r="F24" s="27">
        <v>1.3060774277043214</v>
      </c>
      <c r="G24" s="28">
        <v>1.3684785171367482</v>
      </c>
    </row>
    <row r="25" spans="1:7" x14ac:dyDescent="0.2">
      <c r="A25" s="17" t="s">
        <v>174</v>
      </c>
      <c r="B25" s="18">
        <v>12961</v>
      </c>
      <c r="C25" s="18">
        <v>10783</v>
      </c>
      <c r="D25" s="19">
        <v>11783</v>
      </c>
      <c r="E25" s="27">
        <v>0.73093305767553018</v>
      </c>
      <c r="F25" s="27">
        <v>0.56315710584355794</v>
      </c>
      <c r="G25" s="28">
        <v>0.53117180114709306</v>
      </c>
    </row>
    <row r="26" spans="1:7" x14ac:dyDescent="0.2">
      <c r="A26" s="17" t="s">
        <v>175</v>
      </c>
      <c r="B26" s="18">
        <v>19207</v>
      </c>
      <c r="C26" s="18">
        <v>22043</v>
      </c>
      <c r="D26" s="19">
        <v>25782</v>
      </c>
      <c r="E26" s="27">
        <v>1.0831750049204467</v>
      </c>
      <c r="F26" s="27">
        <v>1.1512261971723592</v>
      </c>
      <c r="G26" s="28">
        <v>1.1622397841953962</v>
      </c>
    </row>
    <row r="27" spans="1:7" x14ac:dyDescent="0.2">
      <c r="A27" s="17" t="s">
        <v>176</v>
      </c>
      <c r="B27" s="18">
        <v>3274</v>
      </c>
      <c r="C27" s="18">
        <v>3944</v>
      </c>
      <c r="D27" s="19">
        <v>5495</v>
      </c>
      <c r="E27" s="27">
        <v>0.18463658906177657</v>
      </c>
      <c r="F27" s="27">
        <v>0.20598086111907563</v>
      </c>
      <c r="G27" s="28">
        <v>0.24771187705196268</v>
      </c>
    </row>
    <row r="28" spans="1:7" x14ac:dyDescent="0.2">
      <c r="A28" s="17" t="s">
        <v>177</v>
      </c>
      <c r="B28" s="18">
        <v>0</v>
      </c>
      <c r="C28" s="18">
        <v>0</v>
      </c>
      <c r="D28" s="19">
        <v>0</v>
      </c>
      <c r="E28" s="27" t="s">
        <v>161</v>
      </c>
      <c r="F28" s="27" t="s">
        <v>161</v>
      </c>
      <c r="G28" s="28" t="s">
        <v>161</v>
      </c>
    </row>
    <row r="29" spans="1:7" x14ac:dyDescent="0.2">
      <c r="A29" s="17" t="s">
        <v>178</v>
      </c>
      <c r="B29" s="18">
        <v>924</v>
      </c>
      <c r="C29" s="18">
        <v>1438</v>
      </c>
      <c r="D29" s="19">
        <v>1509</v>
      </c>
      <c r="E29" s="27">
        <v>5.2108799112120199E-2</v>
      </c>
      <c r="F29" s="27">
        <v>7.5101541148385076E-2</v>
      </c>
      <c r="G29" s="28">
        <v>6.8024972242295118E-2</v>
      </c>
    </row>
    <row r="30" spans="1:7" x14ac:dyDescent="0.2">
      <c r="A30" s="17" t="s">
        <v>179</v>
      </c>
      <c r="B30" s="18">
        <v>9638</v>
      </c>
      <c r="C30" s="18">
        <v>5872</v>
      </c>
      <c r="D30" s="19">
        <v>10439</v>
      </c>
      <c r="E30" s="27">
        <v>0.54353312320629277</v>
      </c>
      <c r="F30" s="27">
        <v>0.3066733307533499</v>
      </c>
      <c r="G30" s="28">
        <v>0.47058494714202703</v>
      </c>
    </row>
    <row r="31" spans="1:7" x14ac:dyDescent="0.2">
      <c r="A31" s="17" t="s">
        <v>180</v>
      </c>
      <c r="B31" s="18">
        <v>17676</v>
      </c>
      <c r="C31" s="18">
        <v>0</v>
      </c>
      <c r="D31" s="19">
        <v>14424</v>
      </c>
      <c r="E31" s="27">
        <v>0.99683455963835144</v>
      </c>
      <c r="F31" s="27" t="s">
        <v>161</v>
      </c>
      <c r="G31" s="28">
        <v>0.6502267724472266</v>
      </c>
    </row>
    <row r="32" spans="1:7" x14ac:dyDescent="0.2">
      <c r="A32" s="17" t="s">
        <v>181</v>
      </c>
      <c r="B32" s="18">
        <v>1461</v>
      </c>
      <c r="C32" s="18">
        <v>1699</v>
      </c>
      <c r="D32" s="19">
        <v>1464</v>
      </c>
      <c r="E32" s="27">
        <v>8.2392808985722529E-2</v>
      </c>
      <c r="F32" s="27">
        <v>8.8732627545970971E-2</v>
      </c>
      <c r="G32" s="28">
        <v>6.5996394541232642E-2</v>
      </c>
    </row>
    <row r="33" spans="1:7" x14ac:dyDescent="0.2">
      <c r="A33" s="17" t="s">
        <v>5</v>
      </c>
      <c r="B33" s="18" t="s">
        <v>5</v>
      </c>
      <c r="C33" s="18" t="s">
        <v>5</v>
      </c>
      <c r="D33" s="19" t="s">
        <v>5</v>
      </c>
      <c r="E33" s="27" t="s">
        <v>5</v>
      </c>
      <c r="F33" s="27" t="s">
        <v>5</v>
      </c>
      <c r="G33" s="28" t="s">
        <v>5</v>
      </c>
    </row>
    <row r="34" spans="1:7" ht="13.5" thickBot="1" x14ac:dyDescent="0.25">
      <c r="A34" s="20" t="s">
        <v>4</v>
      </c>
      <c r="B34" s="21">
        <v>1773213</v>
      </c>
      <c r="C34" s="21">
        <v>1914741</v>
      </c>
      <c r="D34" s="22">
        <v>2218303</v>
      </c>
      <c r="E34" s="23">
        <v>100</v>
      </c>
      <c r="F34" s="23">
        <v>100</v>
      </c>
      <c r="G34" s="48">
        <v>100</v>
      </c>
    </row>
    <row r="36" spans="1:7" ht="16.5" thickBot="1" x14ac:dyDescent="0.3">
      <c r="A36" s="5" t="s">
        <v>126</v>
      </c>
      <c r="B36" s="5"/>
      <c r="C36" s="6"/>
      <c r="D36" s="6"/>
      <c r="E36" s="6"/>
      <c r="F36" s="6"/>
    </row>
    <row r="37" spans="1:7" x14ac:dyDescent="0.2">
      <c r="A37" s="7"/>
      <c r="B37" s="87"/>
      <c r="C37" s="43" t="s">
        <v>29</v>
      </c>
      <c r="D37" s="88"/>
      <c r="E37" s="11"/>
      <c r="F37" s="9" t="s">
        <v>2</v>
      </c>
      <c r="G37" s="12"/>
    </row>
    <row r="38" spans="1:7" x14ac:dyDescent="0.2">
      <c r="A38" s="13" t="s">
        <v>3</v>
      </c>
      <c r="B38" s="14" t="s">
        <v>157</v>
      </c>
      <c r="C38" s="15" t="s">
        <v>153</v>
      </c>
      <c r="D38" s="66" t="s">
        <v>154</v>
      </c>
      <c r="E38" s="15" t="s">
        <v>157</v>
      </c>
      <c r="F38" s="15" t="s">
        <v>153</v>
      </c>
      <c r="G38" s="16" t="s">
        <v>154</v>
      </c>
    </row>
    <row r="39" spans="1:7" x14ac:dyDescent="0.2">
      <c r="A39" s="17" t="s">
        <v>82</v>
      </c>
      <c r="B39" s="18">
        <v>80626</v>
      </c>
      <c r="C39" s="18">
        <v>79380</v>
      </c>
      <c r="D39" s="19">
        <v>78237</v>
      </c>
      <c r="E39" s="27">
        <v>28.779685096145265</v>
      </c>
      <c r="F39" s="27">
        <v>28.694643160531673</v>
      </c>
      <c r="G39" s="28">
        <v>27.862774845616361</v>
      </c>
    </row>
    <row r="40" spans="1:7" x14ac:dyDescent="0.2">
      <c r="A40" s="17" t="s">
        <v>158</v>
      </c>
      <c r="B40" s="18">
        <v>4</v>
      </c>
      <c r="C40" s="18">
        <v>4</v>
      </c>
      <c r="D40" s="19">
        <v>228</v>
      </c>
      <c r="E40" s="27">
        <v>1.427811628811811E-3</v>
      </c>
      <c r="F40" s="27">
        <v>1.4459381789131607E-3</v>
      </c>
      <c r="G40" s="28">
        <v>8.1198316203337673E-2</v>
      </c>
    </row>
    <row r="41" spans="1:7" x14ac:dyDescent="0.2">
      <c r="A41" s="17" t="s">
        <v>83</v>
      </c>
      <c r="B41" s="18">
        <v>142558</v>
      </c>
      <c r="C41" s="18">
        <v>141680</v>
      </c>
      <c r="D41" s="19">
        <v>141111</v>
      </c>
      <c r="E41" s="27">
        <v>50.886492545038536</v>
      </c>
      <c r="F41" s="27">
        <v>51.215130297104146</v>
      </c>
      <c r="G41" s="28">
        <v>50.254278937584139</v>
      </c>
    </row>
    <row r="42" spans="1:7" x14ac:dyDescent="0.2">
      <c r="A42" s="17" t="s">
        <v>85</v>
      </c>
      <c r="B42" s="18">
        <v>20926</v>
      </c>
      <c r="C42" s="18">
        <v>21214</v>
      </c>
      <c r="D42" s="19">
        <v>20937</v>
      </c>
      <c r="E42" s="27">
        <v>7.4695965361289884</v>
      </c>
      <c r="F42" s="27">
        <v>7.6685331318659467</v>
      </c>
      <c r="G42" s="28">
        <v>7.4563559050407058</v>
      </c>
    </row>
    <row r="43" spans="1:7" x14ac:dyDescent="0.2">
      <c r="A43" s="17" t="s">
        <v>159</v>
      </c>
      <c r="B43" s="18">
        <v>11046</v>
      </c>
      <c r="C43" s="18">
        <v>13435</v>
      </c>
      <c r="D43" s="19">
        <v>15776</v>
      </c>
      <c r="E43" s="27">
        <v>3.9429018129638158</v>
      </c>
      <c r="F43" s="27">
        <v>4.8565448584245781</v>
      </c>
      <c r="G43" s="28">
        <v>5.618353668525681</v>
      </c>
    </row>
    <row r="44" spans="1:7" x14ac:dyDescent="0.2">
      <c r="A44" s="17" t="s">
        <v>160</v>
      </c>
      <c r="B44" s="18">
        <v>0</v>
      </c>
      <c r="C44" s="18">
        <v>0</v>
      </c>
      <c r="D44" s="19">
        <v>0</v>
      </c>
      <c r="E44" s="27" t="s">
        <v>161</v>
      </c>
      <c r="F44" s="27" t="s">
        <v>161</v>
      </c>
      <c r="G44" s="28" t="s">
        <v>161</v>
      </c>
    </row>
    <row r="45" spans="1:7" x14ac:dyDescent="0.2">
      <c r="A45" s="17" t="s">
        <v>162</v>
      </c>
      <c r="B45" s="18">
        <v>0</v>
      </c>
      <c r="C45" s="18">
        <v>0</v>
      </c>
      <c r="D45" s="19">
        <v>0</v>
      </c>
      <c r="E45" s="27" t="s">
        <v>161</v>
      </c>
      <c r="F45" s="27" t="s">
        <v>161</v>
      </c>
      <c r="G45" s="28" t="s">
        <v>161</v>
      </c>
    </row>
    <row r="46" spans="1:7" x14ac:dyDescent="0.2">
      <c r="A46" s="17" t="s">
        <v>163</v>
      </c>
      <c r="B46" s="18">
        <v>2723</v>
      </c>
      <c r="C46" s="18">
        <v>2805</v>
      </c>
      <c r="D46" s="19">
        <v>2802</v>
      </c>
      <c r="E46" s="27">
        <v>0.97198276631364022</v>
      </c>
      <c r="F46" s="27">
        <v>1.0139641479628538</v>
      </c>
      <c r="G46" s="28">
        <v>0.9978845701831236</v>
      </c>
    </row>
    <row r="47" spans="1:7" x14ac:dyDescent="0.2">
      <c r="A47" s="17" t="s">
        <v>164</v>
      </c>
      <c r="B47" s="18">
        <v>0</v>
      </c>
      <c r="C47" s="18">
        <v>0</v>
      </c>
      <c r="D47" s="19">
        <v>0</v>
      </c>
      <c r="E47" s="27" t="s">
        <v>161</v>
      </c>
      <c r="F47" s="27" t="s">
        <v>161</v>
      </c>
      <c r="G47" s="28" t="s">
        <v>161</v>
      </c>
    </row>
    <row r="48" spans="1:7" x14ac:dyDescent="0.2">
      <c r="A48" s="17" t="s">
        <v>165</v>
      </c>
      <c r="B48" s="18">
        <v>4553</v>
      </c>
      <c r="C48" s="18">
        <v>4977</v>
      </c>
      <c r="D48" s="19">
        <v>5274</v>
      </c>
      <c r="E48" s="27">
        <v>1.6252065864950438</v>
      </c>
      <c r="F48" s="27">
        <v>1.7991085791126999</v>
      </c>
      <c r="G48" s="28">
        <v>1.87824526165089</v>
      </c>
    </row>
    <row r="49" spans="1:7" x14ac:dyDescent="0.2">
      <c r="A49" s="17" t="s">
        <v>166</v>
      </c>
      <c r="B49" s="18">
        <v>863</v>
      </c>
      <c r="C49" s="18">
        <v>0</v>
      </c>
      <c r="D49" s="19">
        <v>0</v>
      </c>
      <c r="E49" s="27">
        <v>0.30805035891614818</v>
      </c>
      <c r="F49" s="27" t="s">
        <v>161</v>
      </c>
      <c r="G49" s="28" t="s">
        <v>161</v>
      </c>
    </row>
    <row r="50" spans="1:7" x14ac:dyDescent="0.2">
      <c r="A50" s="17" t="s">
        <v>167</v>
      </c>
      <c r="B50" s="18">
        <v>0</v>
      </c>
      <c r="C50" s="18">
        <v>0</v>
      </c>
      <c r="D50" s="19">
        <v>0</v>
      </c>
      <c r="E50" s="27" t="s">
        <v>161</v>
      </c>
      <c r="F50" s="27" t="s">
        <v>161</v>
      </c>
      <c r="G50" s="28" t="s">
        <v>161</v>
      </c>
    </row>
    <row r="51" spans="1:7" x14ac:dyDescent="0.2">
      <c r="A51" s="17" t="s">
        <v>168</v>
      </c>
      <c r="B51" s="18">
        <v>0</v>
      </c>
      <c r="C51" s="18">
        <v>0</v>
      </c>
      <c r="D51" s="19">
        <v>0</v>
      </c>
      <c r="E51" s="27" t="s">
        <v>161</v>
      </c>
      <c r="F51" s="27" t="s">
        <v>161</v>
      </c>
      <c r="G51" s="28" t="s">
        <v>161</v>
      </c>
    </row>
    <row r="52" spans="1:7" x14ac:dyDescent="0.2">
      <c r="A52" s="17" t="s">
        <v>169</v>
      </c>
      <c r="B52" s="18">
        <v>0</v>
      </c>
      <c r="C52" s="18">
        <v>0</v>
      </c>
      <c r="D52" s="19">
        <v>0</v>
      </c>
      <c r="E52" s="27" t="s">
        <v>161</v>
      </c>
      <c r="F52" s="27" t="s">
        <v>161</v>
      </c>
      <c r="G52" s="28" t="s">
        <v>161</v>
      </c>
    </row>
    <row r="53" spans="1:7" x14ac:dyDescent="0.2">
      <c r="A53" s="17" t="s">
        <v>170</v>
      </c>
      <c r="B53" s="18">
        <v>2362</v>
      </c>
      <c r="C53" s="18">
        <v>2204</v>
      </c>
      <c r="D53" s="19">
        <v>2087</v>
      </c>
      <c r="E53" s="27">
        <v>0.84312276681337428</v>
      </c>
      <c r="F53" s="27">
        <v>0.79671193658115147</v>
      </c>
      <c r="G53" s="28">
        <v>0.7432494996331831</v>
      </c>
    </row>
    <row r="54" spans="1:7" x14ac:dyDescent="0.2">
      <c r="A54" s="17" t="s">
        <v>171</v>
      </c>
      <c r="B54" s="18">
        <v>0</v>
      </c>
      <c r="C54" s="18">
        <v>0</v>
      </c>
      <c r="D54" s="19">
        <v>0</v>
      </c>
      <c r="E54" s="27" t="s">
        <v>161</v>
      </c>
      <c r="F54" s="27" t="s">
        <v>161</v>
      </c>
      <c r="G54" s="28" t="s">
        <v>161</v>
      </c>
    </row>
    <row r="55" spans="1:7" x14ac:dyDescent="0.2">
      <c r="A55" s="17" t="s">
        <v>172</v>
      </c>
      <c r="B55" s="18">
        <v>4</v>
      </c>
      <c r="C55" s="18">
        <v>4</v>
      </c>
      <c r="D55" s="19">
        <v>3</v>
      </c>
      <c r="E55" s="27">
        <v>1.427811628811811E-3</v>
      </c>
      <c r="F55" s="27">
        <v>1.4459381789131607E-3</v>
      </c>
      <c r="G55" s="28">
        <v>1.0683988974123379E-3</v>
      </c>
    </row>
    <row r="56" spans="1:7" x14ac:dyDescent="0.2">
      <c r="A56" s="17" t="s">
        <v>173</v>
      </c>
      <c r="B56" s="18">
        <v>5269</v>
      </c>
      <c r="C56" s="18">
        <v>5551</v>
      </c>
      <c r="D56" s="19">
        <v>5806</v>
      </c>
      <c r="E56" s="27">
        <v>1.8807848680523578</v>
      </c>
      <c r="F56" s="27">
        <v>2.0066007077867387</v>
      </c>
      <c r="G56" s="28">
        <v>2.067707999458678</v>
      </c>
    </row>
    <row r="57" spans="1:7" x14ac:dyDescent="0.2">
      <c r="A57" s="17" t="s">
        <v>174</v>
      </c>
      <c r="B57" s="18">
        <v>2132</v>
      </c>
      <c r="C57" s="18">
        <v>1300</v>
      </c>
      <c r="D57" s="19">
        <v>1388</v>
      </c>
      <c r="E57" s="27">
        <v>0.76102359815669518</v>
      </c>
      <c r="F57" s="27">
        <v>0.46992990814677721</v>
      </c>
      <c r="G57" s="28">
        <v>0.49431255653610834</v>
      </c>
    </row>
    <row r="58" spans="1:7" x14ac:dyDescent="0.2">
      <c r="A58" s="17" t="s">
        <v>175</v>
      </c>
      <c r="B58" s="18">
        <v>2474</v>
      </c>
      <c r="C58" s="18">
        <v>3418</v>
      </c>
      <c r="D58" s="19">
        <v>3812</v>
      </c>
      <c r="E58" s="27">
        <v>0.88310149242010505</v>
      </c>
      <c r="F58" s="27">
        <v>1.2355541738812956</v>
      </c>
      <c r="G58" s="28">
        <v>1.3575788656452774</v>
      </c>
    </row>
    <row r="59" spans="1:7" x14ac:dyDescent="0.2">
      <c r="A59" s="17" t="s">
        <v>176</v>
      </c>
      <c r="B59" s="18">
        <v>0</v>
      </c>
      <c r="C59" s="18">
        <v>0</v>
      </c>
      <c r="D59" s="19">
        <v>0</v>
      </c>
      <c r="E59" s="27" t="s">
        <v>161</v>
      </c>
      <c r="F59" s="27" t="s">
        <v>161</v>
      </c>
      <c r="G59" s="28" t="s">
        <v>161</v>
      </c>
    </row>
    <row r="60" spans="1:7" x14ac:dyDescent="0.2">
      <c r="A60" s="17" t="s">
        <v>177</v>
      </c>
      <c r="B60" s="18">
        <v>0</v>
      </c>
      <c r="C60" s="18">
        <v>0</v>
      </c>
      <c r="D60" s="19">
        <v>0</v>
      </c>
      <c r="E60" s="27" t="s">
        <v>161</v>
      </c>
      <c r="F60" s="27" t="s">
        <v>161</v>
      </c>
      <c r="G60" s="28" t="s">
        <v>161</v>
      </c>
    </row>
    <row r="61" spans="1:7" x14ac:dyDescent="0.2">
      <c r="A61" s="17" t="s">
        <v>178</v>
      </c>
      <c r="B61" s="18">
        <v>276</v>
      </c>
      <c r="C61" s="18">
        <v>256</v>
      </c>
      <c r="D61" s="19">
        <v>310</v>
      </c>
      <c r="E61" s="27">
        <v>9.8519002388014948E-2</v>
      </c>
      <c r="F61" s="27">
        <v>9.2540043450442283E-2</v>
      </c>
      <c r="G61" s="28">
        <v>0.11040121939927491</v>
      </c>
    </row>
    <row r="62" spans="1:7" x14ac:dyDescent="0.2">
      <c r="A62" s="17" t="s">
        <v>179</v>
      </c>
      <c r="B62" s="18">
        <v>428</v>
      </c>
      <c r="C62" s="18">
        <v>231</v>
      </c>
      <c r="D62" s="19">
        <v>185</v>
      </c>
      <c r="E62" s="27">
        <v>0.15277584428286375</v>
      </c>
      <c r="F62" s="27">
        <v>8.3502929832235021E-2</v>
      </c>
      <c r="G62" s="28">
        <v>6.5884598673760841E-2</v>
      </c>
    </row>
    <row r="63" spans="1:7" x14ac:dyDescent="0.2">
      <c r="A63" s="17" t="s">
        <v>180</v>
      </c>
      <c r="B63" s="18">
        <v>3746</v>
      </c>
      <c r="C63" s="18">
        <v>0</v>
      </c>
      <c r="D63" s="19">
        <v>2658</v>
      </c>
      <c r="E63" s="27">
        <v>1.3371455903822609</v>
      </c>
      <c r="F63" s="27" t="s">
        <v>161</v>
      </c>
      <c r="G63" s="28">
        <v>0.94660142310733131</v>
      </c>
    </row>
    <row r="64" spans="1:7" x14ac:dyDescent="0.2">
      <c r="A64" s="17" t="s">
        <v>181</v>
      </c>
      <c r="B64" s="18">
        <v>159</v>
      </c>
      <c r="C64" s="18">
        <v>178</v>
      </c>
      <c r="D64" s="19">
        <v>180</v>
      </c>
      <c r="E64" s="27">
        <v>5.6755512245269479E-2</v>
      </c>
      <c r="F64" s="27">
        <v>6.4344248961635639E-2</v>
      </c>
      <c r="G64" s="28">
        <v>6.4103933844740266E-2</v>
      </c>
    </row>
    <row r="65" spans="1:7" x14ac:dyDescent="0.2">
      <c r="A65" s="17" t="s">
        <v>5</v>
      </c>
      <c r="B65" s="18" t="s">
        <v>5</v>
      </c>
      <c r="C65" s="18" t="s">
        <v>5</v>
      </c>
      <c r="D65" s="19" t="s">
        <v>5</v>
      </c>
      <c r="E65" s="27" t="s">
        <v>5</v>
      </c>
      <c r="F65" s="27" t="s">
        <v>5</v>
      </c>
      <c r="G65" s="28" t="s">
        <v>5</v>
      </c>
    </row>
    <row r="66" spans="1:7" ht="13.5" thickBot="1" x14ac:dyDescent="0.25">
      <c r="A66" s="20" t="s">
        <v>4</v>
      </c>
      <c r="B66" s="21">
        <v>280149</v>
      </c>
      <c r="C66" s="21">
        <v>276637</v>
      </c>
      <c r="D66" s="22">
        <v>280794</v>
      </c>
      <c r="E66" s="23">
        <v>100</v>
      </c>
      <c r="F66" s="23">
        <v>100</v>
      </c>
      <c r="G66" s="48">
        <v>100</v>
      </c>
    </row>
    <row r="67" spans="1:7" x14ac:dyDescent="0.2">
      <c r="A67" s="24"/>
      <c r="B67" s="24"/>
      <c r="C67" s="24"/>
      <c r="D67" s="24"/>
      <c r="E67" s="24"/>
      <c r="F67" s="24"/>
      <c r="G67" s="24"/>
    </row>
    <row r="68" spans="1:7" ht="12.75" customHeight="1" x14ac:dyDescent="0.2">
      <c r="A68" s="26" t="s">
        <v>155</v>
      </c>
      <c r="G68" s="173">
        <v>18</v>
      </c>
    </row>
    <row r="69" spans="1:7" ht="12.75" customHeight="1" x14ac:dyDescent="0.2">
      <c r="A69" s="26" t="s">
        <v>156</v>
      </c>
      <c r="G69" s="172"/>
    </row>
    <row r="70" spans="1:7" ht="12.75" customHeight="1" x14ac:dyDescent="0.2"/>
    <row r="71" spans="1:7" ht="12.75" customHeight="1" x14ac:dyDescent="0.2"/>
    <row r="74" spans="1:7" ht="12.75" customHeight="1" x14ac:dyDescent="0.2"/>
    <row r="75" spans="1:7" ht="12.75" customHeight="1" x14ac:dyDescent="0.2"/>
  </sheetData>
  <mergeCells count="1">
    <mergeCell ref="G68:G69"/>
  </mergeCells>
  <phoneticPr fontId="0" type="noConversion"/>
  <hyperlinks>
    <hyperlink ref="A2" location="Innhold!A43" tooltip="Move to Innhold" display="Tilbake til innholdsfortegnelsen" xr:uid="{00000000-0004-0000-1100-000000000000}"/>
  </hyperlinks>
  <pageMargins left="0.78740157480314965" right="0.78740157480314965" top="0.39370078740157483" bottom="0.19685039370078741" header="3.937007874015748E-2" footer="3.937007874015748E-2"/>
  <pageSetup paperSize="9" scale="94" orientation="portrait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C53"/>
  <sheetViews>
    <sheetView showGridLines="0" showRowColHeaders="0" zoomScaleNormal="100" workbookViewId="0"/>
  </sheetViews>
  <sheetFormatPr defaultColWidth="11.42578125" defaultRowHeight="12.75" x14ac:dyDescent="0.2"/>
  <cols>
    <col min="1" max="1" width="38.42578125" style="1" customWidth="1"/>
    <col min="2" max="2" width="5.7109375" style="1" customWidth="1"/>
    <col min="3" max="3" width="38.28515625" style="1" customWidth="1"/>
    <col min="4" max="16384" width="11.42578125" style="1"/>
  </cols>
  <sheetData>
    <row r="1" spans="1:3" ht="6" customHeight="1" x14ac:dyDescent="0.2"/>
    <row r="2" spans="1:3" x14ac:dyDescent="0.2">
      <c r="A2" s="69" t="s">
        <v>0</v>
      </c>
      <c r="B2" s="3"/>
      <c r="C2" s="3"/>
    </row>
    <row r="3" spans="1:3" ht="6.75" customHeight="1" x14ac:dyDescent="0.2"/>
    <row r="4" spans="1:3" ht="15.75" x14ac:dyDescent="0.25">
      <c r="A4" s="41" t="s">
        <v>50</v>
      </c>
    </row>
    <row r="6" spans="1:3" ht="15.75" x14ac:dyDescent="0.25">
      <c r="A6" s="41"/>
      <c r="B6" s="31"/>
      <c r="C6" s="31"/>
    </row>
    <row r="7" spans="1:3" ht="15.75" x14ac:dyDescent="0.25">
      <c r="A7" s="31"/>
      <c r="B7" s="31"/>
      <c r="C7" s="31"/>
    </row>
    <row r="8" spans="1:3" ht="15.75" x14ac:dyDescent="0.25">
      <c r="A8" s="31"/>
      <c r="B8" s="31"/>
      <c r="C8" s="31"/>
    </row>
    <row r="9" spans="1:3" ht="15.75" x14ac:dyDescent="0.25">
      <c r="A9" s="31"/>
      <c r="B9" s="31"/>
      <c r="C9" s="31"/>
    </row>
    <row r="10" spans="1:3" ht="15.75" x14ac:dyDescent="0.25">
      <c r="A10" s="31"/>
      <c r="B10" s="31"/>
      <c r="C10" s="31"/>
    </row>
    <row r="11" spans="1:3" ht="15.75" x14ac:dyDescent="0.25">
      <c r="A11" s="31"/>
      <c r="B11" s="31"/>
      <c r="C11" s="31"/>
    </row>
    <row r="12" spans="1:3" ht="15.75" x14ac:dyDescent="0.25">
      <c r="A12" s="31"/>
      <c r="B12" s="31"/>
      <c r="C12" s="55"/>
    </row>
    <row r="13" spans="1:3" ht="15.75" x14ac:dyDescent="0.25">
      <c r="A13" s="41"/>
      <c r="B13" s="31"/>
      <c r="C13" s="31"/>
    </row>
    <row r="14" spans="1:3" ht="15.75" x14ac:dyDescent="0.25">
      <c r="A14" s="31"/>
      <c r="B14" s="31"/>
      <c r="C14" s="31"/>
    </row>
    <row r="15" spans="1:3" ht="15.75" x14ac:dyDescent="0.25">
      <c r="A15" s="31"/>
      <c r="B15" s="31"/>
      <c r="C15" s="31"/>
    </row>
    <row r="16" spans="1:3" ht="15.75" x14ac:dyDescent="0.25">
      <c r="A16" s="31"/>
      <c r="B16" s="31"/>
      <c r="C16" s="55"/>
    </row>
    <row r="17" spans="1:3" ht="15.75" x14ac:dyDescent="0.25">
      <c r="A17" s="31"/>
      <c r="B17" s="31"/>
      <c r="C17" s="31"/>
    </row>
    <row r="18" spans="1:3" ht="15.75" x14ac:dyDescent="0.25">
      <c r="A18" s="31"/>
      <c r="B18" s="31"/>
      <c r="C18" s="31"/>
    </row>
    <row r="19" spans="1:3" ht="15.75" x14ac:dyDescent="0.25">
      <c r="A19" s="31"/>
      <c r="B19" s="31"/>
      <c r="C19" s="31"/>
    </row>
    <row r="20" spans="1:3" ht="15.75" x14ac:dyDescent="0.25">
      <c r="A20" s="31"/>
      <c r="B20" s="31"/>
      <c r="C20" s="31"/>
    </row>
    <row r="21" spans="1:3" ht="15.75" x14ac:dyDescent="0.25">
      <c r="A21" s="31"/>
      <c r="B21" s="31"/>
      <c r="C21" s="31"/>
    </row>
    <row r="22" spans="1:3" ht="15.75" x14ac:dyDescent="0.25">
      <c r="A22" s="31"/>
      <c r="B22" s="31"/>
      <c r="C22" s="31"/>
    </row>
    <row r="23" spans="1:3" ht="15.75" x14ac:dyDescent="0.25">
      <c r="A23" s="31"/>
      <c r="B23" s="31"/>
      <c r="C23" s="31"/>
    </row>
    <row r="24" spans="1:3" ht="15.75" x14ac:dyDescent="0.25">
      <c r="A24" s="31"/>
      <c r="B24" s="31"/>
      <c r="C24" s="31"/>
    </row>
    <row r="25" spans="1:3" ht="15.75" x14ac:dyDescent="0.25">
      <c r="A25" s="31"/>
      <c r="B25" s="31"/>
      <c r="C25" s="31"/>
    </row>
    <row r="26" spans="1:3" ht="15.75" x14ac:dyDescent="0.25">
      <c r="A26" s="31"/>
      <c r="B26" s="31"/>
      <c r="C26" s="31"/>
    </row>
    <row r="27" spans="1:3" ht="15.75" x14ac:dyDescent="0.25">
      <c r="A27" s="31"/>
      <c r="B27" s="31"/>
      <c r="C27" s="31"/>
    </row>
    <row r="28" spans="1:3" ht="15.75" x14ac:dyDescent="0.25">
      <c r="A28" s="31"/>
      <c r="B28" s="31"/>
      <c r="C28" s="31"/>
    </row>
    <row r="29" spans="1:3" ht="15.75" x14ac:dyDescent="0.25">
      <c r="A29" s="31"/>
      <c r="B29" s="31"/>
      <c r="C29" s="31"/>
    </row>
    <row r="30" spans="1:3" ht="15.75" x14ac:dyDescent="0.25">
      <c r="A30" s="31"/>
      <c r="B30" s="31"/>
      <c r="C30" s="31"/>
    </row>
    <row r="31" spans="1:3" ht="15.75" x14ac:dyDescent="0.25">
      <c r="A31" s="31"/>
      <c r="B31" s="31"/>
      <c r="C31" s="31"/>
    </row>
    <row r="32" spans="1:3" ht="15.75" x14ac:dyDescent="0.25">
      <c r="A32" s="31"/>
      <c r="B32" s="31"/>
      <c r="C32" s="55"/>
    </row>
    <row r="33" spans="1:3" ht="15.75" x14ac:dyDescent="0.25">
      <c r="A33" s="31"/>
      <c r="B33" s="31"/>
      <c r="C33" s="31"/>
    </row>
    <row r="34" spans="1:3" ht="15.75" x14ac:dyDescent="0.25">
      <c r="A34" s="31"/>
      <c r="B34" s="31"/>
      <c r="C34" s="31"/>
    </row>
    <row r="35" spans="1:3" ht="15.75" x14ac:dyDescent="0.25">
      <c r="A35" s="31"/>
      <c r="B35" s="31"/>
      <c r="C35" s="31"/>
    </row>
    <row r="36" spans="1:3" ht="15.75" x14ac:dyDescent="0.25">
      <c r="A36" s="31"/>
      <c r="B36" s="31"/>
      <c r="C36" s="31"/>
    </row>
    <row r="37" spans="1:3" ht="15.75" x14ac:dyDescent="0.25">
      <c r="A37" s="31"/>
      <c r="B37" s="31"/>
      <c r="C37" s="31"/>
    </row>
    <row r="38" spans="1:3" ht="15.75" x14ac:dyDescent="0.25">
      <c r="A38" s="31"/>
      <c r="B38" s="31"/>
      <c r="C38" s="31"/>
    </row>
    <row r="39" spans="1:3" ht="15.75" x14ac:dyDescent="0.25">
      <c r="A39" s="31"/>
      <c r="B39" s="31"/>
      <c r="C39" s="31"/>
    </row>
    <row r="40" spans="1:3" ht="15.75" x14ac:dyDescent="0.25">
      <c r="A40" s="31"/>
      <c r="B40" s="31"/>
      <c r="C40" s="31"/>
    </row>
    <row r="41" spans="1:3" ht="15.75" x14ac:dyDescent="0.25">
      <c r="A41" s="41"/>
      <c r="B41" s="31"/>
      <c r="C41" s="31"/>
    </row>
    <row r="42" spans="1:3" ht="15.75" x14ac:dyDescent="0.25">
      <c r="A42" s="55"/>
      <c r="B42" s="31"/>
      <c r="C42" s="31"/>
    </row>
    <row r="43" spans="1:3" ht="15.75" x14ac:dyDescent="0.25">
      <c r="A43" s="31"/>
      <c r="B43" s="31"/>
      <c r="C43" s="31"/>
    </row>
    <row r="44" spans="1:3" ht="15.75" x14ac:dyDescent="0.25">
      <c r="A44" s="31"/>
      <c r="B44" s="31"/>
      <c r="C44" s="31"/>
    </row>
    <row r="45" spans="1:3" ht="15.75" x14ac:dyDescent="0.25">
      <c r="A45" s="31"/>
      <c r="B45" s="31"/>
      <c r="C45" s="31"/>
    </row>
    <row r="46" spans="1:3" ht="15.75" x14ac:dyDescent="0.25">
      <c r="A46" s="31"/>
      <c r="B46" s="31"/>
      <c r="C46" s="31"/>
    </row>
    <row r="47" spans="1:3" ht="15.75" x14ac:dyDescent="0.25">
      <c r="A47" s="31"/>
      <c r="B47" s="31"/>
      <c r="C47" s="31"/>
    </row>
    <row r="48" spans="1:3" ht="15.75" x14ac:dyDescent="0.25">
      <c r="A48" s="31"/>
      <c r="B48" s="31"/>
      <c r="C48" s="31"/>
    </row>
    <row r="49" spans="1:3" ht="15.75" x14ac:dyDescent="0.25">
      <c r="A49" s="31"/>
      <c r="B49" s="31"/>
      <c r="C49" s="31"/>
    </row>
    <row r="50" spans="1:3" ht="15.75" x14ac:dyDescent="0.25">
      <c r="A50" s="31"/>
      <c r="B50" s="31"/>
      <c r="C50" s="31"/>
    </row>
    <row r="51" spans="1:3" ht="15.75" x14ac:dyDescent="0.25">
      <c r="A51" s="56"/>
      <c r="B51" s="56"/>
      <c r="C51" s="56"/>
    </row>
    <row r="52" spans="1:3" x14ac:dyDescent="0.2">
      <c r="A52" s="26" t="str">
        <f>+Innhold!B53</f>
        <v>Finans Norge / Skadeforsikringsstatistikk</v>
      </c>
      <c r="C52" s="173">
        <f>Innhold!H45</f>
        <v>19</v>
      </c>
    </row>
    <row r="53" spans="1:3" x14ac:dyDescent="0.2">
      <c r="A53" s="26" t="str">
        <f>+Innhold!B54</f>
        <v>Premiestatistikk skadeforsikring 4. kvartal 2020</v>
      </c>
      <c r="C53" s="172"/>
    </row>
  </sheetData>
  <mergeCells count="1">
    <mergeCell ref="C52:C53"/>
  </mergeCells>
  <phoneticPr fontId="0" type="noConversion"/>
  <hyperlinks>
    <hyperlink ref="A2" location="Innhold!A46" tooltip="Move to Tab2" display="Tilbake til innholdsfortegnelsen" xr:uid="{00000000-0004-0000-1200-000000000000}"/>
  </hyperlinks>
  <pageMargins left="0.78740157480314965" right="0.78740157480314965" top="0.78740157480314965" bottom="0.19685039370078741" header="3.937007874015748E-2" footer="3.937007874015748E-2"/>
  <pageSetup paperSize="9" scale="98" fitToWidth="0" fitToHeight="0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72"/>
  <sheetViews>
    <sheetView showGridLines="0" showRowColHeaders="0" zoomScaleNormal="100" workbookViewId="0"/>
  </sheetViews>
  <sheetFormatPr defaultColWidth="11.42578125" defaultRowHeight="12.75" x14ac:dyDescent="0.2"/>
  <cols>
    <col min="1" max="1" width="11.42578125" style="1" customWidth="1"/>
    <col min="2" max="2" width="27.140625" style="1" customWidth="1"/>
    <col min="3" max="5" width="10.7109375" style="1" customWidth="1"/>
    <col min="6" max="8" width="7.7109375" style="1" customWidth="1"/>
    <col min="9" max="16384" width="11.42578125" style="1"/>
  </cols>
  <sheetData>
    <row r="1" spans="1:8" ht="5.25" customHeight="1" x14ac:dyDescent="0.2"/>
    <row r="2" spans="1:8" x14ac:dyDescent="0.2">
      <c r="B2" s="2"/>
      <c r="C2" s="3"/>
      <c r="D2" s="3"/>
      <c r="E2" s="3"/>
      <c r="F2" s="3"/>
      <c r="G2" s="3"/>
    </row>
    <row r="3" spans="1:8" ht="6" customHeight="1" x14ac:dyDescent="0.2">
      <c r="B3" s="4"/>
      <c r="C3" s="3"/>
      <c r="D3" s="3"/>
      <c r="E3" s="3"/>
      <c r="F3" s="3"/>
      <c r="G3" s="3"/>
    </row>
    <row r="4" spans="1:8" ht="15.75" x14ac:dyDescent="0.25">
      <c r="C4" s="30"/>
      <c r="D4" s="30" t="s">
        <v>6</v>
      </c>
      <c r="E4" s="30"/>
      <c r="F4" s="30"/>
      <c r="G4" s="30"/>
      <c r="H4" s="30"/>
    </row>
    <row r="5" spans="1:8" ht="15.75" x14ac:dyDescent="0.25">
      <c r="B5" s="40"/>
      <c r="C5" s="30"/>
      <c r="D5" s="30"/>
      <c r="E5" s="30"/>
      <c r="F5" s="30"/>
      <c r="G5" s="30"/>
      <c r="H5" s="30"/>
    </row>
    <row r="6" spans="1:8" ht="15.75" x14ac:dyDescent="0.25">
      <c r="B6" s="40"/>
      <c r="C6" s="30"/>
      <c r="D6" s="30"/>
      <c r="E6" s="30"/>
      <c r="F6" s="30"/>
      <c r="G6" s="30"/>
      <c r="H6" s="30"/>
    </row>
    <row r="7" spans="1:8" ht="15.75" x14ac:dyDescent="0.25">
      <c r="B7" s="31"/>
      <c r="C7" s="31"/>
      <c r="D7" s="31"/>
      <c r="E7" s="31"/>
      <c r="F7" s="31"/>
      <c r="G7" s="31"/>
      <c r="H7" s="31"/>
    </row>
    <row r="8" spans="1:8" ht="15.75" x14ac:dyDescent="0.25">
      <c r="B8" s="31"/>
      <c r="C8" s="31"/>
      <c r="D8" s="31"/>
      <c r="E8" s="31"/>
      <c r="F8" s="31"/>
      <c r="G8" s="31"/>
      <c r="H8" s="31"/>
    </row>
    <row r="9" spans="1:8" ht="15.75" x14ac:dyDescent="0.25">
      <c r="A9" s="68" t="s">
        <v>69</v>
      </c>
      <c r="B9" s="31" t="s">
        <v>66</v>
      </c>
      <c r="C9" s="31"/>
      <c r="D9" s="31"/>
      <c r="E9" s="31"/>
      <c r="F9" s="31"/>
      <c r="G9" s="31"/>
      <c r="H9" s="29">
        <v>2</v>
      </c>
    </row>
    <row r="10" spans="1:8" ht="15.75" x14ac:dyDescent="0.25">
      <c r="B10" s="31"/>
      <c r="C10" s="31"/>
      <c r="D10" s="31"/>
      <c r="E10" s="31"/>
      <c r="F10" s="31"/>
      <c r="G10" s="31"/>
      <c r="H10" s="29"/>
    </row>
    <row r="11" spans="1:8" ht="15.75" x14ac:dyDescent="0.25">
      <c r="A11" s="68" t="s">
        <v>70</v>
      </c>
      <c r="B11" s="31" t="s">
        <v>45</v>
      </c>
      <c r="C11" s="31"/>
      <c r="D11" s="31"/>
      <c r="E11" s="31"/>
      <c r="F11" s="31"/>
      <c r="G11" s="31"/>
      <c r="H11" s="29"/>
    </row>
    <row r="12" spans="1:8" ht="15.75" x14ac:dyDescent="0.25">
      <c r="B12" s="31" t="s">
        <v>7</v>
      </c>
      <c r="C12" s="31"/>
      <c r="D12" s="31"/>
      <c r="E12" s="31"/>
      <c r="F12" s="31"/>
      <c r="G12" s="31"/>
      <c r="H12" s="29">
        <v>3</v>
      </c>
    </row>
    <row r="13" spans="1:8" ht="15.75" x14ac:dyDescent="0.25">
      <c r="B13" s="31" t="s">
        <v>8</v>
      </c>
      <c r="C13" s="31"/>
      <c r="D13" s="31"/>
      <c r="E13" s="31"/>
      <c r="F13" s="31"/>
      <c r="G13" s="31"/>
      <c r="H13" s="29">
        <v>3</v>
      </c>
    </row>
    <row r="14" spans="1:8" ht="15.75" x14ac:dyDescent="0.25">
      <c r="B14" s="31" t="s">
        <v>152</v>
      </c>
      <c r="C14" s="31"/>
      <c r="D14" s="31"/>
      <c r="E14" s="31"/>
      <c r="F14" s="31"/>
      <c r="G14" s="31"/>
      <c r="H14" s="29">
        <v>4</v>
      </c>
    </row>
    <row r="15" spans="1:8" ht="15.75" x14ac:dyDescent="0.25">
      <c r="B15" s="31"/>
      <c r="C15" s="31"/>
      <c r="D15" s="31"/>
      <c r="E15" s="31"/>
      <c r="F15" s="31"/>
      <c r="G15" s="31"/>
      <c r="H15" s="29"/>
    </row>
    <row r="16" spans="1:8" ht="15.75" x14ac:dyDescent="0.25">
      <c r="B16" s="31" t="s">
        <v>46</v>
      </c>
      <c r="C16" s="31"/>
      <c r="D16" s="31"/>
      <c r="E16" s="31"/>
      <c r="F16" s="31"/>
      <c r="G16" s="31"/>
      <c r="H16" s="29"/>
    </row>
    <row r="17" spans="1:8" ht="15.75" x14ac:dyDescent="0.25">
      <c r="B17" s="42" t="s">
        <v>22</v>
      </c>
      <c r="C17" s="31"/>
      <c r="D17" s="31"/>
      <c r="E17" s="31"/>
      <c r="F17" s="31"/>
      <c r="G17" s="31"/>
      <c r="H17" s="29"/>
    </row>
    <row r="18" spans="1:8" ht="15.75" x14ac:dyDescent="0.25">
      <c r="A18" s="68" t="s">
        <v>65</v>
      </c>
      <c r="B18" s="31" t="s">
        <v>40</v>
      </c>
      <c r="C18" s="31"/>
      <c r="D18" s="31"/>
      <c r="E18" s="31"/>
      <c r="F18" s="31"/>
      <c r="G18" s="31"/>
      <c r="H18" s="29">
        <v>5</v>
      </c>
    </row>
    <row r="19" spans="1:8" ht="15.75" x14ac:dyDescent="0.25">
      <c r="A19" s="68" t="s">
        <v>71</v>
      </c>
      <c r="B19" s="31" t="s">
        <v>41</v>
      </c>
      <c r="C19" s="31"/>
      <c r="D19" s="31"/>
      <c r="E19" s="31"/>
      <c r="F19" s="31"/>
      <c r="G19" s="31"/>
      <c r="H19" s="29">
        <v>6</v>
      </c>
    </row>
    <row r="20" spans="1:8" ht="15.75" x14ac:dyDescent="0.25">
      <c r="B20" s="42"/>
      <c r="C20" s="31"/>
      <c r="D20" s="31"/>
      <c r="E20" s="31"/>
      <c r="F20" s="31"/>
      <c r="G20" s="31"/>
      <c r="H20" s="29"/>
    </row>
    <row r="21" spans="1:8" ht="15.75" x14ac:dyDescent="0.25">
      <c r="B21" s="42" t="s">
        <v>23</v>
      </c>
      <c r="C21" s="31"/>
      <c r="D21" s="31"/>
      <c r="E21" s="31"/>
      <c r="F21" s="31"/>
      <c r="G21" s="31"/>
      <c r="H21" s="29"/>
    </row>
    <row r="22" spans="1:8" ht="15.75" x14ac:dyDescent="0.25">
      <c r="A22" s="68" t="s">
        <v>72</v>
      </c>
      <c r="B22" s="31" t="s">
        <v>42</v>
      </c>
      <c r="C22" s="31"/>
      <c r="D22" s="31"/>
      <c r="E22" s="31"/>
      <c r="F22" s="31"/>
      <c r="G22" s="31"/>
      <c r="H22" s="29">
        <v>7</v>
      </c>
    </row>
    <row r="23" spans="1:8" ht="15.75" x14ac:dyDescent="0.25">
      <c r="A23" s="68" t="s">
        <v>73</v>
      </c>
      <c r="B23" s="31" t="s">
        <v>43</v>
      </c>
      <c r="C23" s="31"/>
      <c r="D23" s="31"/>
      <c r="E23" s="31"/>
      <c r="F23" s="31"/>
      <c r="G23" s="31"/>
      <c r="H23" s="29">
        <v>8</v>
      </c>
    </row>
    <row r="24" spans="1:8" ht="15.75" x14ac:dyDescent="0.25">
      <c r="A24" s="49"/>
      <c r="B24" s="31" t="s">
        <v>44</v>
      </c>
      <c r="C24" s="31"/>
      <c r="D24" s="31"/>
      <c r="E24" s="31"/>
      <c r="F24" s="31"/>
      <c r="G24" s="31"/>
      <c r="H24" s="29">
        <f>H23</f>
        <v>8</v>
      </c>
    </row>
    <row r="25" spans="1:8" ht="15.75" x14ac:dyDescent="0.25">
      <c r="A25" s="68" t="s">
        <v>145</v>
      </c>
      <c r="B25" s="31" t="s">
        <v>149</v>
      </c>
      <c r="C25" s="31"/>
      <c r="D25" s="31"/>
      <c r="E25" s="31"/>
      <c r="F25" s="31"/>
      <c r="G25" s="31"/>
      <c r="H25" s="29">
        <v>9</v>
      </c>
    </row>
    <row r="26" spans="1:8" ht="15.75" x14ac:dyDescent="0.25">
      <c r="A26" s="70"/>
      <c r="B26" s="31" t="s">
        <v>150</v>
      </c>
      <c r="C26" s="31"/>
      <c r="D26" s="31"/>
      <c r="E26" s="31"/>
      <c r="F26" s="31"/>
      <c r="G26" s="31"/>
      <c r="H26" s="29">
        <f>+H25</f>
        <v>9</v>
      </c>
    </row>
    <row r="27" spans="1:8" ht="15.75" x14ac:dyDescent="0.25">
      <c r="A27" s="68" t="s">
        <v>74</v>
      </c>
      <c r="B27" s="31" t="s">
        <v>127</v>
      </c>
      <c r="C27" s="31"/>
      <c r="D27" s="31"/>
      <c r="E27" s="31"/>
      <c r="F27" s="31"/>
      <c r="G27" s="31"/>
      <c r="H27" s="29">
        <v>10</v>
      </c>
    </row>
    <row r="28" spans="1:8" ht="15.75" x14ac:dyDescent="0.25">
      <c r="A28" s="49"/>
      <c r="B28" s="31" t="s">
        <v>128</v>
      </c>
      <c r="C28" s="31"/>
      <c r="D28" s="31"/>
      <c r="E28" s="31"/>
      <c r="F28" s="31"/>
      <c r="G28" s="31"/>
      <c r="H28" s="29">
        <f>H27</f>
        <v>10</v>
      </c>
    </row>
    <row r="29" spans="1:8" ht="15.75" x14ac:dyDescent="0.25">
      <c r="A29" s="68" t="s">
        <v>144</v>
      </c>
      <c r="B29" s="31" t="s">
        <v>129</v>
      </c>
      <c r="C29" s="31"/>
      <c r="D29" s="31"/>
      <c r="E29" s="31"/>
      <c r="F29" s="31"/>
      <c r="G29" s="31"/>
      <c r="H29" s="29">
        <v>11</v>
      </c>
    </row>
    <row r="30" spans="1:8" ht="15.75" x14ac:dyDescent="0.25">
      <c r="A30" s="70"/>
      <c r="B30" s="31" t="s">
        <v>130</v>
      </c>
      <c r="C30" s="31"/>
      <c r="D30" s="31"/>
      <c r="E30" s="31"/>
      <c r="F30" s="31"/>
      <c r="G30" s="31"/>
      <c r="H30" s="29">
        <f>H29</f>
        <v>11</v>
      </c>
    </row>
    <row r="31" spans="1:8" ht="15.75" x14ac:dyDescent="0.25">
      <c r="A31" s="68" t="s">
        <v>84</v>
      </c>
      <c r="B31" s="31" t="s">
        <v>131</v>
      </c>
      <c r="C31" s="31"/>
      <c r="D31" s="31"/>
      <c r="E31" s="31"/>
      <c r="F31" s="31"/>
      <c r="G31" s="31"/>
      <c r="H31" s="29">
        <v>12</v>
      </c>
    </row>
    <row r="32" spans="1:8" ht="15.75" x14ac:dyDescent="0.25">
      <c r="A32" s="49"/>
      <c r="B32" s="31" t="s">
        <v>132</v>
      </c>
      <c r="C32" s="31"/>
      <c r="D32" s="31"/>
      <c r="E32" s="31"/>
      <c r="F32" s="31"/>
      <c r="G32" s="31"/>
      <c r="H32" s="29">
        <f>+H31</f>
        <v>12</v>
      </c>
    </row>
    <row r="33" spans="1:10" ht="15.75" x14ac:dyDescent="0.25">
      <c r="A33" s="68" t="s">
        <v>75</v>
      </c>
      <c r="B33" s="31" t="s">
        <v>133</v>
      </c>
      <c r="C33" s="31"/>
      <c r="D33" s="31"/>
      <c r="E33" s="31"/>
      <c r="F33" s="31"/>
      <c r="G33" s="31"/>
      <c r="H33" s="29">
        <v>13</v>
      </c>
    </row>
    <row r="34" spans="1:10" ht="15.75" x14ac:dyDescent="0.25">
      <c r="A34" s="49"/>
      <c r="B34" s="31" t="s">
        <v>134</v>
      </c>
      <c r="C34" s="31"/>
      <c r="D34" s="31"/>
      <c r="E34" s="31"/>
      <c r="F34" s="31"/>
      <c r="G34" s="31"/>
      <c r="H34" s="29">
        <f>+H33</f>
        <v>13</v>
      </c>
    </row>
    <row r="35" spans="1:10" ht="15.75" x14ac:dyDescent="0.25">
      <c r="A35" s="68" t="s">
        <v>76</v>
      </c>
      <c r="B35" s="31" t="s">
        <v>135</v>
      </c>
      <c r="C35" s="31"/>
      <c r="D35" s="31"/>
      <c r="E35" s="31"/>
      <c r="F35" s="31"/>
      <c r="G35" s="31"/>
      <c r="H35" s="29">
        <v>14</v>
      </c>
    </row>
    <row r="36" spans="1:10" ht="15.75" x14ac:dyDescent="0.25">
      <c r="A36" s="49"/>
      <c r="B36" s="31" t="s">
        <v>136</v>
      </c>
      <c r="C36" s="31"/>
      <c r="D36" s="31"/>
      <c r="E36" s="31"/>
      <c r="F36" s="31"/>
      <c r="G36" s="31"/>
      <c r="H36" s="29">
        <f>+H35</f>
        <v>14</v>
      </c>
    </row>
    <row r="37" spans="1:10" ht="15.75" x14ac:dyDescent="0.25">
      <c r="A37" s="68" t="s">
        <v>77</v>
      </c>
      <c r="B37" s="31" t="s">
        <v>137</v>
      </c>
      <c r="C37" s="31"/>
      <c r="D37" s="31"/>
      <c r="E37" s="31"/>
      <c r="F37" s="31"/>
      <c r="G37" s="31"/>
      <c r="H37" s="29">
        <v>15</v>
      </c>
    </row>
    <row r="38" spans="1:10" ht="15.75" x14ac:dyDescent="0.25">
      <c r="A38" s="49"/>
      <c r="B38" s="31" t="s">
        <v>138</v>
      </c>
      <c r="C38" s="31"/>
      <c r="D38" s="31"/>
      <c r="E38" s="31"/>
      <c r="F38" s="31"/>
      <c r="G38" s="31"/>
      <c r="H38" s="29">
        <f>+H37</f>
        <v>15</v>
      </c>
    </row>
    <row r="39" spans="1:10" ht="15.75" x14ac:dyDescent="0.25">
      <c r="A39" s="68" t="s">
        <v>78</v>
      </c>
      <c r="B39" s="31" t="s">
        <v>139</v>
      </c>
      <c r="C39" s="31"/>
      <c r="D39" s="31"/>
      <c r="E39" s="31"/>
      <c r="F39" s="31"/>
      <c r="G39" s="31"/>
      <c r="H39" s="29">
        <v>16</v>
      </c>
    </row>
    <row r="40" spans="1:10" ht="15.75" x14ac:dyDescent="0.25">
      <c r="A40" s="49"/>
      <c r="B40" s="31" t="s">
        <v>140</v>
      </c>
      <c r="C40" s="31"/>
      <c r="D40" s="31"/>
      <c r="E40" s="31"/>
      <c r="F40" s="31"/>
      <c r="G40" s="31"/>
      <c r="H40" s="29">
        <f>+H39</f>
        <v>16</v>
      </c>
    </row>
    <row r="41" spans="1:10" ht="15.75" x14ac:dyDescent="0.25">
      <c r="A41" s="68" t="s">
        <v>79</v>
      </c>
      <c r="B41" s="31" t="s">
        <v>141</v>
      </c>
      <c r="C41" s="31"/>
      <c r="D41" s="31"/>
      <c r="E41" s="31"/>
      <c r="F41" s="31"/>
      <c r="G41" s="31"/>
      <c r="H41" s="29">
        <v>17</v>
      </c>
    </row>
    <row r="42" spans="1:10" ht="15.75" x14ac:dyDescent="0.25">
      <c r="A42" s="68" t="s">
        <v>104</v>
      </c>
      <c r="B42" s="31" t="s">
        <v>142</v>
      </c>
      <c r="C42" s="31"/>
      <c r="D42" s="31"/>
      <c r="E42" s="31"/>
      <c r="F42" s="31"/>
      <c r="G42" s="31"/>
      <c r="H42" s="29">
        <v>18</v>
      </c>
      <c r="J42" s="1" t="s">
        <v>5</v>
      </c>
    </row>
    <row r="43" spans="1:10" ht="15.75" x14ac:dyDescent="0.25">
      <c r="B43" s="31" t="s">
        <v>143</v>
      </c>
      <c r="C43" s="31"/>
      <c r="D43" s="31"/>
      <c r="E43" s="31"/>
      <c r="F43" s="31"/>
      <c r="G43" s="31"/>
      <c r="H43" s="29">
        <f>+H42</f>
        <v>18</v>
      </c>
    </row>
    <row r="44" spans="1:10" ht="15.75" x14ac:dyDescent="0.25">
      <c r="A44" s="49"/>
      <c r="B44" s="31"/>
      <c r="C44" s="31"/>
      <c r="D44" s="31"/>
      <c r="E44" s="31"/>
      <c r="F44" s="31"/>
      <c r="G44" s="31"/>
      <c r="H44" s="29"/>
    </row>
    <row r="45" spans="1:10" ht="15.75" x14ac:dyDescent="0.25">
      <c r="A45" s="68" t="s">
        <v>103</v>
      </c>
      <c r="B45" s="31" t="s">
        <v>67</v>
      </c>
      <c r="C45" s="31"/>
      <c r="D45" s="31"/>
      <c r="E45" s="31"/>
      <c r="F45" s="31"/>
      <c r="G45" s="31"/>
      <c r="H45" s="29">
        <v>19</v>
      </c>
    </row>
    <row r="48" spans="1:10" x14ac:dyDescent="0.2">
      <c r="I48" s="1" t="s">
        <v>5</v>
      </c>
    </row>
    <row r="52" spans="1:9" x14ac:dyDescent="0.2">
      <c r="B52" s="24"/>
      <c r="C52" s="24"/>
      <c r="D52" s="24"/>
      <c r="E52" s="24"/>
      <c r="F52" s="24"/>
      <c r="G52" s="24"/>
      <c r="H52" s="24"/>
    </row>
    <row r="53" spans="1:9" x14ac:dyDescent="0.2">
      <c r="B53" s="26" t="str">
        <f>"Finans Norge / Skadeforsikringsstatistikk"</f>
        <v>Finans Norge / Skadeforsikringsstatistikk</v>
      </c>
      <c r="G53" s="25"/>
      <c r="H53" s="171">
        <v>1</v>
      </c>
    </row>
    <row r="54" spans="1:9" x14ac:dyDescent="0.2">
      <c r="B54" s="26" t="str">
        <f>"Premiestatistikk skadeforsikring 4. kvartal 2020"</f>
        <v>Premiestatistikk skadeforsikring 4. kvartal 2020</v>
      </c>
      <c r="G54" s="25"/>
      <c r="H54" s="172"/>
    </row>
    <row r="55" spans="1:9" x14ac:dyDescent="0.2">
      <c r="A55"/>
      <c r="B55"/>
      <c r="C55"/>
      <c r="D55"/>
      <c r="E55"/>
      <c r="F55"/>
      <c r="G55"/>
      <c r="H55"/>
      <c r="I55"/>
    </row>
    <row r="56" spans="1:9" x14ac:dyDescent="0.2">
      <c r="A56"/>
      <c r="B56"/>
      <c r="C56"/>
      <c r="D56"/>
      <c r="E56"/>
      <c r="F56"/>
      <c r="G56"/>
      <c r="H56"/>
      <c r="I56"/>
    </row>
    <row r="57" spans="1:9" x14ac:dyDescent="0.2">
      <c r="A57"/>
      <c r="B57"/>
      <c r="C57"/>
      <c r="D57"/>
      <c r="E57"/>
      <c r="F57"/>
      <c r="G57"/>
      <c r="H57"/>
      <c r="I57"/>
    </row>
    <row r="58" spans="1:9" x14ac:dyDescent="0.2">
      <c r="A58"/>
      <c r="B58"/>
      <c r="C58"/>
      <c r="D58"/>
      <c r="E58"/>
      <c r="F58"/>
      <c r="G58"/>
      <c r="H58"/>
      <c r="I58"/>
    </row>
    <row r="59" spans="1:9" x14ac:dyDescent="0.2">
      <c r="A59"/>
      <c r="B59"/>
      <c r="C59"/>
      <c r="D59"/>
      <c r="E59"/>
      <c r="F59"/>
      <c r="G59"/>
      <c r="H59"/>
      <c r="I59"/>
    </row>
    <row r="60" spans="1:9" x14ac:dyDescent="0.2">
      <c r="A60"/>
      <c r="B60"/>
      <c r="C60"/>
      <c r="D60"/>
      <c r="E60"/>
      <c r="F60"/>
      <c r="G60"/>
      <c r="H60"/>
      <c r="I60"/>
    </row>
    <row r="61" spans="1:9" x14ac:dyDescent="0.2">
      <c r="A61"/>
      <c r="B61"/>
      <c r="C61"/>
      <c r="D61"/>
      <c r="E61"/>
      <c r="F61"/>
      <c r="G61"/>
      <c r="H61"/>
      <c r="I61"/>
    </row>
    <row r="62" spans="1:9" ht="12.75" customHeight="1" x14ac:dyDescent="0.2">
      <c r="A62"/>
      <c r="B62"/>
      <c r="C62"/>
      <c r="D62"/>
      <c r="E62"/>
      <c r="F62"/>
      <c r="G62"/>
      <c r="H62"/>
      <c r="I62"/>
    </row>
    <row r="63" spans="1:9" ht="12.75" customHeight="1" x14ac:dyDescent="0.2">
      <c r="A63"/>
      <c r="B63"/>
      <c r="C63"/>
      <c r="D63"/>
      <c r="E63"/>
      <c r="F63"/>
      <c r="G63"/>
      <c r="H63"/>
      <c r="I63"/>
    </row>
    <row r="64" spans="1:9" x14ac:dyDescent="0.2">
      <c r="A64"/>
      <c r="B64"/>
      <c r="C64"/>
      <c r="D64"/>
      <c r="E64"/>
      <c r="F64"/>
      <c r="G64"/>
      <c r="H64"/>
      <c r="I64"/>
    </row>
    <row r="65" spans="1:9" x14ac:dyDescent="0.2">
      <c r="A65"/>
      <c r="B65"/>
      <c r="C65"/>
      <c r="D65"/>
      <c r="E65"/>
      <c r="F65"/>
      <c r="G65"/>
      <c r="H65"/>
      <c r="I65"/>
    </row>
    <row r="66" spans="1:9" x14ac:dyDescent="0.2">
      <c r="A66"/>
      <c r="B66"/>
      <c r="C66"/>
      <c r="D66"/>
      <c r="E66"/>
      <c r="F66"/>
      <c r="G66"/>
      <c r="H66"/>
      <c r="I66"/>
    </row>
    <row r="67" spans="1:9" x14ac:dyDescent="0.2">
      <c r="A67"/>
      <c r="B67"/>
      <c r="C67"/>
      <c r="D67"/>
      <c r="E67"/>
      <c r="F67"/>
      <c r="G67"/>
      <c r="H67"/>
      <c r="I67"/>
    </row>
    <row r="68" spans="1:9" x14ac:dyDescent="0.2">
      <c r="A68"/>
      <c r="B68"/>
      <c r="C68"/>
      <c r="D68"/>
      <c r="E68"/>
      <c r="F68"/>
      <c r="G68"/>
      <c r="H68"/>
      <c r="I68"/>
    </row>
    <row r="69" spans="1:9" x14ac:dyDescent="0.2">
      <c r="A69"/>
      <c r="B69"/>
      <c r="C69"/>
      <c r="D69"/>
      <c r="E69"/>
      <c r="F69"/>
      <c r="G69"/>
      <c r="H69"/>
      <c r="I69"/>
    </row>
    <row r="70" spans="1:9" x14ac:dyDescent="0.2">
      <c r="A70"/>
      <c r="B70"/>
      <c r="C70"/>
      <c r="D70"/>
      <c r="E70"/>
      <c r="F70"/>
      <c r="G70"/>
      <c r="H70"/>
      <c r="I70"/>
    </row>
    <row r="71" spans="1:9" x14ac:dyDescent="0.2">
      <c r="A71"/>
      <c r="B71"/>
      <c r="C71"/>
      <c r="D71"/>
      <c r="E71"/>
      <c r="F71"/>
      <c r="G71"/>
      <c r="H71"/>
      <c r="I71"/>
    </row>
    <row r="72" spans="1:9" x14ac:dyDescent="0.2">
      <c r="A72"/>
      <c r="B72"/>
      <c r="C72"/>
      <c r="D72"/>
      <c r="E72"/>
      <c r="F72"/>
      <c r="G72"/>
      <c r="H72"/>
      <c r="I72"/>
    </row>
  </sheetData>
  <mergeCells count="1">
    <mergeCell ref="H53:H54"/>
  </mergeCells>
  <phoneticPr fontId="0" type="noConversion"/>
  <hyperlinks>
    <hyperlink ref="A18" location="Tab3!A2" display="Tab3" xr:uid="{00000000-0004-0000-0100-000000000000}"/>
    <hyperlink ref="A19" location="Tab4!A2" display="Tab4" xr:uid="{00000000-0004-0000-0100-000001000000}"/>
    <hyperlink ref="A22" location="Tab5!A2" display="Tab5" xr:uid="{00000000-0004-0000-0100-000002000000}"/>
    <hyperlink ref="A23" location="Tab6!A2" display="Tab6" xr:uid="{00000000-0004-0000-0100-000003000000}"/>
    <hyperlink ref="A27" location="'Tab8'!A2" display="Tab8" xr:uid="{00000000-0004-0000-0100-000004000000}"/>
    <hyperlink ref="A9" location="Tab1!A2" display="Tab1" xr:uid="{00000000-0004-0000-0100-000005000000}"/>
    <hyperlink ref="A11" location="Tab2!A2" display="Tab2" xr:uid="{00000000-0004-0000-0100-000006000000}"/>
    <hyperlink ref="A31" location="'Tab10'!A2" display="Tab10" xr:uid="{00000000-0004-0000-0100-000007000000}"/>
    <hyperlink ref="A33" location="'Tab11'!A2" display="Tab11" xr:uid="{00000000-0004-0000-0100-000008000000}"/>
    <hyperlink ref="A42" location="'Tab16'!A2" display="Tab16" xr:uid="{00000000-0004-0000-0100-000009000000}"/>
    <hyperlink ref="A45" location="'Tab17'!A1" display="Tab17" xr:uid="{00000000-0004-0000-0100-00000A000000}"/>
    <hyperlink ref="A41" location="'Tab15'!A2" display="Tab15" xr:uid="{00000000-0004-0000-0100-00000B000000}"/>
    <hyperlink ref="A35" location="'Tab12'!A2" display="Tab12" xr:uid="{00000000-0004-0000-0100-00000C000000}"/>
    <hyperlink ref="A37" location="'Tab13'!A2" display="Tab13" xr:uid="{00000000-0004-0000-0100-00000D000000}"/>
    <hyperlink ref="A39" location="'Tab14'!A2" display="Tab14" xr:uid="{00000000-0004-0000-0100-00000E000000}"/>
    <hyperlink ref="A29" location="'Tab9'!A2" display="Tab9" xr:uid="{00000000-0004-0000-0100-00000F000000}"/>
    <hyperlink ref="A25" location="'Tab7'!A2" display="Tab7" xr:uid="{00000000-0004-0000-0100-000010000000}"/>
  </hyperlinks>
  <pageMargins left="0.78740157480314965" right="0.78740157480314965" top="0.98425196850393704" bottom="0.19685039370078741" header="3.937007874015748E-2" footer="3.937007874015748E-2"/>
  <pageSetup paperSize="9" scale="92" orientation="portrait" r:id="rId1"/>
  <headerFooter alignWithMargins="0"/>
  <colBreaks count="1" manualBreakCount="1">
    <brk id="8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60"/>
  <sheetViews>
    <sheetView showGridLines="0" showRowColHeaders="0" zoomScaleNormal="100" workbookViewId="0"/>
  </sheetViews>
  <sheetFormatPr defaultColWidth="11.42578125" defaultRowHeight="12.75" x14ac:dyDescent="0.2"/>
  <cols>
    <col min="1" max="1" width="39.42578125" customWidth="1"/>
    <col min="2" max="2" width="5.7109375" customWidth="1"/>
    <col min="3" max="3" width="39.42578125" customWidth="1"/>
  </cols>
  <sheetData>
    <row r="1" spans="1:1" ht="8.25" customHeight="1" x14ac:dyDescent="0.2">
      <c r="A1" s="1"/>
    </row>
    <row r="2" spans="1:1" x14ac:dyDescent="0.2">
      <c r="A2" s="69" t="s">
        <v>0</v>
      </c>
    </row>
    <row r="3" spans="1:1" s="1" customFormat="1" ht="6.75" customHeight="1" x14ac:dyDescent="0.2"/>
    <row r="4" spans="1:1" s="1" customFormat="1" ht="15.75" x14ac:dyDescent="0.25">
      <c r="A4" s="41"/>
    </row>
    <row r="5" spans="1:1" s="1" customFormat="1" ht="15.75" x14ac:dyDescent="0.25">
      <c r="A5" s="41" t="s">
        <v>39</v>
      </c>
    </row>
    <row r="6" spans="1:1" s="1" customFormat="1" x14ac:dyDescent="0.2"/>
    <row r="7" spans="1:1" s="1" customFormat="1" ht="15.75" x14ac:dyDescent="0.25">
      <c r="A7" s="31"/>
    </row>
    <row r="8" spans="1:1" s="1" customFormat="1" ht="15.75" x14ac:dyDescent="0.25">
      <c r="A8" s="31"/>
    </row>
    <row r="9" spans="1:1" s="1" customFormat="1" ht="15.75" x14ac:dyDescent="0.25">
      <c r="A9" s="31"/>
    </row>
    <row r="10" spans="1:1" s="1" customFormat="1" ht="15.75" x14ac:dyDescent="0.25">
      <c r="A10" s="31"/>
    </row>
    <row r="11" spans="1:1" s="1" customFormat="1" ht="15.75" x14ac:dyDescent="0.25">
      <c r="A11" s="31"/>
    </row>
    <row r="12" spans="1:1" s="1" customFormat="1" ht="15.75" x14ac:dyDescent="0.25">
      <c r="A12" s="31"/>
    </row>
    <row r="13" spans="1:1" s="1" customFormat="1" ht="15.75" x14ac:dyDescent="0.25">
      <c r="A13" s="31"/>
    </row>
    <row r="14" spans="1:1" s="1" customFormat="1" ht="15.75" x14ac:dyDescent="0.25">
      <c r="A14" s="31"/>
    </row>
    <row r="15" spans="1:1" s="1" customFormat="1" ht="15.75" x14ac:dyDescent="0.25">
      <c r="A15" s="31"/>
    </row>
    <row r="16" spans="1:1" s="1" customFormat="1" ht="15.75" x14ac:dyDescent="0.25">
      <c r="A16" s="31"/>
    </row>
    <row r="17" spans="1:5" s="1" customFormat="1" ht="15.75" x14ac:dyDescent="0.25">
      <c r="A17" s="41"/>
      <c r="B17" s="31"/>
      <c r="C17" s="31"/>
    </row>
    <row r="18" spans="1:5" s="1" customFormat="1" ht="15.75" x14ac:dyDescent="0.25">
      <c r="A18" s="31"/>
      <c r="B18" s="31"/>
      <c r="C18" s="31"/>
    </row>
    <row r="19" spans="1:5" s="1" customFormat="1" ht="15.75" x14ac:dyDescent="0.25">
      <c r="A19" s="31"/>
      <c r="B19" s="31"/>
      <c r="C19" s="55"/>
      <c r="E19" s="55"/>
    </row>
    <row r="20" spans="1:5" s="1" customFormat="1" ht="15.75" x14ac:dyDescent="0.25">
      <c r="A20" s="31"/>
      <c r="B20" s="31"/>
      <c r="C20" s="31"/>
      <c r="E20" s="31"/>
    </row>
    <row r="21" spans="1:5" s="1" customFormat="1" ht="15.75" x14ac:dyDescent="0.25">
      <c r="A21" s="31"/>
      <c r="B21" s="31"/>
      <c r="C21" s="31"/>
      <c r="E21" s="31"/>
    </row>
    <row r="22" spans="1:5" s="1" customFormat="1" ht="15.75" x14ac:dyDescent="0.25">
      <c r="A22" s="31"/>
      <c r="B22" s="31"/>
      <c r="C22" s="31"/>
      <c r="E22" s="31"/>
    </row>
    <row r="23" spans="1:5" s="1" customFormat="1" ht="15.75" x14ac:dyDescent="0.25">
      <c r="A23" s="31"/>
      <c r="B23" s="31"/>
      <c r="C23" s="31"/>
      <c r="E23" s="31"/>
    </row>
    <row r="24" spans="1:5" s="1" customFormat="1" ht="15.75" x14ac:dyDescent="0.25">
      <c r="B24" s="31"/>
      <c r="C24" s="31"/>
      <c r="E24" s="31"/>
    </row>
    <row r="25" spans="1:5" s="1" customFormat="1" ht="15.75" x14ac:dyDescent="0.25">
      <c r="A25" s="55"/>
      <c r="B25" s="31"/>
      <c r="C25" s="31"/>
      <c r="E25" s="31"/>
    </row>
    <row r="26" spans="1:5" s="1" customFormat="1" ht="15.75" x14ac:dyDescent="0.25">
      <c r="A26" s="31"/>
      <c r="B26" s="31"/>
      <c r="C26" s="31"/>
      <c r="E26" s="31"/>
    </row>
    <row r="27" spans="1:5" s="1" customFormat="1" ht="15.75" x14ac:dyDescent="0.25">
      <c r="A27" s="31"/>
      <c r="B27" s="31"/>
      <c r="C27" s="31"/>
      <c r="E27" s="31"/>
    </row>
    <row r="28" spans="1:5" s="1" customFormat="1" ht="15.75" x14ac:dyDescent="0.25">
      <c r="A28" s="31"/>
      <c r="B28" s="31"/>
      <c r="C28" s="31"/>
      <c r="E28" s="31"/>
    </row>
    <row r="29" spans="1:5" s="1" customFormat="1" ht="15.75" x14ac:dyDescent="0.25">
      <c r="A29" s="55"/>
      <c r="B29" s="31"/>
      <c r="C29" s="31"/>
      <c r="E29" s="31"/>
    </row>
    <row r="30" spans="1:5" s="1" customFormat="1" ht="15.75" x14ac:dyDescent="0.25">
      <c r="A30" s="31"/>
      <c r="B30" s="31"/>
      <c r="C30" s="31"/>
      <c r="E30" s="31"/>
    </row>
    <row r="31" spans="1:5" s="1" customFormat="1" ht="15.75" x14ac:dyDescent="0.25">
      <c r="B31" s="31"/>
      <c r="C31" s="31"/>
      <c r="E31" s="31"/>
    </row>
    <row r="32" spans="1:5" s="1" customFormat="1" ht="15.75" x14ac:dyDescent="0.25">
      <c r="A32" s="55"/>
      <c r="B32" s="31"/>
      <c r="C32" s="31"/>
      <c r="E32" s="31"/>
    </row>
    <row r="33" spans="1:5" s="1" customFormat="1" ht="15.75" x14ac:dyDescent="0.25">
      <c r="A33" s="31"/>
      <c r="B33" s="31"/>
      <c r="C33" s="31"/>
      <c r="E33" s="31"/>
    </row>
    <row r="34" spans="1:5" s="1" customFormat="1" ht="15.75" x14ac:dyDescent="0.25">
      <c r="B34" s="31"/>
      <c r="C34" s="31"/>
      <c r="E34" s="31"/>
    </row>
    <row r="35" spans="1:5" s="1" customFormat="1" ht="15.75" x14ac:dyDescent="0.25">
      <c r="A35" s="55"/>
      <c r="B35" s="31"/>
      <c r="C35" s="31"/>
      <c r="E35" s="31"/>
    </row>
    <row r="36" spans="1:5" s="1" customFormat="1" ht="15.75" x14ac:dyDescent="0.25">
      <c r="A36" s="31"/>
      <c r="B36" s="31"/>
      <c r="C36" s="31"/>
      <c r="E36" s="31"/>
    </row>
    <row r="37" spans="1:5" s="1" customFormat="1" ht="15.75" x14ac:dyDescent="0.25">
      <c r="A37" s="31"/>
      <c r="B37" s="31"/>
      <c r="C37" s="31"/>
      <c r="E37" s="31"/>
    </row>
    <row r="38" spans="1:5" s="1" customFormat="1" ht="15.75" x14ac:dyDescent="0.25">
      <c r="A38" s="31"/>
      <c r="B38" s="31"/>
      <c r="C38" s="31"/>
    </row>
    <row r="39" spans="1:5" s="1" customFormat="1" ht="15.75" x14ac:dyDescent="0.25">
      <c r="A39" s="55"/>
      <c r="B39" s="31"/>
    </row>
    <row r="40" spans="1:5" s="1" customFormat="1" ht="15.75" x14ac:dyDescent="0.25">
      <c r="A40" s="31"/>
      <c r="B40" s="31"/>
    </row>
    <row r="41" spans="1:5" s="1" customFormat="1" ht="15.75" x14ac:dyDescent="0.25">
      <c r="A41" s="31"/>
    </row>
    <row r="42" spans="1:5" s="1" customFormat="1" ht="15.75" x14ac:dyDescent="0.25">
      <c r="A42" s="31"/>
    </row>
    <row r="43" spans="1:5" s="1" customFormat="1" x14ac:dyDescent="0.2"/>
    <row r="44" spans="1:5" s="1" customFormat="1" ht="15.75" x14ac:dyDescent="0.25">
      <c r="C44" s="31"/>
    </row>
    <row r="45" spans="1:5" s="1" customFormat="1" ht="15.75" x14ac:dyDescent="0.25">
      <c r="A45" s="31"/>
      <c r="C45" s="31"/>
    </row>
    <row r="46" spans="1:5" s="1" customFormat="1" ht="15.75" x14ac:dyDescent="0.25">
      <c r="A46" s="31"/>
    </row>
    <row r="47" spans="1:5" s="1" customFormat="1" ht="15.75" x14ac:dyDescent="0.25">
      <c r="A47" s="31"/>
    </row>
    <row r="48" spans="1:5" s="1" customFormat="1" ht="15.75" x14ac:dyDescent="0.25">
      <c r="A48" s="55" t="s">
        <v>68</v>
      </c>
    </row>
    <row r="49" spans="1:3" s="1" customFormat="1" ht="15.75" x14ac:dyDescent="0.25">
      <c r="A49" s="55" t="s">
        <v>107</v>
      </c>
    </row>
    <row r="50" spans="1:3" s="1" customFormat="1" ht="15.75" x14ac:dyDescent="0.25">
      <c r="A50" s="31"/>
    </row>
    <row r="51" spans="1:3" s="1" customFormat="1" ht="15.75" x14ac:dyDescent="0.25">
      <c r="A51" s="31"/>
    </row>
    <row r="52" spans="1:3" s="1" customFormat="1" ht="12.75" customHeight="1" x14ac:dyDescent="0.2">
      <c r="A52" s="61" t="str">
        <f>+Innhold!B53</f>
        <v>Finans Norge / Skadeforsikringsstatistikk</v>
      </c>
      <c r="B52" s="62"/>
      <c r="C52" s="173">
        <f>Innhold!H9</f>
        <v>2</v>
      </c>
    </row>
    <row r="53" spans="1:3" s="1" customFormat="1" ht="12.75" customHeight="1" x14ac:dyDescent="0.2">
      <c r="A53" s="63" t="str">
        <f>+Innhold!B54</f>
        <v>Premiestatistikk skadeforsikring 4. kvartal 2020</v>
      </c>
      <c r="B53" s="50"/>
      <c r="C53" s="171"/>
    </row>
    <row r="54" spans="1:3" s="1" customFormat="1" x14ac:dyDescent="0.2"/>
    <row r="55" spans="1:3" s="1" customFormat="1" x14ac:dyDescent="0.2"/>
    <row r="56" spans="1:3" s="1" customFormat="1" x14ac:dyDescent="0.2"/>
    <row r="57" spans="1:3" s="1" customFormat="1" x14ac:dyDescent="0.2"/>
    <row r="58" spans="1:3" s="1" customFormat="1" x14ac:dyDescent="0.2"/>
    <row r="59" spans="1:3" s="1" customFormat="1" x14ac:dyDescent="0.2"/>
    <row r="60" spans="1:3" s="1" customFormat="1" x14ac:dyDescent="0.2"/>
  </sheetData>
  <mergeCells count="1">
    <mergeCell ref="C52:C53"/>
  </mergeCells>
  <phoneticPr fontId="0" type="noConversion"/>
  <hyperlinks>
    <hyperlink ref="A2" location="Innhold!A9" tooltip="Move to Tab2" display="Tilbake til innholdsfortegnelsen" xr:uid="{00000000-0004-0000-0200-000000000000}"/>
  </hyperlinks>
  <pageMargins left="0.78740157480314965" right="0.78740157480314965" top="0.98425196850393704" bottom="0.19685039370078741" header="3.937007874015748E-2" footer="3.937007874015748E-2"/>
  <pageSetup paperSize="9" scale="97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190"/>
  <sheetViews>
    <sheetView showGridLines="0" showRowColHeaders="0" zoomScaleNormal="100" workbookViewId="0"/>
  </sheetViews>
  <sheetFormatPr defaultColWidth="11.42578125" defaultRowHeight="12.75" x14ac:dyDescent="0.2"/>
  <cols>
    <col min="1" max="1" width="29.7109375" style="1" customWidth="1"/>
    <col min="2" max="2" width="13" style="1" customWidth="1"/>
    <col min="3" max="5" width="14.140625" style="1" customWidth="1"/>
    <col min="6" max="6" width="2.42578125" style="1" customWidth="1"/>
    <col min="7" max="7" width="29.7109375" style="1" customWidth="1"/>
    <col min="8" max="8" width="13" style="1" customWidth="1"/>
    <col min="9" max="11" width="14.140625" style="1" customWidth="1"/>
    <col min="12" max="16384" width="11.42578125" style="1"/>
  </cols>
  <sheetData>
    <row r="1" spans="1:12" ht="5.25" customHeight="1" x14ac:dyDescent="0.2"/>
    <row r="2" spans="1:12" x14ac:dyDescent="0.2">
      <c r="A2" s="69" t="s">
        <v>0</v>
      </c>
    </row>
    <row r="3" spans="1:12" ht="6" customHeight="1" x14ac:dyDescent="0.2">
      <c r="A3" s="4"/>
    </row>
    <row r="4" spans="1:12" ht="15.75" x14ac:dyDescent="0.25">
      <c r="A4" s="41" t="s">
        <v>45</v>
      </c>
      <c r="G4" s="5"/>
      <c r="H4"/>
      <c r="I4"/>
      <c r="J4"/>
      <c r="K4"/>
      <c r="L4"/>
    </row>
    <row r="5" spans="1:12" ht="15.75" x14ac:dyDescent="0.25">
      <c r="A5" s="5"/>
      <c r="G5" s="5"/>
      <c r="H5"/>
      <c r="I5"/>
      <c r="J5"/>
      <c r="K5"/>
      <c r="L5"/>
    </row>
    <row r="6" spans="1:12" ht="15.75" x14ac:dyDescent="0.25">
      <c r="A6" s="5" t="s">
        <v>81</v>
      </c>
      <c r="G6" s="5" t="s">
        <v>151</v>
      </c>
      <c r="H6"/>
      <c r="I6"/>
      <c r="J6"/>
      <c r="K6"/>
      <c r="L6"/>
    </row>
    <row r="7" spans="1:12" x14ac:dyDescent="0.2">
      <c r="G7"/>
      <c r="H7"/>
      <c r="I7"/>
      <c r="J7"/>
      <c r="K7"/>
      <c r="L7"/>
    </row>
    <row r="8" spans="1:12" x14ac:dyDescent="0.2">
      <c r="G8"/>
      <c r="H8"/>
      <c r="I8"/>
      <c r="J8"/>
      <c r="K8"/>
      <c r="L8"/>
    </row>
    <row r="9" spans="1:12" x14ac:dyDescent="0.2">
      <c r="G9"/>
      <c r="H9"/>
      <c r="I9"/>
      <c r="J9"/>
      <c r="K9"/>
      <c r="L9"/>
    </row>
    <row r="10" spans="1:12" x14ac:dyDescent="0.2">
      <c r="G10"/>
      <c r="H10"/>
      <c r="I10"/>
      <c r="J10"/>
      <c r="K10"/>
      <c r="L10"/>
    </row>
    <row r="11" spans="1:12" x14ac:dyDescent="0.2">
      <c r="G11"/>
      <c r="H11"/>
      <c r="I11"/>
      <c r="J11"/>
      <c r="K11"/>
      <c r="L11"/>
    </row>
    <row r="12" spans="1:12" x14ac:dyDescent="0.2">
      <c r="E12" s="25"/>
      <c r="G12"/>
      <c r="H12"/>
      <c r="I12"/>
      <c r="J12"/>
      <c r="K12"/>
      <c r="L12"/>
    </row>
    <row r="13" spans="1:12" x14ac:dyDescent="0.2">
      <c r="G13"/>
      <c r="H13"/>
      <c r="I13"/>
      <c r="J13"/>
      <c r="K13"/>
      <c r="L13"/>
    </row>
    <row r="14" spans="1:12" x14ac:dyDescent="0.2">
      <c r="G14"/>
      <c r="H14"/>
      <c r="I14"/>
      <c r="J14"/>
      <c r="K14"/>
      <c r="L14"/>
    </row>
    <row r="15" spans="1:12" x14ac:dyDescent="0.2">
      <c r="E15" s="25"/>
      <c r="G15"/>
      <c r="H15"/>
      <c r="I15"/>
      <c r="J15"/>
      <c r="K15"/>
      <c r="L15"/>
    </row>
    <row r="16" spans="1:12" x14ac:dyDescent="0.2">
      <c r="G16"/>
      <c r="H16"/>
      <c r="I16"/>
      <c r="J16"/>
      <c r="K16"/>
      <c r="L16"/>
    </row>
    <row r="17" spans="1:12" x14ac:dyDescent="0.2">
      <c r="G17"/>
      <c r="H17"/>
      <c r="I17"/>
      <c r="J17"/>
      <c r="K17"/>
      <c r="L17"/>
    </row>
    <row r="18" spans="1:12" x14ac:dyDescent="0.2">
      <c r="E18" s="25"/>
      <c r="G18"/>
      <c r="H18"/>
      <c r="I18"/>
      <c r="J18"/>
      <c r="K18"/>
      <c r="L18"/>
    </row>
    <row r="19" spans="1:12" x14ac:dyDescent="0.2">
      <c r="J19"/>
      <c r="K19"/>
      <c r="L19"/>
    </row>
    <row r="20" spans="1:12" x14ac:dyDescent="0.2">
      <c r="J20"/>
      <c r="K20"/>
      <c r="L20"/>
    </row>
    <row r="21" spans="1:12" x14ac:dyDescent="0.2">
      <c r="J21"/>
      <c r="K21"/>
      <c r="L21"/>
    </row>
    <row r="22" spans="1:12" x14ac:dyDescent="0.2">
      <c r="J22"/>
      <c r="K22"/>
      <c r="L22"/>
    </row>
    <row r="23" spans="1:12" x14ac:dyDescent="0.2">
      <c r="J23"/>
      <c r="K23"/>
      <c r="L23"/>
    </row>
    <row r="24" spans="1:12" x14ac:dyDescent="0.2">
      <c r="E24" s="25"/>
      <c r="G24"/>
      <c r="H24"/>
      <c r="I24"/>
      <c r="J24"/>
      <c r="K24"/>
      <c r="L24"/>
    </row>
    <row r="25" spans="1:12" x14ac:dyDescent="0.2">
      <c r="G25"/>
      <c r="H25"/>
      <c r="I25"/>
      <c r="J25"/>
      <c r="K25"/>
      <c r="L25"/>
    </row>
    <row r="26" spans="1:12" x14ac:dyDescent="0.2">
      <c r="G26"/>
      <c r="H26"/>
      <c r="I26"/>
      <c r="J26"/>
      <c r="K26"/>
      <c r="L26"/>
    </row>
    <row r="27" spans="1:12" x14ac:dyDescent="0.2">
      <c r="E27" s="25"/>
      <c r="G27"/>
      <c r="H27"/>
      <c r="I27"/>
      <c r="J27"/>
      <c r="K27"/>
      <c r="L27"/>
    </row>
    <row r="28" spans="1:12" x14ac:dyDescent="0.2">
      <c r="G28"/>
      <c r="H28"/>
      <c r="I28"/>
      <c r="J28"/>
      <c r="K28"/>
      <c r="L28"/>
    </row>
    <row r="29" spans="1:12" x14ac:dyDescent="0.2">
      <c r="I29"/>
      <c r="J29"/>
      <c r="K29"/>
      <c r="L29"/>
    </row>
    <row r="30" spans="1:12" x14ac:dyDescent="0.2">
      <c r="I30"/>
      <c r="J30"/>
      <c r="K30"/>
      <c r="L30"/>
    </row>
    <row r="31" spans="1:12" ht="15.75" x14ac:dyDescent="0.25">
      <c r="A31" s="5" t="s">
        <v>64</v>
      </c>
      <c r="G31" s="5"/>
      <c r="K31"/>
      <c r="L31"/>
    </row>
    <row r="32" spans="1:12" x14ac:dyDescent="0.2">
      <c r="K32"/>
      <c r="L32"/>
    </row>
    <row r="33" spans="5:12" x14ac:dyDescent="0.2">
      <c r="K33"/>
      <c r="L33"/>
    </row>
    <row r="34" spans="5:12" x14ac:dyDescent="0.2">
      <c r="G34"/>
      <c r="K34"/>
      <c r="L34"/>
    </row>
    <row r="35" spans="5:12" x14ac:dyDescent="0.2">
      <c r="G35"/>
      <c r="K35"/>
      <c r="L35"/>
    </row>
    <row r="36" spans="5:12" x14ac:dyDescent="0.2">
      <c r="E36" s="25"/>
      <c r="G36"/>
      <c r="K36"/>
      <c r="L36"/>
    </row>
    <row r="37" spans="5:12" x14ac:dyDescent="0.2">
      <c r="G37"/>
      <c r="K37"/>
      <c r="L37"/>
    </row>
    <row r="38" spans="5:12" x14ac:dyDescent="0.2">
      <c r="G38"/>
      <c r="K38"/>
      <c r="L38"/>
    </row>
    <row r="39" spans="5:12" x14ac:dyDescent="0.2">
      <c r="E39" s="25"/>
      <c r="G39"/>
      <c r="K39"/>
      <c r="L39"/>
    </row>
    <row r="40" spans="5:12" x14ac:dyDescent="0.2">
      <c r="G40"/>
      <c r="K40"/>
      <c r="L40"/>
    </row>
    <row r="41" spans="5:12" x14ac:dyDescent="0.2">
      <c r="K41"/>
    </row>
    <row r="42" spans="5:12" x14ac:dyDescent="0.2">
      <c r="E42" s="25"/>
      <c r="K42"/>
    </row>
    <row r="45" spans="5:12" x14ac:dyDescent="0.2">
      <c r="E45" s="25"/>
    </row>
    <row r="48" spans="5:12" x14ac:dyDescent="0.2">
      <c r="E48" s="25"/>
    </row>
    <row r="51" spans="1:11" x14ac:dyDescent="0.2">
      <c r="E51" s="25"/>
    </row>
    <row r="54" spans="1:11" x14ac:dyDescent="0.2">
      <c r="E54" s="25"/>
    </row>
    <row r="61" spans="1:11" ht="9" customHeight="1" x14ac:dyDescent="0.2">
      <c r="E61" s="25"/>
    </row>
    <row r="62" spans="1:11" x14ac:dyDescent="0.2">
      <c r="E62" s="25"/>
    </row>
    <row r="63" spans="1:11" x14ac:dyDescent="0.2">
      <c r="A63" s="24"/>
      <c r="B63" s="24"/>
      <c r="C63" s="24"/>
      <c r="D63" s="24"/>
      <c r="E63" s="24"/>
      <c r="G63" s="24"/>
      <c r="H63" s="24"/>
      <c r="I63" s="24"/>
      <c r="J63" s="24"/>
      <c r="K63" s="24"/>
    </row>
    <row r="64" spans="1:11" x14ac:dyDescent="0.2">
      <c r="A64" s="26" t="str">
        <f>+Innhold!B53</f>
        <v>Finans Norge / Skadeforsikringsstatistikk</v>
      </c>
      <c r="E64" s="173">
        <f>Innhold!H12</f>
        <v>3</v>
      </c>
      <c r="G64" s="26" t="str">
        <f>+Innhold!B53</f>
        <v>Finans Norge / Skadeforsikringsstatistikk</v>
      </c>
      <c r="K64" s="173">
        <f>+Innhold!H14</f>
        <v>4</v>
      </c>
    </row>
    <row r="65" spans="1:11" x14ac:dyDescent="0.2">
      <c r="A65" s="26" t="str">
        <f>+Innhold!B54</f>
        <v>Premiestatistikk skadeforsikring 4. kvartal 2020</v>
      </c>
      <c r="E65" s="172"/>
      <c r="G65" s="26" t="str">
        <f>+Innhold!B54</f>
        <v>Premiestatistikk skadeforsikring 4. kvartal 2020</v>
      </c>
      <c r="K65" s="171"/>
    </row>
    <row r="66" spans="1:11" s="187" customFormat="1" x14ac:dyDescent="0.2"/>
    <row r="67" spans="1:11" s="187" customFormat="1" x14ac:dyDescent="0.2"/>
    <row r="68" spans="1:11" s="187" customFormat="1" x14ac:dyDescent="0.2"/>
    <row r="69" spans="1:11" s="187" customFormat="1" x14ac:dyDescent="0.2">
      <c r="A69" s="188"/>
      <c r="B69" s="189"/>
    </row>
    <row r="70" spans="1:11" s="187" customFormat="1" x14ac:dyDescent="0.2"/>
    <row r="71" spans="1:11" s="187" customFormat="1" x14ac:dyDescent="0.2">
      <c r="A71" s="188"/>
      <c r="B71" s="189"/>
    </row>
    <row r="72" spans="1:11" s="187" customFormat="1" x14ac:dyDescent="0.2"/>
    <row r="73" spans="1:11" s="187" customFormat="1" x14ac:dyDescent="0.2">
      <c r="A73" s="190" t="s">
        <v>60</v>
      </c>
    </row>
    <row r="74" spans="1:11" s="187" customFormat="1" x14ac:dyDescent="0.2">
      <c r="A74" s="188" t="s">
        <v>83</v>
      </c>
      <c r="B74" s="189">
        <f>+'Tab5'!G9/100</f>
        <v>0.25943274028813496</v>
      </c>
      <c r="C74" s="188">
        <v>1</v>
      </c>
      <c r="D74" s="188">
        <v>0</v>
      </c>
      <c r="E74" s="188">
        <v>0</v>
      </c>
      <c r="F74" s="188">
        <v>0</v>
      </c>
      <c r="G74" s="188"/>
      <c r="H74" s="188"/>
      <c r="I74" s="188">
        <v>0</v>
      </c>
    </row>
    <row r="75" spans="1:11" s="187" customFormat="1" x14ac:dyDescent="0.2">
      <c r="A75" s="188" t="s">
        <v>82</v>
      </c>
      <c r="B75" s="189">
        <f>+'Tab5'!G7/100</f>
        <v>0.21313057089176479</v>
      </c>
      <c r="C75" s="188">
        <v>1</v>
      </c>
      <c r="D75" s="188">
        <v>0</v>
      </c>
      <c r="E75" s="188">
        <v>0</v>
      </c>
      <c r="F75" s="188">
        <v>0</v>
      </c>
      <c r="G75" s="188"/>
      <c r="H75" s="188"/>
      <c r="I75" s="188">
        <v>0</v>
      </c>
    </row>
    <row r="76" spans="1:11" s="187" customFormat="1" x14ac:dyDescent="0.2">
      <c r="A76" s="188" t="s">
        <v>85</v>
      </c>
      <c r="B76" s="189">
        <f>+'Tab5'!G10/100</f>
        <v>0.131900688913731</v>
      </c>
      <c r="C76" s="188">
        <v>1</v>
      </c>
      <c r="D76" s="188">
        <v>0</v>
      </c>
      <c r="E76" s="188">
        <v>0</v>
      </c>
      <c r="F76" s="188">
        <v>0</v>
      </c>
      <c r="G76" s="188"/>
      <c r="H76" s="188"/>
      <c r="I76" s="188">
        <v>0</v>
      </c>
    </row>
    <row r="77" spans="1:11" s="187" customFormat="1" x14ac:dyDescent="0.2">
      <c r="A77" s="188" t="s">
        <v>51</v>
      </c>
      <c r="B77" s="189">
        <f>+'Tab5'!G11/100</f>
        <v>0.14076440411087673</v>
      </c>
      <c r="C77" s="188">
        <v>1</v>
      </c>
      <c r="D77" s="188">
        <v>0</v>
      </c>
      <c r="E77" s="188">
        <v>0</v>
      </c>
      <c r="F77" s="188">
        <v>0</v>
      </c>
      <c r="G77" s="188"/>
      <c r="H77" s="188"/>
      <c r="I77" s="188">
        <v>0</v>
      </c>
    </row>
    <row r="78" spans="1:11" s="187" customFormat="1" x14ac:dyDescent="0.2">
      <c r="A78" s="188" t="s">
        <v>21</v>
      </c>
      <c r="B78" s="189">
        <f>1-SUM(B74:B77)</f>
        <v>0.25477159579549247</v>
      </c>
      <c r="C78" s="188">
        <v>1</v>
      </c>
      <c r="D78" s="188">
        <v>0</v>
      </c>
      <c r="E78" s="188">
        <v>0</v>
      </c>
      <c r="F78" s="188">
        <v>0</v>
      </c>
      <c r="G78" s="188"/>
      <c r="H78" s="188"/>
      <c r="I78" s="188">
        <v>0</v>
      </c>
    </row>
    <row r="79" spans="1:11" s="187" customFormat="1" x14ac:dyDescent="0.2"/>
    <row r="80" spans="1:11" s="187" customFormat="1" x14ac:dyDescent="0.2"/>
    <row r="81" spans="1:17" s="187" customFormat="1" x14ac:dyDescent="0.2">
      <c r="A81" s="190" t="s">
        <v>63</v>
      </c>
    </row>
    <row r="82" spans="1:17" s="187" customFormat="1" x14ac:dyDescent="0.2">
      <c r="A82" s="188" t="s">
        <v>52</v>
      </c>
      <c r="B82" s="188">
        <f>+'Tab3'!F26/1000</f>
        <v>12839.817999999999</v>
      </c>
      <c r="C82" s="188">
        <f>+'Tab3'!G26/1000</f>
        <v>13554.446</v>
      </c>
    </row>
    <row r="83" spans="1:17" s="187" customFormat="1" x14ac:dyDescent="0.2">
      <c r="A83" s="188"/>
      <c r="B83" s="191" t="str">
        <f>Dato_1årsiden</f>
        <v>31.12.2019</v>
      </c>
      <c r="C83" s="191" t="str">
        <f>Dato_nå</f>
        <v>31.12.2020</v>
      </c>
    </row>
    <row r="84" spans="1:17" s="187" customFormat="1" x14ac:dyDescent="0.2">
      <c r="A84" s="188" t="s">
        <v>18</v>
      </c>
      <c r="B84" s="192">
        <f>+'Tab3'!F22/1000</f>
        <v>2515.223</v>
      </c>
      <c r="C84" s="192">
        <f>+'Tab3'!G22/1000</f>
        <v>2604.92</v>
      </c>
    </row>
    <row r="85" spans="1:17" s="187" customFormat="1" x14ac:dyDescent="0.2">
      <c r="A85" s="188" t="s">
        <v>55</v>
      </c>
      <c r="B85" s="192">
        <f>+'Tab3'!F23/1000</f>
        <v>8240.5959999999995</v>
      </c>
      <c r="C85" s="192">
        <f>+'Tab3'!G23/1000</f>
        <v>8723.6180000000004</v>
      </c>
    </row>
    <row r="86" spans="1:17" s="187" customFormat="1" x14ac:dyDescent="0.2">
      <c r="A86" s="188" t="s">
        <v>56</v>
      </c>
      <c r="B86" s="192">
        <f>'Tab3'!F26/1000-B84-B85</f>
        <v>2083.9989999999998</v>
      </c>
      <c r="C86" s="192">
        <f>'Tab3'!G26/1000-C84-C85</f>
        <v>2225.9079999999994</v>
      </c>
    </row>
    <row r="87" spans="1:17" s="187" customFormat="1" x14ac:dyDescent="0.2">
      <c r="A87" s="188" t="s">
        <v>86</v>
      </c>
      <c r="B87" s="192">
        <f>+'Tab3'!J26/1000</f>
        <v>8331.1149999999998</v>
      </c>
      <c r="C87" s="192">
        <f>+'Tab3'!K26/1000</f>
        <v>9292.0450000000001</v>
      </c>
    </row>
    <row r="88" spans="1:17" s="187" customFormat="1" x14ac:dyDescent="0.2">
      <c r="A88" s="188" t="s">
        <v>53</v>
      </c>
      <c r="B88" s="192">
        <f>'Tab3'!F30/1000+'Tab3'!J30/1000</f>
        <v>1137.9290000000001</v>
      </c>
      <c r="C88" s="192">
        <f>'Tab3'!G30/1000+'Tab3'!K30/1000</f>
        <v>1177.9829999999999</v>
      </c>
    </row>
    <row r="89" spans="1:17" s="187" customFormat="1" x14ac:dyDescent="0.2">
      <c r="A89" s="188" t="s">
        <v>54</v>
      </c>
      <c r="B89" s="192">
        <f>+'Tab3'!J31/1000</f>
        <v>2236.2950000000001</v>
      </c>
      <c r="C89" s="192">
        <f>+'Tab3'!K31/1000</f>
        <v>2258.4549999999999</v>
      </c>
    </row>
    <row r="90" spans="1:17" s="187" customFormat="1" x14ac:dyDescent="0.2">
      <c r="A90" s="188" t="s">
        <v>25</v>
      </c>
      <c r="B90" s="192">
        <f>+'Tab3'!F41/1000</f>
        <v>3603.4760000000001</v>
      </c>
      <c r="C90" s="192">
        <f>+'Tab3'!G41/1000</f>
        <v>3660.68</v>
      </c>
    </row>
    <row r="91" spans="1:17" s="187" customFormat="1" x14ac:dyDescent="0.2">
      <c r="A91" s="188" t="s">
        <v>26</v>
      </c>
      <c r="B91" s="192">
        <f>+'Tab3'!J42/1000</f>
        <v>1914.741</v>
      </c>
      <c r="C91" s="192">
        <f>+'Tab3'!K42/1000</f>
        <v>2218.3029999999999</v>
      </c>
    </row>
    <row r="92" spans="1:17" s="187" customFormat="1" x14ac:dyDescent="0.2"/>
    <row r="93" spans="1:17" s="187" customFormat="1" x14ac:dyDescent="0.2"/>
    <row r="94" spans="1:17" s="187" customFormat="1" x14ac:dyDescent="0.2"/>
    <row r="95" spans="1:17" s="187" customFormat="1" x14ac:dyDescent="0.2">
      <c r="A95" s="190" t="s">
        <v>62</v>
      </c>
      <c r="G95" s="193" t="s">
        <v>80</v>
      </c>
    </row>
    <row r="96" spans="1:17" s="187" customFormat="1" x14ac:dyDescent="0.2">
      <c r="A96" s="188"/>
      <c r="B96" s="194">
        <v>42004</v>
      </c>
      <c r="C96" s="194">
        <v>42369</v>
      </c>
      <c r="D96" s="194">
        <v>42735</v>
      </c>
      <c r="E96" s="194" t="str">
        <f>G96</f>
        <v>31.12.2020</v>
      </c>
      <c r="F96" s="194"/>
      <c r="G96" s="194" t="str">
        <f>C83</f>
        <v>31.12.2020</v>
      </c>
      <c r="H96" s="194"/>
      <c r="I96" s="194"/>
      <c r="J96" s="195"/>
      <c r="K96" s="194"/>
      <c r="L96" s="194"/>
      <c r="M96" s="194"/>
      <c r="N96" s="194"/>
      <c r="O96" s="194"/>
      <c r="P96" s="194"/>
      <c r="Q96" s="194"/>
    </row>
    <row r="97" spans="1:17" s="187" customFormat="1" x14ac:dyDescent="0.2">
      <c r="A97" s="188"/>
      <c r="B97" s="189">
        <f>B98/B101</f>
        <v>0.38367106973506798</v>
      </c>
      <c r="C97" s="189">
        <f>C98/C101</f>
        <v>0.38262458117320863</v>
      </c>
      <c r="D97" s="189">
        <f>D98/D101</f>
        <v>0.37475650653602993</v>
      </c>
      <c r="E97" s="189">
        <f>E98/E101</f>
        <v>0.33571851680272552</v>
      </c>
      <c r="F97" s="189"/>
      <c r="G97" s="189">
        <f>G98/G101</f>
        <v>0.33571851680272552</v>
      </c>
      <c r="H97" s="189"/>
      <c r="I97" s="189"/>
      <c r="J97" s="189"/>
      <c r="K97" s="189"/>
      <c r="L97" s="189"/>
      <c r="M97" s="189"/>
      <c r="N97" s="189"/>
      <c r="O97" s="189"/>
      <c r="P97" s="189"/>
      <c r="Q97" s="189"/>
    </row>
    <row r="98" spans="1:17" s="187" customFormat="1" x14ac:dyDescent="0.2">
      <c r="A98" s="188" t="s">
        <v>59</v>
      </c>
      <c r="B98" s="196">
        <v>7884.6679999999997</v>
      </c>
      <c r="C98" s="196">
        <v>7875.8249999999998</v>
      </c>
      <c r="D98" s="196">
        <v>7750.8190000000004</v>
      </c>
      <c r="E98" s="196">
        <f>G98</f>
        <v>8499.0540000000001</v>
      </c>
      <c r="F98" s="188"/>
      <c r="G98" s="188">
        <f>('Tab3'!G19+'Tab3'!K19)/1000</f>
        <v>8499.0540000000001</v>
      </c>
      <c r="H98" s="188"/>
      <c r="I98" s="188"/>
      <c r="J98" s="188"/>
      <c r="K98" s="188"/>
      <c r="L98" s="188"/>
      <c r="M98" s="188"/>
      <c r="N98" s="188"/>
      <c r="O98" s="188"/>
      <c r="P98" s="188"/>
      <c r="Q98" s="188"/>
    </row>
    <row r="99" spans="1:17" s="187" customFormat="1" x14ac:dyDescent="0.2">
      <c r="A99" s="188" t="s">
        <v>58</v>
      </c>
      <c r="B99" s="196">
        <f>B101-B98</f>
        <v>12665.925000000001</v>
      </c>
      <c r="C99" s="196">
        <f>C101-C98</f>
        <v>12707.862999999998</v>
      </c>
      <c r="D99" s="196">
        <f>D101-D98</f>
        <v>12931.460999999999</v>
      </c>
      <c r="E99" s="196">
        <f>E101-E98</f>
        <v>16816.957999999999</v>
      </c>
      <c r="F99" s="188"/>
      <c r="G99" s="188">
        <f>G101-G98</f>
        <v>16816.957999999999</v>
      </c>
      <c r="H99" s="188"/>
      <c r="I99" s="188"/>
      <c r="J99" s="188"/>
      <c r="K99" s="188"/>
      <c r="L99" s="188"/>
      <c r="M99" s="188"/>
      <c r="N99" s="188"/>
      <c r="O99" s="188"/>
      <c r="P99" s="188"/>
      <c r="Q99" s="188"/>
    </row>
    <row r="100" spans="1:17" s="187" customFormat="1" x14ac:dyDescent="0.2">
      <c r="A100" s="188"/>
      <c r="B100" s="196"/>
      <c r="C100" s="196"/>
      <c r="D100" s="196"/>
      <c r="E100" s="196"/>
      <c r="F100" s="188"/>
      <c r="G100" s="188"/>
      <c r="H100" s="188"/>
      <c r="I100" s="188"/>
      <c r="J100" s="188"/>
      <c r="K100" s="188"/>
      <c r="L100" s="188"/>
    </row>
    <row r="101" spans="1:17" s="187" customFormat="1" x14ac:dyDescent="0.2">
      <c r="A101" s="188" t="s">
        <v>57</v>
      </c>
      <c r="B101" s="196">
        <v>20550.593000000001</v>
      </c>
      <c r="C101" s="196">
        <v>20583.687999999998</v>
      </c>
      <c r="D101" s="196">
        <v>20682.28</v>
      </c>
      <c r="E101" s="196">
        <f>G101</f>
        <v>25316.011999999999</v>
      </c>
      <c r="F101" s="188"/>
      <c r="G101" s="188">
        <f>('Tab3'!G12+'Tab3'!K12)/1000</f>
        <v>25316.011999999999</v>
      </c>
      <c r="H101" s="188"/>
      <c r="I101" s="188"/>
      <c r="J101" s="188"/>
      <c r="K101" s="188"/>
      <c r="L101" s="188"/>
      <c r="M101" s="188"/>
      <c r="N101" s="188"/>
      <c r="O101" s="188"/>
      <c r="P101" s="188"/>
      <c r="Q101" s="188"/>
    </row>
    <row r="102" spans="1:17" s="187" customFormat="1" x14ac:dyDescent="0.2"/>
    <row r="103" spans="1:17" s="187" customFormat="1" x14ac:dyDescent="0.2"/>
    <row r="104" spans="1:17" s="187" customFormat="1" x14ac:dyDescent="0.2"/>
    <row r="105" spans="1:17" s="187" customFormat="1" x14ac:dyDescent="0.2">
      <c r="A105" s="190" t="s">
        <v>61</v>
      </c>
    </row>
    <row r="106" spans="1:17" s="187" customFormat="1" x14ac:dyDescent="0.2">
      <c r="A106" s="187" t="s">
        <v>52</v>
      </c>
      <c r="B106" s="197">
        <f>'Tab3'!G48</f>
        <v>42891359</v>
      </c>
    </row>
    <row r="107" spans="1:17" s="187" customFormat="1" x14ac:dyDescent="0.2">
      <c r="A107" s="187" t="s">
        <v>86</v>
      </c>
      <c r="B107" s="197">
        <f>'Tab3'!K48</f>
        <v>24436955</v>
      </c>
    </row>
    <row r="108" spans="1:17" s="187" customFormat="1" x14ac:dyDescent="0.2"/>
    <row r="109" spans="1:17" s="187" customFormat="1" x14ac:dyDescent="0.2"/>
    <row r="110" spans="1:17" s="187" customFormat="1" x14ac:dyDescent="0.2"/>
    <row r="111" spans="1:17" s="187" customFormat="1" x14ac:dyDescent="0.2"/>
    <row r="112" spans="1:17" s="187" customFormat="1" x14ac:dyDescent="0.2">
      <c r="A112" s="198"/>
      <c r="B112" s="188"/>
    </row>
    <row r="113" spans="1:2" s="187" customFormat="1" x14ac:dyDescent="0.2">
      <c r="A113" s="198"/>
      <c r="B113" s="188"/>
    </row>
    <row r="114" spans="1:2" s="187" customFormat="1" x14ac:dyDescent="0.2">
      <c r="A114" s="198"/>
      <c r="B114" s="188"/>
    </row>
    <row r="115" spans="1:2" s="187" customFormat="1" x14ac:dyDescent="0.2">
      <c r="A115" s="198"/>
      <c r="B115" s="188"/>
    </row>
    <row r="116" spans="1:2" s="187" customFormat="1" x14ac:dyDescent="0.2">
      <c r="A116" s="198"/>
      <c r="B116" s="188"/>
    </row>
    <row r="117" spans="1:2" s="187" customFormat="1" x14ac:dyDescent="0.2">
      <c r="A117" s="198"/>
      <c r="B117" s="188"/>
    </row>
    <row r="118" spans="1:2" s="187" customFormat="1" x14ac:dyDescent="0.2">
      <c r="A118" s="198"/>
      <c r="B118" s="188"/>
    </row>
    <row r="119" spans="1:2" s="187" customFormat="1" x14ac:dyDescent="0.2">
      <c r="A119" s="198"/>
      <c r="B119" s="188"/>
    </row>
    <row r="120" spans="1:2" s="187" customFormat="1" x14ac:dyDescent="0.2">
      <c r="A120" s="198"/>
      <c r="B120" s="188"/>
    </row>
    <row r="121" spans="1:2" s="187" customFormat="1" x14ac:dyDescent="0.2">
      <c r="A121" s="198"/>
      <c r="B121" s="188"/>
    </row>
    <row r="122" spans="1:2" s="187" customFormat="1" x14ac:dyDescent="0.2">
      <c r="A122" s="198"/>
      <c r="B122" s="188"/>
    </row>
    <row r="123" spans="1:2" s="187" customFormat="1" x14ac:dyDescent="0.2">
      <c r="A123" s="198"/>
      <c r="B123" s="188"/>
    </row>
    <row r="124" spans="1:2" s="187" customFormat="1" x14ac:dyDescent="0.2">
      <c r="A124" s="198"/>
      <c r="B124" s="188"/>
    </row>
    <row r="125" spans="1:2" s="187" customFormat="1" x14ac:dyDescent="0.2">
      <c r="A125" s="198"/>
      <c r="B125" s="188"/>
    </row>
    <row r="126" spans="1:2" s="187" customFormat="1" x14ac:dyDescent="0.2">
      <c r="A126" s="198"/>
      <c r="B126" s="188"/>
    </row>
    <row r="127" spans="1:2" s="187" customFormat="1" x14ac:dyDescent="0.2">
      <c r="A127" s="198"/>
      <c r="B127" s="188"/>
    </row>
    <row r="128" spans="1:2" s="187" customFormat="1" x14ac:dyDescent="0.2">
      <c r="A128" s="198"/>
      <c r="B128" s="188"/>
    </row>
    <row r="129" spans="1:2" s="187" customFormat="1" x14ac:dyDescent="0.2">
      <c r="A129" s="198"/>
      <c r="B129" s="188"/>
    </row>
    <row r="130" spans="1:2" s="187" customFormat="1" x14ac:dyDescent="0.2">
      <c r="A130" s="198"/>
      <c r="B130" s="188"/>
    </row>
    <row r="131" spans="1:2" s="187" customFormat="1" x14ac:dyDescent="0.2">
      <c r="A131" s="198"/>
      <c r="B131" s="188"/>
    </row>
    <row r="132" spans="1:2" s="187" customFormat="1" x14ac:dyDescent="0.2">
      <c r="A132" s="198"/>
      <c r="B132" s="188"/>
    </row>
    <row r="133" spans="1:2" s="187" customFormat="1" x14ac:dyDescent="0.2">
      <c r="A133" s="198"/>
      <c r="B133" s="188"/>
    </row>
    <row r="134" spans="1:2" s="187" customFormat="1" x14ac:dyDescent="0.2">
      <c r="A134" s="198"/>
      <c r="B134" s="188"/>
    </row>
    <row r="135" spans="1:2" s="187" customFormat="1" x14ac:dyDescent="0.2">
      <c r="A135" s="198"/>
      <c r="B135" s="188"/>
    </row>
    <row r="136" spans="1:2" s="187" customFormat="1" x14ac:dyDescent="0.2">
      <c r="A136" s="198"/>
      <c r="B136" s="188"/>
    </row>
    <row r="137" spans="1:2" s="187" customFormat="1" x14ac:dyDescent="0.2">
      <c r="A137" s="198"/>
      <c r="B137" s="188"/>
    </row>
    <row r="138" spans="1:2" s="187" customFormat="1" x14ac:dyDescent="0.2">
      <c r="A138" s="198"/>
      <c r="B138" s="188"/>
    </row>
    <row r="139" spans="1:2" s="187" customFormat="1" x14ac:dyDescent="0.2">
      <c r="A139" s="198"/>
      <c r="B139" s="188"/>
    </row>
    <row r="140" spans="1:2" s="187" customFormat="1" x14ac:dyDescent="0.2">
      <c r="A140" s="198"/>
      <c r="B140" s="188"/>
    </row>
    <row r="141" spans="1:2" s="187" customFormat="1" x14ac:dyDescent="0.2">
      <c r="A141" s="198"/>
      <c r="B141" s="188"/>
    </row>
    <row r="142" spans="1:2" s="187" customFormat="1" x14ac:dyDescent="0.2">
      <c r="A142" s="198"/>
      <c r="B142" s="188"/>
    </row>
    <row r="143" spans="1:2" s="187" customFormat="1" x14ac:dyDescent="0.2">
      <c r="A143" s="198"/>
      <c r="B143" s="188"/>
    </row>
    <row r="144" spans="1:2" s="187" customFormat="1" x14ac:dyDescent="0.2">
      <c r="A144" s="198"/>
      <c r="B144" s="188"/>
    </row>
    <row r="145" spans="1:2" s="187" customFormat="1" x14ac:dyDescent="0.2">
      <c r="A145" s="198"/>
      <c r="B145" s="188"/>
    </row>
    <row r="146" spans="1:2" s="187" customFormat="1" x14ac:dyDescent="0.2">
      <c r="A146" s="198"/>
      <c r="B146" s="188"/>
    </row>
    <row r="147" spans="1:2" s="187" customFormat="1" x14ac:dyDescent="0.2">
      <c r="A147" s="198"/>
      <c r="B147" s="188"/>
    </row>
    <row r="148" spans="1:2" s="187" customFormat="1" x14ac:dyDescent="0.2">
      <c r="A148" s="198"/>
      <c r="B148" s="188"/>
    </row>
    <row r="149" spans="1:2" s="187" customFormat="1" x14ac:dyDescent="0.2">
      <c r="A149" s="198"/>
      <c r="B149" s="188"/>
    </row>
    <row r="150" spans="1:2" s="187" customFormat="1" x14ac:dyDescent="0.2">
      <c r="A150" s="198"/>
      <c r="B150" s="188"/>
    </row>
    <row r="151" spans="1:2" s="187" customFormat="1" x14ac:dyDescent="0.2">
      <c r="A151" s="198"/>
      <c r="B151" s="188"/>
    </row>
    <row r="152" spans="1:2" s="187" customFormat="1" x14ac:dyDescent="0.2">
      <c r="A152" s="198"/>
      <c r="B152" s="188"/>
    </row>
    <row r="153" spans="1:2" s="187" customFormat="1" x14ac:dyDescent="0.2">
      <c r="A153" s="198"/>
      <c r="B153" s="188"/>
    </row>
    <row r="154" spans="1:2" s="187" customFormat="1" x14ac:dyDescent="0.2">
      <c r="A154" s="198"/>
      <c r="B154" s="188"/>
    </row>
    <row r="155" spans="1:2" s="187" customFormat="1" x14ac:dyDescent="0.2">
      <c r="A155" s="198"/>
      <c r="B155" s="188"/>
    </row>
    <row r="156" spans="1:2" s="187" customFormat="1" x14ac:dyDescent="0.2">
      <c r="A156" s="198"/>
      <c r="B156" s="188"/>
    </row>
    <row r="157" spans="1:2" s="187" customFormat="1" x14ac:dyDescent="0.2">
      <c r="A157" s="198"/>
      <c r="B157" s="188"/>
    </row>
    <row r="158" spans="1:2" s="187" customFormat="1" x14ac:dyDescent="0.2">
      <c r="A158" s="198"/>
      <c r="B158" s="188"/>
    </row>
    <row r="159" spans="1:2" s="187" customFormat="1" x14ac:dyDescent="0.2">
      <c r="A159" s="198"/>
      <c r="B159" s="188"/>
    </row>
    <row r="160" spans="1:2" s="187" customFormat="1" x14ac:dyDescent="0.2">
      <c r="A160" s="198"/>
      <c r="B160" s="188"/>
    </row>
    <row r="161" spans="1:2" s="187" customFormat="1" x14ac:dyDescent="0.2">
      <c r="A161" s="198"/>
      <c r="B161" s="188"/>
    </row>
    <row r="162" spans="1:2" s="187" customFormat="1" x14ac:dyDescent="0.2">
      <c r="A162" s="198"/>
      <c r="B162" s="188"/>
    </row>
    <row r="163" spans="1:2" s="187" customFormat="1" x14ac:dyDescent="0.2">
      <c r="A163" s="198"/>
      <c r="B163" s="188"/>
    </row>
    <row r="164" spans="1:2" s="187" customFormat="1" x14ac:dyDescent="0.2">
      <c r="A164" s="198"/>
      <c r="B164" s="188"/>
    </row>
    <row r="165" spans="1:2" s="187" customFormat="1" x14ac:dyDescent="0.2">
      <c r="A165" s="198"/>
      <c r="B165" s="188"/>
    </row>
    <row r="166" spans="1:2" s="187" customFormat="1" x14ac:dyDescent="0.2">
      <c r="A166" s="198"/>
      <c r="B166" s="188"/>
    </row>
    <row r="167" spans="1:2" s="187" customFormat="1" x14ac:dyDescent="0.2">
      <c r="A167" s="198"/>
      <c r="B167" s="188"/>
    </row>
    <row r="168" spans="1:2" s="187" customFormat="1" x14ac:dyDescent="0.2">
      <c r="A168" s="198"/>
      <c r="B168" s="188"/>
    </row>
    <row r="169" spans="1:2" s="187" customFormat="1" x14ac:dyDescent="0.2">
      <c r="A169" s="198"/>
      <c r="B169" s="188"/>
    </row>
    <row r="170" spans="1:2" s="187" customFormat="1" x14ac:dyDescent="0.2">
      <c r="A170" s="198"/>
      <c r="B170" s="188"/>
    </row>
    <row r="171" spans="1:2" x14ac:dyDescent="0.2">
      <c r="A171" s="71"/>
      <c r="B171"/>
    </row>
    <row r="172" spans="1:2" x14ac:dyDescent="0.2">
      <c r="A172" s="71"/>
      <c r="B172"/>
    </row>
    <row r="173" spans="1:2" x14ac:dyDescent="0.2">
      <c r="A173" s="71"/>
      <c r="B173"/>
    </row>
    <row r="174" spans="1:2" x14ac:dyDescent="0.2">
      <c r="A174" s="71"/>
      <c r="B174"/>
    </row>
    <row r="175" spans="1:2" x14ac:dyDescent="0.2">
      <c r="A175" s="71"/>
      <c r="B175"/>
    </row>
    <row r="176" spans="1:2" x14ac:dyDescent="0.2">
      <c r="A176" s="71"/>
      <c r="B176"/>
    </row>
    <row r="177" spans="1:3" x14ac:dyDescent="0.2">
      <c r="A177" s="71"/>
      <c r="B177"/>
    </row>
    <row r="178" spans="1:3" x14ac:dyDescent="0.2">
      <c r="A178" s="71"/>
      <c r="B178"/>
    </row>
    <row r="179" spans="1:3" x14ac:dyDescent="0.2">
      <c r="A179" s="71"/>
      <c r="B179"/>
    </row>
    <row r="180" spans="1:3" x14ac:dyDescent="0.2">
      <c r="A180" s="71"/>
      <c r="B180"/>
    </row>
    <row r="181" spans="1:3" x14ac:dyDescent="0.2">
      <c r="A181" s="71"/>
      <c r="B181"/>
      <c r="C181"/>
    </row>
    <row r="182" spans="1:3" x14ac:dyDescent="0.2">
      <c r="A182" s="71"/>
      <c r="B182"/>
    </row>
    <row r="183" spans="1:3" x14ac:dyDescent="0.2">
      <c r="A183" s="71"/>
      <c r="B183"/>
    </row>
    <row r="184" spans="1:3" x14ac:dyDescent="0.2">
      <c r="A184" s="71"/>
      <c r="B184"/>
    </row>
    <row r="185" spans="1:3" x14ac:dyDescent="0.2">
      <c r="A185" s="71"/>
      <c r="B185"/>
    </row>
    <row r="186" spans="1:3" x14ac:dyDescent="0.2">
      <c r="A186" s="71"/>
      <c r="B186"/>
    </row>
    <row r="187" spans="1:3" x14ac:dyDescent="0.2">
      <c r="A187" s="71"/>
      <c r="B187"/>
    </row>
    <row r="188" spans="1:3" x14ac:dyDescent="0.2">
      <c r="A188" s="71"/>
      <c r="B188"/>
    </row>
    <row r="189" spans="1:3" x14ac:dyDescent="0.2">
      <c r="A189" s="71"/>
      <c r="B189"/>
    </row>
    <row r="190" spans="1:3" x14ac:dyDescent="0.2">
      <c r="A190" s="71"/>
      <c r="B190"/>
    </row>
  </sheetData>
  <mergeCells count="2">
    <mergeCell ref="K64:K65"/>
    <mergeCell ref="E64:E65"/>
  </mergeCells>
  <phoneticPr fontId="0" type="noConversion"/>
  <hyperlinks>
    <hyperlink ref="A2" location="Innhold!A11" tooltip="Move to Tab2" display="Tilbake til innholdsfortegnelsen" xr:uid="{00000000-0004-0000-0300-000000000000}"/>
    <hyperlink ref="A1" location="Innhold!A1" tooltip="Move to Tab2" display="Tilbake til innholdsfortegnelsen" xr:uid="{00000000-0004-0000-0300-000001000000}"/>
  </hyperlinks>
  <pageMargins left="0.78740157480314965" right="0.78740157480314965" top="0.98425196850393704" bottom="0.19685039370078741" header="3.937007874015748E-2" footer="3.937007874015748E-2"/>
  <pageSetup paperSize="9" scale="94" orientation="portrait" horizontalDpi="300" verticalDpi="300" r:id="rId1"/>
  <headerFooter alignWithMargins="0"/>
  <rowBreaks count="1" manualBreakCount="1">
    <brk id="65" max="16383" man="1"/>
  </rowBreaks>
  <ignoredErrors>
    <ignoredError sqref="E97" 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O62"/>
  <sheetViews>
    <sheetView showGridLines="0" showRowColHeaders="0" zoomScaleNormal="100" workbookViewId="0"/>
  </sheetViews>
  <sheetFormatPr defaultColWidth="11.42578125" defaultRowHeight="12.75" x14ac:dyDescent="0.2"/>
  <cols>
    <col min="1" max="1" width="38.7109375" style="1" customWidth="1"/>
    <col min="2" max="4" width="14.140625" style="1" customWidth="1"/>
    <col min="5" max="5" width="6.7109375" style="1" customWidth="1"/>
    <col min="6" max="8" width="14.140625" style="1" customWidth="1"/>
    <col min="9" max="9" width="6.7109375" style="1" customWidth="1"/>
    <col min="10" max="12" width="14.140625" style="1" customWidth="1"/>
    <col min="16" max="16384" width="11.42578125" style="1"/>
  </cols>
  <sheetData>
    <row r="1" spans="1:12" ht="5.25" customHeight="1" x14ac:dyDescent="0.2"/>
    <row r="2" spans="1:12" x14ac:dyDescent="0.2">
      <c r="A2" s="69" t="s">
        <v>0</v>
      </c>
      <c r="B2" s="3"/>
      <c r="C2" s="3"/>
      <c r="F2" s="3"/>
      <c r="G2" s="3"/>
      <c r="J2" s="3"/>
      <c r="K2" s="3"/>
    </row>
    <row r="3" spans="1:12" ht="6" customHeight="1" x14ac:dyDescent="0.2">
      <c r="A3" s="4"/>
      <c r="B3" s="3"/>
      <c r="C3" s="3"/>
      <c r="F3" s="3"/>
      <c r="G3" s="3"/>
      <c r="J3" s="3"/>
      <c r="K3" s="3"/>
    </row>
    <row r="4" spans="1:12" ht="16.5" thickBot="1" x14ac:dyDescent="0.3">
      <c r="A4" s="5" t="s">
        <v>47</v>
      </c>
      <c r="B4" s="98"/>
      <c r="C4" s="98" t="s">
        <v>105</v>
      </c>
      <c r="F4" s="98"/>
      <c r="G4" s="98" t="s">
        <v>92</v>
      </c>
      <c r="J4" s="98"/>
      <c r="K4" s="98" t="s">
        <v>93</v>
      </c>
    </row>
    <row r="5" spans="1:12" x14ac:dyDescent="0.2">
      <c r="A5" s="32"/>
      <c r="B5" s="176" t="s">
        <v>1</v>
      </c>
      <c r="C5" s="175"/>
      <c r="D5" s="36" t="s">
        <v>10</v>
      </c>
      <c r="F5" s="174" t="s">
        <v>1</v>
      </c>
      <c r="G5" s="175"/>
      <c r="H5" s="36" t="s">
        <v>10</v>
      </c>
      <c r="J5" s="174" t="s">
        <v>1</v>
      </c>
      <c r="K5" s="175"/>
      <c r="L5" s="36" t="s">
        <v>10</v>
      </c>
    </row>
    <row r="6" spans="1:12" ht="13.5" thickBot="1" x14ac:dyDescent="0.25">
      <c r="A6" s="33" t="s">
        <v>9</v>
      </c>
      <c r="B6" s="34" t="s">
        <v>153</v>
      </c>
      <c r="C6" s="65" t="s">
        <v>154</v>
      </c>
      <c r="D6" s="37" t="s">
        <v>11</v>
      </c>
      <c r="F6" s="93" t="s">
        <v>153</v>
      </c>
      <c r="G6" s="65" t="s">
        <v>154</v>
      </c>
      <c r="H6" s="37" t="s">
        <v>11</v>
      </c>
      <c r="J6" s="93" t="s">
        <v>153</v>
      </c>
      <c r="K6" s="65" t="s">
        <v>154</v>
      </c>
      <c r="L6" s="37" t="s">
        <v>11</v>
      </c>
    </row>
    <row r="7" spans="1:12" x14ac:dyDescent="0.2">
      <c r="A7" s="45" t="s">
        <v>12</v>
      </c>
      <c r="B7" s="57"/>
      <c r="C7" s="27"/>
      <c r="D7" s="35"/>
      <c r="F7" s="92"/>
      <c r="G7" s="27"/>
      <c r="H7" s="35"/>
      <c r="J7" s="92"/>
      <c r="K7" s="27"/>
      <c r="L7" s="35"/>
    </row>
    <row r="8" spans="1:12" x14ac:dyDescent="0.2">
      <c r="A8" s="47" t="s">
        <v>13</v>
      </c>
      <c r="B8" s="58">
        <v>19462850</v>
      </c>
      <c r="C8" s="58">
        <v>20929630</v>
      </c>
      <c r="D8" s="76">
        <v>7.5363063477342731</v>
      </c>
      <c r="F8" s="89">
        <v>16834826</v>
      </c>
      <c r="G8" s="58">
        <v>18060056</v>
      </c>
      <c r="H8" s="76">
        <v>7.2779486999152825</v>
      </c>
      <c r="J8" s="89">
        <v>2628024</v>
      </c>
      <c r="K8" s="58">
        <v>2869574</v>
      </c>
      <c r="L8" s="76">
        <v>9.1913163654517618</v>
      </c>
    </row>
    <row r="9" spans="1:12" x14ac:dyDescent="0.2">
      <c r="A9" s="47" t="s">
        <v>14</v>
      </c>
      <c r="B9" s="58">
        <v>1256468</v>
      </c>
      <c r="C9" s="58">
        <v>1341017</v>
      </c>
      <c r="D9" s="76">
        <v>6.7291009400955692</v>
      </c>
      <c r="F9" s="89">
        <v>29683</v>
      </c>
      <c r="G9" s="58">
        <v>27673</v>
      </c>
      <c r="H9" s="76">
        <v>-6.7715527406259479</v>
      </c>
      <c r="J9" s="89">
        <v>1226785</v>
      </c>
      <c r="K9" s="58">
        <v>1313344</v>
      </c>
      <c r="L9" s="76">
        <v>7.0557595666722364</v>
      </c>
    </row>
    <row r="10" spans="1:12" x14ac:dyDescent="0.2">
      <c r="A10" s="47" t="s">
        <v>15</v>
      </c>
      <c r="B10" s="58">
        <v>633797</v>
      </c>
      <c r="C10" s="58">
        <v>682646</v>
      </c>
      <c r="D10" s="76">
        <v>7.7073574030801657</v>
      </c>
      <c r="F10" s="89">
        <v>614473</v>
      </c>
      <c r="G10" s="58">
        <v>664888</v>
      </c>
      <c r="H10" s="76">
        <v>8.204591576847152</v>
      </c>
      <c r="J10" s="89">
        <v>19324</v>
      </c>
      <c r="K10" s="58">
        <v>17758</v>
      </c>
      <c r="L10" s="76">
        <v>-8.1039122334920304</v>
      </c>
    </row>
    <row r="11" spans="1:12" x14ac:dyDescent="0.2">
      <c r="A11" s="47" t="s">
        <v>16</v>
      </c>
      <c r="B11" s="58">
        <v>1258159</v>
      </c>
      <c r="C11" s="58">
        <v>1386400</v>
      </c>
      <c r="D11" s="76">
        <v>10.192749882963918</v>
      </c>
      <c r="F11" s="89">
        <v>80582</v>
      </c>
      <c r="G11" s="58">
        <v>89683</v>
      </c>
      <c r="H11" s="76">
        <v>11.294085527785361</v>
      </c>
      <c r="J11" s="89">
        <v>1177577</v>
      </c>
      <c r="K11" s="58">
        <v>1296717</v>
      </c>
      <c r="L11" s="76">
        <v>10.117385105177835</v>
      </c>
    </row>
    <row r="12" spans="1:12" x14ac:dyDescent="0.2">
      <c r="A12" s="46" t="s">
        <v>106</v>
      </c>
      <c r="B12" s="59">
        <v>23575315</v>
      </c>
      <c r="C12" s="59">
        <v>25316012</v>
      </c>
      <c r="D12" s="77">
        <v>7.3835577594615387</v>
      </c>
      <c r="F12" s="90">
        <v>18125460</v>
      </c>
      <c r="G12" s="59">
        <v>19459410</v>
      </c>
      <c r="H12" s="77">
        <v>7.3595373579484331</v>
      </c>
      <c r="J12" s="90">
        <v>5449855</v>
      </c>
      <c r="K12" s="59">
        <v>5856602</v>
      </c>
      <c r="L12" s="77">
        <v>7.4634462751761284</v>
      </c>
    </row>
    <row r="13" spans="1:12" x14ac:dyDescent="0.2">
      <c r="A13" s="47"/>
      <c r="B13" s="59"/>
      <c r="C13" s="39"/>
      <c r="D13" s="38"/>
      <c r="F13" s="90"/>
      <c r="G13" s="39"/>
      <c r="H13" s="38"/>
      <c r="J13" s="90"/>
      <c r="K13" s="39"/>
      <c r="L13" s="38"/>
    </row>
    <row r="14" spans="1:12" x14ac:dyDescent="0.2">
      <c r="A14" s="99" t="s">
        <v>17</v>
      </c>
      <c r="B14" s="59"/>
      <c r="C14" s="39"/>
      <c r="D14" s="38"/>
      <c r="F14" s="90"/>
      <c r="G14" s="39"/>
      <c r="H14" s="38"/>
      <c r="J14" s="90"/>
      <c r="K14" s="39"/>
      <c r="L14" s="38"/>
    </row>
    <row r="15" spans="1:12" x14ac:dyDescent="0.2">
      <c r="A15" s="47" t="s">
        <v>13</v>
      </c>
      <c r="B15" s="58">
        <v>6916434</v>
      </c>
      <c r="C15" s="58">
        <v>7224518</v>
      </c>
      <c r="D15" s="76">
        <v>4.454376344804273</v>
      </c>
      <c r="F15" s="89">
        <v>5948437</v>
      </c>
      <c r="G15" s="58">
        <v>6192862</v>
      </c>
      <c r="H15" s="76">
        <v>4.1090625991331837</v>
      </c>
      <c r="J15" s="89">
        <v>967997</v>
      </c>
      <c r="K15" s="58">
        <v>1031656</v>
      </c>
      <c r="L15" s="76">
        <v>6.576363356498006</v>
      </c>
    </row>
    <row r="16" spans="1:12" x14ac:dyDescent="0.2">
      <c r="A16" s="47" t="s">
        <v>14</v>
      </c>
      <c r="B16" s="58">
        <v>433961</v>
      </c>
      <c r="C16" s="58">
        <v>460162</v>
      </c>
      <c r="D16" s="76">
        <v>6.0376393270363007</v>
      </c>
      <c r="F16" s="89">
        <v>6397</v>
      </c>
      <c r="G16" s="58">
        <v>7751</v>
      </c>
      <c r="H16" s="76">
        <v>21.166171642957636</v>
      </c>
      <c r="J16" s="89">
        <v>427564</v>
      </c>
      <c r="K16" s="58">
        <v>452411</v>
      </c>
      <c r="L16" s="76">
        <v>5.8112937478365811</v>
      </c>
    </row>
    <row r="17" spans="1:12" x14ac:dyDescent="0.2">
      <c r="A17" s="47" t="s">
        <v>15</v>
      </c>
      <c r="B17" s="58">
        <v>286498</v>
      </c>
      <c r="C17" s="58">
        <v>304226</v>
      </c>
      <c r="D17" s="76">
        <v>6.1878267911119798</v>
      </c>
      <c r="F17" s="89">
        <v>280230</v>
      </c>
      <c r="G17" s="58">
        <v>298936</v>
      </c>
      <c r="H17" s="76">
        <v>6.6752310602005496</v>
      </c>
      <c r="J17" s="89">
        <v>6268</v>
      </c>
      <c r="K17" s="58">
        <v>5290</v>
      </c>
      <c r="L17" s="76">
        <v>-15.603063178047224</v>
      </c>
    </row>
    <row r="18" spans="1:12" x14ac:dyDescent="0.2">
      <c r="A18" s="47" t="s">
        <v>16</v>
      </c>
      <c r="B18" s="58">
        <v>320100</v>
      </c>
      <c r="C18" s="58">
        <v>343747</v>
      </c>
      <c r="D18" s="76">
        <v>7.3873789440799751</v>
      </c>
      <c r="F18" s="89">
        <v>38109</v>
      </c>
      <c r="G18" s="58">
        <v>41129</v>
      </c>
      <c r="H18" s="76">
        <v>7.9246372248025398</v>
      </c>
      <c r="J18" s="89">
        <v>281991</v>
      </c>
      <c r="K18" s="58">
        <v>302618</v>
      </c>
      <c r="L18" s="76">
        <v>7.3147724572770052</v>
      </c>
    </row>
    <row r="19" spans="1:12" x14ac:dyDescent="0.2">
      <c r="A19" s="46" t="s">
        <v>4</v>
      </c>
      <c r="B19" s="59">
        <v>8119773</v>
      </c>
      <c r="C19" s="59">
        <v>8499054</v>
      </c>
      <c r="D19" s="77">
        <v>4.6710788589779542</v>
      </c>
      <c r="F19" s="90">
        <v>6380033</v>
      </c>
      <c r="G19" s="59">
        <v>6656020</v>
      </c>
      <c r="H19" s="77">
        <v>4.3257926722322599</v>
      </c>
      <c r="J19" s="90">
        <v>1739740</v>
      </c>
      <c r="K19" s="59">
        <v>1843034</v>
      </c>
      <c r="L19" s="77">
        <v>5.9373239679492338</v>
      </c>
    </row>
    <row r="20" spans="1:12" x14ac:dyDescent="0.2">
      <c r="A20" s="46"/>
      <c r="B20" s="58"/>
      <c r="C20" s="27"/>
      <c r="D20" s="35"/>
      <c r="F20" s="89"/>
      <c r="G20" s="27"/>
      <c r="H20" s="35"/>
      <c r="J20" s="89"/>
      <c r="K20" s="27"/>
      <c r="L20" s="35"/>
    </row>
    <row r="21" spans="1:12" x14ac:dyDescent="0.2">
      <c r="A21" s="46" t="s">
        <v>94</v>
      </c>
      <c r="B21" s="59"/>
      <c r="C21" s="39"/>
      <c r="D21" s="38"/>
      <c r="F21" s="90"/>
      <c r="G21" s="39"/>
      <c r="H21" s="38"/>
      <c r="J21" s="90"/>
      <c r="K21" s="39"/>
      <c r="L21" s="38"/>
    </row>
    <row r="22" spans="1:12" x14ac:dyDescent="0.2">
      <c r="A22" s="47" t="s">
        <v>18</v>
      </c>
      <c r="B22" s="58">
        <v>2515223</v>
      </c>
      <c r="C22" s="58">
        <v>2604920</v>
      </c>
      <c r="D22" s="76">
        <v>3.5661649086383194</v>
      </c>
      <c r="F22" s="89">
        <v>2515223</v>
      </c>
      <c r="G22" s="58">
        <v>2604920</v>
      </c>
      <c r="H22" s="76">
        <v>3.5661649086383194</v>
      </c>
      <c r="J22" s="89"/>
      <c r="K22" s="58"/>
      <c r="L22" s="76"/>
    </row>
    <row r="23" spans="1:12" x14ac:dyDescent="0.2">
      <c r="A23" s="47" t="s">
        <v>19</v>
      </c>
      <c r="B23" s="58">
        <v>8240596</v>
      </c>
      <c r="C23" s="58">
        <v>8723618</v>
      </c>
      <c r="D23" s="76">
        <v>5.8614935133332589</v>
      </c>
      <c r="F23" s="89">
        <v>8240596</v>
      </c>
      <c r="G23" s="58">
        <v>8723618</v>
      </c>
      <c r="H23" s="76">
        <v>5.8614935133332589</v>
      </c>
      <c r="J23" s="89"/>
      <c r="K23" s="58"/>
      <c r="L23" s="76"/>
    </row>
    <row r="24" spans="1:12" x14ac:dyDescent="0.2">
      <c r="A24" s="47" t="s">
        <v>20</v>
      </c>
      <c r="B24" s="58">
        <v>1520226</v>
      </c>
      <c r="C24" s="58">
        <v>1622672</v>
      </c>
      <c r="D24" s="76">
        <v>6.7388664580134794</v>
      </c>
      <c r="F24" s="89">
        <v>1520226</v>
      </c>
      <c r="G24" s="58">
        <v>1622672</v>
      </c>
      <c r="H24" s="76">
        <v>6.7388664580134794</v>
      </c>
      <c r="J24" s="89"/>
      <c r="K24" s="58"/>
      <c r="L24" s="76"/>
    </row>
    <row r="25" spans="1:12" x14ac:dyDescent="0.2">
      <c r="A25" s="47" t="s">
        <v>96</v>
      </c>
      <c r="B25" s="58">
        <v>0</v>
      </c>
      <c r="C25" s="58">
        <v>0</v>
      </c>
      <c r="D25" s="76">
        <v>0</v>
      </c>
      <c r="F25" s="89"/>
      <c r="G25" s="58"/>
      <c r="H25" s="76"/>
      <c r="J25" s="89">
        <v>0</v>
      </c>
      <c r="K25" s="58">
        <v>0</v>
      </c>
      <c r="L25" s="76">
        <v>0</v>
      </c>
    </row>
    <row r="26" spans="1:12" x14ac:dyDescent="0.2">
      <c r="A26" s="46" t="s">
        <v>102</v>
      </c>
      <c r="B26" s="59">
        <v>21170933</v>
      </c>
      <c r="C26" s="59">
        <v>22846491</v>
      </c>
      <c r="D26" s="77">
        <v>7.9144268228518788</v>
      </c>
      <c r="F26" s="90">
        <v>12839818</v>
      </c>
      <c r="G26" s="59">
        <v>13554446</v>
      </c>
      <c r="H26" s="77">
        <v>5.5657175202950695</v>
      </c>
      <c r="J26" s="90">
        <v>8331115</v>
      </c>
      <c r="K26" s="59">
        <v>9292045</v>
      </c>
      <c r="L26" s="77">
        <v>11.534230412135711</v>
      </c>
    </row>
    <row r="27" spans="1:12" x14ac:dyDescent="0.2">
      <c r="A27" s="46"/>
      <c r="B27" s="58"/>
      <c r="C27" s="27"/>
      <c r="D27" s="35"/>
      <c r="F27" s="89"/>
      <c r="G27" s="27"/>
      <c r="H27" s="35"/>
      <c r="J27" s="89"/>
      <c r="K27" s="27"/>
      <c r="L27" s="35"/>
    </row>
    <row r="28" spans="1:12" x14ac:dyDescent="0.2">
      <c r="A28" s="46" t="s">
        <v>100</v>
      </c>
      <c r="B28" s="59"/>
      <c r="C28" s="39"/>
      <c r="D28" s="38"/>
      <c r="F28" s="90"/>
      <c r="G28" s="39"/>
      <c r="H28" s="38"/>
      <c r="J28" s="90"/>
      <c r="K28" s="39"/>
      <c r="L28" s="38"/>
    </row>
    <row r="29" spans="1:12" x14ac:dyDescent="0.2">
      <c r="A29" s="47" t="s">
        <v>97</v>
      </c>
      <c r="B29" s="58">
        <v>1643944</v>
      </c>
      <c r="C29" s="58">
        <v>1739771</v>
      </c>
      <c r="D29" s="76">
        <v>5.829091501900308</v>
      </c>
      <c r="F29" s="89">
        <v>1637044</v>
      </c>
      <c r="G29" s="58">
        <v>1735971</v>
      </c>
      <c r="H29" s="76">
        <v>6.0430263328291725</v>
      </c>
      <c r="J29" s="89">
        <v>6900</v>
      </c>
      <c r="K29" s="58">
        <v>3800</v>
      </c>
      <c r="L29" s="76">
        <v>-44.927536231884055</v>
      </c>
    </row>
    <row r="30" spans="1:12" x14ac:dyDescent="0.2">
      <c r="A30" s="47" t="s">
        <v>53</v>
      </c>
      <c r="B30" s="58">
        <v>1137929</v>
      </c>
      <c r="C30" s="58">
        <v>1177983</v>
      </c>
      <c r="D30" s="76">
        <v>3.5199032628573486</v>
      </c>
      <c r="F30" s="89">
        <v>819355</v>
      </c>
      <c r="G30" s="58">
        <v>860749</v>
      </c>
      <c r="H30" s="76">
        <v>5.0520226275546012</v>
      </c>
      <c r="J30" s="89">
        <v>318574</v>
      </c>
      <c r="K30" s="58">
        <v>317234</v>
      </c>
      <c r="L30" s="76">
        <v>-0.42062440751599317</v>
      </c>
    </row>
    <row r="31" spans="1:12" x14ac:dyDescent="0.2">
      <c r="A31" s="47" t="s">
        <v>54</v>
      </c>
      <c r="B31" s="58">
        <v>2236295</v>
      </c>
      <c r="C31" s="58">
        <v>2258455</v>
      </c>
      <c r="D31" s="76">
        <v>0.99092472147011013</v>
      </c>
      <c r="F31" s="89"/>
      <c r="G31" s="58"/>
      <c r="H31" s="76"/>
      <c r="J31" s="89">
        <v>2236295</v>
      </c>
      <c r="K31" s="58">
        <v>2258455</v>
      </c>
      <c r="L31" s="76">
        <v>0.99092472147011013</v>
      </c>
    </row>
    <row r="32" spans="1:12" x14ac:dyDescent="0.2">
      <c r="A32" s="47" t="s">
        <v>98</v>
      </c>
      <c r="B32" s="58">
        <v>1680583</v>
      </c>
      <c r="C32" s="58">
        <v>1851959</v>
      </c>
      <c r="D32" s="76">
        <v>10.197413635625256</v>
      </c>
      <c r="F32" s="89">
        <v>237296</v>
      </c>
      <c r="G32" s="58">
        <v>268373</v>
      </c>
      <c r="H32" s="76">
        <v>13.096301665430516</v>
      </c>
      <c r="J32" s="89">
        <v>1443287</v>
      </c>
      <c r="K32" s="58">
        <v>1583586</v>
      </c>
      <c r="L32" s="76">
        <v>9.7207970417526113</v>
      </c>
    </row>
    <row r="33" spans="1:12" x14ac:dyDescent="0.2">
      <c r="A33" s="47" t="s">
        <v>99</v>
      </c>
      <c r="B33" s="58">
        <v>973390</v>
      </c>
      <c r="C33" s="58">
        <v>1090590</v>
      </c>
      <c r="D33" s="76">
        <v>12.0403949085156</v>
      </c>
      <c r="F33" s="89">
        <v>928457</v>
      </c>
      <c r="G33" s="58">
        <v>1036359</v>
      </c>
      <c r="H33" s="76">
        <v>11.621647529180134</v>
      </c>
      <c r="J33" s="89">
        <v>44933</v>
      </c>
      <c r="K33" s="58">
        <v>54231</v>
      </c>
      <c r="L33" s="76">
        <v>20.693031847417267</v>
      </c>
    </row>
    <row r="34" spans="1:12" x14ac:dyDescent="0.2">
      <c r="A34" s="47" t="s">
        <v>90</v>
      </c>
      <c r="B34" s="58">
        <v>1948229</v>
      </c>
      <c r="C34" s="58">
        <v>2100136</v>
      </c>
      <c r="D34" s="76">
        <v>7.7971840066029197</v>
      </c>
      <c r="F34" s="89">
        <v>163475</v>
      </c>
      <c r="G34" s="58">
        <v>151653</v>
      </c>
      <c r="H34" s="76">
        <v>-7.2316868022633427</v>
      </c>
      <c r="J34" s="89">
        <v>1784754</v>
      </c>
      <c r="K34" s="58">
        <v>1948483</v>
      </c>
      <c r="L34" s="76">
        <v>9.1737572797147386</v>
      </c>
    </row>
    <row r="35" spans="1:12" x14ac:dyDescent="0.2">
      <c r="A35" s="46" t="s">
        <v>88</v>
      </c>
      <c r="B35" s="59">
        <v>9620370</v>
      </c>
      <c r="C35" s="59">
        <v>10218894</v>
      </c>
      <c r="D35" s="77">
        <v>6.2214239161279661</v>
      </c>
      <c r="F35" s="90">
        <v>3785627</v>
      </c>
      <c r="G35" s="59">
        <v>4053105</v>
      </c>
      <c r="H35" s="77">
        <v>7.0656195129631101</v>
      </c>
      <c r="J35" s="90">
        <v>5834743</v>
      </c>
      <c r="K35" s="59">
        <v>6165789</v>
      </c>
      <c r="L35" s="77">
        <v>5.6737031948108081</v>
      </c>
    </row>
    <row r="36" spans="1:12" x14ac:dyDescent="0.2">
      <c r="A36" s="46"/>
      <c r="B36" s="59"/>
      <c r="C36" s="39"/>
      <c r="D36" s="38"/>
      <c r="F36" s="90"/>
      <c r="G36" s="39"/>
      <c r="H36" s="38"/>
      <c r="J36" s="90"/>
      <c r="K36" s="39"/>
      <c r="L36" s="38"/>
    </row>
    <row r="37" spans="1:12" x14ac:dyDescent="0.2">
      <c r="A37" s="46" t="s">
        <v>101</v>
      </c>
      <c r="B37" s="59"/>
      <c r="C37" s="39"/>
      <c r="D37" s="38"/>
      <c r="F37" s="90"/>
      <c r="G37" s="39"/>
      <c r="H37" s="38"/>
      <c r="J37" s="90"/>
      <c r="K37" s="39"/>
      <c r="L37" s="38"/>
    </row>
    <row r="38" spans="1:12" x14ac:dyDescent="0.2">
      <c r="A38" s="47" t="s">
        <v>24</v>
      </c>
      <c r="B38" s="58">
        <v>849220</v>
      </c>
      <c r="C38" s="58">
        <v>932805</v>
      </c>
      <c r="D38" s="76">
        <v>9.8425614092932339</v>
      </c>
      <c r="F38" s="89">
        <v>849220</v>
      </c>
      <c r="G38" s="58">
        <v>932805</v>
      </c>
      <c r="H38" s="76">
        <v>9.8425614092932339</v>
      </c>
      <c r="J38" s="89"/>
      <c r="K38" s="58"/>
      <c r="L38" s="76"/>
    </row>
    <row r="39" spans="1:12" x14ac:dyDescent="0.2">
      <c r="A39" s="47" t="s">
        <v>95</v>
      </c>
      <c r="B39" s="58">
        <v>941490</v>
      </c>
      <c r="C39" s="58">
        <v>1090275</v>
      </c>
      <c r="D39" s="76">
        <v>15.803141828378422</v>
      </c>
      <c r="F39" s="89">
        <v>732443</v>
      </c>
      <c r="G39" s="58">
        <v>870830</v>
      </c>
      <c r="H39" s="76">
        <v>18.893893449729195</v>
      </c>
      <c r="J39" s="89">
        <v>209047</v>
      </c>
      <c r="K39" s="58">
        <v>219445</v>
      </c>
      <c r="L39" s="76">
        <v>4.9740010619621424</v>
      </c>
    </row>
    <row r="40" spans="1:12" x14ac:dyDescent="0.2">
      <c r="A40" s="47" t="s">
        <v>91</v>
      </c>
      <c r="B40" s="58">
        <v>452727</v>
      </c>
      <c r="C40" s="58">
        <v>319462</v>
      </c>
      <c r="D40" s="76">
        <v>-29.436061909274244</v>
      </c>
      <c r="F40" s="89">
        <v>452727</v>
      </c>
      <c r="G40" s="58">
        <v>319462</v>
      </c>
      <c r="H40" s="76">
        <v>-29.436061909274244</v>
      </c>
      <c r="J40" s="89"/>
      <c r="K40" s="58"/>
      <c r="L40" s="76"/>
    </row>
    <row r="41" spans="1:12" x14ac:dyDescent="0.2">
      <c r="A41" s="47" t="s">
        <v>25</v>
      </c>
      <c r="B41" s="58">
        <v>3603476</v>
      </c>
      <c r="C41" s="58">
        <v>3660680</v>
      </c>
      <c r="D41" s="76">
        <v>1.5874672122139846</v>
      </c>
      <c r="F41" s="89">
        <v>3603476</v>
      </c>
      <c r="G41" s="58">
        <v>3660680</v>
      </c>
      <c r="H41" s="76">
        <v>1.5874672122139846</v>
      </c>
      <c r="J41" s="89"/>
      <c r="K41" s="58"/>
      <c r="L41" s="76"/>
    </row>
    <row r="42" spans="1:12" x14ac:dyDescent="0.2">
      <c r="A42" s="47" t="s">
        <v>26</v>
      </c>
      <c r="B42" s="58">
        <v>1914741</v>
      </c>
      <c r="C42" s="58">
        <v>2218303</v>
      </c>
      <c r="D42" s="76">
        <v>15.853945781701023</v>
      </c>
      <c r="F42" s="89"/>
      <c r="G42" s="58"/>
      <c r="H42" s="76"/>
      <c r="J42" s="89">
        <v>1914741</v>
      </c>
      <c r="K42" s="58">
        <v>2218303</v>
      </c>
      <c r="L42" s="76">
        <v>15.853945781701023</v>
      </c>
    </row>
    <row r="43" spans="1:12" x14ac:dyDescent="0.2">
      <c r="A43" s="47" t="s">
        <v>87</v>
      </c>
      <c r="B43" s="58">
        <v>225992</v>
      </c>
      <c r="C43" s="58">
        <v>238090</v>
      </c>
      <c r="D43" s="76">
        <v>5.3532868420121069</v>
      </c>
      <c r="F43" s="89"/>
      <c r="G43" s="58"/>
      <c r="H43" s="76"/>
      <c r="J43" s="89">
        <v>225992</v>
      </c>
      <c r="K43" s="58">
        <v>238090</v>
      </c>
      <c r="L43" s="76">
        <v>5.3532868420121069</v>
      </c>
    </row>
    <row r="44" spans="1:12" x14ac:dyDescent="0.2">
      <c r="A44" s="47" t="s">
        <v>27</v>
      </c>
      <c r="B44" s="58">
        <v>345497</v>
      </c>
      <c r="C44" s="58">
        <v>365844</v>
      </c>
      <c r="D44" s="76">
        <v>5.8891973012790269</v>
      </c>
      <c r="F44" s="89"/>
      <c r="G44" s="58"/>
      <c r="H44" s="76"/>
      <c r="J44" s="89">
        <v>345497</v>
      </c>
      <c r="K44" s="58">
        <v>365844</v>
      </c>
      <c r="L44" s="76">
        <v>5.8891973012790269</v>
      </c>
    </row>
    <row r="45" spans="1:12" x14ac:dyDescent="0.2">
      <c r="A45" s="47" t="s">
        <v>28</v>
      </c>
      <c r="B45" s="58">
        <v>99708</v>
      </c>
      <c r="C45" s="58">
        <v>121458</v>
      </c>
      <c r="D45" s="76">
        <v>21.813695992297507</v>
      </c>
      <c r="F45" s="89">
        <v>34565</v>
      </c>
      <c r="G45" s="58">
        <v>40621</v>
      </c>
      <c r="H45" s="76">
        <v>17.520613337190799</v>
      </c>
      <c r="J45" s="89">
        <v>65143</v>
      </c>
      <c r="K45" s="58">
        <v>80837</v>
      </c>
      <c r="L45" s="76">
        <v>24.091613834180187</v>
      </c>
    </row>
    <row r="46" spans="1:12" x14ac:dyDescent="0.2">
      <c r="A46" s="46" t="s">
        <v>34</v>
      </c>
      <c r="B46" s="59">
        <v>8432851</v>
      </c>
      <c r="C46" s="59">
        <v>8946917</v>
      </c>
      <c r="D46" s="77">
        <v>6.0959929210180519</v>
      </c>
      <c r="F46" s="90">
        <v>5672431</v>
      </c>
      <c r="G46" s="59">
        <v>5824398</v>
      </c>
      <c r="H46" s="77">
        <v>2.679045368731678</v>
      </c>
      <c r="J46" s="90">
        <v>2760420</v>
      </c>
      <c r="K46" s="59">
        <v>3122519</v>
      </c>
      <c r="L46" s="77">
        <v>13.117532839205628</v>
      </c>
    </row>
    <row r="47" spans="1:12" x14ac:dyDescent="0.2">
      <c r="A47" s="64"/>
      <c r="B47" s="58"/>
      <c r="C47" s="58"/>
      <c r="D47" s="35"/>
      <c r="F47" s="89"/>
      <c r="G47" s="58"/>
      <c r="H47" s="35"/>
      <c r="J47" s="89"/>
      <c r="K47" s="58"/>
      <c r="L47" s="35"/>
    </row>
    <row r="48" spans="1:12" ht="13.5" thickBot="1" x14ac:dyDescent="0.25">
      <c r="A48" s="74" t="s">
        <v>35</v>
      </c>
      <c r="B48" s="60">
        <v>62799469</v>
      </c>
      <c r="C48" s="60">
        <v>67328314</v>
      </c>
      <c r="D48" s="85">
        <v>7.2115976012472336</v>
      </c>
      <c r="F48" s="91">
        <v>40423336</v>
      </c>
      <c r="G48" s="60">
        <v>42891359</v>
      </c>
      <c r="H48" s="85">
        <v>6.1054411738803545</v>
      </c>
      <c r="J48" s="91">
        <v>22376133</v>
      </c>
      <c r="K48" s="60">
        <v>24436955</v>
      </c>
      <c r="L48" s="85">
        <v>9.209911292536562</v>
      </c>
    </row>
    <row r="54" spans="1:12" x14ac:dyDescent="0.2">
      <c r="A54" s="24"/>
      <c r="B54" s="24"/>
      <c r="C54" s="24"/>
      <c r="D54" s="24"/>
      <c r="E54" s="24"/>
      <c r="F54" s="24"/>
      <c r="G54" s="24"/>
      <c r="H54" s="24"/>
      <c r="I54" s="24"/>
      <c r="J54" s="24"/>
      <c r="K54" s="24"/>
      <c r="L54" s="24"/>
    </row>
    <row r="55" spans="1:12" ht="12.75" customHeight="1" x14ac:dyDescent="0.2">
      <c r="A55" s="26" t="s">
        <v>155</v>
      </c>
      <c r="L55" s="173">
        <v>5</v>
      </c>
    </row>
    <row r="56" spans="1:12" ht="12.75" customHeight="1" x14ac:dyDescent="0.2">
      <c r="A56" s="26" t="s">
        <v>156</v>
      </c>
      <c r="L56" s="171"/>
    </row>
    <row r="61" spans="1:12" x14ac:dyDescent="0.2">
      <c r="A61" s="50"/>
      <c r="B61" s="50"/>
      <c r="C61" s="50"/>
      <c r="D61" s="50"/>
      <c r="F61" s="50"/>
      <c r="G61" s="50"/>
      <c r="H61" s="50"/>
      <c r="J61" s="50"/>
      <c r="K61" s="50"/>
      <c r="L61" s="50"/>
    </row>
    <row r="62" spans="1:12" x14ac:dyDescent="0.2">
      <c r="A62" s="50"/>
      <c r="B62" s="50"/>
      <c r="C62" s="50"/>
      <c r="D62" s="50"/>
      <c r="F62" s="50"/>
      <c r="G62" s="50"/>
      <c r="H62" s="50"/>
      <c r="J62" s="50"/>
      <c r="K62" s="50"/>
      <c r="L62" s="50"/>
    </row>
  </sheetData>
  <mergeCells count="4">
    <mergeCell ref="J5:K5"/>
    <mergeCell ref="F5:G5"/>
    <mergeCell ref="L55:L56"/>
    <mergeCell ref="B5:C5"/>
  </mergeCells>
  <phoneticPr fontId="0" type="noConversion"/>
  <hyperlinks>
    <hyperlink ref="A2" location="Innhold!A19" tooltip="Move to Tab2" display="Tilbake til innholdsfortegnelsen" xr:uid="{00000000-0004-0000-0400-000000000000}"/>
  </hyperlinks>
  <pageMargins left="0.78740157480314965" right="0.78740157480314965" top="0.78740157480314965" bottom="0.19685039370078741" header="3.937007874015748E-2" footer="3.937007874015748E-2"/>
  <pageSetup paperSize="9" scale="73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O64"/>
  <sheetViews>
    <sheetView showGridLines="0" showRowColHeaders="0" zoomScaleNormal="100" workbookViewId="0"/>
  </sheetViews>
  <sheetFormatPr defaultColWidth="11.42578125" defaultRowHeight="12.75" x14ac:dyDescent="0.2"/>
  <cols>
    <col min="1" max="1" width="38.7109375" style="1" customWidth="1"/>
    <col min="2" max="3" width="12" style="1" bestFit="1" customWidth="1"/>
    <col min="4" max="4" width="11.42578125" style="1"/>
    <col min="5" max="5" width="6.7109375" style="1" customWidth="1"/>
    <col min="6" max="8" width="14.140625" style="1" customWidth="1"/>
    <col min="9" max="9" width="6.7109375" style="1" customWidth="1"/>
    <col min="10" max="11" width="12" style="1" bestFit="1" customWidth="1"/>
    <col min="12" max="12" width="11.42578125" style="1"/>
    <col min="16" max="16384" width="11.42578125" style="1"/>
  </cols>
  <sheetData>
    <row r="1" spans="1:12" ht="5.25" customHeight="1" x14ac:dyDescent="0.2"/>
    <row r="2" spans="1:12" x14ac:dyDescent="0.2">
      <c r="A2" s="69" t="s">
        <v>0</v>
      </c>
      <c r="F2" s="3"/>
      <c r="G2" s="3"/>
    </row>
    <row r="3" spans="1:12" ht="6" customHeight="1" x14ac:dyDescent="0.2">
      <c r="A3" s="4"/>
      <c r="F3" s="3"/>
      <c r="G3" s="3"/>
    </row>
    <row r="4" spans="1:12" ht="16.5" thickBot="1" x14ac:dyDescent="0.3">
      <c r="A4" s="5" t="s">
        <v>48</v>
      </c>
      <c r="B4" s="98"/>
      <c r="C4" s="98" t="s">
        <v>105</v>
      </c>
      <c r="F4" s="98"/>
      <c r="G4" s="98" t="s">
        <v>92</v>
      </c>
      <c r="J4" s="98"/>
      <c r="K4" s="98" t="s">
        <v>93</v>
      </c>
    </row>
    <row r="5" spans="1:12" x14ac:dyDescent="0.2">
      <c r="A5" s="32"/>
      <c r="B5" s="176" t="s">
        <v>49</v>
      </c>
      <c r="C5" s="175"/>
      <c r="D5" s="36" t="s">
        <v>10</v>
      </c>
      <c r="F5" s="174" t="s">
        <v>49</v>
      </c>
      <c r="G5" s="175"/>
      <c r="H5" s="36" t="s">
        <v>10</v>
      </c>
      <c r="J5" s="174" t="s">
        <v>49</v>
      </c>
      <c r="K5" s="175"/>
      <c r="L5" s="36" t="s">
        <v>10</v>
      </c>
    </row>
    <row r="6" spans="1:12" ht="13.5" thickBot="1" x14ac:dyDescent="0.25">
      <c r="A6" s="33" t="s">
        <v>9</v>
      </c>
      <c r="B6" s="34" t="s">
        <v>153</v>
      </c>
      <c r="C6" s="65" t="s">
        <v>154</v>
      </c>
      <c r="D6" s="37" t="s">
        <v>11</v>
      </c>
      <c r="F6" s="93" t="s">
        <v>153</v>
      </c>
      <c r="G6" s="100" t="s">
        <v>154</v>
      </c>
      <c r="H6" s="37" t="s">
        <v>11</v>
      </c>
      <c r="J6" s="93" t="s">
        <v>153</v>
      </c>
      <c r="K6" s="65" t="s">
        <v>154</v>
      </c>
      <c r="L6" s="37" t="s">
        <v>11</v>
      </c>
    </row>
    <row r="7" spans="1:12" x14ac:dyDescent="0.2">
      <c r="A7" s="45" t="s">
        <v>12</v>
      </c>
      <c r="B7" s="181" t="s">
        <v>29</v>
      </c>
      <c r="C7" s="180"/>
      <c r="D7" s="35"/>
      <c r="F7" s="177" t="s">
        <v>29</v>
      </c>
      <c r="G7" s="178"/>
      <c r="H7" s="35"/>
      <c r="J7" s="179" t="s">
        <v>29</v>
      </c>
      <c r="K7" s="180"/>
      <c r="L7" s="35"/>
    </row>
    <row r="8" spans="1:12" x14ac:dyDescent="0.2">
      <c r="A8" s="47" t="s">
        <v>13</v>
      </c>
      <c r="B8" s="58">
        <v>3112166</v>
      </c>
      <c r="C8" s="58">
        <v>3174208</v>
      </c>
      <c r="D8" s="76">
        <v>1.9935311933874993</v>
      </c>
      <c r="F8" s="89">
        <v>2753701</v>
      </c>
      <c r="G8" s="58">
        <v>2796229</v>
      </c>
      <c r="H8" s="76">
        <v>1.5443942534065971</v>
      </c>
      <c r="J8" s="89">
        <v>358465</v>
      </c>
      <c r="K8" s="58">
        <v>377979</v>
      </c>
      <c r="L8" s="76">
        <v>5.44376717392214</v>
      </c>
    </row>
    <row r="9" spans="1:12" x14ac:dyDescent="0.2">
      <c r="A9" s="47" t="s">
        <v>14</v>
      </c>
      <c r="B9" s="58">
        <v>91363</v>
      </c>
      <c r="C9" s="58">
        <v>94076</v>
      </c>
      <c r="D9" s="76">
        <v>2.9694734192178451</v>
      </c>
      <c r="F9" s="89">
        <v>11798</v>
      </c>
      <c r="G9" s="58">
        <v>9756</v>
      </c>
      <c r="H9" s="76">
        <v>-17.30801830818783</v>
      </c>
      <c r="J9" s="89">
        <v>79565</v>
      </c>
      <c r="K9" s="58">
        <v>84320</v>
      </c>
      <c r="L9" s="76">
        <v>5.9762458367372586</v>
      </c>
    </row>
    <row r="10" spans="1:12" x14ac:dyDescent="0.2">
      <c r="A10" s="47" t="s">
        <v>15</v>
      </c>
      <c r="B10" s="58">
        <v>321582</v>
      </c>
      <c r="C10" s="58">
        <v>333909</v>
      </c>
      <c r="D10" s="76">
        <v>3.833236934903073</v>
      </c>
      <c r="F10" s="89">
        <v>315958</v>
      </c>
      <c r="G10" s="58">
        <v>327167</v>
      </c>
      <c r="H10" s="76">
        <v>3.5476234183024324</v>
      </c>
      <c r="J10" s="89">
        <v>5624</v>
      </c>
      <c r="K10" s="58">
        <v>6742</v>
      </c>
      <c r="L10" s="76">
        <v>19.879089615931722</v>
      </c>
    </row>
    <row r="11" spans="1:12" x14ac:dyDescent="0.2">
      <c r="A11" s="47" t="s">
        <v>16</v>
      </c>
      <c r="B11" s="58">
        <v>434282</v>
      </c>
      <c r="C11" s="58">
        <v>442322</v>
      </c>
      <c r="D11" s="76">
        <v>1.8513316232309882</v>
      </c>
      <c r="F11" s="89">
        <v>81171</v>
      </c>
      <c r="G11" s="58">
        <v>84898</v>
      </c>
      <c r="H11" s="76">
        <v>4.5915413140160899</v>
      </c>
      <c r="J11" s="89">
        <v>353111</v>
      </c>
      <c r="K11" s="58">
        <v>357424</v>
      </c>
      <c r="L11" s="76">
        <v>1.2214289557674498</v>
      </c>
    </row>
    <row r="12" spans="1:12" x14ac:dyDescent="0.2">
      <c r="A12" s="46" t="s">
        <v>4</v>
      </c>
      <c r="B12" s="59">
        <v>4473174</v>
      </c>
      <c r="C12" s="59">
        <v>4599872</v>
      </c>
      <c r="D12" s="77">
        <v>2.8323959676059998</v>
      </c>
      <c r="F12" s="90">
        <v>3596650</v>
      </c>
      <c r="G12" s="59">
        <v>3684954</v>
      </c>
      <c r="H12" s="77">
        <v>2.4551735642889914</v>
      </c>
      <c r="J12" s="90">
        <v>876524</v>
      </c>
      <c r="K12" s="59">
        <v>914918</v>
      </c>
      <c r="L12" s="77">
        <v>4.3802565588620501</v>
      </c>
    </row>
    <row r="13" spans="1:12" x14ac:dyDescent="0.2">
      <c r="A13" s="47"/>
      <c r="B13" s="59"/>
      <c r="C13" s="39"/>
      <c r="D13" s="38"/>
      <c r="F13" s="90"/>
      <c r="G13" s="101"/>
      <c r="H13" s="75"/>
      <c r="J13" s="90"/>
      <c r="K13" s="39"/>
      <c r="L13" s="38"/>
    </row>
    <row r="14" spans="1:12" x14ac:dyDescent="0.2">
      <c r="A14" s="46" t="s">
        <v>17</v>
      </c>
      <c r="B14" s="59"/>
      <c r="C14" s="39"/>
      <c r="D14" s="38"/>
      <c r="F14" s="90"/>
      <c r="G14" s="101"/>
      <c r="H14" s="75"/>
      <c r="J14" s="90"/>
      <c r="K14" s="39"/>
      <c r="L14" s="38"/>
    </row>
    <row r="15" spans="1:12" x14ac:dyDescent="0.2">
      <c r="A15" s="47" t="s">
        <v>13</v>
      </c>
      <c r="B15" s="58">
        <v>3092227</v>
      </c>
      <c r="C15" s="58">
        <v>3134937</v>
      </c>
      <c r="D15" s="76">
        <v>1.3812051961256402</v>
      </c>
      <c r="F15" s="89">
        <v>2732310</v>
      </c>
      <c r="G15" s="58">
        <v>2773028</v>
      </c>
      <c r="H15" s="76">
        <v>1.4902408584677433</v>
      </c>
      <c r="J15" s="89">
        <v>359917</v>
      </c>
      <c r="K15" s="58">
        <v>361909</v>
      </c>
      <c r="L15" s="76">
        <v>0.55346093682710185</v>
      </c>
    </row>
    <row r="16" spans="1:12" x14ac:dyDescent="0.2">
      <c r="A16" s="47" t="s">
        <v>14</v>
      </c>
      <c r="B16" s="58">
        <v>69445</v>
      </c>
      <c r="C16" s="58">
        <v>71396</v>
      </c>
      <c r="D16" s="76">
        <v>2.8094175246598025</v>
      </c>
      <c r="F16" s="89">
        <v>2263</v>
      </c>
      <c r="G16" s="58">
        <v>2095</v>
      </c>
      <c r="H16" s="76">
        <v>-7.4237737516570927</v>
      </c>
      <c r="J16" s="89">
        <v>67182</v>
      </c>
      <c r="K16" s="58">
        <v>69301</v>
      </c>
      <c r="L16" s="76">
        <v>3.1541186627370426</v>
      </c>
    </row>
    <row r="17" spans="1:12" x14ac:dyDescent="0.2">
      <c r="A17" s="47" t="s">
        <v>15</v>
      </c>
      <c r="B17" s="58">
        <v>308577</v>
      </c>
      <c r="C17" s="58">
        <v>319688</v>
      </c>
      <c r="D17" s="76">
        <v>3.6007220240004925</v>
      </c>
      <c r="F17" s="89">
        <v>303417</v>
      </c>
      <c r="G17" s="58">
        <v>313377</v>
      </c>
      <c r="H17" s="76">
        <v>3.2826110600263005</v>
      </c>
      <c r="J17" s="89">
        <v>5160</v>
      </c>
      <c r="K17" s="58">
        <v>6311</v>
      </c>
      <c r="L17" s="76">
        <v>22.306201550387598</v>
      </c>
    </row>
    <row r="18" spans="1:12" x14ac:dyDescent="0.2">
      <c r="A18" s="47" t="s">
        <v>16</v>
      </c>
      <c r="B18" s="58">
        <v>394335</v>
      </c>
      <c r="C18" s="58">
        <v>400642</v>
      </c>
      <c r="D18" s="76">
        <v>1.5994015240848518</v>
      </c>
      <c r="F18" s="89">
        <v>78329</v>
      </c>
      <c r="G18" s="58">
        <v>82083</v>
      </c>
      <c r="H18" s="76">
        <v>4.7926055483920385</v>
      </c>
      <c r="J18" s="89">
        <v>316006</v>
      </c>
      <c r="K18" s="58">
        <v>318559</v>
      </c>
      <c r="L18" s="76">
        <v>0.80789605260659603</v>
      </c>
    </row>
    <row r="19" spans="1:12" x14ac:dyDescent="0.2">
      <c r="A19" s="46" t="s">
        <v>4</v>
      </c>
      <c r="B19" s="59">
        <v>4119179</v>
      </c>
      <c r="C19" s="59">
        <v>4187784</v>
      </c>
      <c r="D19" s="77">
        <v>1.6655017905267044</v>
      </c>
      <c r="F19" s="90">
        <v>3329362</v>
      </c>
      <c r="G19" s="59">
        <v>3391701</v>
      </c>
      <c r="H19" s="77">
        <v>1.8724007782872514</v>
      </c>
      <c r="J19" s="90">
        <v>789817</v>
      </c>
      <c r="K19" s="59">
        <v>796083</v>
      </c>
      <c r="L19" s="77">
        <v>0.79334833258843507</v>
      </c>
    </row>
    <row r="20" spans="1:12" x14ac:dyDescent="0.2">
      <c r="A20" s="46"/>
      <c r="B20" s="58"/>
      <c r="C20" s="27"/>
      <c r="D20" s="35"/>
      <c r="F20" s="90"/>
      <c r="G20" s="101"/>
      <c r="H20" s="75"/>
      <c r="J20" s="89"/>
      <c r="K20" s="27"/>
      <c r="L20" s="35"/>
    </row>
    <row r="21" spans="1:12" x14ac:dyDescent="0.2">
      <c r="A21" s="46" t="s">
        <v>94</v>
      </c>
      <c r="B21" s="59"/>
      <c r="C21" s="39"/>
      <c r="D21" s="38"/>
      <c r="F21" s="90"/>
      <c r="G21" s="101"/>
      <c r="H21" s="75"/>
      <c r="J21" s="177" t="s">
        <v>30</v>
      </c>
      <c r="K21" s="178"/>
      <c r="L21" s="38"/>
    </row>
    <row r="22" spans="1:12" x14ac:dyDescent="0.2">
      <c r="A22" s="47" t="s">
        <v>18</v>
      </c>
      <c r="B22" s="58"/>
      <c r="C22" s="58"/>
      <c r="D22" s="76"/>
      <c r="F22" s="89">
        <v>2294727</v>
      </c>
      <c r="G22" s="58">
        <v>2334526</v>
      </c>
      <c r="H22" s="76">
        <v>1.7343675304295456</v>
      </c>
      <c r="J22" s="89"/>
      <c r="K22" s="58"/>
      <c r="L22" s="76"/>
    </row>
    <row r="23" spans="1:12" x14ac:dyDescent="0.2">
      <c r="A23" s="47" t="s">
        <v>19</v>
      </c>
      <c r="B23" s="58"/>
      <c r="C23" s="58"/>
      <c r="D23" s="76"/>
      <c r="F23" s="89">
        <v>1355706</v>
      </c>
      <c r="G23" s="58">
        <v>1366383</v>
      </c>
      <c r="H23" s="76">
        <v>0.78756013471947461</v>
      </c>
      <c r="J23" s="89"/>
      <c r="K23" s="58"/>
      <c r="L23" s="76"/>
    </row>
    <row r="24" spans="1:12" x14ac:dyDescent="0.2">
      <c r="A24" s="47" t="s">
        <v>20</v>
      </c>
      <c r="B24" s="58"/>
      <c r="C24" s="58"/>
      <c r="D24" s="76"/>
      <c r="F24" s="89">
        <v>605701</v>
      </c>
      <c r="G24" s="58">
        <v>618507</v>
      </c>
      <c r="H24" s="76">
        <v>2.1142444869663413</v>
      </c>
      <c r="J24" s="89"/>
      <c r="K24" s="58"/>
      <c r="L24" s="76"/>
    </row>
    <row r="25" spans="1:12" x14ac:dyDescent="0.2">
      <c r="A25" s="47" t="s">
        <v>96</v>
      </c>
      <c r="B25" s="58"/>
      <c r="C25" s="58"/>
      <c r="D25" s="76"/>
      <c r="F25" s="89"/>
      <c r="G25" s="58"/>
      <c r="H25" s="76"/>
      <c r="J25" s="89">
        <v>0</v>
      </c>
      <c r="K25" s="58">
        <v>0</v>
      </c>
      <c r="L25" s="76">
        <v>0</v>
      </c>
    </row>
    <row r="26" spans="1:12" x14ac:dyDescent="0.2">
      <c r="A26" s="46" t="s">
        <v>102</v>
      </c>
      <c r="B26" s="59"/>
      <c r="C26" s="59"/>
      <c r="D26" s="77"/>
      <c r="F26" s="90">
        <v>4256134</v>
      </c>
      <c r="G26" s="59">
        <v>4319416</v>
      </c>
      <c r="H26" s="77">
        <v>1.4868422845709275</v>
      </c>
      <c r="J26" s="90">
        <v>10941333</v>
      </c>
      <c r="K26" s="59">
        <v>13134159</v>
      </c>
      <c r="L26" s="77">
        <v>20.04167133931487</v>
      </c>
    </row>
    <row r="27" spans="1:12" x14ac:dyDescent="0.2">
      <c r="A27" s="46"/>
      <c r="B27" s="58"/>
      <c r="C27" s="27"/>
      <c r="D27" s="35"/>
      <c r="F27" s="90"/>
      <c r="G27" s="101"/>
      <c r="H27" s="38"/>
      <c r="J27" s="89"/>
      <c r="K27" s="27"/>
      <c r="L27" s="35"/>
    </row>
    <row r="28" spans="1:12" x14ac:dyDescent="0.2">
      <c r="A28" s="46" t="s">
        <v>100</v>
      </c>
      <c r="B28" s="182" t="s">
        <v>31</v>
      </c>
      <c r="C28" s="178"/>
      <c r="D28" s="38"/>
      <c r="F28" s="177" t="s">
        <v>31</v>
      </c>
      <c r="G28" s="178"/>
      <c r="H28" s="38"/>
      <c r="J28" s="177" t="s">
        <v>31</v>
      </c>
      <c r="K28" s="178"/>
      <c r="L28" s="38"/>
    </row>
    <row r="29" spans="1:12" x14ac:dyDescent="0.2">
      <c r="A29" s="47" t="s">
        <v>97</v>
      </c>
      <c r="B29" s="58">
        <v>619269</v>
      </c>
      <c r="C29" s="58">
        <v>640789</v>
      </c>
      <c r="D29" s="76">
        <v>3.4750649556170257</v>
      </c>
      <c r="F29" s="89">
        <v>612450</v>
      </c>
      <c r="G29" s="58">
        <v>629886</v>
      </c>
      <c r="H29" s="76">
        <v>2.8469262796963015</v>
      </c>
      <c r="J29" s="89">
        <v>6819</v>
      </c>
      <c r="K29" s="58">
        <v>10903</v>
      </c>
      <c r="L29" s="76">
        <v>59.891479689103974</v>
      </c>
    </row>
    <row r="30" spans="1:12" x14ac:dyDescent="0.2">
      <c r="A30" s="47" t="s">
        <v>53</v>
      </c>
      <c r="B30" s="58">
        <v>5539556</v>
      </c>
      <c r="C30" s="58">
        <v>5609974</v>
      </c>
      <c r="D30" s="76">
        <v>1.2711849108484508</v>
      </c>
      <c r="F30" s="89">
        <v>1357535</v>
      </c>
      <c r="G30" s="58">
        <v>1363586</v>
      </c>
      <c r="H30" s="76">
        <v>0.4457343641232086</v>
      </c>
      <c r="J30" s="89">
        <v>4182021</v>
      </c>
      <c r="K30" s="58">
        <v>4246388</v>
      </c>
      <c r="L30" s="76">
        <v>1.5391362214584767</v>
      </c>
    </row>
    <row r="31" spans="1:12" x14ac:dyDescent="0.2">
      <c r="A31" s="47" t="s">
        <v>54</v>
      </c>
      <c r="B31" s="58">
        <v>1886579</v>
      </c>
      <c r="C31" s="58">
        <v>2055288</v>
      </c>
      <c r="D31" s="76">
        <v>8.9425886750568093</v>
      </c>
      <c r="F31" s="89"/>
      <c r="G31" s="58"/>
      <c r="H31" s="76"/>
      <c r="J31" s="89">
        <v>1886579</v>
      </c>
      <c r="K31" s="58">
        <v>2055288</v>
      </c>
      <c r="L31" s="76">
        <v>8.9425886750568093</v>
      </c>
    </row>
    <row r="32" spans="1:12" x14ac:dyDescent="0.2">
      <c r="A32" s="47" t="s">
        <v>98</v>
      </c>
      <c r="B32" s="58">
        <v>615189</v>
      </c>
      <c r="C32" s="58">
        <v>648097</v>
      </c>
      <c r="D32" s="76">
        <v>5.3492503929686652</v>
      </c>
      <c r="F32" s="89">
        <v>61107</v>
      </c>
      <c r="G32" s="58">
        <v>65555</v>
      </c>
      <c r="H32" s="76">
        <v>7.2790351350909059</v>
      </c>
      <c r="J32" s="89">
        <v>554082</v>
      </c>
      <c r="K32" s="58">
        <v>582542</v>
      </c>
      <c r="L32" s="76">
        <v>5.1364238506213882</v>
      </c>
    </row>
    <row r="33" spans="1:12" x14ac:dyDescent="0.2">
      <c r="A33" s="47" t="s">
        <v>99</v>
      </c>
      <c r="B33" s="58">
        <v>485461</v>
      </c>
      <c r="C33" s="58">
        <v>516164</v>
      </c>
      <c r="D33" s="76">
        <v>6.3245039251350779</v>
      </c>
      <c r="F33" s="89">
        <v>434839</v>
      </c>
      <c r="G33" s="58">
        <v>455925</v>
      </c>
      <c r="H33" s="76">
        <v>4.8491510651068559</v>
      </c>
      <c r="J33" s="89">
        <v>50622</v>
      </c>
      <c r="K33" s="58">
        <v>60239</v>
      </c>
      <c r="L33" s="76">
        <v>18.997668997668999</v>
      </c>
    </row>
    <row r="34" spans="1:12" x14ac:dyDescent="0.2">
      <c r="A34" s="47" t="s">
        <v>90</v>
      </c>
      <c r="B34" s="58">
        <v>2374421</v>
      </c>
      <c r="C34" s="58">
        <v>2808619</v>
      </c>
      <c r="D34" s="76">
        <v>18.286479103747819</v>
      </c>
      <c r="F34" s="89">
        <v>12407</v>
      </c>
      <c r="G34" s="58">
        <v>14908</v>
      </c>
      <c r="H34" s="76">
        <v>20.157975336503586</v>
      </c>
      <c r="J34" s="89">
        <v>2362014</v>
      </c>
      <c r="K34" s="58">
        <v>2793711</v>
      </c>
      <c r="L34" s="76">
        <v>18.276648656612537</v>
      </c>
    </row>
    <row r="35" spans="1:12" x14ac:dyDescent="0.2">
      <c r="A35" s="46" t="s">
        <v>88</v>
      </c>
      <c r="B35" s="59">
        <v>11520475</v>
      </c>
      <c r="C35" s="59">
        <v>12278931</v>
      </c>
      <c r="D35" s="77">
        <v>6.5835479873876732</v>
      </c>
      <c r="F35" s="90">
        <v>2478338</v>
      </c>
      <c r="G35" s="59">
        <v>2529860</v>
      </c>
      <c r="H35" s="77">
        <v>2.0788931937451629</v>
      </c>
      <c r="J35" s="90">
        <v>9042137</v>
      </c>
      <c r="K35" s="59">
        <v>9749071</v>
      </c>
      <c r="L35" s="77">
        <v>7.8182181933319521</v>
      </c>
    </row>
    <row r="36" spans="1:12" x14ac:dyDescent="0.2">
      <c r="A36" s="46"/>
      <c r="B36" s="59"/>
      <c r="C36" s="39"/>
      <c r="D36" s="38"/>
      <c r="F36" s="90"/>
      <c r="G36" s="101"/>
      <c r="H36" s="38"/>
      <c r="J36" s="90"/>
      <c r="K36" s="39"/>
      <c r="L36" s="38"/>
    </row>
    <row r="37" spans="1:12" x14ac:dyDescent="0.2">
      <c r="A37" s="46" t="s">
        <v>101</v>
      </c>
      <c r="B37" s="182" t="s">
        <v>89</v>
      </c>
      <c r="C37" s="178"/>
      <c r="D37" s="38"/>
      <c r="F37" s="177" t="s">
        <v>89</v>
      </c>
      <c r="G37" s="178"/>
      <c r="H37" s="38"/>
      <c r="J37" s="177" t="s">
        <v>89</v>
      </c>
      <c r="K37" s="178"/>
      <c r="L37" s="38"/>
    </row>
    <row r="38" spans="1:12" x14ac:dyDescent="0.2">
      <c r="A38" s="47" t="s">
        <v>24</v>
      </c>
      <c r="B38" s="58">
        <v>332135</v>
      </c>
      <c r="C38" s="58">
        <v>335817</v>
      </c>
      <c r="D38" s="76">
        <v>1.1085853643849639</v>
      </c>
      <c r="F38" s="89">
        <v>332135</v>
      </c>
      <c r="G38" s="58">
        <v>335817</v>
      </c>
      <c r="H38" s="76">
        <v>1.1085853643849639</v>
      </c>
      <c r="J38" s="89"/>
      <c r="K38" s="58"/>
      <c r="L38" s="76"/>
    </row>
    <row r="39" spans="1:12" x14ac:dyDescent="0.2">
      <c r="A39" s="47" t="s">
        <v>95</v>
      </c>
      <c r="B39" s="58">
        <v>255193</v>
      </c>
      <c r="C39" s="58">
        <v>278555</v>
      </c>
      <c r="D39" s="76">
        <v>9.1546398216252012</v>
      </c>
      <c r="F39" s="89">
        <v>225667</v>
      </c>
      <c r="G39" s="58">
        <v>250414</v>
      </c>
      <c r="H39" s="76">
        <v>10.966158100209601</v>
      </c>
      <c r="J39" s="89">
        <v>29526</v>
      </c>
      <c r="K39" s="58">
        <v>28141</v>
      </c>
      <c r="L39" s="76">
        <v>-4.6907810065704805</v>
      </c>
    </row>
    <row r="40" spans="1:12" x14ac:dyDescent="0.2">
      <c r="A40" s="47" t="s">
        <v>91</v>
      </c>
      <c r="B40" s="58">
        <v>0</v>
      </c>
      <c r="C40" s="58">
        <v>0</v>
      </c>
      <c r="D40" s="76">
        <v>0</v>
      </c>
      <c r="F40" s="89">
        <v>0</v>
      </c>
      <c r="G40" s="58">
        <v>0</v>
      </c>
      <c r="H40" s="76">
        <v>0</v>
      </c>
      <c r="J40" s="89"/>
      <c r="K40" s="58"/>
      <c r="L40" s="76"/>
    </row>
    <row r="41" spans="1:12" x14ac:dyDescent="0.2">
      <c r="A41" s="47" t="s">
        <v>25</v>
      </c>
      <c r="B41" s="58">
        <v>3206454</v>
      </c>
      <c r="C41" s="58">
        <v>3188261</v>
      </c>
      <c r="D41" s="76">
        <v>-0.56738690154295057</v>
      </c>
      <c r="F41" s="89">
        <v>3206454</v>
      </c>
      <c r="G41" s="58">
        <v>3188261</v>
      </c>
      <c r="H41" s="76">
        <v>-0.56738690154295057</v>
      </c>
      <c r="J41" s="89"/>
      <c r="K41" s="58"/>
      <c r="L41" s="76"/>
    </row>
    <row r="42" spans="1:12" x14ac:dyDescent="0.2">
      <c r="A42" s="47" t="s">
        <v>26</v>
      </c>
      <c r="B42" s="58">
        <v>276637</v>
      </c>
      <c r="C42" s="58">
        <v>280794</v>
      </c>
      <c r="D42" s="76">
        <v>1.5026912524355021</v>
      </c>
      <c r="F42" s="89"/>
      <c r="G42" s="58"/>
      <c r="H42" s="76"/>
      <c r="J42" s="89">
        <v>276637</v>
      </c>
      <c r="K42" s="58">
        <v>280794</v>
      </c>
      <c r="L42" s="76">
        <v>1.5026912524355021</v>
      </c>
    </row>
    <row r="43" spans="1:12" x14ac:dyDescent="0.2">
      <c r="A43" s="47" t="s">
        <v>87</v>
      </c>
      <c r="B43" s="58">
        <v>3774</v>
      </c>
      <c r="C43" s="58">
        <v>517</v>
      </c>
      <c r="D43" s="76">
        <v>-86.301006889242188</v>
      </c>
      <c r="F43" s="89"/>
      <c r="G43" s="58"/>
      <c r="H43" s="35"/>
      <c r="J43" s="89">
        <v>3774</v>
      </c>
      <c r="K43" s="58">
        <v>517</v>
      </c>
      <c r="L43" s="76">
        <v>-86.301006889242188</v>
      </c>
    </row>
    <row r="44" spans="1:12" x14ac:dyDescent="0.2">
      <c r="A44" s="47" t="s">
        <v>27</v>
      </c>
      <c r="B44" s="58"/>
      <c r="C44" s="58"/>
      <c r="D44" s="76"/>
      <c r="F44" s="89"/>
      <c r="G44" s="58"/>
      <c r="H44" s="35"/>
      <c r="J44" s="89"/>
      <c r="K44" s="58"/>
      <c r="L44" s="76"/>
    </row>
    <row r="45" spans="1:12" x14ac:dyDescent="0.2">
      <c r="A45" s="47" t="s">
        <v>28</v>
      </c>
      <c r="B45" s="58"/>
      <c r="C45" s="58"/>
      <c r="D45" s="76"/>
      <c r="F45" s="89"/>
      <c r="G45" s="102"/>
      <c r="H45" s="35"/>
      <c r="J45" s="89"/>
      <c r="K45" s="58"/>
      <c r="L45" s="76"/>
    </row>
    <row r="46" spans="1:12" ht="13.5" thickBot="1" x14ac:dyDescent="0.25">
      <c r="A46" s="74" t="s">
        <v>34</v>
      </c>
      <c r="B46" s="60">
        <v>4074193</v>
      </c>
      <c r="C46" s="60">
        <v>4083944</v>
      </c>
      <c r="D46" s="85">
        <v>0.23933574084487405</v>
      </c>
      <c r="F46" s="91">
        <v>3764256</v>
      </c>
      <c r="G46" s="60">
        <v>3774492</v>
      </c>
      <c r="H46" s="84">
        <v>0.2719262451863047</v>
      </c>
      <c r="J46" s="91">
        <v>309937</v>
      </c>
      <c r="K46" s="60">
        <v>309452</v>
      </c>
      <c r="L46" s="84">
        <v>-0.15648341437130772</v>
      </c>
    </row>
    <row r="48" spans="1:12" x14ac:dyDescent="0.2">
      <c r="H48" s="25"/>
    </row>
    <row r="49" spans="1:12" x14ac:dyDescent="0.2">
      <c r="H49" s="25"/>
    </row>
    <row r="50" spans="1:12" x14ac:dyDescent="0.2">
      <c r="H50" s="25"/>
    </row>
    <row r="51" spans="1:12" x14ac:dyDescent="0.2">
      <c r="H51" s="25"/>
    </row>
    <row r="52" spans="1:12" x14ac:dyDescent="0.2">
      <c r="H52" s="25"/>
    </row>
    <row r="53" spans="1:12" x14ac:dyDescent="0.2">
      <c r="H53" s="25"/>
    </row>
    <row r="54" spans="1:12" ht="12.75" customHeight="1" x14ac:dyDescent="0.2">
      <c r="A54" s="24"/>
      <c r="F54" s="24"/>
      <c r="G54" s="24"/>
      <c r="H54" s="24"/>
      <c r="I54" s="24"/>
      <c r="J54" s="24"/>
      <c r="K54" s="24"/>
      <c r="L54" s="24"/>
    </row>
    <row r="55" spans="1:12" ht="12.75" customHeight="1" x14ac:dyDescent="0.2">
      <c r="A55" s="61" t="s">
        <v>155</v>
      </c>
      <c r="B55" s="62"/>
      <c r="C55" s="62"/>
      <c r="D55" s="62"/>
      <c r="E55" s="62"/>
      <c r="L55" s="173">
        <v>6</v>
      </c>
    </row>
    <row r="56" spans="1:12" ht="12.75" customHeight="1" x14ac:dyDescent="0.2">
      <c r="A56" s="26" t="s">
        <v>156</v>
      </c>
      <c r="L56" s="171"/>
    </row>
    <row r="63" spans="1:12" ht="12.75" customHeight="1" x14ac:dyDescent="0.2"/>
    <row r="64" spans="1:12" ht="12.75" customHeight="1" x14ac:dyDescent="0.2"/>
  </sheetData>
  <mergeCells count="14">
    <mergeCell ref="B5:C5"/>
    <mergeCell ref="J37:K37"/>
    <mergeCell ref="J28:K28"/>
    <mergeCell ref="J21:K21"/>
    <mergeCell ref="J7:K7"/>
    <mergeCell ref="B7:C7"/>
    <mergeCell ref="B37:C37"/>
    <mergeCell ref="B28:C28"/>
    <mergeCell ref="J5:K5"/>
    <mergeCell ref="L55:L56"/>
    <mergeCell ref="F37:G37"/>
    <mergeCell ref="F28:G28"/>
    <mergeCell ref="F5:G5"/>
    <mergeCell ref="F7:G7"/>
  </mergeCells>
  <phoneticPr fontId="0" type="noConversion"/>
  <hyperlinks>
    <hyperlink ref="A2" location="Innhold!A20" tooltip="Move to Tab2" display="Tilbake til innholdsfortegnelsen" xr:uid="{00000000-0004-0000-0500-000000000000}"/>
  </hyperlinks>
  <pageMargins left="0.78740157480314965" right="0.78740157480314965" top="0.78740157480314965" bottom="0.19685039370078741" header="3.937007874015748E-2" footer="3.937007874015748E-2"/>
  <pageSetup paperSize="9" scale="76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U59"/>
  <sheetViews>
    <sheetView showGridLines="0" showRowColHeaders="0" zoomScaleNormal="100" workbookViewId="0"/>
  </sheetViews>
  <sheetFormatPr defaultColWidth="11.42578125" defaultRowHeight="12.75" x14ac:dyDescent="0.2"/>
  <cols>
    <col min="1" max="1" width="27.140625" style="1" customWidth="1"/>
    <col min="2" max="4" width="11.7109375" style="1" customWidth="1"/>
    <col min="5" max="7" width="9.7109375" style="1" customWidth="1"/>
    <col min="8" max="8" width="6.7109375" style="1" customWidth="1"/>
    <col min="9" max="11" width="11.7109375" style="1" customWidth="1"/>
    <col min="12" max="14" width="9.7109375" style="1" customWidth="1"/>
    <col min="15" max="15" width="6.7109375" style="1" customWidth="1"/>
    <col min="16" max="18" width="11.7109375" style="1" customWidth="1"/>
    <col min="19" max="21" width="9.7109375" style="1" customWidth="1"/>
    <col min="22" max="16384" width="11.42578125" style="1"/>
  </cols>
  <sheetData>
    <row r="1" spans="1:21" ht="5.25" customHeight="1" x14ac:dyDescent="0.2"/>
    <row r="2" spans="1:21" x14ac:dyDescent="0.2">
      <c r="A2" s="69" t="s">
        <v>0</v>
      </c>
      <c r="B2" s="3"/>
      <c r="C2" s="3"/>
      <c r="D2" s="3"/>
      <c r="E2" s="3"/>
      <c r="F2" s="3"/>
      <c r="I2" s="3"/>
      <c r="J2" s="3"/>
      <c r="K2" s="3"/>
      <c r="L2" s="3"/>
      <c r="M2" s="3"/>
      <c r="P2" s="3"/>
      <c r="Q2" s="3"/>
      <c r="R2" s="3"/>
      <c r="S2" s="3"/>
      <c r="T2" s="3"/>
    </row>
    <row r="3" spans="1:21" ht="6" customHeight="1" x14ac:dyDescent="0.2">
      <c r="A3" s="4"/>
      <c r="B3" s="3"/>
      <c r="C3" s="3"/>
      <c r="D3" s="3"/>
      <c r="E3" s="3"/>
      <c r="F3" s="3"/>
      <c r="I3" s="3"/>
      <c r="J3" s="3"/>
      <c r="K3" s="3"/>
      <c r="L3" s="3"/>
      <c r="M3" s="3"/>
      <c r="P3" s="3"/>
      <c r="Q3" s="3"/>
      <c r="R3" s="3"/>
      <c r="S3" s="3"/>
      <c r="T3" s="3"/>
    </row>
    <row r="4" spans="1:21" ht="16.5" thickBot="1" x14ac:dyDescent="0.3">
      <c r="A4" s="5" t="s">
        <v>32</v>
      </c>
      <c r="B4" s="98"/>
      <c r="C4" s="98"/>
      <c r="D4" s="183" t="s">
        <v>105</v>
      </c>
      <c r="E4" s="183"/>
      <c r="F4" s="98"/>
      <c r="G4" s="98"/>
      <c r="I4" s="183" t="s">
        <v>92</v>
      </c>
      <c r="J4" s="183"/>
      <c r="K4" s="183"/>
      <c r="L4" s="183"/>
      <c r="M4" s="183"/>
      <c r="N4" s="183"/>
      <c r="P4" s="183" t="s">
        <v>93</v>
      </c>
      <c r="Q4" s="183"/>
      <c r="R4" s="183"/>
      <c r="S4" s="183"/>
      <c r="T4" s="183"/>
      <c r="U4" s="183"/>
    </row>
    <row r="5" spans="1:21" x14ac:dyDescent="0.2">
      <c r="A5" s="7"/>
      <c r="B5" s="8"/>
      <c r="C5" s="9" t="s">
        <v>1</v>
      </c>
      <c r="D5" s="10"/>
      <c r="E5" s="11"/>
      <c r="F5" s="9" t="s">
        <v>2</v>
      </c>
      <c r="G5" s="12"/>
      <c r="I5" s="7"/>
      <c r="J5" s="86" t="s">
        <v>1</v>
      </c>
      <c r="K5" s="10"/>
      <c r="L5" s="11"/>
      <c r="M5" s="86" t="s">
        <v>2</v>
      </c>
      <c r="N5" s="12"/>
      <c r="P5" s="7"/>
      <c r="Q5" s="86" t="s">
        <v>1</v>
      </c>
      <c r="R5" s="10"/>
      <c r="S5" s="11"/>
      <c r="T5" s="86" t="s">
        <v>2</v>
      </c>
      <c r="U5" s="12"/>
    </row>
    <row r="6" spans="1:21" x14ac:dyDescent="0.2">
      <c r="A6" s="13" t="s">
        <v>3</v>
      </c>
      <c r="B6" s="14" t="s">
        <v>157</v>
      </c>
      <c r="C6" s="15" t="s">
        <v>153</v>
      </c>
      <c r="D6" s="66" t="s">
        <v>154</v>
      </c>
      <c r="E6" s="15" t="s">
        <v>157</v>
      </c>
      <c r="F6" s="15" t="s">
        <v>153</v>
      </c>
      <c r="G6" s="16" t="s">
        <v>154</v>
      </c>
      <c r="I6" s="95" t="s">
        <v>157</v>
      </c>
      <c r="J6" s="15" t="s">
        <v>153</v>
      </c>
      <c r="K6" s="66" t="s">
        <v>154</v>
      </c>
      <c r="L6" s="15" t="s">
        <v>157</v>
      </c>
      <c r="M6" s="15" t="s">
        <v>153</v>
      </c>
      <c r="N6" s="16" t="s">
        <v>154</v>
      </c>
      <c r="P6" s="95" t="s">
        <v>157</v>
      </c>
      <c r="Q6" s="15" t="s">
        <v>153</v>
      </c>
      <c r="R6" s="66" t="s">
        <v>154</v>
      </c>
      <c r="S6" s="15" t="s">
        <v>157</v>
      </c>
      <c r="T6" s="15" t="s">
        <v>153</v>
      </c>
      <c r="U6" s="16" t="s">
        <v>154</v>
      </c>
    </row>
    <row r="7" spans="1:21" x14ac:dyDescent="0.2">
      <c r="A7" s="17" t="s">
        <v>82</v>
      </c>
      <c r="B7" s="18">
        <v>12433981</v>
      </c>
      <c r="C7" s="18">
        <v>13260941</v>
      </c>
      <c r="D7" s="18">
        <v>14349722</v>
      </c>
      <c r="E7" s="80">
        <v>21.062030009119159</v>
      </c>
      <c r="F7" s="81">
        <v>21.116326636456115</v>
      </c>
      <c r="G7" s="79">
        <v>21.313057089176478</v>
      </c>
      <c r="I7" s="96">
        <v>7132447</v>
      </c>
      <c r="J7" s="18">
        <v>7632676</v>
      </c>
      <c r="K7" s="18">
        <v>8040143</v>
      </c>
      <c r="L7" s="80">
        <v>18.644667303208486</v>
      </c>
      <c r="M7" s="81">
        <v>18.881855767668458</v>
      </c>
      <c r="N7" s="79">
        <v>18.745367802405141</v>
      </c>
      <c r="P7" s="96">
        <v>5301534</v>
      </c>
      <c r="Q7" s="18">
        <v>5628265</v>
      </c>
      <c r="R7" s="18">
        <v>6309579</v>
      </c>
      <c r="S7" s="80">
        <v>25.512144044351722</v>
      </c>
      <c r="T7" s="81">
        <v>25.152983314856058</v>
      </c>
      <c r="U7" s="79">
        <v>25.819824933180094</v>
      </c>
    </row>
    <row r="8" spans="1:21" x14ac:dyDescent="0.2">
      <c r="A8" s="17" t="s">
        <v>158</v>
      </c>
      <c r="B8" s="18">
        <v>1759922</v>
      </c>
      <c r="C8" s="18">
        <v>1945674</v>
      </c>
      <c r="D8" s="18">
        <v>2452956</v>
      </c>
      <c r="E8" s="80">
        <v>2.981147387768166</v>
      </c>
      <c r="F8" s="81">
        <v>3.098233203213868</v>
      </c>
      <c r="G8" s="79">
        <v>3.6432755467484306</v>
      </c>
      <c r="I8" s="96">
        <v>1355033</v>
      </c>
      <c r="J8" s="18">
        <v>1500971</v>
      </c>
      <c r="K8" s="18">
        <v>1912780</v>
      </c>
      <c r="L8" s="80">
        <v>3.5421419142502573</v>
      </c>
      <c r="M8" s="81">
        <v>3.7131299603773424</v>
      </c>
      <c r="N8" s="79">
        <v>4.4595928984204019</v>
      </c>
      <c r="P8" s="96">
        <v>404889</v>
      </c>
      <c r="Q8" s="18">
        <v>444703</v>
      </c>
      <c r="R8" s="18">
        <v>540176</v>
      </c>
      <c r="S8" s="80">
        <v>1.9484146456428506</v>
      </c>
      <c r="T8" s="81">
        <v>1.9873988056828229</v>
      </c>
      <c r="U8" s="79">
        <v>2.21048817252395</v>
      </c>
    </row>
    <row r="9" spans="1:21" x14ac:dyDescent="0.2">
      <c r="A9" s="17" t="s">
        <v>83</v>
      </c>
      <c r="B9" s="18">
        <v>15132275</v>
      </c>
      <c r="C9" s="18">
        <v>16083289</v>
      </c>
      <c r="D9" s="18">
        <v>17467169</v>
      </c>
      <c r="E9" s="80">
        <v>25.632693998506479</v>
      </c>
      <c r="F9" s="81">
        <v>25.610549350345622</v>
      </c>
      <c r="G9" s="79">
        <v>25.943274028813494</v>
      </c>
      <c r="I9" s="96">
        <v>9163192</v>
      </c>
      <c r="J9" s="18">
        <v>9560373</v>
      </c>
      <c r="K9" s="18">
        <v>10292645</v>
      </c>
      <c r="L9" s="80">
        <v>23.953163097520608</v>
      </c>
      <c r="M9" s="81">
        <v>23.650628438978909</v>
      </c>
      <c r="N9" s="79">
        <v>23.997013011408661</v>
      </c>
      <c r="P9" s="96">
        <v>5969083</v>
      </c>
      <c r="Q9" s="18">
        <v>6522916</v>
      </c>
      <c r="R9" s="18">
        <v>7174524</v>
      </c>
      <c r="S9" s="80">
        <v>28.724536201916486</v>
      </c>
      <c r="T9" s="81">
        <v>29.151221080067767</v>
      </c>
      <c r="U9" s="79">
        <v>29.359320750068903</v>
      </c>
    </row>
    <row r="10" spans="1:21" x14ac:dyDescent="0.2">
      <c r="A10" s="17" t="s">
        <v>85</v>
      </c>
      <c r="B10" s="18">
        <v>7759123</v>
      </c>
      <c r="C10" s="18">
        <v>8319115</v>
      </c>
      <c r="D10" s="18">
        <v>8880651</v>
      </c>
      <c r="E10" s="80">
        <v>13.143246838679154</v>
      </c>
      <c r="F10" s="81">
        <v>13.247110417446365</v>
      </c>
      <c r="G10" s="79">
        <v>13.1900688913731</v>
      </c>
      <c r="I10" s="96">
        <v>4866103</v>
      </c>
      <c r="J10" s="18">
        <v>5325088</v>
      </c>
      <c r="K10" s="18">
        <v>5838452</v>
      </c>
      <c r="L10" s="80">
        <v>12.720300830576761</v>
      </c>
      <c r="M10" s="81">
        <v>13.173301679010361</v>
      </c>
      <c r="N10" s="79">
        <v>13.612187014172248</v>
      </c>
      <c r="P10" s="96">
        <v>2893020</v>
      </c>
      <c r="Q10" s="18">
        <v>2994027</v>
      </c>
      <c r="R10" s="18">
        <v>3042199</v>
      </c>
      <c r="S10" s="80">
        <v>13.921846575574243</v>
      </c>
      <c r="T10" s="81">
        <v>13.380448712921039</v>
      </c>
      <c r="U10" s="79">
        <v>12.449173802546184</v>
      </c>
    </row>
    <row r="11" spans="1:21" x14ac:dyDescent="0.2">
      <c r="A11" s="17" t="s">
        <v>159</v>
      </c>
      <c r="B11" s="18">
        <v>6285887</v>
      </c>
      <c r="C11" s="18">
        <v>8822592</v>
      </c>
      <c r="D11" s="18">
        <v>9477430</v>
      </c>
      <c r="E11" s="80">
        <v>10.647719393163943</v>
      </c>
      <c r="F11" s="81">
        <v>14.048832164488525</v>
      </c>
      <c r="G11" s="79">
        <v>14.076440411087674</v>
      </c>
      <c r="I11" s="96">
        <v>5374790</v>
      </c>
      <c r="J11" s="18">
        <v>7775198</v>
      </c>
      <c r="K11" s="18">
        <v>8252826</v>
      </c>
      <c r="L11" s="80">
        <v>14.050040802912651</v>
      </c>
      <c r="M11" s="81">
        <v>19.234429340517565</v>
      </c>
      <c r="N11" s="79">
        <v>19.241232249134377</v>
      </c>
      <c r="P11" s="96">
        <v>911097</v>
      </c>
      <c r="Q11" s="18">
        <v>1047394</v>
      </c>
      <c r="R11" s="18">
        <v>1224604</v>
      </c>
      <c r="S11" s="80">
        <v>4.384398534910221</v>
      </c>
      <c r="T11" s="81">
        <v>4.6808534790171299</v>
      </c>
      <c r="U11" s="79">
        <v>5.0112790239209426</v>
      </c>
    </row>
    <row r="12" spans="1:21" x14ac:dyDescent="0.2">
      <c r="A12" s="17" t="s">
        <v>160</v>
      </c>
      <c r="B12" s="18">
        <v>0</v>
      </c>
      <c r="C12" s="18">
        <v>463483</v>
      </c>
      <c r="D12" s="18">
        <v>612007</v>
      </c>
      <c r="E12" s="80" t="s">
        <v>161</v>
      </c>
      <c r="F12" s="81">
        <v>0.7380364951811933</v>
      </c>
      <c r="G12" s="79">
        <v>0.90898904731224961</v>
      </c>
      <c r="I12" s="96">
        <v>0</v>
      </c>
      <c r="J12" s="18">
        <v>463483</v>
      </c>
      <c r="K12" s="18">
        <v>612007</v>
      </c>
      <c r="L12" s="80" t="s">
        <v>161</v>
      </c>
      <c r="M12" s="81">
        <v>1.1465728607851662</v>
      </c>
      <c r="N12" s="79">
        <v>1.4268771479122404</v>
      </c>
      <c r="P12" s="96">
        <v>0</v>
      </c>
      <c r="Q12" s="18">
        <v>0</v>
      </c>
      <c r="R12" s="18">
        <v>0</v>
      </c>
      <c r="S12" s="80" t="s">
        <v>161</v>
      </c>
      <c r="T12" s="81" t="s">
        <v>161</v>
      </c>
      <c r="U12" s="79" t="s">
        <v>161</v>
      </c>
    </row>
    <row r="13" spans="1:21" x14ac:dyDescent="0.2">
      <c r="A13" s="17" t="s">
        <v>162</v>
      </c>
      <c r="B13" s="18">
        <v>838444</v>
      </c>
      <c r="C13" s="18">
        <v>914220</v>
      </c>
      <c r="D13" s="18">
        <v>976838</v>
      </c>
      <c r="E13" s="80">
        <v>1.4202476816528755</v>
      </c>
      <c r="F13" s="81">
        <v>1.4557766404043957</v>
      </c>
      <c r="G13" s="79">
        <v>1.4508576584882253</v>
      </c>
      <c r="I13" s="96">
        <v>834411</v>
      </c>
      <c r="J13" s="18">
        <v>893690</v>
      </c>
      <c r="K13" s="18">
        <v>955550</v>
      </c>
      <c r="L13" s="80">
        <v>2.1812030974976042</v>
      </c>
      <c r="M13" s="81">
        <v>2.2108269342243303</v>
      </c>
      <c r="N13" s="79">
        <v>2.22783801278015</v>
      </c>
      <c r="P13" s="96">
        <v>4033</v>
      </c>
      <c r="Q13" s="18">
        <v>20530</v>
      </c>
      <c r="R13" s="18">
        <v>21288</v>
      </c>
      <c r="S13" s="80">
        <v>1.9407680292321147E-2</v>
      </c>
      <c r="T13" s="81">
        <v>9.174954403426186E-2</v>
      </c>
      <c r="U13" s="79">
        <v>8.71139632576972E-2</v>
      </c>
    </row>
    <row r="14" spans="1:21" x14ac:dyDescent="0.2">
      <c r="A14" s="17" t="s">
        <v>163</v>
      </c>
      <c r="B14" s="18">
        <v>1369135</v>
      </c>
      <c r="C14" s="18">
        <v>1354241</v>
      </c>
      <c r="D14" s="18">
        <v>1433649</v>
      </c>
      <c r="E14" s="80">
        <v>2.3191898440680712</v>
      </c>
      <c r="F14" s="81">
        <v>2.1564529470782627</v>
      </c>
      <c r="G14" s="79">
        <v>2.129340413900755</v>
      </c>
      <c r="I14" s="96">
        <v>705490</v>
      </c>
      <c r="J14" s="18">
        <v>616069</v>
      </c>
      <c r="K14" s="18">
        <v>624260</v>
      </c>
      <c r="L14" s="80">
        <v>1.8441954543427459</v>
      </c>
      <c r="M14" s="81">
        <v>1.5240429439074499</v>
      </c>
      <c r="N14" s="79">
        <v>1.4554446735996405</v>
      </c>
      <c r="P14" s="96">
        <v>663645</v>
      </c>
      <c r="Q14" s="18">
        <v>738172</v>
      </c>
      <c r="R14" s="18">
        <v>809389</v>
      </c>
      <c r="S14" s="80">
        <v>3.1936052535575175</v>
      </c>
      <c r="T14" s="81">
        <v>3.2989256901538795</v>
      </c>
      <c r="U14" s="79">
        <v>3.3121516162713398</v>
      </c>
    </row>
    <row r="15" spans="1:21" x14ac:dyDescent="0.2">
      <c r="A15" s="17" t="s">
        <v>164</v>
      </c>
      <c r="B15" s="18">
        <v>1695820</v>
      </c>
      <c r="C15" s="18">
        <v>1632009</v>
      </c>
      <c r="D15" s="18">
        <v>1294837</v>
      </c>
      <c r="E15" s="80">
        <v>2.8725644449725674</v>
      </c>
      <c r="F15" s="81">
        <v>2.5987624194720498</v>
      </c>
      <c r="G15" s="79">
        <v>1.9231686092718734</v>
      </c>
      <c r="I15" s="96">
        <v>509800</v>
      </c>
      <c r="J15" s="18">
        <v>418927</v>
      </c>
      <c r="K15" s="18">
        <v>259294</v>
      </c>
      <c r="L15" s="80">
        <v>1.3326494246891265</v>
      </c>
      <c r="M15" s="81">
        <v>1.036349399762553</v>
      </c>
      <c r="N15" s="79">
        <v>0.60453668534960625</v>
      </c>
      <c r="P15" s="96">
        <v>1186020</v>
      </c>
      <c r="Q15" s="18">
        <v>1213082</v>
      </c>
      <c r="R15" s="18">
        <v>1035543</v>
      </c>
      <c r="S15" s="80">
        <v>5.7073882916684173</v>
      </c>
      <c r="T15" s="81">
        <v>5.4213210119907673</v>
      </c>
      <c r="U15" s="79">
        <v>4.2376106188352844</v>
      </c>
    </row>
    <row r="16" spans="1:21" x14ac:dyDescent="0.2">
      <c r="A16" s="17" t="s">
        <v>165</v>
      </c>
      <c r="B16" s="18">
        <v>1185260</v>
      </c>
      <c r="C16" s="18">
        <v>1354630</v>
      </c>
      <c r="D16" s="18">
        <v>1524758</v>
      </c>
      <c r="E16" s="80">
        <v>2.0077223608921853</v>
      </c>
      <c r="F16" s="81">
        <v>2.1570723790674089</v>
      </c>
      <c r="G16" s="79">
        <v>2.264660897345506</v>
      </c>
      <c r="I16" s="96">
        <v>569700</v>
      </c>
      <c r="J16" s="18">
        <v>656321</v>
      </c>
      <c r="K16" s="18">
        <v>749173</v>
      </c>
      <c r="L16" s="80">
        <v>1.4892318109952831</v>
      </c>
      <c r="M16" s="81">
        <v>1.623619089725796</v>
      </c>
      <c r="N16" s="79">
        <v>1.7466758281079413</v>
      </c>
      <c r="P16" s="96">
        <v>615560</v>
      </c>
      <c r="Q16" s="18">
        <v>698309</v>
      </c>
      <c r="R16" s="18">
        <v>775585</v>
      </c>
      <c r="S16" s="80">
        <v>2.9622096902408144</v>
      </c>
      <c r="T16" s="81">
        <v>3.1207760518763452</v>
      </c>
      <c r="U16" s="79">
        <v>3.173820142485019</v>
      </c>
    </row>
    <row r="17" spans="1:21" x14ac:dyDescent="0.2">
      <c r="A17" s="17" t="s">
        <v>166</v>
      </c>
      <c r="B17" s="18">
        <v>2762087</v>
      </c>
      <c r="C17" s="18">
        <v>713419</v>
      </c>
      <c r="D17" s="18">
        <v>901624</v>
      </c>
      <c r="E17" s="80">
        <v>4.6787235143593922</v>
      </c>
      <c r="F17" s="81">
        <v>1.1360271215032089</v>
      </c>
      <c r="G17" s="79">
        <v>1.339145370549454</v>
      </c>
      <c r="I17" s="96">
        <v>2368089</v>
      </c>
      <c r="J17" s="18">
        <v>107710</v>
      </c>
      <c r="K17" s="18">
        <v>0</v>
      </c>
      <c r="L17" s="80">
        <v>6.1903343339793029</v>
      </c>
      <c r="M17" s="81">
        <v>0.26645500015139773</v>
      </c>
      <c r="N17" s="79" t="s">
        <v>161</v>
      </c>
      <c r="P17" s="96">
        <v>393998</v>
      </c>
      <c r="Q17" s="18">
        <v>605709</v>
      </c>
      <c r="R17" s="18">
        <v>901624</v>
      </c>
      <c r="S17" s="80">
        <v>1.8960047656369816</v>
      </c>
      <c r="T17" s="81">
        <v>2.7069422585216132</v>
      </c>
      <c r="U17" s="79">
        <v>3.6895922589373349</v>
      </c>
    </row>
    <row r="18" spans="1:21" x14ac:dyDescent="0.2">
      <c r="A18" s="17" t="s">
        <v>167</v>
      </c>
      <c r="B18" s="18">
        <v>159532</v>
      </c>
      <c r="C18" s="18">
        <v>179066</v>
      </c>
      <c r="D18" s="18">
        <v>199426</v>
      </c>
      <c r="E18" s="80">
        <v>0.27023266091646736</v>
      </c>
      <c r="F18" s="81">
        <v>0.28513935364644566</v>
      </c>
      <c r="G18" s="79">
        <v>0.29619930776819986</v>
      </c>
      <c r="I18" s="96">
        <v>159532</v>
      </c>
      <c r="J18" s="18">
        <v>179066</v>
      </c>
      <c r="K18" s="18">
        <v>199426</v>
      </c>
      <c r="L18" s="80">
        <v>0.41702673209004654</v>
      </c>
      <c r="M18" s="81">
        <v>0.44297679934184553</v>
      </c>
      <c r="N18" s="79">
        <v>0.46495612321353585</v>
      </c>
      <c r="P18" s="96">
        <v>0</v>
      </c>
      <c r="Q18" s="18">
        <v>0</v>
      </c>
      <c r="R18" s="18">
        <v>0</v>
      </c>
      <c r="S18" s="80" t="s">
        <v>161</v>
      </c>
      <c r="T18" s="81" t="s">
        <v>161</v>
      </c>
      <c r="U18" s="79" t="s">
        <v>161</v>
      </c>
    </row>
    <row r="19" spans="1:21" x14ac:dyDescent="0.2">
      <c r="A19" s="17" t="s">
        <v>168</v>
      </c>
      <c r="B19" s="18">
        <v>47943</v>
      </c>
      <c r="C19" s="18">
        <v>49787</v>
      </c>
      <c r="D19" s="18">
        <v>50560</v>
      </c>
      <c r="E19" s="80">
        <v>8.1211070270028551E-2</v>
      </c>
      <c r="F19" s="81">
        <v>7.9279332759963309E-2</v>
      </c>
      <c r="G19" s="79">
        <v>7.5094706812352377E-2</v>
      </c>
      <c r="I19" s="96">
        <v>47330</v>
      </c>
      <c r="J19" s="18">
        <v>48975</v>
      </c>
      <c r="K19" s="18">
        <v>49517</v>
      </c>
      <c r="L19" s="80">
        <v>0.12372361175075786</v>
      </c>
      <c r="M19" s="81">
        <v>0.12115526536454092</v>
      </c>
      <c r="N19" s="79">
        <v>0.11544749607957165</v>
      </c>
      <c r="P19" s="96">
        <v>613</v>
      </c>
      <c r="Q19" s="18">
        <v>812</v>
      </c>
      <c r="R19" s="18">
        <v>1043</v>
      </c>
      <c r="S19" s="80">
        <v>2.9498904089245879E-3</v>
      </c>
      <c r="T19" s="81">
        <v>3.6288665248816673E-3</v>
      </c>
      <c r="U19" s="79">
        <v>4.2681258773852966E-3</v>
      </c>
    </row>
    <row r="20" spans="1:21" x14ac:dyDescent="0.2">
      <c r="A20" s="17" t="s">
        <v>169</v>
      </c>
      <c r="B20" s="18">
        <v>80727</v>
      </c>
      <c r="C20" s="18">
        <v>74180</v>
      </c>
      <c r="D20" s="18">
        <v>71279</v>
      </c>
      <c r="E20" s="80">
        <v>0.13674417682849621</v>
      </c>
      <c r="F20" s="81">
        <v>0.11812201787884544</v>
      </c>
      <c r="G20" s="79">
        <v>0.10586779285754876</v>
      </c>
      <c r="I20" s="96">
        <v>0</v>
      </c>
      <c r="J20" s="18">
        <v>0</v>
      </c>
      <c r="K20" s="18">
        <v>0</v>
      </c>
      <c r="L20" s="80" t="s">
        <v>161</v>
      </c>
      <c r="M20" s="81" t="s">
        <v>161</v>
      </c>
      <c r="N20" s="79" t="s">
        <v>161</v>
      </c>
      <c r="P20" s="96">
        <v>80727</v>
      </c>
      <c r="Q20" s="18">
        <v>74180</v>
      </c>
      <c r="R20" s="18">
        <v>71279</v>
      </c>
      <c r="S20" s="80">
        <v>0.38847602453712105</v>
      </c>
      <c r="T20" s="81">
        <v>0.33151393942822915</v>
      </c>
      <c r="U20" s="79">
        <v>0.29168527748240319</v>
      </c>
    </row>
    <row r="21" spans="1:21" x14ac:dyDescent="0.2">
      <c r="A21" s="17" t="s">
        <v>170</v>
      </c>
      <c r="B21" s="18">
        <v>2588948</v>
      </c>
      <c r="C21" s="18">
        <v>2714014</v>
      </c>
      <c r="D21" s="18">
        <v>2835255</v>
      </c>
      <c r="E21" s="80">
        <v>4.3854418362107053</v>
      </c>
      <c r="F21" s="81">
        <v>4.3217148858376495</v>
      </c>
      <c r="G21" s="79">
        <v>4.2110886662036418</v>
      </c>
      <c r="I21" s="96">
        <v>1823620</v>
      </c>
      <c r="J21" s="18">
        <v>1893526</v>
      </c>
      <c r="K21" s="18">
        <v>1951228</v>
      </c>
      <c r="L21" s="80">
        <v>4.7670579518469687</v>
      </c>
      <c r="M21" s="81">
        <v>4.6842398163278753</v>
      </c>
      <c r="N21" s="79">
        <v>4.5492333315901696</v>
      </c>
      <c r="P21" s="96">
        <v>765328</v>
      </c>
      <c r="Q21" s="18">
        <v>820488</v>
      </c>
      <c r="R21" s="18">
        <v>884027</v>
      </c>
      <c r="S21" s="80">
        <v>3.6829261449941875</v>
      </c>
      <c r="T21" s="81">
        <v>3.6667997995900365</v>
      </c>
      <c r="U21" s="79">
        <v>3.6175824688468756</v>
      </c>
    </row>
    <row r="22" spans="1:21" x14ac:dyDescent="0.2">
      <c r="A22" s="17" t="s">
        <v>171</v>
      </c>
      <c r="B22" s="18">
        <v>10432</v>
      </c>
      <c r="C22" s="18">
        <v>0</v>
      </c>
      <c r="D22" s="18">
        <v>0</v>
      </c>
      <c r="E22" s="80">
        <v>1.7670856747740812E-2</v>
      </c>
      <c r="F22" s="81" t="s">
        <v>161</v>
      </c>
      <c r="G22" s="79" t="s">
        <v>161</v>
      </c>
      <c r="I22" s="96">
        <v>0</v>
      </c>
      <c r="J22" s="18">
        <v>0</v>
      </c>
      <c r="K22" s="18">
        <v>0</v>
      </c>
      <c r="L22" s="80" t="s">
        <v>161</v>
      </c>
      <c r="M22" s="81" t="s">
        <v>161</v>
      </c>
      <c r="N22" s="79" t="s">
        <v>161</v>
      </c>
      <c r="P22" s="96">
        <v>10432</v>
      </c>
      <c r="Q22" s="18">
        <v>0</v>
      </c>
      <c r="R22" s="18">
        <v>0</v>
      </c>
      <c r="S22" s="80">
        <v>5.0201071363623652E-2</v>
      </c>
      <c r="T22" s="81" t="s">
        <v>161</v>
      </c>
      <c r="U22" s="79" t="s">
        <v>161</v>
      </c>
    </row>
    <row r="23" spans="1:21" x14ac:dyDescent="0.2">
      <c r="A23" s="17" t="s">
        <v>172</v>
      </c>
      <c r="B23" s="18">
        <v>81056</v>
      </c>
      <c r="C23" s="18">
        <v>91732</v>
      </c>
      <c r="D23" s="18">
        <v>91199</v>
      </c>
      <c r="E23" s="80">
        <v>0.13730147282830515</v>
      </c>
      <c r="F23" s="81">
        <v>0.14607129878757413</v>
      </c>
      <c r="G23" s="79">
        <v>0.13545415677570657</v>
      </c>
      <c r="I23" s="96">
        <v>0</v>
      </c>
      <c r="J23" s="18">
        <v>0</v>
      </c>
      <c r="K23" s="18">
        <v>0</v>
      </c>
      <c r="L23" s="80" t="s">
        <v>161</v>
      </c>
      <c r="M23" s="81" t="s">
        <v>161</v>
      </c>
      <c r="N23" s="79" t="s">
        <v>161</v>
      </c>
      <c r="P23" s="96">
        <v>81056</v>
      </c>
      <c r="Q23" s="18">
        <v>91732</v>
      </c>
      <c r="R23" s="18">
        <v>91199</v>
      </c>
      <c r="S23" s="80">
        <v>0.39005924467502673</v>
      </c>
      <c r="T23" s="81">
        <v>0.40995466017296195</v>
      </c>
      <c r="U23" s="79">
        <v>0.37320116192872638</v>
      </c>
    </row>
    <row r="24" spans="1:21" x14ac:dyDescent="0.2">
      <c r="A24" s="17" t="s">
        <v>173</v>
      </c>
      <c r="B24" s="18">
        <v>2066040</v>
      </c>
      <c r="C24" s="18">
        <v>2188799</v>
      </c>
      <c r="D24" s="18">
        <v>2224149</v>
      </c>
      <c r="E24" s="80">
        <v>3.4996833660949416</v>
      </c>
      <c r="F24" s="81">
        <v>3.4853781964302915</v>
      </c>
      <c r="G24" s="79">
        <v>3.3034378374601805</v>
      </c>
      <c r="I24" s="96">
        <v>1760252</v>
      </c>
      <c r="J24" s="18">
        <v>1850635</v>
      </c>
      <c r="K24" s="18">
        <v>1847680</v>
      </c>
      <c r="L24" s="80">
        <v>4.6014099943269597</v>
      </c>
      <c r="M24" s="81">
        <v>4.5781352632548682</v>
      </c>
      <c r="N24" s="79">
        <v>4.307814075091442</v>
      </c>
      <c r="P24" s="96">
        <v>305788</v>
      </c>
      <c r="Q24" s="18">
        <v>338164</v>
      </c>
      <c r="R24" s="18">
        <v>376469</v>
      </c>
      <c r="S24" s="80">
        <v>1.4715189043462185</v>
      </c>
      <c r="T24" s="81">
        <v>1.5112709600001037</v>
      </c>
      <c r="U24" s="79">
        <v>1.5405724649409061</v>
      </c>
    </row>
    <row r="25" spans="1:21" x14ac:dyDescent="0.2">
      <c r="A25" s="17" t="s">
        <v>174</v>
      </c>
      <c r="B25" s="18">
        <v>337522</v>
      </c>
      <c r="C25" s="18">
        <v>327758</v>
      </c>
      <c r="D25" s="18">
        <v>358054</v>
      </c>
      <c r="E25" s="80">
        <v>0.57173149072191087</v>
      </c>
      <c r="F25" s="81">
        <v>0.52191205629461612</v>
      </c>
      <c r="G25" s="79">
        <v>0.53180300935502411</v>
      </c>
      <c r="I25" s="96">
        <v>66066</v>
      </c>
      <c r="J25" s="18">
        <v>66060</v>
      </c>
      <c r="K25" s="18">
        <v>72348</v>
      </c>
      <c r="L25" s="80">
        <v>0.17270070006181215</v>
      </c>
      <c r="M25" s="81">
        <v>0.16342045594653543</v>
      </c>
      <c r="N25" s="79">
        <v>0.16867733195397236</v>
      </c>
      <c r="P25" s="96">
        <v>271456</v>
      </c>
      <c r="Q25" s="18">
        <v>261698</v>
      </c>
      <c r="R25" s="18">
        <v>285706</v>
      </c>
      <c r="S25" s="80">
        <v>1.3063057925693848</v>
      </c>
      <c r="T25" s="81">
        <v>1.1695407781138949</v>
      </c>
      <c r="U25" s="79">
        <v>1.1691554860251614</v>
      </c>
    </row>
    <row r="26" spans="1:21" x14ac:dyDescent="0.2">
      <c r="A26" s="17" t="s">
        <v>175</v>
      </c>
      <c r="B26" s="18">
        <v>477248</v>
      </c>
      <c r="C26" s="18">
        <v>520678</v>
      </c>
      <c r="D26" s="18">
        <v>630281</v>
      </c>
      <c r="E26" s="80">
        <v>0.80841459366811808</v>
      </c>
      <c r="F26" s="81">
        <v>0.82911210602752072</v>
      </c>
      <c r="G26" s="79">
        <v>0.93613067453315402</v>
      </c>
      <c r="H26"/>
      <c r="I26" s="96">
        <v>221700</v>
      </c>
      <c r="J26" s="18">
        <v>231746</v>
      </c>
      <c r="K26" s="18">
        <v>260753</v>
      </c>
      <c r="L26" s="80">
        <v>0.57953781375751146</v>
      </c>
      <c r="M26" s="81">
        <v>0.57329756257623077</v>
      </c>
      <c r="N26" s="79">
        <v>0.60793830291084971</v>
      </c>
      <c r="O26"/>
      <c r="P26" s="96">
        <v>255548</v>
      </c>
      <c r="Q26" s="18">
        <v>288932</v>
      </c>
      <c r="R26" s="18">
        <v>369528</v>
      </c>
      <c r="S26" s="80">
        <v>1.2297530085152701</v>
      </c>
      <c r="T26" s="81">
        <v>1.2912508162156526</v>
      </c>
      <c r="U26" s="79">
        <v>1.5121687624337812</v>
      </c>
    </row>
    <row r="27" spans="1:21" x14ac:dyDescent="0.2">
      <c r="A27" s="17" t="s">
        <v>176</v>
      </c>
      <c r="B27" s="18">
        <v>82694</v>
      </c>
      <c r="C27" s="18">
        <v>101474</v>
      </c>
      <c r="D27" s="18">
        <v>130930</v>
      </c>
      <c r="E27" s="80">
        <v>0.14007609546565172</v>
      </c>
      <c r="F27" s="81">
        <v>0.16158416880881588</v>
      </c>
      <c r="G27" s="79">
        <v>0.19446499135564274</v>
      </c>
      <c r="H27"/>
      <c r="I27" s="96">
        <v>42525</v>
      </c>
      <c r="J27" s="18">
        <v>54928</v>
      </c>
      <c r="K27" s="18">
        <v>71120</v>
      </c>
      <c r="L27" s="80">
        <v>0.11116303802452943</v>
      </c>
      <c r="M27" s="81">
        <v>0.13588190742100059</v>
      </c>
      <c r="N27" s="79">
        <v>0.16581428441099291</v>
      </c>
      <c r="O27"/>
      <c r="P27" s="96">
        <v>40169</v>
      </c>
      <c r="Q27" s="18">
        <v>46546</v>
      </c>
      <c r="R27" s="18">
        <v>59810</v>
      </c>
      <c r="S27" s="80">
        <v>0.19330203562168316</v>
      </c>
      <c r="T27" s="81">
        <v>0.20801628234869715</v>
      </c>
      <c r="U27" s="79">
        <v>0.24475226148266019</v>
      </c>
    </row>
    <row r="28" spans="1:21" x14ac:dyDescent="0.2">
      <c r="A28" s="17" t="s">
        <v>177</v>
      </c>
      <c r="B28" s="18">
        <v>126564</v>
      </c>
      <c r="C28" s="18">
        <v>137356</v>
      </c>
      <c r="D28" s="18">
        <v>162912</v>
      </c>
      <c r="E28" s="80">
        <v>0.21438787513622204</v>
      </c>
      <c r="F28" s="81">
        <v>0.21872159460456583</v>
      </c>
      <c r="G28" s="79">
        <v>0.24196655214030757</v>
      </c>
      <c r="I28" s="96">
        <v>0</v>
      </c>
      <c r="J28" s="18">
        <v>0</v>
      </c>
      <c r="K28" s="18">
        <v>0</v>
      </c>
      <c r="L28" s="80" t="s">
        <v>161</v>
      </c>
      <c r="M28" s="81" t="s">
        <v>161</v>
      </c>
      <c r="N28" s="79" t="s">
        <v>161</v>
      </c>
      <c r="P28" s="96">
        <v>126564</v>
      </c>
      <c r="Q28" s="18">
        <v>137356</v>
      </c>
      <c r="R28" s="18">
        <v>162912</v>
      </c>
      <c r="S28" s="80">
        <v>0.6090537189480123</v>
      </c>
      <c r="T28" s="81">
        <v>0.61385048077788951</v>
      </c>
      <c r="U28" s="79">
        <v>0.66666243809836367</v>
      </c>
    </row>
    <row r="29" spans="1:21" x14ac:dyDescent="0.2">
      <c r="A29" s="17" t="s">
        <v>178</v>
      </c>
      <c r="B29" s="18">
        <v>25007</v>
      </c>
      <c r="C29" s="18">
        <v>24699</v>
      </c>
      <c r="D29" s="18">
        <v>24414</v>
      </c>
      <c r="E29" s="80">
        <v>4.2359577711920483E-2</v>
      </c>
      <c r="F29" s="81">
        <v>3.9329950385408513E-2</v>
      </c>
      <c r="G29" s="79">
        <v>3.6261118910537397E-2</v>
      </c>
      <c r="I29" s="96">
        <v>0</v>
      </c>
      <c r="J29" s="18">
        <v>0</v>
      </c>
      <c r="K29" s="18">
        <v>0</v>
      </c>
      <c r="L29" s="80" t="s">
        <v>161</v>
      </c>
      <c r="M29" s="81" t="s">
        <v>161</v>
      </c>
      <c r="N29" s="79" t="s">
        <v>161</v>
      </c>
      <c r="P29" s="96">
        <v>25007</v>
      </c>
      <c r="Q29" s="18">
        <v>24699</v>
      </c>
      <c r="R29" s="18">
        <v>24414</v>
      </c>
      <c r="S29" s="80">
        <v>0.12033916713862507</v>
      </c>
      <c r="T29" s="81">
        <v>0.11038100283011368</v>
      </c>
      <c r="U29" s="79">
        <v>9.9906064401231662E-2</v>
      </c>
    </row>
    <row r="30" spans="1:21" x14ac:dyDescent="0.2">
      <c r="A30" s="17" t="s">
        <v>179</v>
      </c>
      <c r="B30" s="18">
        <v>195530</v>
      </c>
      <c r="C30" s="18">
        <v>114393</v>
      </c>
      <c r="D30" s="18">
        <v>53521</v>
      </c>
      <c r="E30" s="80">
        <v>0.33120999040315963</v>
      </c>
      <c r="F30" s="81">
        <v>0.1821559988031109</v>
      </c>
      <c r="G30" s="79">
        <v>7.9492559400789392E-2</v>
      </c>
      <c r="I30" s="96">
        <v>0</v>
      </c>
      <c r="J30" s="18">
        <v>0</v>
      </c>
      <c r="K30" s="18">
        <v>0</v>
      </c>
      <c r="L30" s="80" t="s">
        <v>161</v>
      </c>
      <c r="M30" s="81" t="s">
        <v>161</v>
      </c>
      <c r="N30" s="79" t="s">
        <v>161</v>
      </c>
      <c r="P30" s="96">
        <v>195530</v>
      </c>
      <c r="Q30" s="18">
        <v>114393</v>
      </c>
      <c r="R30" s="18">
        <v>53521</v>
      </c>
      <c r="S30" s="80">
        <v>0.94093323271945295</v>
      </c>
      <c r="T30" s="81">
        <v>0.51122774431131601</v>
      </c>
      <c r="U30" s="79">
        <v>0.21901664916926025</v>
      </c>
    </row>
    <row r="31" spans="1:21" x14ac:dyDescent="0.2">
      <c r="A31" s="17" t="s">
        <v>180</v>
      </c>
      <c r="B31" s="18">
        <v>1335476</v>
      </c>
      <c r="C31" s="18">
        <v>1194910</v>
      </c>
      <c r="D31" s="18">
        <v>823971</v>
      </c>
      <c r="E31" s="80">
        <v>2.2621745672973455</v>
      </c>
      <c r="F31" s="81">
        <v>1.9027390183824644</v>
      </c>
      <c r="G31" s="79">
        <v>1.2238105353417881</v>
      </c>
      <c r="I31" s="96">
        <v>1077365</v>
      </c>
      <c r="J31" s="18">
        <v>954721</v>
      </c>
      <c r="K31" s="18">
        <v>625147</v>
      </c>
      <c r="L31" s="80">
        <v>2.8163002107300916</v>
      </c>
      <c r="M31" s="81">
        <v>2.3618065564900435</v>
      </c>
      <c r="N31" s="79">
        <v>1.4575126892108967</v>
      </c>
      <c r="P31" s="96">
        <v>258111</v>
      </c>
      <c r="Q31" s="18">
        <v>240189</v>
      </c>
      <c r="R31" s="18">
        <v>198824</v>
      </c>
      <c r="S31" s="80">
        <v>1.2420867264892892</v>
      </c>
      <c r="T31" s="81">
        <v>1.0734160366315306</v>
      </c>
      <c r="U31" s="79">
        <v>0.81362019122267892</v>
      </c>
    </row>
    <row r="32" spans="1:21" x14ac:dyDescent="0.2">
      <c r="A32" s="17" t="s">
        <v>181</v>
      </c>
      <c r="B32" s="18">
        <v>198402</v>
      </c>
      <c r="C32" s="18">
        <v>217010</v>
      </c>
      <c r="D32" s="18">
        <v>300722</v>
      </c>
      <c r="E32" s="72">
        <v>0.33607489651699318</v>
      </c>
      <c r="F32" s="73">
        <v>0.3455602466957165</v>
      </c>
      <c r="G32" s="79">
        <v>0.44665012701788431</v>
      </c>
      <c r="H32"/>
      <c r="I32" s="96">
        <v>177177</v>
      </c>
      <c r="J32" s="18">
        <v>193173</v>
      </c>
      <c r="K32" s="18">
        <v>277010</v>
      </c>
      <c r="L32" s="72">
        <v>0.46315187743849617</v>
      </c>
      <c r="M32" s="73">
        <v>0.47787495816772768</v>
      </c>
      <c r="N32" s="79">
        <v>0.64584104224816008</v>
      </c>
      <c r="O32"/>
      <c r="P32" s="96">
        <v>21225</v>
      </c>
      <c r="Q32" s="18">
        <v>23837</v>
      </c>
      <c r="R32" s="18">
        <v>23712</v>
      </c>
      <c r="S32" s="72">
        <v>0.10213935388160583</v>
      </c>
      <c r="T32" s="73">
        <v>0.10652868393301022</v>
      </c>
      <c r="U32" s="79">
        <v>9.7033366063816046E-2</v>
      </c>
    </row>
    <row r="33" spans="1:21" x14ac:dyDescent="0.2">
      <c r="A33" s="17"/>
      <c r="B33" s="18"/>
      <c r="C33" s="18"/>
      <c r="D33" s="18"/>
      <c r="E33" s="72"/>
      <c r="F33" s="73"/>
      <c r="G33" s="28"/>
      <c r="H33"/>
      <c r="I33" s="96"/>
      <c r="J33" s="18"/>
      <c r="K33" s="18"/>
      <c r="L33" s="72"/>
      <c r="M33" s="73"/>
      <c r="N33" s="28"/>
      <c r="O33"/>
      <c r="P33" s="96"/>
      <c r="Q33" s="18"/>
      <c r="R33" s="18"/>
      <c r="S33" s="72"/>
      <c r="T33" s="73"/>
      <c r="U33" s="28"/>
    </row>
    <row r="34" spans="1:21" ht="13.5" thickBot="1" x14ac:dyDescent="0.25">
      <c r="A34" s="20" t="s">
        <v>4</v>
      </c>
      <c r="B34" s="21">
        <v>59035055</v>
      </c>
      <c r="C34" s="21">
        <v>62799469</v>
      </c>
      <c r="D34" s="22">
        <v>67328314</v>
      </c>
      <c r="E34" s="82">
        <v>100</v>
      </c>
      <c r="F34" s="82">
        <v>100</v>
      </c>
      <c r="G34" s="83">
        <v>100</v>
      </c>
      <c r="H34"/>
      <c r="I34" s="97">
        <v>38254622</v>
      </c>
      <c r="J34" s="21">
        <v>40423336</v>
      </c>
      <c r="K34" s="22">
        <v>42891359</v>
      </c>
      <c r="L34" s="82">
        <v>100</v>
      </c>
      <c r="M34" s="82">
        <v>100</v>
      </c>
      <c r="N34" s="83">
        <v>100</v>
      </c>
      <c r="O34"/>
      <c r="P34" s="97">
        <v>20780433</v>
      </c>
      <c r="Q34" s="21">
        <v>22376133</v>
      </c>
      <c r="R34" s="22">
        <v>24436955</v>
      </c>
      <c r="S34" s="82">
        <v>100</v>
      </c>
      <c r="T34" s="82">
        <v>100</v>
      </c>
      <c r="U34" s="83">
        <v>100</v>
      </c>
    </row>
    <row r="35" spans="1:21" x14ac:dyDescent="0.2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</row>
    <row r="36" spans="1:21" x14ac:dyDescent="0.2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</row>
    <row r="37" spans="1:21" x14ac:dyDescent="0.2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</row>
    <row r="38" spans="1:21" x14ac:dyDescent="0.2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</row>
    <row r="39" spans="1:21" x14ac:dyDescent="0.2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</row>
    <row r="40" spans="1:21" x14ac:dyDescent="0.2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</row>
    <row r="41" spans="1:21" x14ac:dyDescent="0.2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</row>
    <row r="42" spans="1:21" x14ac:dyDescent="0.2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</row>
    <row r="43" spans="1:21" x14ac:dyDescent="0.2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</row>
    <row r="44" spans="1:21" x14ac:dyDescent="0.2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</row>
    <row r="45" spans="1:21" x14ac:dyDescent="0.2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</row>
    <row r="46" spans="1:21" x14ac:dyDescent="0.2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</row>
    <row r="47" spans="1:21" x14ac:dyDescent="0.2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</row>
    <row r="48" spans="1:21" x14ac:dyDescent="0.2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</row>
    <row r="49" spans="1:21" x14ac:dyDescent="0.2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</row>
    <row r="50" spans="1:21" x14ac:dyDescent="0.2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</row>
    <row r="51" spans="1:21" x14ac:dyDescent="0.2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</row>
    <row r="52" spans="1:21" x14ac:dyDescent="0.2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</row>
    <row r="53" spans="1:21" x14ac:dyDescent="0.2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</row>
    <row r="54" spans="1:21" x14ac:dyDescent="0.2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</row>
    <row r="55" spans="1:21" x14ac:dyDescent="0.2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</row>
    <row r="56" spans="1:21" x14ac:dyDescent="0.2">
      <c r="A56" s="50"/>
      <c r="B56" s="50"/>
      <c r="C56" s="50"/>
      <c r="D56" s="50"/>
      <c r="E56" s="50"/>
      <c r="F56" s="50"/>
      <c r="G56" s="50"/>
      <c r="H56"/>
      <c r="I56" s="50"/>
      <c r="J56" s="50"/>
      <c r="K56" s="50"/>
      <c r="L56" s="50"/>
      <c r="M56" s="50"/>
      <c r="N56" s="50"/>
      <c r="O56"/>
      <c r="P56" s="50"/>
      <c r="Q56" s="50"/>
      <c r="R56" s="50"/>
      <c r="S56" s="50"/>
      <c r="T56" s="50"/>
      <c r="U56" s="50"/>
    </row>
    <row r="57" spans="1:21" x14ac:dyDescent="0.2">
      <c r="A57" s="24"/>
      <c r="B57" s="24"/>
      <c r="C57" s="24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</row>
    <row r="58" spans="1:21" x14ac:dyDescent="0.2">
      <c r="A58" s="26" t="s">
        <v>155</v>
      </c>
      <c r="T58" s="25"/>
      <c r="U58" s="173">
        <v>7</v>
      </c>
    </row>
    <row r="59" spans="1:21" x14ac:dyDescent="0.2">
      <c r="A59" s="26" t="s">
        <v>156</v>
      </c>
      <c r="T59" s="25"/>
      <c r="U59" s="172"/>
    </row>
  </sheetData>
  <mergeCells count="4">
    <mergeCell ref="U58:U59"/>
    <mergeCell ref="I4:N4"/>
    <mergeCell ref="P4:U4"/>
    <mergeCell ref="D4:E4"/>
  </mergeCells>
  <phoneticPr fontId="0" type="noConversion"/>
  <hyperlinks>
    <hyperlink ref="A2" location="Innhold!A23" tooltip="Move to Tab2" display="Tilbake til innholdsfortegnelsen" xr:uid="{00000000-0004-0000-0600-000000000000}"/>
  </hyperlinks>
  <pageMargins left="0.78740157480314965" right="0.78740157480314965" top="0.78740157480314965" bottom="0.19685039370078741" header="3.937007874015748E-2" footer="3.937007874015748E-2"/>
  <pageSetup paperSize="9" scale="56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U75"/>
  <sheetViews>
    <sheetView showGridLines="0" showRowColHeaders="0" zoomScaleNormal="100" workbookViewId="0"/>
  </sheetViews>
  <sheetFormatPr defaultColWidth="11.42578125" defaultRowHeight="12.75" x14ac:dyDescent="0.2"/>
  <cols>
    <col min="1" max="1" width="26.85546875" style="1" customWidth="1"/>
    <col min="2" max="4" width="11.7109375" style="1" customWidth="1"/>
    <col min="5" max="7" width="9.7109375" style="1" customWidth="1"/>
    <col min="8" max="8" width="6.7109375" style="1" customWidth="1"/>
    <col min="9" max="11" width="11.7109375" style="1" customWidth="1"/>
    <col min="12" max="14" width="9.7109375" style="1" customWidth="1"/>
    <col min="15" max="15" width="6.7109375" style="1" customWidth="1"/>
    <col min="16" max="18" width="11.7109375" style="1" customWidth="1"/>
    <col min="19" max="21" width="9.7109375" style="1" customWidth="1"/>
    <col min="22" max="16384" width="11.42578125" style="1"/>
  </cols>
  <sheetData>
    <row r="1" spans="1:21" ht="5.25" customHeight="1" x14ac:dyDescent="0.2"/>
    <row r="2" spans="1:21" x14ac:dyDescent="0.2">
      <c r="A2" s="69" t="s">
        <v>0</v>
      </c>
      <c r="B2" s="3"/>
      <c r="C2" s="3"/>
      <c r="D2" s="3"/>
      <c r="E2" s="3"/>
      <c r="F2" s="3"/>
      <c r="I2" s="3"/>
      <c r="J2" s="3"/>
      <c r="K2" s="3"/>
      <c r="L2" s="3"/>
      <c r="M2" s="3"/>
      <c r="P2" s="3"/>
      <c r="Q2" s="3"/>
      <c r="R2" s="3"/>
      <c r="S2" s="3"/>
      <c r="T2" s="3"/>
    </row>
    <row r="3" spans="1:21" ht="6" customHeight="1" x14ac:dyDescent="0.2">
      <c r="A3" s="4"/>
      <c r="B3" s="3"/>
      <c r="C3" s="3"/>
      <c r="D3" s="3"/>
      <c r="E3" s="3"/>
      <c r="F3" s="3"/>
      <c r="I3" s="3"/>
      <c r="J3" s="3"/>
      <c r="K3" s="3"/>
      <c r="L3" s="3"/>
      <c r="M3" s="3"/>
      <c r="P3" s="3"/>
      <c r="Q3" s="3"/>
      <c r="R3" s="3"/>
      <c r="S3" s="3"/>
      <c r="T3" s="3"/>
    </row>
    <row r="4" spans="1:21" ht="16.5" thickBot="1" x14ac:dyDescent="0.3">
      <c r="A4" s="5" t="s">
        <v>33</v>
      </c>
      <c r="B4" s="6"/>
      <c r="C4" s="6"/>
      <c r="D4" s="183" t="s">
        <v>105</v>
      </c>
      <c r="E4" s="183"/>
      <c r="F4" s="6"/>
      <c r="I4" s="183" t="s">
        <v>92</v>
      </c>
      <c r="J4" s="183"/>
      <c r="K4" s="183"/>
      <c r="L4" s="183"/>
      <c r="M4" s="183"/>
      <c r="N4" s="183"/>
      <c r="P4" s="183" t="s">
        <v>93</v>
      </c>
      <c r="Q4" s="183"/>
      <c r="R4" s="183"/>
      <c r="S4" s="183"/>
      <c r="T4" s="183"/>
      <c r="U4" s="183"/>
    </row>
    <row r="5" spans="1:21" x14ac:dyDescent="0.2">
      <c r="A5" s="7"/>
      <c r="B5" s="8"/>
      <c r="C5" s="9" t="s">
        <v>1</v>
      </c>
      <c r="D5" s="10"/>
      <c r="E5" s="11"/>
      <c r="F5" s="9" t="s">
        <v>2</v>
      </c>
      <c r="G5" s="12"/>
      <c r="I5" s="7"/>
      <c r="J5" s="86" t="s">
        <v>1</v>
      </c>
      <c r="K5" s="10"/>
      <c r="L5" s="11"/>
      <c r="M5" s="86" t="s">
        <v>2</v>
      </c>
      <c r="N5" s="12"/>
      <c r="P5" s="7"/>
      <c r="Q5" s="86" t="s">
        <v>1</v>
      </c>
      <c r="R5" s="10"/>
      <c r="S5" s="11"/>
      <c r="T5" s="86" t="s">
        <v>2</v>
      </c>
      <c r="U5" s="12"/>
    </row>
    <row r="6" spans="1:21" x14ac:dyDescent="0.2">
      <c r="A6" s="13" t="s">
        <v>3</v>
      </c>
      <c r="B6" s="14" t="s">
        <v>157</v>
      </c>
      <c r="C6" s="15" t="s">
        <v>153</v>
      </c>
      <c r="D6" s="66" t="s">
        <v>154</v>
      </c>
      <c r="E6" s="15" t="s">
        <v>157</v>
      </c>
      <c r="F6" s="15" t="s">
        <v>153</v>
      </c>
      <c r="G6" s="16" t="s">
        <v>154</v>
      </c>
      <c r="I6" s="95" t="s">
        <v>157</v>
      </c>
      <c r="J6" s="15" t="s">
        <v>153</v>
      </c>
      <c r="K6" s="66" t="s">
        <v>154</v>
      </c>
      <c r="L6" s="15" t="s">
        <v>157</v>
      </c>
      <c r="M6" s="15" t="s">
        <v>153</v>
      </c>
      <c r="N6" s="16" t="s">
        <v>154</v>
      </c>
      <c r="P6" s="95" t="s">
        <v>157</v>
      </c>
      <c r="Q6" s="15" t="s">
        <v>153</v>
      </c>
      <c r="R6" s="66" t="s">
        <v>154</v>
      </c>
      <c r="S6" s="15" t="s">
        <v>157</v>
      </c>
      <c r="T6" s="15" t="s">
        <v>153</v>
      </c>
      <c r="U6" s="16" t="s">
        <v>154</v>
      </c>
    </row>
    <row r="7" spans="1:21" x14ac:dyDescent="0.2">
      <c r="A7" s="17" t="s">
        <v>82</v>
      </c>
      <c r="B7" s="18">
        <v>4540905</v>
      </c>
      <c r="C7" s="18">
        <v>4882541</v>
      </c>
      <c r="D7" s="19">
        <v>5172371</v>
      </c>
      <c r="E7" s="78">
        <v>20.545341136714573</v>
      </c>
      <c r="F7" s="78">
        <v>20.710395598107596</v>
      </c>
      <c r="G7" s="79">
        <v>20.431223527623544</v>
      </c>
      <c r="I7" s="96">
        <v>3243499</v>
      </c>
      <c r="J7" s="18">
        <v>3432905</v>
      </c>
      <c r="K7" s="19">
        <v>3604455</v>
      </c>
      <c r="L7" s="78">
        <v>18.883463291694611</v>
      </c>
      <c r="M7" s="78">
        <v>18.939684841101965</v>
      </c>
      <c r="N7" s="79">
        <v>18.522940829141273</v>
      </c>
      <c r="P7" s="96">
        <v>1297406</v>
      </c>
      <c r="Q7" s="18">
        <v>1449636</v>
      </c>
      <c r="R7" s="19">
        <v>1567916</v>
      </c>
      <c r="S7" s="78">
        <v>26.340739254889836</v>
      </c>
      <c r="T7" s="78">
        <v>26.599533382080807</v>
      </c>
      <c r="U7" s="79">
        <v>26.771769705368403</v>
      </c>
    </row>
    <row r="8" spans="1:21" x14ac:dyDescent="0.2">
      <c r="A8" s="17" t="s">
        <v>158</v>
      </c>
      <c r="B8" s="18">
        <v>600877</v>
      </c>
      <c r="C8" s="18">
        <v>685359</v>
      </c>
      <c r="D8" s="19">
        <v>940671</v>
      </c>
      <c r="E8" s="78">
        <v>2.7186701651335237</v>
      </c>
      <c r="F8" s="78">
        <v>2.9071043165276902</v>
      </c>
      <c r="G8" s="79">
        <v>3.7157155716311085</v>
      </c>
      <c r="I8" s="96">
        <v>593393</v>
      </c>
      <c r="J8" s="18">
        <v>677553</v>
      </c>
      <c r="K8" s="19">
        <v>916927</v>
      </c>
      <c r="L8" s="78">
        <v>3.4546996724982924</v>
      </c>
      <c r="M8" s="78">
        <v>3.7381285771505937</v>
      </c>
      <c r="N8" s="79">
        <v>4.7119979485503416</v>
      </c>
      <c r="P8" s="96">
        <v>7484</v>
      </c>
      <c r="Q8" s="18">
        <v>7806</v>
      </c>
      <c r="R8" s="19">
        <v>23744</v>
      </c>
      <c r="S8" s="78">
        <v>0.15194479799198982</v>
      </c>
      <c r="T8" s="78">
        <v>0.14323316858888907</v>
      </c>
      <c r="U8" s="79">
        <v>0.40542280318860663</v>
      </c>
    </row>
    <row r="9" spans="1:21" x14ac:dyDescent="0.2">
      <c r="A9" s="17" t="s">
        <v>83</v>
      </c>
      <c r="B9" s="18">
        <v>5671001</v>
      </c>
      <c r="C9" s="18">
        <v>6002969</v>
      </c>
      <c r="D9" s="19">
        <v>6470309</v>
      </c>
      <c r="E9" s="78">
        <v>25.658464586167181</v>
      </c>
      <c r="F9" s="78">
        <v>25.462942912957896</v>
      </c>
      <c r="G9" s="79">
        <v>25.558168482460825</v>
      </c>
      <c r="I9" s="96">
        <v>4293592</v>
      </c>
      <c r="J9" s="18">
        <v>4471457</v>
      </c>
      <c r="K9" s="19">
        <v>4803924</v>
      </c>
      <c r="L9" s="78">
        <v>24.997043908912456</v>
      </c>
      <c r="M9" s="78">
        <v>24.669481491780072</v>
      </c>
      <c r="N9" s="79">
        <v>24.686894412523298</v>
      </c>
      <c r="P9" s="96">
        <v>1377409</v>
      </c>
      <c r="Q9" s="18">
        <v>1531512</v>
      </c>
      <c r="R9" s="19">
        <v>1666385</v>
      </c>
      <c r="S9" s="78">
        <v>27.9650096549103</v>
      </c>
      <c r="T9" s="78">
        <v>28.101885279516612</v>
      </c>
      <c r="U9" s="79">
        <v>28.453103010926814</v>
      </c>
    </row>
    <row r="10" spans="1:21" x14ac:dyDescent="0.2">
      <c r="A10" s="17" t="s">
        <v>85</v>
      </c>
      <c r="B10" s="18">
        <v>3078602</v>
      </c>
      <c r="C10" s="18">
        <v>3253380</v>
      </c>
      <c r="D10" s="19">
        <v>3555331</v>
      </c>
      <c r="E10" s="78">
        <v>13.929145911260367</v>
      </c>
      <c r="F10" s="78">
        <v>13.799942863965974</v>
      </c>
      <c r="G10" s="79">
        <v>14.043803581701573</v>
      </c>
      <c r="I10" s="96">
        <v>2381630</v>
      </c>
      <c r="J10" s="18">
        <v>2563304</v>
      </c>
      <c r="K10" s="19">
        <v>2917848</v>
      </c>
      <c r="L10" s="78">
        <v>13.865711899217059</v>
      </c>
      <c r="M10" s="78">
        <v>14.142007982142246</v>
      </c>
      <c r="N10" s="79">
        <v>14.994534777775893</v>
      </c>
      <c r="P10" s="96">
        <v>696972</v>
      </c>
      <c r="Q10" s="18">
        <v>690076</v>
      </c>
      <c r="R10" s="19">
        <v>637483</v>
      </c>
      <c r="S10" s="78">
        <v>14.150356727161025</v>
      </c>
      <c r="T10" s="78">
        <v>12.662281840526033</v>
      </c>
      <c r="U10" s="79">
        <v>10.884861221575241</v>
      </c>
    </row>
    <row r="11" spans="1:21" x14ac:dyDescent="0.2">
      <c r="A11" s="17" t="s">
        <v>159</v>
      </c>
      <c r="B11" s="18">
        <v>2279571</v>
      </c>
      <c r="C11" s="18">
        <v>3507573</v>
      </c>
      <c r="D11" s="19">
        <v>3837820</v>
      </c>
      <c r="E11" s="78">
        <v>10.313927254668744</v>
      </c>
      <c r="F11" s="78">
        <v>14.87815963434635</v>
      </c>
      <c r="G11" s="79">
        <v>15.159654688108064</v>
      </c>
      <c r="I11" s="96">
        <v>2059073</v>
      </c>
      <c r="J11" s="18">
        <v>3238840</v>
      </c>
      <c r="K11" s="19">
        <v>3500393</v>
      </c>
      <c r="L11" s="78">
        <v>11.987803729990203</v>
      </c>
      <c r="M11" s="78">
        <v>17.869008565851569</v>
      </c>
      <c r="N11" s="79">
        <v>17.988176414392832</v>
      </c>
      <c r="P11" s="96">
        <v>220498</v>
      </c>
      <c r="Q11" s="18">
        <v>268733</v>
      </c>
      <c r="R11" s="19">
        <v>337427</v>
      </c>
      <c r="S11" s="78">
        <v>4.4766868075411237</v>
      </c>
      <c r="T11" s="78">
        <v>4.9310119260053709</v>
      </c>
      <c r="U11" s="79">
        <v>5.7614808040566867</v>
      </c>
    </row>
    <row r="12" spans="1:21" x14ac:dyDescent="0.2">
      <c r="A12" s="17" t="s">
        <v>160</v>
      </c>
      <c r="B12" s="18">
        <v>0</v>
      </c>
      <c r="C12" s="18">
        <v>0</v>
      </c>
      <c r="D12" s="19">
        <v>0</v>
      </c>
      <c r="E12" s="78" t="s">
        <v>161</v>
      </c>
      <c r="F12" s="78" t="s">
        <v>161</v>
      </c>
      <c r="G12" s="79" t="s">
        <v>161</v>
      </c>
      <c r="I12" s="96">
        <v>0</v>
      </c>
      <c r="J12" s="18">
        <v>0</v>
      </c>
      <c r="K12" s="19">
        <v>0</v>
      </c>
      <c r="L12" s="78" t="s">
        <v>161</v>
      </c>
      <c r="M12" s="78" t="s">
        <v>161</v>
      </c>
      <c r="N12" s="79" t="s">
        <v>161</v>
      </c>
      <c r="P12" s="96">
        <v>0</v>
      </c>
      <c r="Q12" s="18">
        <v>0</v>
      </c>
      <c r="R12" s="19">
        <v>0</v>
      </c>
      <c r="S12" s="78" t="s">
        <v>161</v>
      </c>
      <c r="T12" s="78" t="s">
        <v>161</v>
      </c>
      <c r="U12" s="79" t="s">
        <v>161</v>
      </c>
    </row>
    <row r="13" spans="1:21" x14ac:dyDescent="0.2">
      <c r="A13" s="17" t="s">
        <v>162</v>
      </c>
      <c r="B13" s="18">
        <v>461827</v>
      </c>
      <c r="C13" s="18">
        <v>484935</v>
      </c>
      <c r="D13" s="19">
        <v>517723</v>
      </c>
      <c r="E13" s="78">
        <v>2.0895379359721202</v>
      </c>
      <c r="F13" s="78">
        <v>2.056960850788208</v>
      </c>
      <c r="G13" s="79">
        <v>2.0450416914006837</v>
      </c>
      <c r="I13" s="96">
        <v>461827</v>
      </c>
      <c r="J13" s="18">
        <v>484935</v>
      </c>
      <c r="K13" s="19">
        <v>517723</v>
      </c>
      <c r="L13" s="78">
        <v>2.6887300417276054</v>
      </c>
      <c r="M13" s="78">
        <v>2.6754355475667926</v>
      </c>
      <c r="N13" s="79">
        <v>2.6605277343968803</v>
      </c>
      <c r="P13" s="96">
        <v>0</v>
      </c>
      <c r="Q13" s="18">
        <v>0</v>
      </c>
      <c r="R13" s="19">
        <v>0</v>
      </c>
      <c r="S13" s="78" t="s">
        <v>161</v>
      </c>
      <c r="T13" s="78" t="s">
        <v>161</v>
      </c>
      <c r="U13" s="79" t="s">
        <v>161</v>
      </c>
    </row>
    <row r="14" spans="1:21" x14ac:dyDescent="0.2">
      <c r="A14" s="17" t="s">
        <v>163</v>
      </c>
      <c r="B14" s="18">
        <v>588295</v>
      </c>
      <c r="C14" s="18">
        <v>668222</v>
      </c>
      <c r="D14" s="19">
        <v>705547</v>
      </c>
      <c r="E14" s="78">
        <v>2.6617428605142588</v>
      </c>
      <c r="F14" s="78">
        <v>2.8344138773967602</v>
      </c>
      <c r="G14" s="79">
        <v>2.7869594942520961</v>
      </c>
      <c r="I14" s="96">
        <v>361385</v>
      </c>
      <c r="J14" s="18">
        <v>350183</v>
      </c>
      <c r="K14" s="19">
        <v>362681</v>
      </c>
      <c r="L14" s="78">
        <v>2.1039625360356382</v>
      </c>
      <c r="M14" s="78">
        <v>1.9319951052276743</v>
      </c>
      <c r="N14" s="79">
        <v>1.8637820982239441</v>
      </c>
      <c r="P14" s="96">
        <v>226910</v>
      </c>
      <c r="Q14" s="18">
        <v>318039</v>
      </c>
      <c r="R14" s="19">
        <v>342866</v>
      </c>
      <c r="S14" s="78">
        <v>4.6068671983381089</v>
      </c>
      <c r="T14" s="78">
        <v>5.835733244278976</v>
      </c>
      <c r="U14" s="79">
        <v>5.8543503553767184</v>
      </c>
    </row>
    <row r="15" spans="1:21" x14ac:dyDescent="0.2">
      <c r="A15" s="17" t="s">
        <v>164</v>
      </c>
      <c r="B15" s="18">
        <v>297663</v>
      </c>
      <c r="C15" s="18">
        <v>327685</v>
      </c>
      <c r="D15" s="19">
        <v>317452</v>
      </c>
      <c r="E15" s="78">
        <v>1.3467773227534754</v>
      </c>
      <c r="F15" s="78">
        <v>1.3899496146711083</v>
      </c>
      <c r="G15" s="79">
        <v>1.2539573768569867</v>
      </c>
      <c r="I15" s="96">
        <v>0</v>
      </c>
      <c r="J15" s="18">
        <v>0</v>
      </c>
      <c r="K15" s="19">
        <v>0</v>
      </c>
      <c r="L15" s="78" t="s">
        <v>161</v>
      </c>
      <c r="M15" s="78" t="s">
        <v>161</v>
      </c>
      <c r="N15" s="79" t="s">
        <v>161</v>
      </c>
      <c r="P15" s="96">
        <v>297663</v>
      </c>
      <c r="Q15" s="18">
        <v>327685</v>
      </c>
      <c r="R15" s="19">
        <v>317452</v>
      </c>
      <c r="S15" s="78">
        <v>6.0433383758270525</v>
      </c>
      <c r="T15" s="78">
        <v>6.0127287790225612</v>
      </c>
      <c r="U15" s="79">
        <v>5.4204127239651934</v>
      </c>
    </row>
    <row r="16" spans="1:21" x14ac:dyDescent="0.2">
      <c r="A16" s="17" t="s">
        <v>165</v>
      </c>
      <c r="B16" s="18">
        <v>432645</v>
      </c>
      <c r="C16" s="18">
        <v>489560</v>
      </c>
      <c r="D16" s="19">
        <v>556418</v>
      </c>
      <c r="E16" s="78">
        <v>1.9575038711653021</v>
      </c>
      <c r="F16" s="78">
        <v>2.0765788283210638</v>
      </c>
      <c r="G16" s="79">
        <v>2.1978896202134837</v>
      </c>
      <c r="I16" s="96">
        <v>332929</v>
      </c>
      <c r="J16" s="18">
        <v>376646</v>
      </c>
      <c r="K16" s="19">
        <v>429722</v>
      </c>
      <c r="L16" s="78">
        <v>1.9382933524075681</v>
      </c>
      <c r="M16" s="78">
        <v>2.0779941584930812</v>
      </c>
      <c r="N16" s="79">
        <v>2.2082992238716384</v>
      </c>
      <c r="P16" s="96">
        <v>99716</v>
      </c>
      <c r="Q16" s="18">
        <v>112914</v>
      </c>
      <c r="R16" s="19">
        <v>126696</v>
      </c>
      <c r="S16" s="78">
        <v>2.0244959215084521</v>
      </c>
      <c r="T16" s="78">
        <v>2.0718716369518089</v>
      </c>
      <c r="U16" s="79">
        <v>2.1633022015154864</v>
      </c>
    </row>
    <row r="17" spans="1:21" x14ac:dyDescent="0.2">
      <c r="A17" s="17" t="s">
        <v>166</v>
      </c>
      <c r="B17" s="18">
        <v>852090</v>
      </c>
      <c r="C17" s="18">
        <v>0</v>
      </c>
      <c r="D17" s="19">
        <v>0</v>
      </c>
      <c r="E17" s="78">
        <v>3.8552842944706223</v>
      </c>
      <c r="F17" s="78" t="s">
        <v>161</v>
      </c>
      <c r="G17" s="79" t="s">
        <v>161</v>
      </c>
      <c r="I17" s="96">
        <v>852090</v>
      </c>
      <c r="J17" s="18">
        <v>0</v>
      </c>
      <c r="K17" s="19">
        <v>0</v>
      </c>
      <c r="L17" s="78">
        <v>4.9608186209461014</v>
      </c>
      <c r="M17" s="78" t="s">
        <v>161</v>
      </c>
      <c r="N17" s="79" t="s">
        <v>161</v>
      </c>
      <c r="P17" s="96">
        <v>0</v>
      </c>
      <c r="Q17" s="18">
        <v>0</v>
      </c>
      <c r="R17" s="19">
        <v>0</v>
      </c>
      <c r="S17" s="78" t="s">
        <v>161</v>
      </c>
      <c r="T17" s="78" t="s">
        <v>161</v>
      </c>
      <c r="U17" s="79" t="s">
        <v>161</v>
      </c>
    </row>
    <row r="18" spans="1:21" x14ac:dyDescent="0.2">
      <c r="A18" s="17" t="s">
        <v>167</v>
      </c>
      <c r="B18" s="18">
        <v>0</v>
      </c>
      <c r="C18" s="18">
        <v>0</v>
      </c>
      <c r="D18" s="19">
        <v>0</v>
      </c>
      <c r="E18" s="78" t="s">
        <v>161</v>
      </c>
      <c r="F18" s="78" t="s">
        <v>161</v>
      </c>
      <c r="G18" s="79" t="s">
        <v>161</v>
      </c>
      <c r="I18" s="96">
        <v>0</v>
      </c>
      <c r="J18" s="18">
        <v>0</v>
      </c>
      <c r="K18" s="19">
        <v>0</v>
      </c>
      <c r="L18" s="78" t="s">
        <v>161</v>
      </c>
      <c r="M18" s="78" t="s">
        <v>161</v>
      </c>
      <c r="N18" s="79" t="s">
        <v>161</v>
      </c>
      <c r="P18" s="96">
        <v>0</v>
      </c>
      <c r="Q18" s="18">
        <v>0</v>
      </c>
      <c r="R18" s="19">
        <v>0</v>
      </c>
      <c r="S18" s="78" t="s">
        <v>161</v>
      </c>
      <c r="T18" s="78" t="s">
        <v>161</v>
      </c>
      <c r="U18" s="79" t="s">
        <v>161</v>
      </c>
    </row>
    <row r="19" spans="1:21" x14ac:dyDescent="0.2">
      <c r="A19" s="17" t="s">
        <v>168</v>
      </c>
      <c r="B19" s="18">
        <v>0</v>
      </c>
      <c r="C19" s="18">
        <v>0</v>
      </c>
      <c r="D19" s="19">
        <v>0</v>
      </c>
      <c r="E19" s="78" t="s">
        <v>161</v>
      </c>
      <c r="F19" s="78" t="s">
        <v>161</v>
      </c>
      <c r="G19" s="79" t="s">
        <v>161</v>
      </c>
      <c r="I19" s="96">
        <v>0</v>
      </c>
      <c r="J19" s="18">
        <v>0</v>
      </c>
      <c r="K19" s="19">
        <v>0</v>
      </c>
      <c r="L19" s="78" t="s">
        <v>161</v>
      </c>
      <c r="M19" s="78" t="s">
        <v>161</v>
      </c>
      <c r="N19" s="79" t="s">
        <v>161</v>
      </c>
      <c r="P19" s="96">
        <v>0</v>
      </c>
      <c r="Q19" s="18">
        <v>0</v>
      </c>
      <c r="R19" s="19">
        <v>0</v>
      </c>
      <c r="S19" s="78" t="s">
        <v>161</v>
      </c>
      <c r="T19" s="78" t="s">
        <v>161</v>
      </c>
      <c r="U19" s="79" t="s">
        <v>161</v>
      </c>
    </row>
    <row r="20" spans="1:21" x14ac:dyDescent="0.2">
      <c r="A20" s="17" t="s">
        <v>169</v>
      </c>
      <c r="B20" s="18">
        <v>0</v>
      </c>
      <c r="C20" s="18">
        <v>0</v>
      </c>
      <c r="D20" s="19">
        <v>0</v>
      </c>
      <c r="E20" s="78" t="s">
        <v>161</v>
      </c>
      <c r="F20" s="78" t="s">
        <v>161</v>
      </c>
      <c r="G20" s="79" t="s">
        <v>161</v>
      </c>
      <c r="I20" s="96">
        <v>0</v>
      </c>
      <c r="J20" s="18">
        <v>0</v>
      </c>
      <c r="K20" s="19">
        <v>0</v>
      </c>
      <c r="L20" s="78" t="s">
        <v>161</v>
      </c>
      <c r="M20" s="78" t="s">
        <v>161</v>
      </c>
      <c r="N20" s="79" t="s">
        <v>161</v>
      </c>
      <c r="P20" s="96">
        <v>0</v>
      </c>
      <c r="Q20" s="18">
        <v>0</v>
      </c>
      <c r="R20" s="19">
        <v>0</v>
      </c>
      <c r="S20" s="78" t="s">
        <v>161</v>
      </c>
      <c r="T20" s="78" t="s">
        <v>161</v>
      </c>
      <c r="U20" s="79" t="s">
        <v>161</v>
      </c>
    </row>
    <row r="21" spans="1:21" x14ac:dyDescent="0.2">
      <c r="A21" s="17" t="s">
        <v>170</v>
      </c>
      <c r="B21" s="18">
        <v>1109291</v>
      </c>
      <c r="C21" s="18">
        <v>1150271</v>
      </c>
      <c r="D21" s="19">
        <v>1225761</v>
      </c>
      <c r="E21" s="78">
        <v>5.0189911515187493</v>
      </c>
      <c r="F21" s="78">
        <v>4.8791331102044664</v>
      </c>
      <c r="G21" s="79">
        <v>4.8418408081020026</v>
      </c>
      <c r="I21" s="96">
        <v>901578</v>
      </c>
      <c r="J21" s="18">
        <v>920140</v>
      </c>
      <c r="K21" s="19">
        <v>959303</v>
      </c>
      <c r="L21" s="78">
        <v>5.2489348902526078</v>
      </c>
      <c r="M21" s="78">
        <v>5.0765056445464003</v>
      </c>
      <c r="N21" s="79">
        <v>4.9297640575947579</v>
      </c>
      <c r="P21" s="96">
        <v>207713</v>
      </c>
      <c r="Q21" s="18">
        <v>230131</v>
      </c>
      <c r="R21" s="19">
        <v>266458</v>
      </c>
      <c r="S21" s="78">
        <v>4.2171178280745831</v>
      </c>
      <c r="T21" s="78">
        <v>4.2226995030143</v>
      </c>
      <c r="U21" s="79">
        <v>4.5497030530672902</v>
      </c>
    </row>
    <row r="22" spans="1:21" x14ac:dyDescent="0.2">
      <c r="A22" s="17" t="s">
        <v>171</v>
      </c>
      <c r="B22" s="18">
        <v>0</v>
      </c>
      <c r="C22" s="18">
        <v>0</v>
      </c>
      <c r="D22" s="19">
        <v>0</v>
      </c>
      <c r="E22" s="78" t="s">
        <v>161</v>
      </c>
      <c r="F22" s="78" t="s">
        <v>161</v>
      </c>
      <c r="G22" s="79" t="s">
        <v>161</v>
      </c>
      <c r="I22" s="96">
        <v>0</v>
      </c>
      <c r="J22" s="18">
        <v>0</v>
      </c>
      <c r="K22" s="19">
        <v>0</v>
      </c>
      <c r="L22" s="78" t="s">
        <v>161</v>
      </c>
      <c r="M22" s="78" t="s">
        <v>161</v>
      </c>
      <c r="N22" s="79" t="s">
        <v>161</v>
      </c>
      <c r="P22" s="96">
        <v>0</v>
      </c>
      <c r="Q22" s="18">
        <v>0</v>
      </c>
      <c r="R22" s="19">
        <v>0</v>
      </c>
      <c r="S22" s="78" t="s">
        <v>161</v>
      </c>
      <c r="T22" s="78" t="s">
        <v>161</v>
      </c>
      <c r="U22" s="79" t="s">
        <v>161</v>
      </c>
    </row>
    <row r="23" spans="1:21" x14ac:dyDescent="0.2">
      <c r="A23" s="17" t="s">
        <v>172</v>
      </c>
      <c r="B23" s="18">
        <v>7210</v>
      </c>
      <c r="C23" s="18">
        <v>13483</v>
      </c>
      <c r="D23" s="19">
        <v>13729</v>
      </c>
      <c r="E23" s="78">
        <v>3.2621671141702384E-2</v>
      </c>
      <c r="F23" s="78">
        <v>5.7191176448755827E-2</v>
      </c>
      <c r="G23" s="79">
        <v>5.423050044375078E-2</v>
      </c>
      <c r="I23" s="96">
        <v>0</v>
      </c>
      <c r="J23" s="18">
        <v>0</v>
      </c>
      <c r="K23" s="19">
        <v>0</v>
      </c>
      <c r="L23" s="78" t="s">
        <v>161</v>
      </c>
      <c r="M23" s="78" t="s">
        <v>161</v>
      </c>
      <c r="N23" s="79" t="s">
        <v>161</v>
      </c>
      <c r="P23" s="96">
        <v>7210</v>
      </c>
      <c r="Q23" s="18">
        <v>13483</v>
      </c>
      <c r="R23" s="19">
        <v>13729</v>
      </c>
      <c r="S23" s="78">
        <v>0.14638188048132636</v>
      </c>
      <c r="T23" s="78">
        <v>0.24740107764335015</v>
      </c>
      <c r="U23" s="79">
        <v>0.23441920758829096</v>
      </c>
    </row>
    <row r="24" spans="1:21" x14ac:dyDescent="0.2">
      <c r="A24" s="17" t="s">
        <v>173</v>
      </c>
      <c r="B24" s="18">
        <v>896718</v>
      </c>
      <c r="C24" s="18">
        <v>931126</v>
      </c>
      <c r="D24" s="19">
        <v>917024</v>
      </c>
      <c r="E24" s="78">
        <v>4.0572038422808712</v>
      </c>
      <c r="F24" s="78">
        <v>3.9495803131368552</v>
      </c>
      <c r="G24" s="79">
        <v>3.6223082845749954</v>
      </c>
      <c r="I24" s="96">
        <v>799326</v>
      </c>
      <c r="J24" s="18">
        <v>819958</v>
      </c>
      <c r="K24" s="19">
        <v>791481</v>
      </c>
      <c r="L24" s="78">
        <v>4.6536296694085877</v>
      </c>
      <c r="M24" s="78">
        <v>4.5237913961907728</v>
      </c>
      <c r="N24" s="79">
        <v>4.0673432544974384</v>
      </c>
      <c r="P24" s="96">
        <v>97392</v>
      </c>
      <c r="Q24" s="18">
        <v>111168</v>
      </c>
      <c r="R24" s="19">
        <v>125543</v>
      </c>
      <c r="S24" s="78">
        <v>1.9773126357610731</v>
      </c>
      <c r="T24" s="78">
        <v>2.0398340873289289</v>
      </c>
      <c r="U24" s="79">
        <v>2.1436150177184654</v>
      </c>
    </row>
    <row r="25" spans="1:21" x14ac:dyDescent="0.2">
      <c r="A25" s="17" t="s">
        <v>174</v>
      </c>
      <c r="B25" s="18">
        <v>72971</v>
      </c>
      <c r="C25" s="18">
        <v>63784</v>
      </c>
      <c r="D25" s="19">
        <v>72583</v>
      </c>
      <c r="E25" s="78">
        <v>0.33015755407505754</v>
      </c>
      <c r="F25" s="78">
        <v>0.27055417923366032</v>
      </c>
      <c r="G25" s="79">
        <v>0.28670787484221449</v>
      </c>
      <c r="I25" s="96">
        <v>31256</v>
      </c>
      <c r="J25" s="18">
        <v>29256</v>
      </c>
      <c r="K25" s="19">
        <v>33858</v>
      </c>
      <c r="L25" s="78">
        <v>0.18197062143235029</v>
      </c>
      <c r="M25" s="78">
        <v>0.16140831736132491</v>
      </c>
      <c r="N25" s="79">
        <v>0.17399294223206149</v>
      </c>
      <c r="P25" s="96">
        <v>41715</v>
      </c>
      <c r="Q25" s="18">
        <v>34528</v>
      </c>
      <c r="R25" s="19">
        <v>38725</v>
      </c>
      <c r="S25" s="78">
        <v>0.84692373707053115</v>
      </c>
      <c r="T25" s="78">
        <v>0.633558140537684</v>
      </c>
      <c r="U25" s="79">
        <v>0.66121959457036694</v>
      </c>
    </row>
    <row r="26" spans="1:21" x14ac:dyDescent="0.2">
      <c r="A26" s="17" t="s">
        <v>175</v>
      </c>
      <c r="B26" s="18">
        <v>167347</v>
      </c>
      <c r="C26" s="18">
        <v>186770</v>
      </c>
      <c r="D26" s="19">
        <v>230230</v>
      </c>
      <c r="E26" s="78">
        <v>0.75716210825942709</v>
      </c>
      <c r="F26" s="78">
        <v>0.79222695433761969</v>
      </c>
      <c r="G26" s="79">
        <v>0.90942443857271038</v>
      </c>
      <c r="I26" s="96">
        <v>88921</v>
      </c>
      <c r="J26" s="18">
        <v>99754</v>
      </c>
      <c r="K26" s="19">
        <v>110711</v>
      </c>
      <c r="L26" s="78">
        <v>0.51769291106942728</v>
      </c>
      <c r="M26" s="78">
        <v>0.5503529289739405</v>
      </c>
      <c r="N26" s="79">
        <v>0.56893297381575292</v>
      </c>
      <c r="P26" s="96">
        <v>78426</v>
      </c>
      <c r="Q26" s="18">
        <v>87016</v>
      </c>
      <c r="R26" s="19">
        <v>119519</v>
      </c>
      <c r="S26" s="78">
        <v>1.5922531704061722</v>
      </c>
      <c r="T26" s="78">
        <v>1.5966663333244646</v>
      </c>
      <c r="U26" s="79">
        <v>2.0407567391466928</v>
      </c>
    </row>
    <row r="27" spans="1:21" x14ac:dyDescent="0.2">
      <c r="A27" s="17" t="s">
        <v>176</v>
      </c>
      <c r="B27" s="18">
        <v>32608</v>
      </c>
      <c r="C27" s="18">
        <v>42163</v>
      </c>
      <c r="D27" s="19">
        <v>57768</v>
      </c>
      <c r="E27" s="78">
        <v>0.147535014228659</v>
      </c>
      <c r="F27" s="78">
        <v>0.17884384577682208</v>
      </c>
      <c r="G27" s="79">
        <v>0.22818759921586385</v>
      </c>
      <c r="I27" s="96">
        <v>19878</v>
      </c>
      <c r="J27" s="18">
        <v>26595</v>
      </c>
      <c r="K27" s="19">
        <v>36411</v>
      </c>
      <c r="L27" s="78">
        <v>0.11572856452624325</v>
      </c>
      <c r="M27" s="78">
        <v>0.14672731064480571</v>
      </c>
      <c r="N27" s="79">
        <v>0.18711255891108725</v>
      </c>
      <c r="P27" s="96">
        <v>12730</v>
      </c>
      <c r="Q27" s="18">
        <v>15568</v>
      </c>
      <c r="R27" s="19">
        <v>21357</v>
      </c>
      <c r="S27" s="78">
        <v>0.25845233544067747</v>
      </c>
      <c r="T27" s="78">
        <v>0.28565897624799191</v>
      </c>
      <c r="U27" s="79">
        <v>0.36466538105201618</v>
      </c>
    </row>
    <row r="28" spans="1:21" x14ac:dyDescent="0.2">
      <c r="A28" s="17" t="s">
        <v>177</v>
      </c>
      <c r="B28" s="18">
        <v>126564</v>
      </c>
      <c r="C28" s="18">
        <v>137356</v>
      </c>
      <c r="D28" s="19">
        <v>162912</v>
      </c>
      <c r="E28" s="78">
        <v>0.57263927689021088</v>
      </c>
      <c r="F28" s="78">
        <v>0.58262636151415159</v>
      </c>
      <c r="G28" s="79">
        <v>0.64351367822072447</v>
      </c>
      <c r="I28" s="96">
        <v>0</v>
      </c>
      <c r="J28" s="18">
        <v>0</v>
      </c>
      <c r="K28" s="19">
        <v>0</v>
      </c>
      <c r="L28" s="78" t="s">
        <v>161</v>
      </c>
      <c r="M28" s="78" t="s">
        <v>161</v>
      </c>
      <c r="N28" s="79" t="s">
        <v>161</v>
      </c>
      <c r="P28" s="96">
        <v>126564</v>
      </c>
      <c r="Q28" s="18">
        <v>137356</v>
      </c>
      <c r="R28" s="19">
        <v>162912</v>
      </c>
      <c r="S28" s="78">
        <v>2.5695806270788615</v>
      </c>
      <c r="T28" s="78">
        <v>2.5203606334480457</v>
      </c>
      <c r="U28" s="79">
        <v>2.78168125476172</v>
      </c>
    </row>
    <row r="29" spans="1:21" x14ac:dyDescent="0.2">
      <c r="A29" s="17" t="s">
        <v>178</v>
      </c>
      <c r="B29" s="18">
        <v>288</v>
      </c>
      <c r="C29" s="18">
        <v>0</v>
      </c>
      <c r="D29" s="19">
        <v>0</v>
      </c>
      <c r="E29" s="78">
        <v>1.3030570442177929E-3</v>
      </c>
      <c r="F29" s="78" t="s">
        <v>161</v>
      </c>
      <c r="G29" s="79" t="s">
        <v>161</v>
      </c>
      <c r="I29" s="96">
        <v>0</v>
      </c>
      <c r="J29" s="18">
        <v>0</v>
      </c>
      <c r="K29" s="19">
        <v>0</v>
      </c>
      <c r="L29" s="78" t="s">
        <v>161</v>
      </c>
      <c r="M29" s="78" t="s">
        <v>161</v>
      </c>
      <c r="N29" s="79" t="s">
        <v>161</v>
      </c>
      <c r="P29" s="96">
        <v>288</v>
      </c>
      <c r="Q29" s="18">
        <v>0</v>
      </c>
      <c r="R29" s="19">
        <v>0</v>
      </c>
      <c r="S29" s="78">
        <v>5.8471541717922317E-3</v>
      </c>
      <c r="T29" s="78" t="s">
        <v>161</v>
      </c>
      <c r="U29" s="79" t="s">
        <v>161</v>
      </c>
    </row>
    <row r="30" spans="1:21" x14ac:dyDescent="0.2">
      <c r="A30" s="17" t="s">
        <v>179</v>
      </c>
      <c r="B30" s="18">
        <v>21770</v>
      </c>
      <c r="C30" s="18">
        <v>7291</v>
      </c>
      <c r="D30" s="19">
        <v>464</v>
      </c>
      <c r="E30" s="78">
        <v>9.8498443932713037E-2</v>
      </c>
      <c r="F30" s="78">
        <v>3.0926416041524789E-2</v>
      </c>
      <c r="G30" s="79">
        <v>1.8328321222157739E-3</v>
      </c>
      <c r="I30" s="96">
        <v>0</v>
      </c>
      <c r="J30" s="18">
        <v>0</v>
      </c>
      <c r="K30" s="19">
        <v>0</v>
      </c>
      <c r="L30" s="78" t="s">
        <v>161</v>
      </c>
      <c r="M30" s="78" t="s">
        <v>161</v>
      </c>
      <c r="N30" s="79" t="s">
        <v>161</v>
      </c>
      <c r="P30" s="96">
        <v>21770</v>
      </c>
      <c r="Q30" s="18">
        <v>7291</v>
      </c>
      <c r="R30" s="19">
        <v>464</v>
      </c>
      <c r="S30" s="78">
        <v>0.441988008055267</v>
      </c>
      <c r="T30" s="78">
        <v>0.13378337588798234</v>
      </c>
      <c r="U30" s="79">
        <v>7.9226828116371918E-3</v>
      </c>
    </row>
    <row r="31" spans="1:21" x14ac:dyDescent="0.2">
      <c r="A31" s="17" t="s">
        <v>180</v>
      </c>
      <c r="B31" s="18">
        <v>770776</v>
      </c>
      <c r="C31" s="18">
        <v>639615</v>
      </c>
      <c r="D31" s="19">
        <v>415232</v>
      </c>
      <c r="E31" s="78">
        <v>3.4873788066458804</v>
      </c>
      <c r="F31" s="78">
        <v>2.7130708539843478</v>
      </c>
      <c r="G31" s="79">
        <v>1.6401951460601298</v>
      </c>
      <c r="I31" s="96">
        <v>667473</v>
      </c>
      <c r="J31" s="18">
        <v>538576</v>
      </c>
      <c r="K31" s="19">
        <v>333318</v>
      </c>
      <c r="L31" s="78">
        <v>3.8859891412629621</v>
      </c>
      <c r="M31" s="78">
        <v>2.9713783815693504</v>
      </c>
      <c r="N31" s="79">
        <v>1.7128885202583224</v>
      </c>
      <c r="P31" s="96">
        <v>103303</v>
      </c>
      <c r="Q31" s="18">
        <v>101039</v>
      </c>
      <c r="R31" s="19">
        <v>81914</v>
      </c>
      <c r="S31" s="78">
        <v>2.0973214146133783</v>
      </c>
      <c r="T31" s="78">
        <v>1.8539759314697364</v>
      </c>
      <c r="U31" s="79">
        <v>1.398660861707864</v>
      </c>
    </row>
    <row r="32" spans="1:21" x14ac:dyDescent="0.2">
      <c r="A32" s="17" t="s">
        <v>181</v>
      </c>
      <c r="B32" s="18">
        <v>92853</v>
      </c>
      <c r="C32" s="18">
        <v>101232</v>
      </c>
      <c r="D32" s="19">
        <v>146667</v>
      </c>
      <c r="E32" s="78">
        <v>0.42011373516234279</v>
      </c>
      <c r="F32" s="78">
        <v>0.42939829223914927</v>
      </c>
      <c r="G32" s="79">
        <v>0.57934480359702789</v>
      </c>
      <c r="I32" s="96">
        <v>88549</v>
      </c>
      <c r="J32" s="18">
        <v>95358</v>
      </c>
      <c r="K32" s="19">
        <v>140655</v>
      </c>
      <c r="L32" s="78">
        <v>0.51552714861828719</v>
      </c>
      <c r="M32" s="78">
        <v>0.52609975139941278</v>
      </c>
      <c r="N32" s="79">
        <v>0.72281225381447844</v>
      </c>
      <c r="P32" s="96">
        <v>4304</v>
      </c>
      <c r="Q32" s="18">
        <v>5874</v>
      </c>
      <c r="R32" s="19">
        <v>6012</v>
      </c>
      <c r="S32" s="78">
        <v>8.7382470678450577E-2</v>
      </c>
      <c r="T32" s="78">
        <v>0.10778268412645842</v>
      </c>
      <c r="U32" s="79">
        <v>0.10265338160250603</v>
      </c>
    </row>
    <row r="33" spans="1:21" x14ac:dyDescent="0.2">
      <c r="A33" s="17" t="s">
        <v>5</v>
      </c>
      <c r="B33" s="18" t="s">
        <v>5</v>
      </c>
      <c r="C33" s="18" t="s">
        <v>5</v>
      </c>
      <c r="D33" s="19" t="s">
        <v>5</v>
      </c>
      <c r="E33" s="78" t="s">
        <v>5</v>
      </c>
      <c r="F33" s="78" t="s">
        <v>5</v>
      </c>
      <c r="G33" s="79" t="s">
        <v>5</v>
      </c>
      <c r="I33" s="96" t="s">
        <v>5</v>
      </c>
      <c r="J33" s="18" t="s">
        <v>5</v>
      </c>
      <c r="K33" s="19" t="s">
        <v>5</v>
      </c>
      <c r="L33" s="78" t="s">
        <v>5</v>
      </c>
      <c r="M33" s="78" t="s">
        <v>5</v>
      </c>
      <c r="N33" s="79" t="s">
        <v>5</v>
      </c>
      <c r="P33" s="96" t="s">
        <v>5</v>
      </c>
      <c r="Q33" s="18" t="s">
        <v>5</v>
      </c>
      <c r="R33" s="19" t="s">
        <v>5</v>
      </c>
      <c r="S33" s="78" t="s">
        <v>5</v>
      </c>
      <c r="T33" s="78" t="s">
        <v>5</v>
      </c>
      <c r="U33" s="79" t="s">
        <v>5</v>
      </c>
    </row>
    <row r="34" spans="1:21" ht="13.5" thickBot="1" x14ac:dyDescent="0.25">
      <c r="A34" s="20" t="s">
        <v>4</v>
      </c>
      <c r="B34" s="21">
        <v>22101872</v>
      </c>
      <c r="C34" s="21">
        <v>23575315</v>
      </c>
      <c r="D34" s="22">
        <v>25316012</v>
      </c>
      <c r="E34" s="82">
        <v>100</v>
      </c>
      <c r="F34" s="82">
        <v>100</v>
      </c>
      <c r="G34" s="83">
        <v>100</v>
      </c>
      <c r="I34" s="97">
        <v>17176399</v>
      </c>
      <c r="J34" s="21">
        <v>18125460</v>
      </c>
      <c r="K34" s="22">
        <v>19459410</v>
      </c>
      <c r="L34" s="82">
        <v>100</v>
      </c>
      <c r="M34" s="82">
        <v>100</v>
      </c>
      <c r="N34" s="83">
        <v>100</v>
      </c>
      <c r="P34" s="97">
        <v>4925473</v>
      </c>
      <c r="Q34" s="21">
        <v>5449855</v>
      </c>
      <c r="R34" s="22">
        <v>5856602</v>
      </c>
      <c r="S34" s="82">
        <v>100</v>
      </c>
      <c r="T34" s="82">
        <v>100</v>
      </c>
      <c r="U34" s="83">
        <v>100</v>
      </c>
    </row>
    <row r="35" spans="1:21" x14ac:dyDescent="0.2">
      <c r="I35" s="104"/>
      <c r="P35" s="104"/>
    </row>
    <row r="36" spans="1:21" ht="16.5" thickBot="1" x14ac:dyDescent="0.3">
      <c r="A36" s="5" t="s">
        <v>36</v>
      </c>
      <c r="B36" s="6"/>
      <c r="C36" s="6"/>
      <c r="D36" s="183" t="s">
        <v>105</v>
      </c>
      <c r="E36" s="183"/>
      <c r="F36" s="6"/>
      <c r="I36" s="183" t="s">
        <v>92</v>
      </c>
      <c r="J36" s="183"/>
      <c r="K36" s="183"/>
      <c r="L36" s="183"/>
      <c r="M36" s="183"/>
      <c r="N36" s="183"/>
      <c r="P36" s="183" t="s">
        <v>93</v>
      </c>
      <c r="Q36" s="183"/>
      <c r="R36" s="183"/>
      <c r="S36" s="183"/>
      <c r="T36" s="183"/>
      <c r="U36" s="183"/>
    </row>
    <row r="37" spans="1:21" x14ac:dyDescent="0.2">
      <c r="A37" s="7"/>
      <c r="B37" s="87"/>
      <c r="C37" s="86" t="s">
        <v>29</v>
      </c>
      <c r="D37" s="88"/>
      <c r="E37" s="11"/>
      <c r="F37" s="9" t="s">
        <v>2</v>
      </c>
      <c r="G37" s="12"/>
      <c r="I37" s="32"/>
      <c r="J37" s="86" t="s">
        <v>29</v>
      </c>
      <c r="K37" s="88"/>
      <c r="L37" s="11"/>
      <c r="M37" s="86" t="s">
        <v>2</v>
      </c>
      <c r="N37" s="12"/>
      <c r="P37" s="32"/>
      <c r="Q37" s="86" t="s">
        <v>29</v>
      </c>
      <c r="R37" s="88"/>
      <c r="S37" s="11"/>
      <c r="T37" s="86" t="s">
        <v>2</v>
      </c>
      <c r="U37" s="12"/>
    </row>
    <row r="38" spans="1:21" x14ac:dyDescent="0.2">
      <c r="A38" s="13" t="s">
        <v>3</v>
      </c>
      <c r="B38" s="14" t="s">
        <v>157</v>
      </c>
      <c r="C38" s="15" t="s">
        <v>153</v>
      </c>
      <c r="D38" s="66" t="s">
        <v>154</v>
      </c>
      <c r="E38" s="15" t="s">
        <v>157</v>
      </c>
      <c r="F38" s="15" t="s">
        <v>153</v>
      </c>
      <c r="G38" s="16" t="s">
        <v>154</v>
      </c>
      <c r="I38" s="95" t="s">
        <v>157</v>
      </c>
      <c r="J38" s="15" t="s">
        <v>153</v>
      </c>
      <c r="K38" s="66" t="s">
        <v>154</v>
      </c>
      <c r="L38" s="15" t="s">
        <v>157</v>
      </c>
      <c r="M38" s="15" t="s">
        <v>153</v>
      </c>
      <c r="N38" s="16" t="s">
        <v>154</v>
      </c>
      <c r="P38" s="95" t="s">
        <v>157</v>
      </c>
      <c r="Q38" s="15" t="s">
        <v>153</v>
      </c>
      <c r="R38" s="66" t="s">
        <v>154</v>
      </c>
      <c r="S38" s="15" t="s">
        <v>157</v>
      </c>
      <c r="T38" s="15" t="s">
        <v>153</v>
      </c>
      <c r="U38" s="16" t="s">
        <v>154</v>
      </c>
    </row>
    <row r="39" spans="1:21" x14ac:dyDescent="0.2">
      <c r="A39" s="17" t="s">
        <v>82</v>
      </c>
      <c r="B39" s="18">
        <v>859525</v>
      </c>
      <c r="C39" s="18">
        <v>882064</v>
      </c>
      <c r="D39" s="19">
        <v>932822</v>
      </c>
      <c r="E39" s="78">
        <v>19.403268097056412</v>
      </c>
      <c r="F39" s="78">
        <v>19.718973596824089</v>
      </c>
      <c r="G39" s="79">
        <v>20.279303424095279</v>
      </c>
      <c r="I39" s="96">
        <v>695614</v>
      </c>
      <c r="J39" s="18">
        <v>717612</v>
      </c>
      <c r="K39" s="19">
        <v>738959</v>
      </c>
      <c r="L39" s="78">
        <v>19.520407057961197</v>
      </c>
      <c r="M39" s="78">
        <v>19.952233328235998</v>
      </c>
      <c r="N39" s="79">
        <v>20.05341179292876</v>
      </c>
      <c r="P39" s="96">
        <v>163911</v>
      </c>
      <c r="Q39" s="18">
        <v>164452</v>
      </c>
      <c r="R39" s="19">
        <v>193863</v>
      </c>
      <c r="S39" s="78">
        <v>18.921402375463625</v>
      </c>
      <c r="T39" s="78">
        <v>18.76183652700896</v>
      </c>
      <c r="U39" s="79">
        <v>21.189112029711954</v>
      </c>
    </row>
    <row r="40" spans="1:21" x14ac:dyDescent="0.2">
      <c r="A40" s="17" t="s">
        <v>158</v>
      </c>
      <c r="B40" s="18">
        <v>124999</v>
      </c>
      <c r="C40" s="18">
        <v>133668</v>
      </c>
      <c r="D40" s="19">
        <v>171221</v>
      </c>
      <c r="E40" s="78">
        <v>2.8217784344422259</v>
      </c>
      <c r="F40" s="78">
        <v>2.9882137381644442</v>
      </c>
      <c r="G40" s="79">
        <v>3.7222992291959427</v>
      </c>
      <c r="I40" s="96">
        <v>124114</v>
      </c>
      <c r="J40" s="18">
        <v>132801</v>
      </c>
      <c r="K40" s="19">
        <v>168779</v>
      </c>
      <c r="L40" s="78">
        <v>3.4829025890677818</v>
      </c>
      <c r="M40" s="78">
        <v>3.6923526058971543</v>
      </c>
      <c r="N40" s="79">
        <v>4.5802199973188271</v>
      </c>
      <c r="P40" s="96">
        <v>885</v>
      </c>
      <c r="Q40" s="18">
        <v>867</v>
      </c>
      <c r="R40" s="19">
        <v>2442</v>
      </c>
      <c r="S40" s="78">
        <v>0.10216178964368046</v>
      </c>
      <c r="T40" s="78">
        <v>9.8913435342329478E-2</v>
      </c>
      <c r="U40" s="79">
        <v>0.26690916563014389</v>
      </c>
    </row>
    <row r="41" spans="1:21" x14ac:dyDescent="0.2">
      <c r="A41" s="17" t="s">
        <v>83</v>
      </c>
      <c r="B41" s="18">
        <v>1126254</v>
      </c>
      <c r="C41" s="18">
        <v>1125494</v>
      </c>
      <c r="D41" s="19">
        <v>1148043</v>
      </c>
      <c r="E41" s="78">
        <v>25.424517387373456</v>
      </c>
      <c r="F41" s="78">
        <v>25.160970711177342</v>
      </c>
      <c r="G41" s="79">
        <v>24.958151009419392</v>
      </c>
      <c r="I41" s="96">
        <v>816490</v>
      </c>
      <c r="J41" s="18">
        <v>810372</v>
      </c>
      <c r="K41" s="19">
        <v>830572</v>
      </c>
      <c r="L41" s="78">
        <v>22.912444486101109</v>
      </c>
      <c r="M41" s="78">
        <v>22.531299959684706</v>
      </c>
      <c r="N41" s="79">
        <v>22.539548661937165</v>
      </c>
      <c r="P41" s="96">
        <v>309764</v>
      </c>
      <c r="Q41" s="18">
        <v>315122</v>
      </c>
      <c r="R41" s="19">
        <v>317471</v>
      </c>
      <c r="S41" s="78">
        <v>35.758242493994388</v>
      </c>
      <c r="T41" s="78">
        <v>35.951325919199014</v>
      </c>
      <c r="U41" s="79">
        <v>34.699393825457584</v>
      </c>
    </row>
    <row r="42" spans="1:21" x14ac:dyDescent="0.2">
      <c r="A42" s="17" t="s">
        <v>85</v>
      </c>
      <c r="B42" s="18">
        <v>573423</v>
      </c>
      <c r="C42" s="18">
        <v>579237</v>
      </c>
      <c r="D42" s="19">
        <v>616423</v>
      </c>
      <c r="E42" s="78">
        <v>12.94468479918371</v>
      </c>
      <c r="F42" s="78">
        <v>12.949127398129383</v>
      </c>
      <c r="G42" s="79">
        <v>13.400872893854437</v>
      </c>
      <c r="I42" s="96">
        <v>480061</v>
      </c>
      <c r="J42" s="18">
        <v>499733</v>
      </c>
      <c r="K42" s="19">
        <v>543283</v>
      </c>
      <c r="L42" s="78">
        <v>13.471531815995524</v>
      </c>
      <c r="M42" s="78">
        <v>13.894401734947799</v>
      </c>
      <c r="N42" s="79">
        <v>14.74327766371032</v>
      </c>
      <c r="P42" s="96">
        <v>93362</v>
      </c>
      <c r="Q42" s="18">
        <v>79504</v>
      </c>
      <c r="R42" s="19">
        <v>73140</v>
      </c>
      <c r="S42" s="78">
        <v>10.777433903630842</v>
      </c>
      <c r="T42" s="78">
        <v>9.0703734295923439</v>
      </c>
      <c r="U42" s="79">
        <v>7.9941590393893227</v>
      </c>
    </row>
    <row r="43" spans="1:21" x14ac:dyDescent="0.2">
      <c r="A43" s="17" t="s">
        <v>159</v>
      </c>
      <c r="B43" s="18">
        <v>467536</v>
      </c>
      <c r="C43" s="18">
        <v>658963</v>
      </c>
      <c r="D43" s="19">
        <v>666441</v>
      </c>
      <c r="E43" s="78">
        <v>10.554348451790659</v>
      </c>
      <c r="F43" s="78">
        <v>14.73144125401784</v>
      </c>
      <c r="G43" s="79">
        <v>14.488250977418502</v>
      </c>
      <c r="I43" s="96">
        <v>425761</v>
      </c>
      <c r="J43" s="18">
        <v>611935</v>
      </c>
      <c r="K43" s="19">
        <v>613066</v>
      </c>
      <c r="L43" s="78">
        <v>11.947758425512736</v>
      </c>
      <c r="M43" s="78">
        <v>17.014026941737452</v>
      </c>
      <c r="N43" s="79">
        <v>16.637005509431052</v>
      </c>
      <c r="P43" s="96">
        <v>41775</v>
      </c>
      <c r="Q43" s="18">
        <v>47028</v>
      </c>
      <c r="R43" s="19">
        <v>53375</v>
      </c>
      <c r="S43" s="78">
        <v>4.8223827823330518</v>
      </c>
      <c r="T43" s="78">
        <v>5.3652837800219961</v>
      </c>
      <c r="U43" s="79">
        <v>5.8338561488570564</v>
      </c>
    </row>
    <row r="44" spans="1:21" x14ac:dyDescent="0.2">
      <c r="A44" s="17" t="s">
        <v>160</v>
      </c>
      <c r="B44" s="18">
        <v>0</v>
      </c>
      <c r="C44" s="18">
        <v>0</v>
      </c>
      <c r="D44" s="19">
        <v>0</v>
      </c>
      <c r="E44" s="78" t="s">
        <v>161</v>
      </c>
      <c r="F44" s="78" t="s">
        <v>161</v>
      </c>
      <c r="G44" s="79" t="s">
        <v>161</v>
      </c>
      <c r="I44" s="96">
        <v>0</v>
      </c>
      <c r="J44" s="18">
        <v>0</v>
      </c>
      <c r="K44" s="19">
        <v>0</v>
      </c>
      <c r="L44" s="78" t="s">
        <v>161</v>
      </c>
      <c r="M44" s="78" t="s">
        <v>161</v>
      </c>
      <c r="N44" s="79" t="s">
        <v>161</v>
      </c>
      <c r="P44" s="96">
        <v>0</v>
      </c>
      <c r="Q44" s="18">
        <v>0</v>
      </c>
      <c r="R44" s="19">
        <v>0</v>
      </c>
      <c r="S44" s="78" t="s">
        <v>161</v>
      </c>
      <c r="T44" s="78" t="s">
        <v>161</v>
      </c>
      <c r="U44" s="79" t="s">
        <v>161</v>
      </c>
    </row>
    <row r="45" spans="1:21" x14ac:dyDescent="0.2">
      <c r="A45" s="17" t="s">
        <v>162</v>
      </c>
      <c r="B45" s="18">
        <v>124056</v>
      </c>
      <c r="C45" s="18">
        <v>126815</v>
      </c>
      <c r="D45" s="19">
        <v>130867</v>
      </c>
      <c r="E45" s="78">
        <v>2.8004907676314592</v>
      </c>
      <c r="F45" s="78">
        <v>2.8350115600242689</v>
      </c>
      <c r="G45" s="79">
        <v>2.8450139482142114</v>
      </c>
      <c r="I45" s="96">
        <v>124056</v>
      </c>
      <c r="J45" s="18">
        <v>126815</v>
      </c>
      <c r="K45" s="19">
        <v>130867</v>
      </c>
      <c r="L45" s="78">
        <v>3.4812749858145957</v>
      </c>
      <c r="M45" s="78">
        <v>3.5259199532898671</v>
      </c>
      <c r="N45" s="79">
        <v>3.551387615693439</v>
      </c>
      <c r="P45" s="96">
        <v>0</v>
      </c>
      <c r="Q45" s="18">
        <v>0</v>
      </c>
      <c r="R45" s="19">
        <v>0</v>
      </c>
      <c r="S45" s="78" t="s">
        <v>161</v>
      </c>
      <c r="T45" s="78" t="s">
        <v>161</v>
      </c>
      <c r="U45" s="79" t="s">
        <v>161</v>
      </c>
    </row>
    <row r="46" spans="1:21" x14ac:dyDescent="0.2">
      <c r="A46" s="17" t="s">
        <v>163</v>
      </c>
      <c r="B46" s="18">
        <v>108090</v>
      </c>
      <c r="C46" s="18">
        <v>106247</v>
      </c>
      <c r="D46" s="19">
        <v>108560</v>
      </c>
      <c r="E46" s="78">
        <v>2.4400677683730287</v>
      </c>
      <c r="F46" s="78">
        <v>2.3752038261869535</v>
      </c>
      <c r="G46" s="79">
        <v>2.3600656713925954</v>
      </c>
      <c r="I46" s="96">
        <v>65789</v>
      </c>
      <c r="J46" s="18">
        <v>58202</v>
      </c>
      <c r="K46" s="19">
        <v>59416</v>
      </c>
      <c r="L46" s="78">
        <v>1.8461791452388956</v>
      </c>
      <c r="M46" s="78">
        <v>1.6182280733460304</v>
      </c>
      <c r="N46" s="79">
        <v>1.612394618765933</v>
      </c>
      <c r="P46" s="96">
        <v>42301</v>
      </c>
      <c r="Q46" s="18">
        <v>48045</v>
      </c>
      <c r="R46" s="19">
        <v>49144</v>
      </c>
      <c r="S46" s="78">
        <v>4.8831026708670358</v>
      </c>
      <c r="T46" s="78">
        <v>5.4813102664616142</v>
      </c>
      <c r="U46" s="79">
        <v>5.3714103340408652</v>
      </c>
    </row>
    <row r="47" spans="1:21" x14ac:dyDescent="0.2">
      <c r="A47" s="17" t="s">
        <v>164</v>
      </c>
      <c r="B47" s="18">
        <v>61502</v>
      </c>
      <c r="C47" s="18">
        <v>65475</v>
      </c>
      <c r="D47" s="19">
        <v>57672</v>
      </c>
      <c r="E47" s="78">
        <v>1.3883712451704875</v>
      </c>
      <c r="F47" s="78">
        <v>1.4637257571469386</v>
      </c>
      <c r="G47" s="79">
        <v>1.2537740180596331</v>
      </c>
      <c r="I47" s="96">
        <v>0</v>
      </c>
      <c r="J47" s="18">
        <v>0</v>
      </c>
      <c r="K47" s="19">
        <v>0</v>
      </c>
      <c r="L47" s="78" t="s">
        <v>161</v>
      </c>
      <c r="M47" s="78" t="s">
        <v>161</v>
      </c>
      <c r="N47" s="79" t="s">
        <v>161</v>
      </c>
      <c r="P47" s="96">
        <v>61502</v>
      </c>
      <c r="Q47" s="18">
        <v>65475</v>
      </c>
      <c r="R47" s="19">
        <v>57672</v>
      </c>
      <c r="S47" s="78">
        <v>7.0996094764583448</v>
      </c>
      <c r="T47" s="78">
        <v>7.4698468039665773</v>
      </c>
      <c r="U47" s="79">
        <v>6.3035157249064939</v>
      </c>
    </row>
    <row r="48" spans="1:21" x14ac:dyDescent="0.2">
      <c r="A48" s="17" t="s">
        <v>165</v>
      </c>
      <c r="B48" s="18">
        <v>95040</v>
      </c>
      <c r="C48" s="18">
        <v>104970</v>
      </c>
      <c r="D48" s="19">
        <v>113543</v>
      </c>
      <c r="E48" s="78">
        <v>2.1454717430490575</v>
      </c>
      <c r="F48" s="78">
        <v>2.3466558644935342</v>
      </c>
      <c r="G48" s="79">
        <v>2.4683947727241105</v>
      </c>
      <c r="I48" s="96">
        <v>75245</v>
      </c>
      <c r="J48" s="18">
        <v>83258</v>
      </c>
      <c r="K48" s="19">
        <v>90985</v>
      </c>
      <c r="L48" s="78">
        <v>2.111534599758329</v>
      </c>
      <c r="M48" s="78">
        <v>2.3148763432638706</v>
      </c>
      <c r="N48" s="79">
        <v>2.4690945938538174</v>
      </c>
      <c r="P48" s="96">
        <v>19795</v>
      </c>
      <c r="Q48" s="18">
        <v>21712</v>
      </c>
      <c r="R48" s="19">
        <v>22558</v>
      </c>
      <c r="S48" s="78">
        <v>2.2850764135555419</v>
      </c>
      <c r="T48" s="78">
        <v>2.4770571028289012</v>
      </c>
      <c r="U48" s="79">
        <v>2.4655761499937698</v>
      </c>
    </row>
    <row r="49" spans="1:21" x14ac:dyDescent="0.2">
      <c r="A49" s="17" t="s">
        <v>166</v>
      </c>
      <c r="B49" s="18">
        <v>160458</v>
      </c>
      <c r="C49" s="18">
        <v>0</v>
      </c>
      <c r="D49" s="19">
        <v>0</v>
      </c>
      <c r="E49" s="78">
        <v>3.6222443702248071</v>
      </c>
      <c r="F49" s="78" t="s">
        <v>161</v>
      </c>
      <c r="G49" s="79" t="s">
        <v>161</v>
      </c>
      <c r="I49" s="96">
        <v>160458</v>
      </c>
      <c r="J49" s="18">
        <v>0</v>
      </c>
      <c r="K49" s="19">
        <v>0</v>
      </c>
      <c r="L49" s="78">
        <v>4.5027924620642166</v>
      </c>
      <c r="M49" s="78" t="s">
        <v>161</v>
      </c>
      <c r="N49" s="79" t="s">
        <v>161</v>
      </c>
      <c r="P49" s="96">
        <v>0</v>
      </c>
      <c r="Q49" s="18">
        <v>0</v>
      </c>
      <c r="R49" s="19">
        <v>0</v>
      </c>
      <c r="S49" s="78" t="s">
        <v>161</v>
      </c>
      <c r="T49" s="78" t="s">
        <v>161</v>
      </c>
      <c r="U49" s="79" t="s">
        <v>161</v>
      </c>
    </row>
    <row r="50" spans="1:21" x14ac:dyDescent="0.2">
      <c r="A50" s="17" t="s">
        <v>167</v>
      </c>
      <c r="B50" s="18">
        <v>0</v>
      </c>
      <c r="C50" s="18">
        <v>0</v>
      </c>
      <c r="D50" s="19">
        <v>0</v>
      </c>
      <c r="E50" s="78" t="s">
        <v>161</v>
      </c>
      <c r="F50" s="78" t="s">
        <v>161</v>
      </c>
      <c r="G50" s="79" t="s">
        <v>161</v>
      </c>
      <c r="I50" s="96">
        <v>0</v>
      </c>
      <c r="J50" s="18">
        <v>0</v>
      </c>
      <c r="K50" s="19">
        <v>0</v>
      </c>
      <c r="L50" s="78" t="s">
        <v>161</v>
      </c>
      <c r="M50" s="78" t="s">
        <v>161</v>
      </c>
      <c r="N50" s="79" t="s">
        <v>161</v>
      </c>
      <c r="P50" s="96">
        <v>0</v>
      </c>
      <c r="Q50" s="18">
        <v>0</v>
      </c>
      <c r="R50" s="19">
        <v>0</v>
      </c>
      <c r="S50" s="78" t="s">
        <v>161</v>
      </c>
      <c r="T50" s="78" t="s">
        <v>161</v>
      </c>
      <c r="U50" s="79" t="s">
        <v>161</v>
      </c>
    </row>
    <row r="51" spans="1:21" x14ac:dyDescent="0.2">
      <c r="A51" s="17" t="s">
        <v>168</v>
      </c>
      <c r="B51" s="18">
        <v>0</v>
      </c>
      <c r="C51" s="18">
        <v>0</v>
      </c>
      <c r="D51" s="19">
        <v>0</v>
      </c>
      <c r="E51" s="78" t="s">
        <v>161</v>
      </c>
      <c r="F51" s="78" t="s">
        <v>161</v>
      </c>
      <c r="G51" s="79" t="s">
        <v>161</v>
      </c>
      <c r="I51" s="96">
        <v>0</v>
      </c>
      <c r="J51" s="18">
        <v>0</v>
      </c>
      <c r="K51" s="19">
        <v>0</v>
      </c>
      <c r="L51" s="78" t="s">
        <v>161</v>
      </c>
      <c r="M51" s="78" t="s">
        <v>161</v>
      </c>
      <c r="N51" s="79" t="s">
        <v>161</v>
      </c>
      <c r="P51" s="96">
        <v>0</v>
      </c>
      <c r="Q51" s="18">
        <v>0</v>
      </c>
      <c r="R51" s="19">
        <v>0</v>
      </c>
      <c r="S51" s="78" t="s">
        <v>161</v>
      </c>
      <c r="T51" s="78" t="s">
        <v>161</v>
      </c>
      <c r="U51" s="79" t="s">
        <v>161</v>
      </c>
    </row>
    <row r="52" spans="1:21" x14ac:dyDescent="0.2">
      <c r="A52" s="17" t="s">
        <v>169</v>
      </c>
      <c r="B52" s="18">
        <v>0</v>
      </c>
      <c r="C52" s="18">
        <v>0</v>
      </c>
      <c r="D52" s="19">
        <v>0</v>
      </c>
      <c r="E52" s="78" t="s">
        <v>161</v>
      </c>
      <c r="F52" s="78" t="s">
        <v>161</v>
      </c>
      <c r="G52" s="79" t="s">
        <v>161</v>
      </c>
      <c r="I52" s="96">
        <v>0</v>
      </c>
      <c r="J52" s="18">
        <v>0</v>
      </c>
      <c r="K52" s="19">
        <v>0</v>
      </c>
      <c r="L52" s="78" t="s">
        <v>161</v>
      </c>
      <c r="M52" s="78" t="s">
        <v>161</v>
      </c>
      <c r="N52" s="79" t="s">
        <v>161</v>
      </c>
      <c r="P52" s="96">
        <v>0</v>
      </c>
      <c r="Q52" s="18">
        <v>0</v>
      </c>
      <c r="R52" s="19">
        <v>0</v>
      </c>
      <c r="S52" s="78" t="s">
        <v>161</v>
      </c>
      <c r="T52" s="78" t="s">
        <v>161</v>
      </c>
      <c r="U52" s="79" t="s">
        <v>161</v>
      </c>
    </row>
    <row r="53" spans="1:21" x14ac:dyDescent="0.2">
      <c r="A53" s="17" t="s">
        <v>170</v>
      </c>
      <c r="B53" s="18">
        <v>252379</v>
      </c>
      <c r="C53" s="18">
        <v>255255</v>
      </c>
      <c r="D53" s="19">
        <v>258251</v>
      </c>
      <c r="E53" s="78">
        <v>5.6973065345010321</v>
      </c>
      <c r="F53" s="78">
        <v>5.7063507925245025</v>
      </c>
      <c r="G53" s="79">
        <v>5.614308398146731</v>
      </c>
      <c r="I53" s="96">
        <v>206026</v>
      </c>
      <c r="J53" s="18">
        <v>207380</v>
      </c>
      <c r="K53" s="19">
        <v>208720</v>
      </c>
      <c r="L53" s="78">
        <v>5.7815273765673396</v>
      </c>
      <c r="M53" s="78">
        <v>5.7659210654358919</v>
      </c>
      <c r="N53" s="79">
        <v>5.664114124626793</v>
      </c>
      <c r="P53" s="96">
        <v>46353</v>
      </c>
      <c r="Q53" s="18">
        <v>47875</v>
      </c>
      <c r="R53" s="19">
        <v>49531</v>
      </c>
      <c r="S53" s="78">
        <v>5.3508535992695148</v>
      </c>
      <c r="T53" s="78">
        <v>5.4619154752180199</v>
      </c>
      <c r="U53" s="79">
        <v>5.4137092067267227</v>
      </c>
    </row>
    <row r="54" spans="1:21" x14ac:dyDescent="0.2">
      <c r="A54" s="17" t="s">
        <v>171</v>
      </c>
      <c r="B54" s="18">
        <v>0</v>
      </c>
      <c r="C54" s="18">
        <v>0</v>
      </c>
      <c r="D54" s="19">
        <v>0</v>
      </c>
      <c r="E54" s="78" t="s">
        <v>161</v>
      </c>
      <c r="F54" s="78" t="s">
        <v>161</v>
      </c>
      <c r="G54" s="79" t="s">
        <v>161</v>
      </c>
      <c r="I54" s="96">
        <v>0</v>
      </c>
      <c r="J54" s="18">
        <v>0</v>
      </c>
      <c r="K54" s="19">
        <v>0</v>
      </c>
      <c r="L54" s="78" t="s">
        <v>161</v>
      </c>
      <c r="M54" s="78" t="s">
        <v>161</v>
      </c>
      <c r="N54" s="79" t="s">
        <v>161</v>
      </c>
      <c r="P54" s="96">
        <v>0</v>
      </c>
      <c r="Q54" s="18">
        <v>0</v>
      </c>
      <c r="R54" s="19">
        <v>0</v>
      </c>
      <c r="S54" s="78" t="s">
        <v>161</v>
      </c>
      <c r="T54" s="78" t="s">
        <v>161</v>
      </c>
      <c r="U54" s="79" t="s">
        <v>161</v>
      </c>
    </row>
    <row r="55" spans="1:21" x14ac:dyDescent="0.2">
      <c r="A55" s="17" t="s">
        <v>172</v>
      </c>
      <c r="B55" s="18">
        <v>1663</v>
      </c>
      <c r="C55" s="18">
        <v>1725</v>
      </c>
      <c r="D55" s="19">
        <v>1764</v>
      </c>
      <c r="E55" s="78">
        <v>3.7541240621744347E-2</v>
      </c>
      <c r="F55" s="78">
        <v>3.8563221551408462E-2</v>
      </c>
      <c r="G55" s="79">
        <v>3.8348893186593021E-2</v>
      </c>
      <c r="I55" s="96">
        <v>0</v>
      </c>
      <c r="J55" s="18">
        <v>0</v>
      </c>
      <c r="K55" s="19">
        <v>0</v>
      </c>
      <c r="L55" s="78" t="s">
        <v>161</v>
      </c>
      <c r="M55" s="78" t="s">
        <v>161</v>
      </c>
      <c r="N55" s="79" t="s">
        <v>161</v>
      </c>
      <c r="P55" s="96">
        <v>1663</v>
      </c>
      <c r="Q55" s="18">
        <v>1725</v>
      </c>
      <c r="R55" s="19">
        <v>1764</v>
      </c>
      <c r="S55" s="78">
        <v>0.19197181488976339</v>
      </c>
      <c r="T55" s="78">
        <v>0.19680008761882162</v>
      </c>
      <c r="U55" s="79">
        <v>0.19280416387042337</v>
      </c>
    </row>
    <row r="56" spans="1:21" x14ac:dyDescent="0.2">
      <c r="A56" s="17" t="s">
        <v>173</v>
      </c>
      <c r="B56" s="18">
        <v>203686</v>
      </c>
      <c r="C56" s="18">
        <v>202114</v>
      </c>
      <c r="D56" s="19">
        <v>192486</v>
      </c>
      <c r="E56" s="78">
        <v>4.5980908823094522</v>
      </c>
      <c r="F56" s="78">
        <v>4.5183576583428229</v>
      </c>
      <c r="G56" s="79">
        <v>4.1845947017656142</v>
      </c>
      <c r="I56" s="96">
        <v>184684</v>
      </c>
      <c r="J56" s="18">
        <v>181436</v>
      </c>
      <c r="K56" s="19">
        <v>170294</v>
      </c>
      <c r="L56" s="78">
        <v>5.1826255036449895</v>
      </c>
      <c r="M56" s="78">
        <v>5.0445831537680901</v>
      </c>
      <c r="N56" s="79">
        <v>4.62133312926023</v>
      </c>
      <c r="P56" s="96">
        <v>19002</v>
      </c>
      <c r="Q56" s="18">
        <v>20678</v>
      </c>
      <c r="R56" s="19">
        <v>22192</v>
      </c>
      <c r="S56" s="78">
        <v>2.1935348325527864</v>
      </c>
      <c r="T56" s="78">
        <v>2.3590911372649237</v>
      </c>
      <c r="U56" s="79">
        <v>2.4255725649730357</v>
      </c>
    </row>
    <row r="57" spans="1:21" x14ac:dyDescent="0.2">
      <c r="A57" s="17" t="s">
        <v>174</v>
      </c>
      <c r="B57" s="18">
        <v>11788</v>
      </c>
      <c r="C57" s="18">
        <v>10624</v>
      </c>
      <c r="D57" s="19">
        <v>11425</v>
      </c>
      <c r="E57" s="78">
        <v>0.26610712233861838</v>
      </c>
      <c r="F57" s="78">
        <v>0.23750473377516726</v>
      </c>
      <c r="G57" s="79">
        <v>0.2483764765628261</v>
      </c>
      <c r="I57" s="96">
        <v>6412</v>
      </c>
      <c r="J57" s="18">
        <v>5558</v>
      </c>
      <c r="K57" s="19">
        <v>6049</v>
      </c>
      <c r="L57" s="78">
        <v>0.17993434585222148</v>
      </c>
      <c r="M57" s="78">
        <v>0.15453269014221568</v>
      </c>
      <c r="N57" s="79">
        <v>0.1641540165765977</v>
      </c>
      <c r="P57" s="96">
        <v>5376</v>
      </c>
      <c r="Q57" s="18">
        <v>5066</v>
      </c>
      <c r="R57" s="19">
        <v>5376</v>
      </c>
      <c r="S57" s="78">
        <v>0.62058958319144197</v>
      </c>
      <c r="T57" s="78">
        <v>0.5779647790591016</v>
      </c>
      <c r="U57" s="79">
        <v>0.58759364227176647</v>
      </c>
    </row>
    <row r="58" spans="1:21" x14ac:dyDescent="0.2">
      <c r="A58" s="17" t="s">
        <v>175</v>
      </c>
      <c r="B58" s="18">
        <v>40272</v>
      </c>
      <c r="C58" s="18">
        <v>44938</v>
      </c>
      <c r="D58" s="19">
        <v>50777</v>
      </c>
      <c r="E58" s="78">
        <v>0.90911656182735323</v>
      </c>
      <c r="F58" s="78">
        <v>1.0046110435230107</v>
      </c>
      <c r="G58" s="79">
        <v>1.1038785427072753</v>
      </c>
      <c r="I58" s="96">
        <v>22023</v>
      </c>
      <c r="J58" s="18">
        <v>23857</v>
      </c>
      <c r="K58" s="19">
        <v>25545</v>
      </c>
      <c r="L58" s="78">
        <v>0.61801218008475889</v>
      </c>
      <c r="M58" s="78">
        <v>0.66331169282526792</v>
      </c>
      <c r="N58" s="79">
        <v>0.69322439303177186</v>
      </c>
      <c r="P58" s="96">
        <v>18249</v>
      </c>
      <c r="Q58" s="18">
        <v>21081</v>
      </c>
      <c r="R58" s="19">
        <v>25232</v>
      </c>
      <c r="S58" s="78">
        <v>2.1066107335678246</v>
      </c>
      <c r="T58" s="78">
        <v>2.4050682012129729</v>
      </c>
      <c r="U58" s="79">
        <v>2.7578427793529037</v>
      </c>
    </row>
    <row r="59" spans="1:21" x14ac:dyDescent="0.2">
      <c r="A59" s="17" t="s">
        <v>176</v>
      </c>
      <c r="B59" s="18">
        <v>0</v>
      </c>
      <c r="C59" s="18">
        <v>0</v>
      </c>
      <c r="D59" s="19">
        <v>0</v>
      </c>
      <c r="E59" s="78" t="s">
        <v>161</v>
      </c>
      <c r="F59" s="78" t="s">
        <v>161</v>
      </c>
      <c r="G59" s="79" t="s">
        <v>161</v>
      </c>
      <c r="I59" s="96">
        <v>0</v>
      </c>
      <c r="J59" s="18">
        <v>0</v>
      </c>
      <c r="K59" s="19">
        <v>0</v>
      </c>
      <c r="L59" s="78" t="s">
        <v>161</v>
      </c>
      <c r="M59" s="78" t="s">
        <v>161</v>
      </c>
      <c r="N59" s="79" t="s">
        <v>161</v>
      </c>
      <c r="P59" s="96">
        <v>0</v>
      </c>
      <c r="Q59" s="18">
        <v>0</v>
      </c>
      <c r="R59" s="19">
        <v>0</v>
      </c>
      <c r="S59" s="78" t="s">
        <v>161</v>
      </c>
      <c r="T59" s="78" t="s">
        <v>161</v>
      </c>
      <c r="U59" s="79" t="s">
        <v>161</v>
      </c>
    </row>
    <row r="60" spans="1:21" x14ac:dyDescent="0.2">
      <c r="A60" s="17" t="s">
        <v>177</v>
      </c>
      <c r="B60" s="18">
        <v>22227</v>
      </c>
      <c r="C60" s="18">
        <v>22520</v>
      </c>
      <c r="D60" s="19">
        <v>30118</v>
      </c>
      <c r="E60" s="78">
        <v>0.50176136818972439</v>
      </c>
      <c r="F60" s="78">
        <v>0.5034456517899818</v>
      </c>
      <c r="G60" s="79">
        <v>0.65475734976973277</v>
      </c>
      <c r="I60" s="96">
        <v>0</v>
      </c>
      <c r="J60" s="18">
        <v>0</v>
      </c>
      <c r="K60" s="19">
        <v>0</v>
      </c>
      <c r="L60" s="78" t="s">
        <v>161</v>
      </c>
      <c r="M60" s="78" t="s">
        <v>161</v>
      </c>
      <c r="N60" s="79" t="s">
        <v>161</v>
      </c>
      <c r="P60" s="96">
        <v>22227</v>
      </c>
      <c r="Q60" s="18">
        <v>22520</v>
      </c>
      <c r="R60" s="19">
        <v>30118</v>
      </c>
      <c r="S60" s="78">
        <v>2.5658193202373849</v>
      </c>
      <c r="T60" s="78">
        <v>2.5692394047396307</v>
      </c>
      <c r="U60" s="79">
        <v>3.2918797094384415</v>
      </c>
    </row>
    <row r="61" spans="1:21" x14ac:dyDescent="0.2">
      <c r="A61" s="17" t="s">
        <v>178</v>
      </c>
      <c r="B61" s="18">
        <v>121</v>
      </c>
      <c r="C61" s="18">
        <v>0</v>
      </c>
      <c r="D61" s="19">
        <v>0</v>
      </c>
      <c r="E61" s="78">
        <v>2.7315033765670871E-3</v>
      </c>
      <c r="F61" s="78" t="s">
        <v>161</v>
      </c>
      <c r="G61" s="79" t="s">
        <v>161</v>
      </c>
      <c r="I61" s="96">
        <v>0</v>
      </c>
      <c r="J61" s="18">
        <v>0</v>
      </c>
      <c r="K61" s="19">
        <v>0</v>
      </c>
      <c r="L61" s="78" t="s">
        <v>161</v>
      </c>
      <c r="M61" s="78" t="s">
        <v>161</v>
      </c>
      <c r="N61" s="79" t="s">
        <v>161</v>
      </c>
      <c r="P61" s="96">
        <v>121</v>
      </c>
      <c r="Q61" s="18">
        <v>0</v>
      </c>
      <c r="R61" s="19">
        <v>0</v>
      </c>
      <c r="S61" s="78">
        <v>1.3967883103825237E-2</v>
      </c>
      <c r="T61" s="78" t="s">
        <v>161</v>
      </c>
      <c r="U61" s="79" t="s">
        <v>161</v>
      </c>
    </row>
    <row r="62" spans="1:21" x14ac:dyDescent="0.2">
      <c r="A62" s="17" t="s">
        <v>179</v>
      </c>
      <c r="B62" s="18">
        <v>4861</v>
      </c>
      <c r="C62" s="18">
        <v>1512</v>
      </c>
      <c r="D62" s="19">
        <v>79</v>
      </c>
      <c r="E62" s="78">
        <v>0.10973419763217034</v>
      </c>
      <c r="F62" s="78">
        <v>3.3801502020712811E-2</v>
      </c>
      <c r="G62" s="79">
        <v>1.7174390939573971E-3</v>
      </c>
      <c r="I62" s="96">
        <v>0</v>
      </c>
      <c r="J62" s="18">
        <v>0</v>
      </c>
      <c r="K62" s="19">
        <v>0</v>
      </c>
      <c r="L62" s="78" t="s">
        <v>161</v>
      </c>
      <c r="M62" s="78" t="s">
        <v>161</v>
      </c>
      <c r="N62" s="79" t="s">
        <v>161</v>
      </c>
      <c r="P62" s="96">
        <v>4861</v>
      </c>
      <c r="Q62" s="18">
        <v>1512</v>
      </c>
      <c r="R62" s="19">
        <v>79</v>
      </c>
      <c r="S62" s="78">
        <v>0.56113950221235109</v>
      </c>
      <c r="T62" s="78">
        <v>0.17249955506067147</v>
      </c>
      <c r="U62" s="79">
        <v>8.634653597371568E-3</v>
      </c>
    </row>
    <row r="63" spans="1:21" x14ac:dyDescent="0.2">
      <c r="A63" s="17" t="s">
        <v>180</v>
      </c>
      <c r="B63" s="18">
        <v>167733</v>
      </c>
      <c r="C63" s="18">
        <v>126935</v>
      </c>
      <c r="D63" s="19">
        <v>75737</v>
      </c>
      <c r="E63" s="78">
        <v>3.7864731889398944</v>
      </c>
      <c r="F63" s="78">
        <v>2.8376942189148018</v>
      </c>
      <c r="G63" s="79">
        <v>1.6465023374563466</v>
      </c>
      <c r="I63" s="96">
        <v>153261</v>
      </c>
      <c r="J63" s="18">
        <v>113786</v>
      </c>
      <c r="K63" s="19">
        <v>65578</v>
      </c>
      <c r="L63" s="78">
        <v>4.3008293480438731</v>
      </c>
      <c r="M63" s="78">
        <v>3.1636661893706646</v>
      </c>
      <c r="N63" s="79">
        <v>1.7796151593751237</v>
      </c>
      <c r="P63" s="96">
        <v>14472</v>
      </c>
      <c r="Q63" s="18">
        <v>13149</v>
      </c>
      <c r="R63" s="19">
        <v>10159</v>
      </c>
      <c r="S63" s="78">
        <v>1.6706049940376764</v>
      </c>
      <c r="T63" s="78">
        <v>1.5001300591883393</v>
      </c>
      <c r="U63" s="79">
        <v>1.1103727328569337</v>
      </c>
    </row>
    <row r="64" spans="1:21" x14ac:dyDescent="0.2">
      <c r="A64" s="17" t="s">
        <v>181</v>
      </c>
      <c r="B64" s="18">
        <v>24182</v>
      </c>
      <c r="C64" s="18">
        <v>24618</v>
      </c>
      <c r="D64" s="19">
        <v>33643</v>
      </c>
      <c r="E64" s="78">
        <v>0.54589433596814296</v>
      </c>
      <c r="F64" s="78">
        <v>0.55034747139279627</v>
      </c>
      <c r="G64" s="79">
        <v>0.7313899169368191</v>
      </c>
      <c r="I64" s="96">
        <v>23528</v>
      </c>
      <c r="J64" s="18">
        <v>23905</v>
      </c>
      <c r="K64" s="19">
        <v>32841</v>
      </c>
      <c r="L64" s="78">
        <v>0.66024567829243086</v>
      </c>
      <c r="M64" s="78">
        <v>0.6646462680549956</v>
      </c>
      <c r="N64" s="79">
        <v>0.89121872349017106</v>
      </c>
      <c r="P64" s="96">
        <v>654</v>
      </c>
      <c r="Q64" s="18">
        <v>713</v>
      </c>
      <c r="R64" s="19">
        <v>802</v>
      </c>
      <c r="S64" s="78">
        <v>7.5495830990923191E-2</v>
      </c>
      <c r="T64" s="78">
        <v>8.1344036215779597E-2</v>
      </c>
      <c r="U64" s="79">
        <v>8.7658128925215156E-2</v>
      </c>
    </row>
    <row r="65" spans="1:21" x14ac:dyDescent="0.2">
      <c r="A65" s="17" t="s">
        <v>5</v>
      </c>
      <c r="B65" s="18" t="s">
        <v>5</v>
      </c>
      <c r="C65" s="18" t="s">
        <v>5</v>
      </c>
      <c r="D65" s="19" t="s">
        <v>5</v>
      </c>
      <c r="E65" s="78" t="s">
        <v>5</v>
      </c>
      <c r="F65" s="78" t="s">
        <v>5</v>
      </c>
      <c r="G65" s="79" t="s">
        <v>5</v>
      </c>
      <c r="I65" s="96" t="s">
        <v>5</v>
      </c>
      <c r="J65" s="18" t="s">
        <v>5</v>
      </c>
      <c r="K65" s="19" t="s">
        <v>5</v>
      </c>
      <c r="L65" s="78" t="s">
        <v>5</v>
      </c>
      <c r="M65" s="78" t="s">
        <v>5</v>
      </c>
      <c r="N65" s="79" t="s">
        <v>5</v>
      </c>
      <c r="P65" s="96" t="s">
        <v>5</v>
      </c>
      <c r="Q65" s="18" t="s">
        <v>5</v>
      </c>
      <c r="R65" s="19" t="s">
        <v>5</v>
      </c>
      <c r="S65" s="78" t="s">
        <v>5</v>
      </c>
      <c r="T65" s="78" t="s">
        <v>5</v>
      </c>
      <c r="U65" s="79" t="s">
        <v>5</v>
      </c>
    </row>
    <row r="66" spans="1:21" ht="13.5" thickBot="1" x14ac:dyDescent="0.25">
      <c r="A66" s="20" t="s">
        <v>4</v>
      </c>
      <c r="B66" s="21">
        <v>4429795</v>
      </c>
      <c r="C66" s="21">
        <v>4473174</v>
      </c>
      <c r="D66" s="22">
        <v>4599872</v>
      </c>
      <c r="E66" s="82">
        <v>100</v>
      </c>
      <c r="F66" s="82">
        <v>100</v>
      </c>
      <c r="G66" s="83">
        <v>100</v>
      </c>
      <c r="I66" s="97">
        <v>3563522</v>
      </c>
      <c r="J66" s="21">
        <v>3596650</v>
      </c>
      <c r="K66" s="22">
        <v>3684954</v>
      </c>
      <c r="L66" s="82">
        <v>100</v>
      </c>
      <c r="M66" s="82">
        <v>100</v>
      </c>
      <c r="N66" s="83">
        <v>100</v>
      </c>
      <c r="P66" s="97">
        <v>866273</v>
      </c>
      <c r="Q66" s="21">
        <v>876524</v>
      </c>
      <c r="R66" s="22">
        <v>914918</v>
      </c>
      <c r="S66" s="82">
        <v>100</v>
      </c>
      <c r="T66" s="82">
        <v>100</v>
      </c>
      <c r="U66" s="83">
        <v>100</v>
      </c>
    </row>
    <row r="67" spans="1:21" x14ac:dyDescent="0.2">
      <c r="A67" s="24"/>
      <c r="B67" s="24"/>
      <c r="C67" s="24"/>
      <c r="D67" s="24"/>
      <c r="E67" s="24"/>
      <c r="F67" s="24"/>
      <c r="G67" s="24"/>
      <c r="I67" s="24"/>
      <c r="J67" s="24"/>
      <c r="K67" s="24"/>
      <c r="L67" s="24"/>
      <c r="M67" s="24"/>
      <c r="N67" s="24"/>
      <c r="P67" s="24"/>
      <c r="Q67" s="24"/>
      <c r="R67" s="24"/>
      <c r="S67" s="24"/>
      <c r="T67" s="24"/>
      <c r="U67" s="24"/>
    </row>
    <row r="68" spans="1:21" ht="12.75" customHeight="1" x14ac:dyDescent="0.2">
      <c r="A68" s="26" t="s">
        <v>155</v>
      </c>
      <c r="F68" s="25"/>
      <c r="G68" s="25"/>
      <c r="H68" s="94"/>
      <c r="I68" s="25"/>
      <c r="J68" s="25"/>
      <c r="K68" s="25"/>
      <c r="L68" s="25"/>
      <c r="M68" s="25"/>
      <c r="N68" s="25"/>
      <c r="O68" s="94"/>
      <c r="P68" s="25"/>
      <c r="T68" s="25"/>
      <c r="U68" s="171">
        <v>8</v>
      </c>
    </row>
    <row r="69" spans="1:21" ht="12.75" customHeight="1" x14ac:dyDescent="0.2">
      <c r="A69" s="26" t="s">
        <v>156</v>
      </c>
      <c r="F69" s="25"/>
      <c r="G69" s="25"/>
      <c r="H69" s="25"/>
      <c r="I69" s="25"/>
      <c r="J69" s="25"/>
      <c r="K69" s="25"/>
      <c r="L69" s="25"/>
      <c r="M69" s="25"/>
      <c r="N69" s="25"/>
      <c r="O69" s="25"/>
      <c r="P69" s="25"/>
      <c r="T69" s="25"/>
      <c r="U69" s="172"/>
    </row>
    <row r="74" spans="1:21" ht="12.75" customHeight="1" x14ac:dyDescent="0.2"/>
    <row r="75" spans="1:21" ht="12.75" customHeight="1" x14ac:dyDescent="0.2"/>
  </sheetData>
  <mergeCells count="7">
    <mergeCell ref="D4:E4"/>
    <mergeCell ref="D36:E36"/>
    <mergeCell ref="I36:N36"/>
    <mergeCell ref="P36:U36"/>
    <mergeCell ref="U68:U69"/>
    <mergeCell ref="I4:N4"/>
    <mergeCell ref="P4:U4"/>
  </mergeCells>
  <phoneticPr fontId="0" type="noConversion"/>
  <hyperlinks>
    <hyperlink ref="A2" location="Innhold!A24" tooltip="Move to Tab2" display="Tilbake til innholdsfortegnelsen" xr:uid="{00000000-0004-0000-0700-000000000000}"/>
  </hyperlinks>
  <pageMargins left="0.78740157480314965" right="0.78740157480314965" top="0.39370078740157483" bottom="0.19685039370078741" header="3.937007874015748E-2" footer="3.937007874015748E-2"/>
  <pageSetup paperSize="9" scale="56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G69"/>
  <sheetViews>
    <sheetView showGridLines="0" showRowColHeaders="0" zoomScaleNormal="100" workbookViewId="0"/>
  </sheetViews>
  <sheetFormatPr defaultColWidth="11.42578125" defaultRowHeight="12.75" x14ac:dyDescent="0.2"/>
  <cols>
    <col min="1" max="1" width="26.5703125" style="123" customWidth="1"/>
    <col min="2" max="4" width="13.140625" style="123" customWidth="1"/>
    <col min="5" max="7" width="9.85546875" style="123" customWidth="1"/>
    <col min="8" max="16384" width="11.42578125" style="123"/>
  </cols>
  <sheetData>
    <row r="1" spans="1:7" ht="5.25" customHeight="1" x14ac:dyDescent="0.2"/>
    <row r="2" spans="1:7" x14ac:dyDescent="0.2">
      <c r="A2" s="124" t="s">
        <v>0</v>
      </c>
      <c r="B2" s="125"/>
      <c r="C2" s="125"/>
      <c r="D2" s="125"/>
      <c r="E2" s="125"/>
      <c r="F2" s="125"/>
    </row>
    <row r="3" spans="1:7" ht="6" customHeight="1" x14ac:dyDescent="0.2">
      <c r="A3" s="126"/>
      <c r="B3" s="125"/>
      <c r="C3" s="125"/>
      <c r="D3" s="125"/>
      <c r="E3" s="125"/>
      <c r="F3" s="125"/>
    </row>
    <row r="4" spans="1:7" ht="16.5" thickBot="1" x14ac:dyDescent="0.3">
      <c r="A4" s="127" t="s">
        <v>147</v>
      </c>
      <c r="B4" s="128"/>
      <c r="C4" s="128"/>
      <c r="D4" s="128"/>
      <c r="E4" s="128"/>
      <c r="F4" s="128"/>
    </row>
    <row r="5" spans="1:7" x14ac:dyDescent="0.2">
      <c r="A5" s="129"/>
      <c r="B5" s="130"/>
      <c r="C5" s="131" t="s">
        <v>1</v>
      </c>
      <c r="D5" s="132"/>
      <c r="E5" s="133"/>
      <c r="F5" s="131" t="s">
        <v>2</v>
      </c>
      <c r="G5" s="134"/>
    </row>
    <row r="6" spans="1:7" x14ac:dyDescent="0.2">
      <c r="A6" s="135" t="s">
        <v>3</v>
      </c>
      <c r="B6" s="14" t="s">
        <v>157</v>
      </c>
      <c r="C6" s="15" t="s">
        <v>153</v>
      </c>
      <c r="D6" s="66" t="s">
        <v>154</v>
      </c>
      <c r="E6" s="137" t="s">
        <v>157</v>
      </c>
      <c r="F6" s="137" t="s">
        <v>153</v>
      </c>
      <c r="G6" s="139" t="s">
        <v>154</v>
      </c>
    </row>
    <row r="7" spans="1:7" x14ac:dyDescent="0.2">
      <c r="A7" s="140" t="s">
        <v>82</v>
      </c>
      <c r="B7" s="18">
        <v>3598617</v>
      </c>
      <c r="C7" s="18">
        <v>3820898</v>
      </c>
      <c r="D7" s="18">
        <v>4019806</v>
      </c>
      <c r="E7" s="141">
        <v>19.59195186498048</v>
      </c>
      <c r="F7" s="142">
        <v>19.631749718052596</v>
      </c>
      <c r="G7" s="143">
        <v>19.206292705604447</v>
      </c>
    </row>
    <row r="8" spans="1:7" x14ac:dyDescent="0.2">
      <c r="A8" s="140" t="s">
        <v>158</v>
      </c>
      <c r="B8" s="18">
        <v>573717</v>
      </c>
      <c r="C8" s="18">
        <v>654862</v>
      </c>
      <c r="D8" s="18">
        <v>895571</v>
      </c>
      <c r="E8" s="144">
        <v>3.1234876754378158</v>
      </c>
      <c r="F8" s="142">
        <v>3.3646768073534967</v>
      </c>
      <c r="G8" s="143">
        <v>4.2789624087955689</v>
      </c>
    </row>
    <row r="9" spans="1:7" x14ac:dyDescent="0.2">
      <c r="A9" s="140" t="s">
        <v>83</v>
      </c>
      <c r="B9" s="18">
        <v>4613152</v>
      </c>
      <c r="C9" s="18">
        <v>4848750</v>
      </c>
      <c r="D9" s="18">
        <v>5199526</v>
      </c>
      <c r="E9" s="144">
        <v>25.115385140968996</v>
      </c>
      <c r="F9" s="142">
        <v>24.912846782459916</v>
      </c>
      <c r="G9" s="143">
        <v>24.842894977120952</v>
      </c>
    </row>
    <row r="10" spans="1:7" x14ac:dyDescent="0.2">
      <c r="A10" s="140" t="s">
        <v>85</v>
      </c>
      <c r="B10" s="18">
        <v>2521449</v>
      </c>
      <c r="C10" s="18">
        <v>2707024</v>
      </c>
      <c r="D10" s="18">
        <v>3059869</v>
      </c>
      <c r="E10" s="144">
        <v>13.727525723910926</v>
      </c>
      <c r="F10" s="142">
        <v>13.908672162607223</v>
      </c>
      <c r="G10" s="143">
        <v>14.61979499876491</v>
      </c>
    </row>
    <row r="11" spans="1:7" x14ac:dyDescent="0.2">
      <c r="A11" s="140" t="s">
        <v>159</v>
      </c>
      <c r="B11" s="18">
        <v>2005619</v>
      </c>
      <c r="C11" s="18">
        <v>3155547</v>
      </c>
      <c r="D11" s="18">
        <v>3447834</v>
      </c>
      <c r="E11" s="144">
        <v>10.919192263997608</v>
      </c>
      <c r="F11" s="142">
        <v>16.21318049514845</v>
      </c>
      <c r="G11" s="143">
        <v>16.473458919245108</v>
      </c>
    </row>
    <row r="12" spans="1:7" x14ac:dyDescent="0.2">
      <c r="A12" s="140" t="s">
        <v>160</v>
      </c>
      <c r="B12" s="18">
        <v>0</v>
      </c>
      <c r="C12" s="18">
        <v>0</v>
      </c>
      <c r="D12" s="18">
        <v>0</v>
      </c>
      <c r="E12" s="144" t="s">
        <v>161</v>
      </c>
      <c r="F12" s="142" t="s">
        <v>161</v>
      </c>
      <c r="G12" s="143" t="s">
        <v>161</v>
      </c>
    </row>
    <row r="13" spans="1:7" x14ac:dyDescent="0.2">
      <c r="A13" s="140" t="s">
        <v>162</v>
      </c>
      <c r="B13" s="18">
        <v>427863</v>
      </c>
      <c r="C13" s="18">
        <v>443669</v>
      </c>
      <c r="D13" s="18">
        <v>473519</v>
      </c>
      <c r="E13" s="144">
        <v>2.3294146892559402</v>
      </c>
      <c r="F13" s="142">
        <v>2.2795685112920254</v>
      </c>
      <c r="G13" s="143">
        <v>2.2624336885076324</v>
      </c>
    </row>
    <row r="14" spans="1:7" x14ac:dyDescent="0.2">
      <c r="A14" s="140" t="s">
        <v>163</v>
      </c>
      <c r="B14" s="18">
        <v>480633</v>
      </c>
      <c r="C14" s="18">
        <v>481901</v>
      </c>
      <c r="D14" s="18">
        <v>494628</v>
      </c>
      <c r="E14" s="144">
        <v>2.6167104197865911</v>
      </c>
      <c r="F14" s="142">
        <v>2.4760042850867165</v>
      </c>
      <c r="G14" s="143">
        <v>2.3632907031801325</v>
      </c>
    </row>
    <row r="15" spans="1:7" x14ac:dyDescent="0.2">
      <c r="A15" s="140" t="s">
        <v>164</v>
      </c>
      <c r="B15" s="18">
        <v>130367</v>
      </c>
      <c r="C15" s="18">
        <v>139147</v>
      </c>
      <c r="D15" s="18">
        <v>122064</v>
      </c>
      <c r="E15" s="144">
        <v>0.70975710634999789</v>
      </c>
      <c r="F15" s="142">
        <v>0.71493640448341322</v>
      </c>
      <c r="G15" s="143">
        <v>0.58321145667649166</v>
      </c>
    </row>
    <row r="16" spans="1:7" x14ac:dyDescent="0.2">
      <c r="A16" s="140" t="s">
        <v>165</v>
      </c>
      <c r="B16" s="18">
        <v>374580</v>
      </c>
      <c r="C16" s="18">
        <v>424813</v>
      </c>
      <c r="D16" s="18">
        <v>484460</v>
      </c>
      <c r="E16" s="144">
        <v>2.0393260326354232</v>
      </c>
      <c r="F16" s="142">
        <v>2.1826865027475422</v>
      </c>
      <c r="G16" s="143">
        <v>2.3147088601184063</v>
      </c>
    </row>
    <row r="17" spans="1:7" x14ac:dyDescent="0.2">
      <c r="A17" s="140" t="s">
        <v>166</v>
      </c>
      <c r="B17" s="18">
        <v>810918</v>
      </c>
      <c r="C17" s="18">
        <v>0</v>
      </c>
      <c r="D17" s="18">
        <v>0</v>
      </c>
      <c r="E17" s="144">
        <v>4.4148811675280371</v>
      </c>
      <c r="F17" s="142" t="s">
        <v>161</v>
      </c>
      <c r="G17" s="143" t="s">
        <v>161</v>
      </c>
    </row>
    <row r="18" spans="1:7" x14ac:dyDescent="0.2">
      <c r="A18" s="140" t="s">
        <v>167</v>
      </c>
      <c r="B18" s="18">
        <v>0</v>
      </c>
      <c r="C18" s="18">
        <v>0</v>
      </c>
      <c r="D18" s="18">
        <v>0</v>
      </c>
      <c r="E18" s="144" t="s">
        <v>161</v>
      </c>
      <c r="F18" s="142" t="s">
        <v>161</v>
      </c>
      <c r="G18" s="143" t="s">
        <v>161</v>
      </c>
    </row>
    <row r="19" spans="1:7" x14ac:dyDescent="0.2">
      <c r="A19" s="140" t="s">
        <v>168</v>
      </c>
      <c r="B19" s="18">
        <v>0</v>
      </c>
      <c r="C19" s="18">
        <v>0</v>
      </c>
      <c r="D19" s="18">
        <v>0</v>
      </c>
      <c r="E19" s="144" t="s">
        <v>161</v>
      </c>
      <c r="F19" s="142" t="s">
        <v>161</v>
      </c>
      <c r="G19" s="143" t="s">
        <v>161</v>
      </c>
    </row>
    <row r="20" spans="1:7" x14ac:dyDescent="0.2">
      <c r="A20" s="140" t="s">
        <v>169</v>
      </c>
      <c r="B20" s="18">
        <v>0</v>
      </c>
      <c r="C20" s="18">
        <v>0</v>
      </c>
      <c r="D20" s="18">
        <v>0</v>
      </c>
      <c r="E20" s="144" t="s">
        <v>161</v>
      </c>
      <c r="F20" s="142" t="s">
        <v>161</v>
      </c>
      <c r="G20" s="143" t="s">
        <v>161</v>
      </c>
    </row>
    <row r="21" spans="1:7" x14ac:dyDescent="0.2">
      <c r="A21" s="140" t="s">
        <v>170</v>
      </c>
      <c r="B21" s="18">
        <v>914586</v>
      </c>
      <c r="C21" s="18">
        <v>940926</v>
      </c>
      <c r="D21" s="18">
        <v>998773</v>
      </c>
      <c r="E21" s="144">
        <v>4.9792808982964951</v>
      </c>
      <c r="F21" s="142">
        <v>4.8344718270962375</v>
      </c>
      <c r="G21" s="143">
        <v>4.7720528265430397</v>
      </c>
    </row>
    <row r="22" spans="1:7" x14ac:dyDescent="0.2">
      <c r="A22" s="140" t="s">
        <v>171</v>
      </c>
      <c r="B22" s="18">
        <v>0</v>
      </c>
      <c r="C22" s="18">
        <v>0</v>
      </c>
      <c r="D22" s="18">
        <v>0</v>
      </c>
      <c r="E22" s="144" t="s">
        <v>161</v>
      </c>
      <c r="F22" s="142" t="s">
        <v>161</v>
      </c>
      <c r="G22" s="143" t="s">
        <v>161</v>
      </c>
    </row>
    <row r="23" spans="1:7" x14ac:dyDescent="0.2">
      <c r="A23" s="140" t="s">
        <v>172</v>
      </c>
      <c r="B23" s="18">
        <v>5061</v>
      </c>
      <c r="C23" s="18">
        <v>5143</v>
      </c>
      <c r="D23" s="18">
        <v>5060</v>
      </c>
      <c r="E23" s="144">
        <v>2.7553604173121565E-2</v>
      </c>
      <c r="F23" s="142">
        <v>2.642470141834315E-2</v>
      </c>
      <c r="G23" s="143">
        <v>2.4176251562975551E-2</v>
      </c>
    </row>
    <row r="24" spans="1:7" x14ac:dyDescent="0.2">
      <c r="A24" s="140" t="s">
        <v>173</v>
      </c>
      <c r="B24" s="18">
        <v>782101</v>
      </c>
      <c r="C24" s="18">
        <v>806679</v>
      </c>
      <c r="D24" s="18">
        <v>789579</v>
      </c>
      <c r="E24" s="144">
        <v>4.2579927637626058</v>
      </c>
      <c r="F24" s="142">
        <v>4.1447115915706076</v>
      </c>
      <c r="G24" s="143">
        <v>3.7725416072811608</v>
      </c>
    </row>
    <row r="25" spans="1:7" x14ac:dyDescent="0.2">
      <c r="A25" s="140" t="s">
        <v>174</v>
      </c>
      <c r="B25" s="18">
        <v>63146</v>
      </c>
      <c r="C25" s="18">
        <v>55343</v>
      </c>
      <c r="D25" s="18">
        <v>63285</v>
      </c>
      <c r="E25" s="144">
        <v>0.34378579117090186</v>
      </c>
      <c r="F25" s="142">
        <v>0.28435198339400447</v>
      </c>
      <c r="G25" s="143">
        <v>0.30237037157369717</v>
      </c>
    </row>
    <row r="26" spans="1:7" x14ac:dyDescent="0.2">
      <c r="A26" s="140" t="s">
        <v>175</v>
      </c>
      <c r="B26" s="18">
        <v>113638</v>
      </c>
      <c r="C26" s="18">
        <v>125612</v>
      </c>
      <c r="D26" s="18">
        <v>155098</v>
      </c>
      <c r="E26" s="144">
        <v>0.61867940545844469</v>
      </c>
      <c r="F26" s="142">
        <v>0.64539366022961697</v>
      </c>
      <c r="G26" s="143">
        <v>0.74104511164315856</v>
      </c>
    </row>
    <row r="27" spans="1:7" x14ac:dyDescent="0.2">
      <c r="A27" s="140" t="s">
        <v>176</v>
      </c>
      <c r="B27" s="18">
        <v>25947</v>
      </c>
      <c r="C27" s="18">
        <v>33771</v>
      </c>
      <c r="D27" s="18">
        <v>43592</v>
      </c>
      <c r="E27" s="144">
        <v>0.14126326170321779</v>
      </c>
      <c r="F27" s="142">
        <v>0.17351518405577807</v>
      </c>
      <c r="G27" s="143">
        <v>0.20827888500656724</v>
      </c>
    </row>
    <row r="28" spans="1:7" x14ac:dyDescent="0.2">
      <c r="A28" s="140" t="s">
        <v>177</v>
      </c>
      <c r="B28" s="18">
        <v>126564</v>
      </c>
      <c r="C28" s="18">
        <v>137356</v>
      </c>
      <c r="D28" s="18">
        <v>162912</v>
      </c>
      <c r="E28" s="144">
        <v>0.68905243204247335</v>
      </c>
      <c r="F28" s="142">
        <v>0.70573425782966015</v>
      </c>
      <c r="G28" s="143">
        <v>0.77837974202123972</v>
      </c>
    </row>
    <row r="29" spans="1:7" x14ac:dyDescent="0.2">
      <c r="A29" s="140" t="s">
        <v>178</v>
      </c>
      <c r="B29" s="18">
        <v>47</v>
      </c>
      <c r="C29" s="18">
        <v>0</v>
      </c>
      <c r="D29" s="18">
        <v>0</v>
      </c>
      <c r="E29" s="144">
        <v>2.5588211739512224E-4</v>
      </c>
      <c r="F29" s="142" t="s">
        <v>161</v>
      </c>
      <c r="G29" s="143" t="s">
        <v>161</v>
      </c>
    </row>
    <row r="30" spans="1:7" x14ac:dyDescent="0.2">
      <c r="A30" s="140" t="s">
        <v>179</v>
      </c>
      <c r="B30" s="18">
        <v>13153</v>
      </c>
      <c r="C30" s="18">
        <v>5167</v>
      </c>
      <c r="D30" s="18">
        <v>343</v>
      </c>
      <c r="E30" s="144">
        <v>7.1608882768043461E-2</v>
      </c>
      <c r="F30" s="142">
        <v>2.6548013266299644E-2</v>
      </c>
      <c r="G30" s="143">
        <v>1.6388249577273942E-3</v>
      </c>
    </row>
    <row r="31" spans="1:7" x14ac:dyDescent="0.2">
      <c r="A31" s="140" t="s">
        <v>180</v>
      </c>
      <c r="B31" s="18">
        <v>703949</v>
      </c>
      <c r="C31" s="18">
        <v>585236</v>
      </c>
      <c r="D31" s="18">
        <v>380678</v>
      </c>
      <c r="E31" s="144">
        <v>3.8325098012378489</v>
      </c>
      <c r="F31" s="142">
        <v>3.006938860444385</v>
      </c>
      <c r="G31" s="143">
        <v>1.8188472514803176</v>
      </c>
    </row>
    <row r="32" spans="1:7" x14ac:dyDescent="0.2">
      <c r="A32" s="140" t="s">
        <v>181</v>
      </c>
      <c r="B32" s="18">
        <v>82726</v>
      </c>
      <c r="C32" s="18">
        <v>91006</v>
      </c>
      <c r="D32" s="18">
        <v>133033</v>
      </c>
      <c r="E32" s="144">
        <v>0.45038519241763575</v>
      </c>
      <c r="F32" s="142">
        <v>0.46758825146368593</v>
      </c>
      <c r="G32" s="143">
        <v>0.63562040991646773</v>
      </c>
    </row>
    <row r="33" spans="1:7" x14ac:dyDescent="0.2">
      <c r="A33" s="140" t="s">
        <v>5</v>
      </c>
      <c r="B33" s="18" t="s">
        <v>5</v>
      </c>
      <c r="C33" s="18" t="s">
        <v>5</v>
      </c>
      <c r="D33" s="18" t="s">
        <v>5</v>
      </c>
      <c r="E33" s="144" t="s">
        <v>5</v>
      </c>
      <c r="F33" s="142" t="s">
        <v>5</v>
      </c>
      <c r="G33" s="143" t="s">
        <v>5</v>
      </c>
    </row>
    <row r="34" spans="1:7" ht="13.5" thickBot="1" x14ac:dyDescent="0.25">
      <c r="A34" s="145" t="s">
        <v>4</v>
      </c>
      <c r="B34" s="21">
        <v>18367833</v>
      </c>
      <c r="C34" s="21">
        <v>19462850</v>
      </c>
      <c r="D34" s="21">
        <v>20929630</v>
      </c>
      <c r="E34" s="146">
        <v>100</v>
      </c>
      <c r="F34" s="147">
        <v>100</v>
      </c>
      <c r="G34" s="148">
        <v>100</v>
      </c>
    </row>
    <row r="36" spans="1:7" ht="16.5" thickBot="1" x14ac:dyDescent="0.3">
      <c r="A36" s="127" t="s">
        <v>148</v>
      </c>
      <c r="B36" s="128"/>
      <c r="C36" s="128"/>
      <c r="D36" s="128"/>
      <c r="E36" s="128"/>
      <c r="F36" s="128"/>
    </row>
    <row r="37" spans="1:7" x14ac:dyDescent="0.2">
      <c r="A37" s="129"/>
      <c r="B37" s="130"/>
      <c r="C37" s="131" t="s">
        <v>146</v>
      </c>
      <c r="D37" s="132"/>
      <c r="E37" s="133"/>
      <c r="F37" s="131" t="s">
        <v>2</v>
      </c>
      <c r="G37" s="134"/>
    </row>
    <row r="38" spans="1:7" x14ac:dyDescent="0.2">
      <c r="A38" s="135" t="s">
        <v>3</v>
      </c>
      <c r="B38" s="136" t="s">
        <v>157</v>
      </c>
      <c r="C38" s="137" t="s">
        <v>153</v>
      </c>
      <c r="D38" s="138" t="s">
        <v>154</v>
      </c>
      <c r="E38" s="137" t="s">
        <v>157</v>
      </c>
      <c r="F38" s="137" t="s">
        <v>153</v>
      </c>
      <c r="G38" s="139" t="s">
        <v>154</v>
      </c>
    </row>
    <row r="39" spans="1:7" x14ac:dyDescent="0.2">
      <c r="A39" s="140" t="s">
        <v>82</v>
      </c>
      <c r="B39" s="18">
        <v>562275</v>
      </c>
      <c r="C39" s="18">
        <v>564129</v>
      </c>
      <c r="D39" s="18">
        <v>569256</v>
      </c>
      <c r="E39" s="141">
        <v>18.197950592454909</v>
      </c>
      <c r="F39" s="142">
        <v>18.243453666241191</v>
      </c>
      <c r="G39" s="143">
        <v>18.158451031073351</v>
      </c>
    </row>
    <row r="40" spans="1:7" x14ac:dyDescent="0.2">
      <c r="A40" s="140" t="s">
        <v>158</v>
      </c>
      <c r="B40" s="18">
        <v>105845</v>
      </c>
      <c r="C40" s="18">
        <v>112355</v>
      </c>
      <c r="D40" s="18">
        <v>142915</v>
      </c>
      <c r="E40" s="144">
        <v>3.4256584063996978</v>
      </c>
      <c r="F40" s="142">
        <v>3.6334654603300471</v>
      </c>
      <c r="G40" s="143">
        <v>4.5587837969311664</v>
      </c>
    </row>
    <row r="41" spans="1:7" x14ac:dyDescent="0.2">
      <c r="A41" s="140" t="s">
        <v>83</v>
      </c>
      <c r="B41" s="18">
        <v>735824</v>
      </c>
      <c r="C41" s="18">
        <v>729754</v>
      </c>
      <c r="D41" s="18">
        <v>746867</v>
      </c>
      <c r="E41" s="144">
        <v>23.814839352172054</v>
      </c>
      <c r="F41" s="142">
        <v>23.599625771329208</v>
      </c>
      <c r="G41" s="143">
        <v>23.823987531487873</v>
      </c>
    </row>
    <row r="42" spans="1:7" x14ac:dyDescent="0.2">
      <c r="A42" s="140" t="s">
        <v>85</v>
      </c>
      <c r="B42" s="18">
        <v>413200</v>
      </c>
      <c r="C42" s="18">
        <v>425954</v>
      </c>
      <c r="D42" s="18">
        <v>458187</v>
      </c>
      <c r="E42" s="144">
        <v>13.373159370063348</v>
      </c>
      <c r="F42" s="142">
        <v>13.774991292683234</v>
      </c>
      <c r="G42" s="143">
        <v>14.615509019798484</v>
      </c>
    </row>
    <row r="43" spans="1:7" x14ac:dyDescent="0.2">
      <c r="A43" s="140" t="s">
        <v>159</v>
      </c>
      <c r="B43" s="18">
        <v>341378</v>
      </c>
      <c r="C43" s="18">
        <v>500702</v>
      </c>
      <c r="D43" s="18">
        <v>502213</v>
      </c>
      <c r="E43" s="144">
        <v>11.048650531058774</v>
      </c>
      <c r="F43" s="142">
        <v>16.192278251240936</v>
      </c>
      <c r="G43" s="143">
        <v>16.01987535953673</v>
      </c>
    </row>
    <row r="44" spans="1:7" x14ac:dyDescent="0.2">
      <c r="A44" s="140" t="s">
        <v>160</v>
      </c>
      <c r="B44" s="18">
        <v>0</v>
      </c>
      <c r="C44" s="18">
        <v>0</v>
      </c>
      <c r="D44" s="18">
        <v>0</v>
      </c>
      <c r="E44" s="144" t="s">
        <v>161</v>
      </c>
      <c r="F44" s="142" t="s">
        <v>161</v>
      </c>
      <c r="G44" s="143" t="s">
        <v>161</v>
      </c>
    </row>
    <row r="45" spans="1:7" x14ac:dyDescent="0.2">
      <c r="A45" s="140" t="s">
        <v>162</v>
      </c>
      <c r="B45" s="18">
        <v>93298</v>
      </c>
      <c r="C45" s="18">
        <v>91893</v>
      </c>
      <c r="D45" s="18">
        <v>93085</v>
      </c>
      <c r="E45" s="144">
        <v>3.0195765317235486</v>
      </c>
      <c r="F45" s="142">
        <v>2.9717417253002449</v>
      </c>
      <c r="G45" s="143">
        <v>2.9692781705023101</v>
      </c>
    </row>
    <row r="46" spans="1:7" x14ac:dyDescent="0.2">
      <c r="A46" s="140" t="s">
        <v>163</v>
      </c>
      <c r="B46" s="18">
        <v>77776</v>
      </c>
      <c r="C46" s="18">
        <v>69612</v>
      </c>
      <c r="D46" s="18">
        <v>68170</v>
      </c>
      <c r="E46" s="144">
        <v>2.5172092041772673</v>
      </c>
      <c r="F46" s="142">
        <v>2.2511930721774309</v>
      </c>
      <c r="G46" s="143">
        <v>2.1745253572878815</v>
      </c>
    </row>
    <row r="47" spans="1:7" x14ac:dyDescent="0.2">
      <c r="A47" s="140" t="s">
        <v>164</v>
      </c>
      <c r="B47" s="18">
        <v>31633</v>
      </c>
      <c r="C47" s="18">
        <v>31189</v>
      </c>
      <c r="D47" s="18">
        <v>26673</v>
      </c>
      <c r="E47" s="144">
        <v>1.0237975565179427</v>
      </c>
      <c r="F47" s="142">
        <v>1.0086258221016762</v>
      </c>
      <c r="G47" s="143">
        <v>0.85083049515827591</v>
      </c>
    </row>
    <row r="48" spans="1:7" x14ac:dyDescent="0.2">
      <c r="A48" s="140" t="s">
        <v>165</v>
      </c>
      <c r="B48" s="18">
        <v>75549</v>
      </c>
      <c r="C48" s="18">
        <v>83925</v>
      </c>
      <c r="D48" s="18">
        <v>91114</v>
      </c>
      <c r="E48" s="144">
        <v>2.4451326651716259</v>
      </c>
      <c r="F48" s="142">
        <v>2.7140633595140331</v>
      </c>
      <c r="G48" s="143">
        <v>2.9064060936471772</v>
      </c>
    </row>
    <row r="49" spans="1:7" x14ac:dyDescent="0.2">
      <c r="A49" s="140" t="s">
        <v>166</v>
      </c>
      <c r="B49" s="18">
        <v>135434</v>
      </c>
      <c r="C49" s="18">
        <v>0</v>
      </c>
      <c r="D49" s="18">
        <v>0</v>
      </c>
      <c r="E49" s="144">
        <v>4.383302192945691</v>
      </c>
      <c r="F49" s="142" t="s">
        <v>161</v>
      </c>
      <c r="G49" s="143" t="s">
        <v>161</v>
      </c>
    </row>
    <row r="50" spans="1:7" x14ac:dyDescent="0.2">
      <c r="A50" s="140" t="s">
        <v>167</v>
      </c>
      <c r="B50" s="18">
        <v>0</v>
      </c>
      <c r="C50" s="18">
        <v>0</v>
      </c>
      <c r="D50" s="18">
        <v>0</v>
      </c>
      <c r="E50" s="144" t="s">
        <v>161</v>
      </c>
      <c r="F50" s="142" t="s">
        <v>161</v>
      </c>
      <c r="G50" s="143" t="s">
        <v>161</v>
      </c>
    </row>
    <row r="51" spans="1:7" x14ac:dyDescent="0.2">
      <c r="A51" s="140" t="s">
        <v>168</v>
      </c>
      <c r="B51" s="18">
        <v>0</v>
      </c>
      <c r="C51" s="18">
        <v>0</v>
      </c>
      <c r="D51" s="18">
        <v>0</v>
      </c>
      <c r="E51" s="144" t="s">
        <v>161</v>
      </c>
      <c r="F51" s="142" t="s">
        <v>161</v>
      </c>
      <c r="G51" s="143" t="s">
        <v>161</v>
      </c>
    </row>
    <row r="52" spans="1:7" x14ac:dyDescent="0.2">
      <c r="A52" s="140" t="s">
        <v>169</v>
      </c>
      <c r="B52" s="18">
        <v>0</v>
      </c>
      <c r="C52" s="18">
        <v>0</v>
      </c>
      <c r="D52" s="18">
        <v>0</v>
      </c>
      <c r="E52" s="144" t="s">
        <v>161</v>
      </c>
      <c r="F52" s="142" t="s">
        <v>161</v>
      </c>
      <c r="G52" s="143" t="s">
        <v>161</v>
      </c>
    </row>
    <row r="53" spans="1:7" x14ac:dyDescent="0.2">
      <c r="A53" s="140" t="s">
        <v>170</v>
      </c>
      <c r="B53" s="18">
        <v>169294</v>
      </c>
      <c r="C53" s="18">
        <v>169252</v>
      </c>
      <c r="D53" s="18">
        <v>170232</v>
      </c>
      <c r="E53" s="144">
        <v>5.479176288469275</v>
      </c>
      <c r="F53" s="142">
        <v>5.4734662105983807</v>
      </c>
      <c r="G53" s="143">
        <v>5.4301569696615912</v>
      </c>
    </row>
    <row r="54" spans="1:7" x14ac:dyDescent="0.2">
      <c r="A54" s="140" t="s">
        <v>171</v>
      </c>
      <c r="B54" s="18">
        <v>0</v>
      </c>
      <c r="C54" s="18">
        <v>0</v>
      </c>
      <c r="D54" s="18">
        <v>0</v>
      </c>
      <c r="E54" s="144" t="s">
        <v>161</v>
      </c>
      <c r="F54" s="142" t="s">
        <v>161</v>
      </c>
      <c r="G54" s="143" t="s">
        <v>161</v>
      </c>
    </row>
    <row r="55" spans="1:7" x14ac:dyDescent="0.2">
      <c r="A55" s="140" t="s">
        <v>172</v>
      </c>
      <c r="B55" s="18">
        <v>1189</v>
      </c>
      <c r="C55" s="18">
        <v>1238</v>
      </c>
      <c r="D55" s="18">
        <v>1264</v>
      </c>
      <c r="E55" s="144">
        <v>3.8481816289945112E-2</v>
      </c>
      <c r="F55" s="142">
        <v>4.0035870587767329E-2</v>
      </c>
      <c r="G55" s="143">
        <v>4.0319789520491159E-2</v>
      </c>
    </row>
    <row r="56" spans="1:7" x14ac:dyDescent="0.2">
      <c r="A56" s="140" t="s">
        <v>173</v>
      </c>
      <c r="B56" s="18">
        <v>148706</v>
      </c>
      <c r="C56" s="18">
        <v>145871</v>
      </c>
      <c r="D56" s="18">
        <v>137916</v>
      </c>
      <c r="E56" s="144">
        <v>4.812848589749855</v>
      </c>
      <c r="F56" s="142">
        <v>4.7173444899096992</v>
      </c>
      <c r="G56" s="143">
        <v>4.3993228572057426</v>
      </c>
    </row>
    <row r="57" spans="1:7" x14ac:dyDescent="0.2">
      <c r="A57" s="140" t="s">
        <v>174</v>
      </c>
      <c r="B57" s="18">
        <v>7475</v>
      </c>
      <c r="C57" s="18">
        <v>7022</v>
      </c>
      <c r="D57" s="18">
        <v>7625</v>
      </c>
      <c r="E57" s="144">
        <v>0.24192731435436476</v>
      </c>
      <c r="F57" s="142">
        <v>0.22708552767956558</v>
      </c>
      <c r="G57" s="143">
        <v>0.24322657839695025</v>
      </c>
    </row>
    <row r="58" spans="1:7" x14ac:dyDescent="0.2">
      <c r="A58" s="140" t="s">
        <v>175</v>
      </c>
      <c r="B58" s="18">
        <v>20026</v>
      </c>
      <c r="C58" s="18">
        <v>21361</v>
      </c>
      <c r="D58" s="18">
        <v>22897</v>
      </c>
      <c r="E58" s="144">
        <v>0.64813864846294433</v>
      </c>
      <c r="F58" s="142">
        <v>0.69079663297681571</v>
      </c>
      <c r="G58" s="143">
        <v>0.73038150367934029</v>
      </c>
    </row>
    <row r="59" spans="1:7" x14ac:dyDescent="0.2">
      <c r="A59" s="140" t="s">
        <v>176</v>
      </c>
      <c r="B59" s="18">
        <v>0</v>
      </c>
      <c r="C59" s="18">
        <v>0</v>
      </c>
      <c r="D59" s="18">
        <v>0</v>
      </c>
      <c r="E59" s="144" t="s">
        <v>161</v>
      </c>
      <c r="F59" s="142" t="s">
        <v>161</v>
      </c>
      <c r="G59" s="143" t="s">
        <v>161</v>
      </c>
    </row>
    <row r="60" spans="1:7" x14ac:dyDescent="0.2">
      <c r="A60" s="140" t="s">
        <v>177</v>
      </c>
      <c r="B60" s="18">
        <v>23707</v>
      </c>
      <c r="C60" s="18">
        <v>23790</v>
      </c>
      <c r="D60" s="18">
        <v>15059</v>
      </c>
      <c r="E60" s="144">
        <v>0.76727369115704691</v>
      </c>
      <c r="F60" s="142">
        <v>0.76934843399271791</v>
      </c>
      <c r="G60" s="143">
        <v>0.48036053037110477</v>
      </c>
    </row>
    <row r="61" spans="1:7" x14ac:dyDescent="0.2">
      <c r="A61" s="140" t="s">
        <v>178</v>
      </c>
      <c r="B61" s="18">
        <v>11</v>
      </c>
      <c r="C61" s="18">
        <v>0</v>
      </c>
      <c r="D61" s="18">
        <v>0</v>
      </c>
      <c r="E61" s="144">
        <v>3.560134391836806E-4</v>
      </c>
      <c r="F61" s="142" t="s">
        <v>161</v>
      </c>
      <c r="G61" s="143" t="s">
        <v>161</v>
      </c>
    </row>
    <row r="62" spans="1:7" x14ac:dyDescent="0.2">
      <c r="A62" s="140" t="s">
        <v>179</v>
      </c>
      <c r="B62" s="18">
        <v>2877</v>
      </c>
      <c r="C62" s="18">
        <v>1063</v>
      </c>
      <c r="D62" s="18">
        <v>52</v>
      </c>
      <c r="E62" s="144">
        <v>9.3113696775586285E-2</v>
      </c>
      <c r="F62" s="142">
        <v>3.4376518929561124E-2</v>
      </c>
      <c r="G62" s="143">
        <v>1.6587255182480541E-3</v>
      </c>
    </row>
    <row r="63" spans="1:7" x14ac:dyDescent="0.2">
      <c r="A63" s="140" t="s">
        <v>180</v>
      </c>
      <c r="B63" s="18">
        <v>129479</v>
      </c>
      <c r="C63" s="18">
        <v>97716</v>
      </c>
      <c r="D63" s="18">
        <v>58783</v>
      </c>
      <c r="E63" s="144">
        <v>4.1905694629148895</v>
      </c>
      <c r="F63" s="142">
        <v>3.1600526093330146</v>
      </c>
      <c r="G63" s="143">
        <v>1.8750935026764493</v>
      </c>
    </row>
    <row r="64" spans="1:7" x14ac:dyDescent="0.2">
      <c r="A64" s="140" t="s">
        <v>181</v>
      </c>
      <c r="B64" s="18">
        <v>14795</v>
      </c>
      <c r="C64" s="18">
        <v>15401</v>
      </c>
      <c r="D64" s="18">
        <v>22629</v>
      </c>
      <c r="E64" s="144">
        <v>0.47883807570205039</v>
      </c>
      <c r="F64" s="142">
        <v>0.49805528507447866</v>
      </c>
      <c r="G64" s="143">
        <v>0.72183268754683105</v>
      </c>
    </row>
    <row r="65" spans="1:7" x14ac:dyDescent="0.2">
      <c r="A65" s="140" t="s">
        <v>5</v>
      </c>
      <c r="B65" s="18" t="s">
        <v>5</v>
      </c>
      <c r="C65" s="18" t="s">
        <v>5</v>
      </c>
      <c r="D65" s="18" t="s">
        <v>5</v>
      </c>
      <c r="E65" s="144" t="s">
        <v>5</v>
      </c>
      <c r="F65" s="142" t="s">
        <v>5</v>
      </c>
      <c r="G65" s="143" t="s">
        <v>5</v>
      </c>
    </row>
    <row r="66" spans="1:7" ht="13.5" thickBot="1" x14ac:dyDescent="0.25">
      <c r="A66" s="145" t="s">
        <v>4</v>
      </c>
      <c r="B66" s="21">
        <v>3089771</v>
      </c>
      <c r="C66" s="21">
        <v>3092227</v>
      </c>
      <c r="D66" s="21">
        <v>3134937</v>
      </c>
      <c r="E66" s="146">
        <v>100</v>
      </c>
      <c r="F66" s="147">
        <v>100</v>
      </c>
      <c r="G66" s="148">
        <v>100</v>
      </c>
    </row>
    <row r="67" spans="1:7" x14ac:dyDescent="0.2">
      <c r="A67" s="149"/>
      <c r="B67" s="149"/>
      <c r="C67" s="149"/>
      <c r="D67" s="149"/>
      <c r="E67" s="149"/>
      <c r="F67" s="149"/>
      <c r="G67" s="149"/>
    </row>
    <row r="68" spans="1:7" x14ac:dyDescent="0.2">
      <c r="A68" s="151" t="s">
        <v>155</v>
      </c>
      <c r="F68" s="150"/>
      <c r="G68" s="184">
        <v>9</v>
      </c>
    </row>
    <row r="69" spans="1:7" x14ac:dyDescent="0.2">
      <c r="A69" s="151" t="s">
        <v>156</v>
      </c>
      <c r="F69" s="150"/>
      <c r="G69" s="185"/>
    </row>
  </sheetData>
  <mergeCells count="1">
    <mergeCell ref="G68:G69"/>
  </mergeCells>
  <hyperlinks>
    <hyperlink ref="A2" location="Innhold!A26" tooltip="Move to Tab2" display="Tilbake til innholdsfortegnelsen" xr:uid="{00000000-0004-0000-0800-000000000000}"/>
  </hyperlinks>
  <pageMargins left="0.78740157480314965" right="0.78740157480314965" top="0.39370078740157483" bottom="0.19685039370078741" header="3.937007874015748E-2" footer="3.937007874015748E-2"/>
  <pageSetup paperSize="9" scale="9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9</vt:i4>
      </vt:variant>
    </vt:vector>
  </HeadingPairs>
  <TitlesOfParts>
    <vt:vector size="28" baseType="lpstr">
      <vt:lpstr>Forside</vt:lpstr>
      <vt:lpstr>Innhold</vt:lpstr>
      <vt:lpstr>Tab1</vt:lpstr>
      <vt:lpstr>Tab2</vt:lpstr>
      <vt:lpstr>Tab3</vt:lpstr>
      <vt:lpstr>Tab4</vt:lpstr>
      <vt:lpstr>Tab5</vt:lpstr>
      <vt:lpstr>Tab6</vt:lpstr>
      <vt:lpstr>Tab7</vt:lpstr>
      <vt:lpstr>Tab8</vt:lpstr>
      <vt:lpstr>Tab9</vt:lpstr>
      <vt:lpstr>Tab10</vt:lpstr>
      <vt:lpstr>Tab11</vt:lpstr>
      <vt:lpstr>Tab12</vt:lpstr>
      <vt:lpstr>Tab13</vt:lpstr>
      <vt:lpstr>Tab14</vt:lpstr>
      <vt:lpstr>Tab15</vt:lpstr>
      <vt:lpstr>Tab16</vt:lpstr>
      <vt:lpstr>Tab17</vt:lpstr>
      <vt:lpstr>Dato_1årsiden</vt:lpstr>
      <vt:lpstr>Dato_2årsiden</vt:lpstr>
      <vt:lpstr>Dato_nå</vt:lpstr>
      <vt:lpstr>Innhold!Print_Area</vt:lpstr>
      <vt:lpstr>'Tab1'!Print_Area</vt:lpstr>
      <vt:lpstr>'Tab15'!Print_Area</vt:lpstr>
      <vt:lpstr>'Tab17'!Print_Area</vt:lpstr>
      <vt:lpstr>'Tab2'!Print_Area</vt:lpstr>
      <vt:lpstr>Print_Area</vt:lpstr>
    </vt:vector>
  </TitlesOfParts>
  <Company>Norges Forsikringsforbund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Otto Rendedal</dc:creator>
  <cp:lastModifiedBy>Stein Erik Petersbakken</cp:lastModifiedBy>
  <cp:lastPrinted>2014-08-07T08:18:02Z</cp:lastPrinted>
  <dcterms:created xsi:type="dcterms:W3CDTF">2001-06-06T07:37:41Z</dcterms:created>
  <dcterms:modified xsi:type="dcterms:W3CDTF">2021-02-11T08:20:14Z</dcterms:modified>
</cp:coreProperties>
</file>