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13_ncr:1_{29923AC0-9632-40BF-BD3E-6722499D26CC}" xr6:coauthVersionLast="44" xr6:coauthVersionMax="44" xr10:uidLastSave="{00000000-0000-0000-0000-000000000000}"/>
  <bookViews>
    <workbookView xWindow="-110" yWindow="-110" windowWidth="19420" windowHeight="1042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0">Forside!$A$1:$H$44</definedName>
    <definedName name="_xlnm.Print_Area" localSheetId="1">Innhold!$A$1:$H$54</definedName>
    <definedName name="_xlnm.Print_Area" localSheetId="18">'Tab17'!$A$1:$C$53</definedName>
    <definedName name="_xlnm.Print_Area" localSheetId="3">'Tab2'!$A$1:$K$65</definedName>
    <definedName name="_xlnm.Print_Area">'Tab5'!$A$4:$G$61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2" l="1"/>
  <c r="A63" i="16" s="1"/>
  <c r="A52" i="3" l="1"/>
  <c r="A70" i="10"/>
  <c r="A70" i="17"/>
  <c r="A70" i="55"/>
  <c r="A70" i="14"/>
  <c r="A70" i="15"/>
  <c r="A70" i="52"/>
  <c r="A70" i="54"/>
  <c r="A55" i="5"/>
  <c r="A55" i="6"/>
  <c r="A60" i="7"/>
  <c r="A70" i="53"/>
  <c r="A70" i="8"/>
  <c r="A70" i="60"/>
  <c r="K64" i="4"/>
  <c r="B54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<sst xmlns="http://schemas.openxmlformats.org/spreadsheetml/2006/main" count="3256" uniqueCount="183">
  <si>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</si>
  <si>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</si>
  <si>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</si>
  <si>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</si>
  <si>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</si>
  <si>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</si>
  <si>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</si>
  <si>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</si>
  <si>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</si>
  <si>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</si>
  <si>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</si>
  <si>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</si>
  <si>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</si>
  <si>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</si>
  <si>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</si>
  <si>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</si>
  <si>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</si>
  <si>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</si>
  <si>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</si>
  <si>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</si>
  <si>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</si>
  <si>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</si>
  <si>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</si>
  <si>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</si>
  <si>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</si>
  <si>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</si>
  <si>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</si>
  <si>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</si>
  <si>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</si>
  <si>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</si>
  <si>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</si>
  <si>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</si>
  <si>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</si>
  <si>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</si>
  <si>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</si>
  <si>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</si>
  <si>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</si>
  <si>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</si>
  <si>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</si>
  <si>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</si>
  <si>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</si>
  <si>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</si>
  <si>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</si>
  <si>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</si>
  <si>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</si>
  <si>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</si>
  <si>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</si>
  <si>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</si>
  <si>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</si>
  <si>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</si>
  <si>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</si>
  <si>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</si>
  <si>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</si>
  <si>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</si>
  <si>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</si>
  <si>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</si>
  <si>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</si>
  <si>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</si>
  <si>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</si>
  <si>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</si>
  <si>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</si>
  <si>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</si>
  <si>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</si>
  <si>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</si>
  <si>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</si>
  <si>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</si>
  <si>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</si>
  <si>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</si>
  <si>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</si>
  <si>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</si>
  <si>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</si>
  <si>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</si>
  <si>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</si>
  <si>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</si>
  <si>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</si>
  <si>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</si>
  <si>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</si>
  <si>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</si>
  <si>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</si>
  <si>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</si>
  <si>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</si>
  <si>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</si>
  <si>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</si>
  <si>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</si>
  <si>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</si>
  <si>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</si>
  <si>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</si>
  <si>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</si>
  <si>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</si>
  <si>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</si>
  <si>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</si>
  <si>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</si>
  <si>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</si>
  <si>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</si>
  <si>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</si>
  <si>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</si>
  <si>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</si>
  <si>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</si>
  <si>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</si>
  <si>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</si>
  <si>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</si>
  <si>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</si>
  <si>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</si>
  <si>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</si>
  <si>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</si>
  <si>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</si>
  <si>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</si>
  <si>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</si>
  <si>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</si>
  <si>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</si>
  <si>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</si>
  <si>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</si>
  <si>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</si>
  <si>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</si>
  <si>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</si>
  <si>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</si>
  <si>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</si>
  <si>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</si>
  <si>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</si>
  <si>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</si>
  <si>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</si>
  <si>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</si>
  <si>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</si>
  <si>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</si>
  <si>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</si>
  <si>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</si>
  <si>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</si>
  <si>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</si>
  <si>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</si>
  <si>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</si>
  <si>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</si>
  <si>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</si>
  <si>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</si>
  <si>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</si>
  <si>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</si>
  <si>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</si>
  <si>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</si>
  <si>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</si>
  <si>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</si>
  <si>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</si>
  <si>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</si>
  <si>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</si>
  <si>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</si>
  <si>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</si>
  <si>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</si>
  <si>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</si>
  <si>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</si>
  <si>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</si>
  <si>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</si>
  <si>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</si>
  <si>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</si>
  <si>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</si>
  <si>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</si>
  <si>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31.12.2018</t>
  </si>
  <si>
    <t>31.12.2019</t>
  </si>
  <si>
    <t>Premiestatistikk skadeforsikring 4. kvartal 2019</t>
  </si>
  <si>
    <t>31.12.2017</t>
  </si>
  <si>
    <t>Storebrand</t>
  </si>
  <si>
    <t>Fremtind Forsikring</t>
  </si>
  <si>
    <t>SpareBank 1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</si>
  <si>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</si>
  <si>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</si>
  <si>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</si>
  <si>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</si>
  <si>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</si>
  <si>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</si>
  <si>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</si>
  <si>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>Danica</t>
  </si>
  <si>
    <t>Oslo Pensjonsforsikring</t>
  </si>
  <si>
    <t>Eika Forsikring</t>
  </si>
  <si>
    <t>Telenor Forsikring</t>
  </si>
  <si>
    <t>Oslo Forsikring</t>
  </si>
  <si>
    <t>Inter Hannover</t>
  </si>
  <si>
    <t>ACE European Group</t>
  </si>
  <si>
    <t>Frende Skadeforsikring</t>
  </si>
  <si>
    <t>KNIF Trygghet Forsikring</t>
  </si>
  <si>
    <t>Landkreditt Forsikring</t>
  </si>
  <si>
    <t>Møretrygd</t>
  </si>
  <si>
    <t>Euro Insurance LTD</t>
  </si>
  <si>
    <t>Skogbrand</t>
  </si>
  <si>
    <t>W R Berkley</t>
  </si>
  <si>
    <t>Insr</t>
  </si>
  <si>
    <t>WaterCircles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</si>
</sst>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198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36" fillId="0" borderId="0" xfId="0" applyFont="1"/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14" fontId="39" fillId="0" borderId="0" xfId="0" applyNumberFormat="1" applyFont="1"/>
    <xf numFmtId="168" fontId="37" fillId="0" borderId="0" xfId="0" applyNumberFormat="1" applyFont="1"/>
    <xf numFmtId="0" fontId="36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70" fontId="37" fillId="0" borderId="0" xfId="0" applyNumberFormat="1" applyFont="1"/>
    <xf numFmtId="3" fontId="36" fillId="0" borderId="0" xfId="0" applyNumberFormat="1" applyFont="1"/>
    <xf numFmtId="14" fontId="37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0.25630346920105335</c:v>
                </c:pt>
                <c:pt idx="1">
                  <c:v>0.21124988030063793</c:v>
                </c:pt>
                <c:pt idx="2">
                  <c:v>0.1325735075196697</c:v>
                </c:pt>
                <c:pt idx="3">
                  <c:v>0.14059692249175276</c:v>
                </c:pt>
                <c:pt idx="4">
                  <c:v>0.25927622048688637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31.12.2018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2399.8589999999999</c:v>
                </c:pt>
                <c:pt idx="1">
                  <c:v>7691.0010000000002</c:v>
                </c:pt>
                <c:pt idx="2">
                  <c:v>1994.7389999999996</c:v>
                </c:pt>
                <c:pt idx="3">
                  <c:v>7881.2079999999996</c:v>
                </c:pt>
                <c:pt idx="4">
                  <c:v>1074.145</c:v>
                </c:pt>
                <c:pt idx="5">
                  <c:v>2212.8919999999998</c:v>
                </c:pt>
                <c:pt idx="6">
                  <c:v>3414.145</c:v>
                </c:pt>
                <c:pt idx="7">
                  <c:v>1773.213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2514.5309999999999</c:v>
                </c:pt>
                <c:pt idx="1">
                  <c:v>8234.5460000000003</c:v>
                </c:pt>
                <c:pt idx="2">
                  <c:v>2082.6089999999986</c:v>
                </c:pt>
                <c:pt idx="3">
                  <c:v>8329.7780000000002</c:v>
                </c:pt>
                <c:pt idx="4">
                  <c:v>1137.8340000000001</c:v>
                </c:pt>
                <c:pt idx="5">
                  <c:v>2236.2950000000001</c:v>
                </c:pt>
                <c:pt idx="6">
                  <c:v>3602.6260000000002</c:v>
                </c:pt>
                <c:pt idx="7">
                  <c:v>1914.741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40376167</c:v>
                </c:pt>
                <c:pt idx="1">
                  <c:v>22374794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693225</xdr:colOff>
      <xdr:row>43</xdr:row>
      <xdr:rowOff>102966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4736AB5-1F67-4CE1-935E-954AD6C2C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32050" cy="9551766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36</xdr:row>
      <xdr:rowOff>85725</xdr:rowOff>
    </xdr:from>
    <xdr:to>
      <xdr:col>4</xdr:col>
      <xdr:colOff>720742</xdr:colOff>
      <xdr:row>39</xdr:row>
      <xdr:rowOff>66675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" y="8467725"/>
          <a:ext cx="3492517" cy="55245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2019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(publisert</a:t>
          </a:r>
          <a:r>
            <a:rPr lang="nb-NO" sz="1000" baseline="0">
              <a:effectLst/>
              <a:latin typeface="Arial"/>
              <a:ea typeface="ＭＳ 明朝"/>
              <a:cs typeface="Times New Roman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6. februar 2020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571500</xdr:colOff>
      <xdr:row>30</xdr:row>
      <xdr:rowOff>0</xdr:rowOff>
    </xdr:from>
    <xdr:to>
      <xdr:col>7</xdr:col>
      <xdr:colOff>371475</xdr:colOff>
      <xdr:row>35</xdr:row>
      <xdr:rowOff>63500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1500" y="6819900"/>
          <a:ext cx="5648325" cy="12065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577850</xdr:colOff>
      <xdr:row>35</xdr:row>
      <xdr:rowOff>6350</xdr:rowOff>
    </xdr:from>
    <xdr:to>
      <xdr:col>7</xdr:col>
      <xdr:colOff>219103</xdr:colOff>
      <xdr:row>35</xdr:row>
      <xdr:rowOff>390609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7850" y="7969250"/>
          <a:ext cx="5489603" cy="38425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32658</xdr:colOff>
      <xdr:row>3</xdr:row>
      <xdr:rowOff>114300</xdr:rowOff>
    </xdr:from>
    <xdr:to>
      <xdr:col>2</xdr:col>
      <xdr:colOff>270133</xdr:colOff>
      <xdr:row>6</xdr:row>
      <xdr:rowOff>140153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658" y="600075"/>
          <a:ext cx="2085325" cy="644978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NEMI fusjonerte med Insr 2.kvartal 2018 og tallene rapporteres nå inn samlet via Insr.</a:t>
          </a:r>
        </a:p>
        <a:p>
          <a:pPr rtl="0"/>
          <a:endParaRPr lang="en-US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I juni 2017 overtok Tryg Forsikring OBOS Forsikring. Tryg kjøpte også Troll Forsikring i mars 2018.</a:t>
          </a:r>
        </a:p>
        <a:p>
          <a:pPr rtl="0"/>
          <a:endParaRPr lang="nb-NO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Fremtind Forsikring startet 1.januar 2019 etter en fusjonering mellom Sparebank 1 Forsikring og DNB Forsikring. </a:t>
          </a:r>
          <a:endParaRPr lang="nb-NO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rtl="0"/>
          <a:endParaRPr lang="en-US" sz="1200" b="0" i="0" strike="noStrike" baseline="0">
            <a:solidFill>
              <a:srgbClr val="00B050"/>
            </a:solidFill>
            <a:latin typeface="Times New Roman"/>
            <a:ea typeface="+mn-ea"/>
            <a:cs typeface="Times New Roman"/>
          </a:endParaRPr>
        </a:p>
        <a:p>
          <a:pPr rtl="0"/>
          <a:endParaRPr lang="en-US" sz="1200" b="0" i="0" strike="noStrike" baseline="0">
            <a:solidFill>
              <a:srgbClr val="FF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142875</xdr:colOff>
      <xdr:row>6</xdr:row>
      <xdr:rowOff>190499</xdr:rowOff>
    </xdr:from>
    <xdr:to>
      <xdr:col>2</xdr:col>
      <xdr:colOff>2571750</xdr:colOff>
      <xdr:row>46</xdr:row>
      <xdr:rowOff>95249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8125" y="1111249"/>
          <a:ext cx="2809875" cy="8112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30.06.18:</a:t>
          </a: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InterHannover leverte bestandtall for siste gang 1.kvartal 2018. </a:t>
          </a:r>
        </a:p>
        <a:p>
          <a:pPr fontAlgn="base"/>
          <a:endParaRPr lang="nb-NO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pr. 30.09.18:</a:t>
          </a: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ACE har meldt seg ut av Finans Norge og følgelig ikke levert premietall.</a:t>
          </a:r>
        </a:p>
        <a:p>
          <a:pPr fontAlgn="base"/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pr. 31.12.18:</a:t>
          </a: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Landbruksforsikring har skiftet navn til Landkreditt Forsikring.WaterCircles Forsikring leverer tall for første gang. </a:t>
          </a:r>
        </a:p>
        <a:p>
          <a:pPr fontAlgn="base"/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pr. 31.03.19</a:t>
          </a: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Etableringen av Fremtind fra 1.kvartal 2019 framkommer slik i statistikken:</a:t>
          </a: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-Fremtind Forsikring omfatter fra og med 1. kv. 2019, Fremtinds portefølje, mens tidligere kvartaler omfatter SpareBank 1 Forsikring.</a:t>
          </a: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-Gjenværende portefølje fra DNB fremkommer etter 1.kv 2019 som DNB Livsforsikring (egentlig Livsforsikringsselskapets gjenværende portefølje).</a:t>
          </a: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-Gjenværende portefølje fra SpareBank 1 etter 1.kv. 2019 fremkommer som SpareBank 1 Livsforsikring. </a:t>
          </a:r>
        </a:p>
        <a:p>
          <a:pPr fontAlgn="base"/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pr. 30.06.2019:</a:t>
          </a: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Telenor har ikke lenger bestand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23813</xdr:colOff>
      <xdr:row>6</xdr:row>
      <xdr:rowOff>104776</xdr:rowOff>
    </xdr:from>
    <xdr:to>
      <xdr:col>9</xdr:col>
      <xdr:colOff>526257</xdr:colOff>
      <xdr:row>22</xdr:row>
      <xdr:rowOff>85726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ACE European Group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Codan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Danica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DNB 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Eika 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Euro Insurance LTD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Fremtind 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Frende Skadeforsikring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Gjensidige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If Skadeforsikring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Insr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Inter Hannover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Jernbanepersonalets 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KLP Skadeforsikring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KNIF Trygghet 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Landkreditt 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Møretrygd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Nordea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Oslo 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Oslo Pensjonsforsikring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Protector 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Skogbrand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SpareBank 1 Livsforsikring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Storebrand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Telenor Forsikring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Tryg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W R Berkley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WaterCircles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304801</xdr:colOff>
      <xdr:row>4</xdr:row>
      <xdr:rowOff>28576</xdr:rowOff>
    </xdr:from>
    <xdr:to>
      <xdr:col>2</xdr:col>
      <xdr:colOff>2476501</xdr:colOff>
      <xdr:row>50</xdr:row>
      <xdr:rowOff>158751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860676" y="552451"/>
          <a:ext cx="2552700" cy="957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 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 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 vil bestandspremien vise små variasjoner med mindre det har funnet sted store 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Normal="100" zoomScaleSheetLayoutView="100" workbookViewId="0"/>
  </sheetViews>
  <sheetFormatPr defaultColWidth="11.42578125" defaultRowHeight="12.75" x14ac:dyDescent="0.2"/>
  <cols>
    <col min="1" max="1" width="16.28515625" style="152" customWidth="1"/>
    <col min="2" max="4" width="11.42578125" style="152"/>
    <col min="5" max="5" width="14.140625" style="152" bestFit="1" customWidth="1"/>
    <col min="6" max="7" width="11.42578125" style="152"/>
    <col min="8" max="8" width="13.42578125" style="152" customWidth="1"/>
    <col min="9" max="9" width="11.42578125" style="152"/>
    <col min="10" max="10" width="13.42578125" style="152" bestFit="1" customWidth="1"/>
    <col min="11" max="256" width="11.42578125" style="152"/>
    <col min="257" max="257" width="16.28515625" style="152" customWidth="1"/>
    <col min="258" max="260" width="11.42578125" style="152"/>
    <col min="261" max="261" width="14.140625" style="152" bestFit="1" customWidth="1"/>
    <col min="262" max="263" width="11.42578125" style="152"/>
    <col min="264" max="264" width="13.42578125" style="152" customWidth="1"/>
    <col min="265" max="265" width="11.42578125" style="152"/>
    <col min="266" max="266" width="13.42578125" style="152" bestFit="1" customWidth="1"/>
    <col min="267" max="512" width="11.42578125" style="152"/>
    <col min="513" max="513" width="16.28515625" style="152" customWidth="1"/>
    <col min="514" max="516" width="11.42578125" style="152"/>
    <col min="517" max="517" width="14.140625" style="152" bestFit="1" customWidth="1"/>
    <col min="518" max="519" width="11.42578125" style="152"/>
    <col min="520" max="520" width="13.42578125" style="152" customWidth="1"/>
    <col min="521" max="521" width="11.42578125" style="152"/>
    <col min="522" max="522" width="13.42578125" style="152" bestFit="1" customWidth="1"/>
    <col min="523" max="768" width="11.42578125" style="152"/>
    <col min="769" max="769" width="16.28515625" style="152" customWidth="1"/>
    <col min="770" max="772" width="11.42578125" style="152"/>
    <col min="773" max="773" width="14.140625" style="152" bestFit="1" customWidth="1"/>
    <col min="774" max="775" width="11.42578125" style="152"/>
    <col min="776" max="776" width="13.42578125" style="152" customWidth="1"/>
    <col min="777" max="777" width="11.42578125" style="152"/>
    <col min="778" max="778" width="13.42578125" style="152" bestFit="1" customWidth="1"/>
    <col min="779" max="1024" width="11.42578125" style="152"/>
    <col min="1025" max="1025" width="16.28515625" style="152" customWidth="1"/>
    <col min="1026" max="1028" width="11.42578125" style="152"/>
    <col min="1029" max="1029" width="14.140625" style="152" bestFit="1" customWidth="1"/>
    <col min="1030" max="1031" width="11.42578125" style="152"/>
    <col min="1032" max="1032" width="13.42578125" style="152" customWidth="1"/>
    <col min="1033" max="1033" width="11.42578125" style="152"/>
    <col min="1034" max="1034" width="13.42578125" style="152" bestFit="1" customWidth="1"/>
    <col min="1035" max="1280" width="11.42578125" style="152"/>
    <col min="1281" max="1281" width="16.28515625" style="152" customWidth="1"/>
    <col min="1282" max="1284" width="11.42578125" style="152"/>
    <col min="1285" max="1285" width="14.140625" style="152" bestFit="1" customWidth="1"/>
    <col min="1286" max="1287" width="11.42578125" style="152"/>
    <col min="1288" max="1288" width="13.42578125" style="152" customWidth="1"/>
    <col min="1289" max="1289" width="11.42578125" style="152"/>
    <col min="1290" max="1290" width="13.42578125" style="152" bestFit="1" customWidth="1"/>
    <col min="1291" max="1536" width="11.42578125" style="152"/>
    <col min="1537" max="1537" width="16.28515625" style="152" customWidth="1"/>
    <col min="1538" max="1540" width="11.42578125" style="152"/>
    <col min="1541" max="1541" width="14.140625" style="152" bestFit="1" customWidth="1"/>
    <col min="1542" max="1543" width="11.42578125" style="152"/>
    <col min="1544" max="1544" width="13.42578125" style="152" customWidth="1"/>
    <col min="1545" max="1545" width="11.42578125" style="152"/>
    <col min="1546" max="1546" width="13.42578125" style="152" bestFit="1" customWidth="1"/>
    <col min="1547" max="1792" width="11.42578125" style="152"/>
    <col min="1793" max="1793" width="16.28515625" style="152" customWidth="1"/>
    <col min="1794" max="1796" width="11.42578125" style="152"/>
    <col min="1797" max="1797" width="14.140625" style="152" bestFit="1" customWidth="1"/>
    <col min="1798" max="1799" width="11.42578125" style="152"/>
    <col min="1800" max="1800" width="13.42578125" style="152" customWidth="1"/>
    <col min="1801" max="1801" width="11.42578125" style="152"/>
    <col min="1802" max="1802" width="13.42578125" style="152" bestFit="1" customWidth="1"/>
    <col min="1803" max="2048" width="11.42578125" style="152"/>
    <col min="2049" max="2049" width="16.28515625" style="152" customWidth="1"/>
    <col min="2050" max="2052" width="11.42578125" style="152"/>
    <col min="2053" max="2053" width="14.140625" style="152" bestFit="1" customWidth="1"/>
    <col min="2054" max="2055" width="11.42578125" style="152"/>
    <col min="2056" max="2056" width="13.42578125" style="152" customWidth="1"/>
    <col min="2057" max="2057" width="11.42578125" style="152"/>
    <col min="2058" max="2058" width="13.42578125" style="152" bestFit="1" customWidth="1"/>
    <col min="2059" max="2304" width="11.42578125" style="152"/>
    <col min="2305" max="2305" width="16.28515625" style="152" customWidth="1"/>
    <col min="2306" max="2308" width="11.42578125" style="152"/>
    <col min="2309" max="2309" width="14.140625" style="152" bestFit="1" customWidth="1"/>
    <col min="2310" max="2311" width="11.42578125" style="152"/>
    <col min="2312" max="2312" width="13.42578125" style="152" customWidth="1"/>
    <col min="2313" max="2313" width="11.42578125" style="152"/>
    <col min="2314" max="2314" width="13.42578125" style="152" bestFit="1" customWidth="1"/>
    <col min="2315" max="2560" width="11.42578125" style="152"/>
    <col min="2561" max="2561" width="16.28515625" style="152" customWidth="1"/>
    <col min="2562" max="2564" width="11.42578125" style="152"/>
    <col min="2565" max="2565" width="14.140625" style="152" bestFit="1" customWidth="1"/>
    <col min="2566" max="2567" width="11.42578125" style="152"/>
    <col min="2568" max="2568" width="13.42578125" style="152" customWidth="1"/>
    <col min="2569" max="2569" width="11.42578125" style="152"/>
    <col min="2570" max="2570" width="13.42578125" style="152" bestFit="1" customWidth="1"/>
    <col min="2571" max="2816" width="11.42578125" style="152"/>
    <col min="2817" max="2817" width="16.28515625" style="152" customWidth="1"/>
    <col min="2818" max="2820" width="11.42578125" style="152"/>
    <col min="2821" max="2821" width="14.140625" style="152" bestFit="1" customWidth="1"/>
    <col min="2822" max="2823" width="11.42578125" style="152"/>
    <col min="2824" max="2824" width="13.42578125" style="152" customWidth="1"/>
    <col min="2825" max="2825" width="11.42578125" style="152"/>
    <col min="2826" max="2826" width="13.42578125" style="152" bestFit="1" customWidth="1"/>
    <col min="2827" max="3072" width="11.42578125" style="152"/>
    <col min="3073" max="3073" width="16.28515625" style="152" customWidth="1"/>
    <col min="3074" max="3076" width="11.42578125" style="152"/>
    <col min="3077" max="3077" width="14.140625" style="152" bestFit="1" customWidth="1"/>
    <col min="3078" max="3079" width="11.42578125" style="152"/>
    <col min="3080" max="3080" width="13.42578125" style="152" customWidth="1"/>
    <col min="3081" max="3081" width="11.42578125" style="152"/>
    <col min="3082" max="3082" width="13.42578125" style="152" bestFit="1" customWidth="1"/>
    <col min="3083" max="3328" width="11.42578125" style="152"/>
    <col min="3329" max="3329" width="16.28515625" style="152" customWidth="1"/>
    <col min="3330" max="3332" width="11.42578125" style="152"/>
    <col min="3333" max="3333" width="14.140625" style="152" bestFit="1" customWidth="1"/>
    <col min="3334" max="3335" width="11.42578125" style="152"/>
    <col min="3336" max="3336" width="13.42578125" style="152" customWidth="1"/>
    <col min="3337" max="3337" width="11.42578125" style="152"/>
    <col min="3338" max="3338" width="13.42578125" style="152" bestFit="1" customWidth="1"/>
    <col min="3339" max="3584" width="11.42578125" style="152"/>
    <col min="3585" max="3585" width="16.28515625" style="152" customWidth="1"/>
    <col min="3586" max="3588" width="11.42578125" style="152"/>
    <col min="3589" max="3589" width="14.140625" style="152" bestFit="1" customWidth="1"/>
    <col min="3590" max="3591" width="11.42578125" style="152"/>
    <col min="3592" max="3592" width="13.42578125" style="152" customWidth="1"/>
    <col min="3593" max="3593" width="11.42578125" style="152"/>
    <col min="3594" max="3594" width="13.42578125" style="152" bestFit="1" customWidth="1"/>
    <col min="3595" max="3840" width="11.42578125" style="152"/>
    <col min="3841" max="3841" width="16.28515625" style="152" customWidth="1"/>
    <col min="3842" max="3844" width="11.42578125" style="152"/>
    <col min="3845" max="3845" width="14.140625" style="152" bestFit="1" customWidth="1"/>
    <col min="3846" max="3847" width="11.42578125" style="152"/>
    <col min="3848" max="3848" width="13.42578125" style="152" customWidth="1"/>
    <col min="3849" max="3849" width="11.42578125" style="152"/>
    <col min="3850" max="3850" width="13.42578125" style="152" bestFit="1" customWidth="1"/>
    <col min="3851" max="4096" width="11.42578125" style="152"/>
    <col min="4097" max="4097" width="16.28515625" style="152" customWidth="1"/>
    <col min="4098" max="4100" width="11.42578125" style="152"/>
    <col min="4101" max="4101" width="14.140625" style="152" bestFit="1" customWidth="1"/>
    <col min="4102" max="4103" width="11.42578125" style="152"/>
    <col min="4104" max="4104" width="13.42578125" style="152" customWidth="1"/>
    <col min="4105" max="4105" width="11.42578125" style="152"/>
    <col min="4106" max="4106" width="13.42578125" style="152" bestFit="1" customWidth="1"/>
    <col min="4107" max="4352" width="11.42578125" style="152"/>
    <col min="4353" max="4353" width="16.28515625" style="152" customWidth="1"/>
    <col min="4354" max="4356" width="11.42578125" style="152"/>
    <col min="4357" max="4357" width="14.140625" style="152" bestFit="1" customWidth="1"/>
    <col min="4358" max="4359" width="11.42578125" style="152"/>
    <col min="4360" max="4360" width="13.42578125" style="152" customWidth="1"/>
    <col min="4361" max="4361" width="11.42578125" style="152"/>
    <col min="4362" max="4362" width="13.42578125" style="152" bestFit="1" customWidth="1"/>
    <col min="4363" max="4608" width="11.42578125" style="152"/>
    <col min="4609" max="4609" width="16.28515625" style="152" customWidth="1"/>
    <col min="4610" max="4612" width="11.42578125" style="152"/>
    <col min="4613" max="4613" width="14.140625" style="152" bestFit="1" customWidth="1"/>
    <col min="4614" max="4615" width="11.42578125" style="152"/>
    <col min="4616" max="4616" width="13.42578125" style="152" customWidth="1"/>
    <col min="4617" max="4617" width="11.42578125" style="152"/>
    <col min="4618" max="4618" width="13.42578125" style="152" bestFit="1" customWidth="1"/>
    <col min="4619" max="4864" width="11.42578125" style="152"/>
    <col min="4865" max="4865" width="16.28515625" style="152" customWidth="1"/>
    <col min="4866" max="4868" width="11.42578125" style="152"/>
    <col min="4869" max="4869" width="14.140625" style="152" bestFit="1" customWidth="1"/>
    <col min="4870" max="4871" width="11.42578125" style="152"/>
    <col min="4872" max="4872" width="13.42578125" style="152" customWidth="1"/>
    <col min="4873" max="4873" width="11.42578125" style="152"/>
    <col min="4874" max="4874" width="13.42578125" style="152" bestFit="1" customWidth="1"/>
    <col min="4875" max="5120" width="11.42578125" style="152"/>
    <col min="5121" max="5121" width="16.28515625" style="152" customWidth="1"/>
    <col min="5122" max="5124" width="11.42578125" style="152"/>
    <col min="5125" max="5125" width="14.140625" style="152" bestFit="1" customWidth="1"/>
    <col min="5126" max="5127" width="11.42578125" style="152"/>
    <col min="5128" max="5128" width="13.42578125" style="152" customWidth="1"/>
    <col min="5129" max="5129" width="11.42578125" style="152"/>
    <col min="5130" max="5130" width="13.42578125" style="152" bestFit="1" customWidth="1"/>
    <col min="5131" max="5376" width="11.42578125" style="152"/>
    <col min="5377" max="5377" width="16.28515625" style="152" customWidth="1"/>
    <col min="5378" max="5380" width="11.42578125" style="152"/>
    <col min="5381" max="5381" width="14.140625" style="152" bestFit="1" customWidth="1"/>
    <col min="5382" max="5383" width="11.42578125" style="152"/>
    <col min="5384" max="5384" width="13.42578125" style="152" customWidth="1"/>
    <col min="5385" max="5385" width="11.42578125" style="152"/>
    <col min="5386" max="5386" width="13.42578125" style="152" bestFit="1" customWidth="1"/>
    <col min="5387" max="5632" width="11.42578125" style="152"/>
    <col min="5633" max="5633" width="16.28515625" style="152" customWidth="1"/>
    <col min="5634" max="5636" width="11.42578125" style="152"/>
    <col min="5637" max="5637" width="14.140625" style="152" bestFit="1" customWidth="1"/>
    <col min="5638" max="5639" width="11.42578125" style="152"/>
    <col min="5640" max="5640" width="13.42578125" style="152" customWidth="1"/>
    <col min="5641" max="5641" width="11.42578125" style="152"/>
    <col min="5642" max="5642" width="13.42578125" style="152" bestFit="1" customWidth="1"/>
    <col min="5643" max="5888" width="11.42578125" style="152"/>
    <col min="5889" max="5889" width="16.28515625" style="152" customWidth="1"/>
    <col min="5890" max="5892" width="11.42578125" style="152"/>
    <col min="5893" max="5893" width="14.140625" style="152" bestFit="1" customWidth="1"/>
    <col min="5894" max="5895" width="11.42578125" style="152"/>
    <col min="5896" max="5896" width="13.42578125" style="152" customWidth="1"/>
    <col min="5897" max="5897" width="11.42578125" style="152"/>
    <col min="5898" max="5898" width="13.42578125" style="152" bestFit="1" customWidth="1"/>
    <col min="5899" max="6144" width="11.42578125" style="152"/>
    <col min="6145" max="6145" width="16.28515625" style="152" customWidth="1"/>
    <col min="6146" max="6148" width="11.42578125" style="152"/>
    <col min="6149" max="6149" width="14.140625" style="152" bestFit="1" customWidth="1"/>
    <col min="6150" max="6151" width="11.42578125" style="152"/>
    <col min="6152" max="6152" width="13.42578125" style="152" customWidth="1"/>
    <col min="6153" max="6153" width="11.42578125" style="152"/>
    <col min="6154" max="6154" width="13.42578125" style="152" bestFit="1" customWidth="1"/>
    <col min="6155" max="6400" width="11.42578125" style="152"/>
    <col min="6401" max="6401" width="16.28515625" style="152" customWidth="1"/>
    <col min="6402" max="6404" width="11.42578125" style="152"/>
    <col min="6405" max="6405" width="14.140625" style="152" bestFit="1" customWidth="1"/>
    <col min="6406" max="6407" width="11.42578125" style="152"/>
    <col min="6408" max="6408" width="13.42578125" style="152" customWidth="1"/>
    <col min="6409" max="6409" width="11.42578125" style="152"/>
    <col min="6410" max="6410" width="13.42578125" style="152" bestFit="1" customWidth="1"/>
    <col min="6411" max="6656" width="11.42578125" style="152"/>
    <col min="6657" max="6657" width="16.28515625" style="152" customWidth="1"/>
    <col min="6658" max="6660" width="11.42578125" style="152"/>
    <col min="6661" max="6661" width="14.140625" style="152" bestFit="1" customWidth="1"/>
    <col min="6662" max="6663" width="11.42578125" style="152"/>
    <col min="6664" max="6664" width="13.42578125" style="152" customWidth="1"/>
    <col min="6665" max="6665" width="11.42578125" style="152"/>
    <col min="6666" max="6666" width="13.42578125" style="152" bestFit="1" customWidth="1"/>
    <col min="6667" max="6912" width="11.42578125" style="152"/>
    <col min="6913" max="6913" width="16.28515625" style="152" customWidth="1"/>
    <col min="6914" max="6916" width="11.42578125" style="152"/>
    <col min="6917" max="6917" width="14.140625" style="152" bestFit="1" customWidth="1"/>
    <col min="6918" max="6919" width="11.42578125" style="152"/>
    <col min="6920" max="6920" width="13.42578125" style="152" customWidth="1"/>
    <col min="6921" max="6921" width="11.42578125" style="152"/>
    <col min="6922" max="6922" width="13.42578125" style="152" bestFit="1" customWidth="1"/>
    <col min="6923" max="7168" width="11.42578125" style="152"/>
    <col min="7169" max="7169" width="16.28515625" style="152" customWidth="1"/>
    <col min="7170" max="7172" width="11.42578125" style="152"/>
    <col min="7173" max="7173" width="14.140625" style="152" bestFit="1" customWidth="1"/>
    <col min="7174" max="7175" width="11.42578125" style="152"/>
    <col min="7176" max="7176" width="13.42578125" style="152" customWidth="1"/>
    <col min="7177" max="7177" width="11.42578125" style="152"/>
    <col min="7178" max="7178" width="13.42578125" style="152" bestFit="1" customWidth="1"/>
    <col min="7179" max="7424" width="11.42578125" style="152"/>
    <col min="7425" max="7425" width="16.28515625" style="152" customWidth="1"/>
    <col min="7426" max="7428" width="11.42578125" style="152"/>
    <col min="7429" max="7429" width="14.140625" style="152" bestFit="1" customWidth="1"/>
    <col min="7430" max="7431" width="11.42578125" style="152"/>
    <col min="7432" max="7432" width="13.42578125" style="152" customWidth="1"/>
    <col min="7433" max="7433" width="11.42578125" style="152"/>
    <col min="7434" max="7434" width="13.42578125" style="152" bestFit="1" customWidth="1"/>
    <col min="7435" max="7680" width="11.42578125" style="152"/>
    <col min="7681" max="7681" width="16.28515625" style="152" customWidth="1"/>
    <col min="7682" max="7684" width="11.42578125" style="152"/>
    <col min="7685" max="7685" width="14.140625" style="152" bestFit="1" customWidth="1"/>
    <col min="7686" max="7687" width="11.42578125" style="152"/>
    <col min="7688" max="7688" width="13.42578125" style="152" customWidth="1"/>
    <col min="7689" max="7689" width="11.42578125" style="152"/>
    <col min="7690" max="7690" width="13.42578125" style="152" bestFit="1" customWidth="1"/>
    <col min="7691" max="7936" width="11.42578125" style="152"/>
    <col min="7937" max="7937" width="16.28515625" style="152" customWidth="1"/>
    <col min="7938" max="7940" width="11.42578125" style="152"/>
    <col min="7941" max="7941" width="14.140625" style="152" bestFit="1" customWidth="1"/>
    <col min="7942" max="7943" width="11.42578125" style="152"/>
    <col min="7944" max="7944" width="13.42578125" style="152" customWidth="1"/>
    <col min="7945" max="7945" width="11.42578125" style="152"/>
    <col min="7946" max="7946" width="13.42578125" style="152" bestFit="1" customWidth="1"/>
    <col min="7947" max="8192" width="11.42578125" style="152"/>
    <col min="8193" max="8193" width="16.28515625" style="152" customWidth="1"/>
    <col min="8194" max="8196" width="11.42578125" style="152"/>
    <col min="8197" max="8197" width="14.140625" style="152" bestFit="1" customWidth="1"/>
    <col min="8198" max="8199" width="11.42578125" style="152"/>
    <col min="8200" max="8200" width="13.42578125" style="152" customWidth="1"/>
    <col min="8201" max="8201" width="11.42578125" style="152"/>
    <col min="8202" max="8202" width="13.42578125" style="152" bestFit="1" customWidth="1"/>
    <col min="8203" max="8448" width="11.42578125" style="152"/>
    <col min="8449" max="8449" width="16.28515625" style="152" customWidth="1"/>
    <col min="8450" max="8452" width="11.42578125" style="152"/>
    <col min="8453" max="8453" width="14.140625" style="152" bestFit="1" customWidth="1"/>
    <col min="8454" max="8455" width="11.42578125" style="152"/>
    <col min="8456" max="8456" width="13.42578125" style="152" customWidth="1"/>
    <col min="8457" max="8457" width="11.42578125" style="152"/>
    <col min="8458" max="8458" width="13.42578125" style="152" bestFit="1" customWidth="1"/>
    <col min="8459" max="8704" width="11.42578125" style="152"/>
    <col min="8705" max="8705" width="16.28515625" style="152" customWidth="1"/>
    <col min="8706" max="8708" width="11.42578125" style="152"/>
    <col min="8709" max="8709" width="14.140625" style="152" bestFit="1" customWidth="1"/>
    <col min="8710" max="8711" width="11.42578125" style="152"/>
    <col min="8712" max="8712" width="13.42578125" style="152" customWidth="1"/>
    <col min="8713" max="8713" width="11.42578125" style="152"/>
    <col min="8714" max="8714" width="13.42578125" style="152" bestFit="1" customWidth="1"/>
    <col min="8715" max="8960" width="11.42578125" style="152"/>
    <col min="8961" max="8961" width="16.28515625" style="152" customWidth="1"/>
    <col min="8962" max="8964" width="11.42578125" style="152"/>
    <col min="8965" max="8965" width="14.140625" style="152" bestFit="1" customWidth="1"/>
    <col min="8966" max="8967" width="11.42578125" style="152"/>
    <col min="8968" max="8968" width="13.42578125" style="152" customWidth="1"/>
    <col min="8969" max="8969" width="11.42578125" style="152"/>
    <col min="8970" max="8970" width="13.42578125" style="152" bestFit="1" customWidth="1"/>
    <col min="8971" max="9216" width="11.42578125" style="152"/>
    <col min="9217" max="9217" width="16.28515625" style="152" customWidth="1"/>
    <col min="9218" max="9220" width="11.42578125" style="152"/>
    <col min="9221" max="9221" width="14.140625" style="152" bestFit="1" customWidth="1"/>
    <col min="9222" max="9223" width="11.42578125" style="152"/>
    <col min="9224" max="9224" width="13.42578125" style="152" customWidth="1"/>
    <col min="9225" max="9225" width="11.42578125" style="152"/>
    <col min="9226" max="9226" width="13.42578125" style="152" bestFit="1" customWidth="1"/>
    <col min="9227" max="9472" width="11.42578125" style="152"/>
    <col min="9473" max="9473" width="16.28515625" style="152" customWidth="1"/>
    <col min="9474" max="9476" width="11.42578125" style="152"/>
    <col min="9477" max="9477" width="14.140625" style="152" bestFit="1" customWidth="1"/>
    <col min="9478" max="9479" width="11.42578125" style="152"/>
    <col min="9480" max="9480" width="13.42578125" style="152" customWidth="1"/>
    <col min="9481" max="9481" width="11.42578125" style="152"/>
    <col min="9482" max="9482" width="13.42578125" style="152" bestFit="1" customWidth="1"/>
    <col min="9483" max="9728" width="11.42578125" style="152"/>
    <col min="9729" max="9729" width="16.28515625" style="152" customWidth="1"/>
    <col min="9730" max="9732" width="11.42578125" style="152"/>
    <col min="9733" max="9733" width="14.140625" style="152" bestFit="1" customWidth="1"/>
    <col min="9734" max="9735" width="11.42578125" style="152"/>
    <col min="9736" max="9736" width="13.42578125" style="152" customWidth="1"/>
    <col min="9737" max="9737" width="11.42578125" style="152"/>
    <col min="9738" max="9738" width="13.42578125" style="152" bestFit="1" customWidth="1"/>
    <col min="9739" max="9984" width="11.42578125" style="152"/>
    <col min="9985" max="9985" width="16.28515625" style="152" customWidth="1"/>
    <col min="9986" max="9988" width="11.42578125" style="152"/>
    <col min="9989" max="9989" width="14.140625" style="152" bestFit="1" customWidth="1"/>
    <col min="9990" max="9991" width="11.42578125" style="152"/>
    <col min="9992" max="9992" width="13.42578125" style="152" customWidth="1"/>
    <col min="9993" max="9993" width="11.42578125" style="152"/>
    <col min="9994" max="9994" width="13.42578125" style="152" bestFit="1" customWidth="1"/>
    <col min="9995" max="10240" width="11.42578125" style="152"/>
    <col min="10241" max="10241" width="16.28515625" style="152" customWidth="1"/>
    <col min="10242" max="10244" width="11.42578125" style="152"/>
    <col min="10245" max="10245" width="14.140625" style="152" bestFit="1" customWidth="1"/>
    <col min="10246" max="10247" width="11.42578125" style="152"/>
    <col min="10248" max="10248" width="13.42578125" style="152" customWidth="1"/>
    <col min="10249" max="10249" width="11.42578125" style="152"/>
    <col min="10250" max="10250" width="13.42578125" style="152" bestFit="1" customWidth="1"/>
    <col min="10251" max="10496" width="11.42578125" style="152"/>
    <col min="10497" max="10497" width="16.28515625" style="152" customWidth="1"/>
    <col min="10498" max="10500" width="11.42578125" style="152"/>
    <col min="10501" max="10501" width="14.140625" style="152" bestFit="1" customWidth="1"/>
    <col min="10502" max="10503" width="11.42578125" style="152"/>
    <col min="10504" max="10504" width="13.42578125" style="152" customWidth="1"/>
    <col min="10505" max="10505" width="11.42578125" style="152"/>
    <col min="10506" max="10506" width="13.42578125" style="152" bestFit="1" customWidth="1"/>
    <col min="10507" max="10752" width="11.42578125" style="152"/>
    <col min="10753" max="10753" width="16.28515625" style="152" customWidth="1"/>
    <col min="10754" max="10756" width="11.42578125" style="152"/>
    <col min="10757" max="10757" width="14.140625" style="152" bestFit="1" customWidth="1"/>
    <col min="10758" max="10759" width="11.42578125" style="152"/>
    <col min="10760" max="10760" width="13.42578125" style="152" customWidth="1"/>
    <col min="10761" max="10761" width="11.42578125" style="152"/>
    <col min="10762" max="10762" width="13.42578125" style="152" bestFit="1" customWidth="1"/>
    <col min="10763" max="11008" width="11.42578125" style="152"/>
    <col min="11009" max="11009" width="16.28515625" style="152" customWidth="1"/>
    <col min="11010" max="11012" width="11.42578125" style="152"/>
    <col min="11013" max="11013" width="14.140625" style="152" bestFit="1" customWidth="1"/>
    <col min="11014" max="11015" width="11.42578125" style="152"/>
    <col min="11016" max="11016" width="13.42578125" style="152" customWidth="1"/>
    <col min="11017" max="11017" width="11.42578125" style="152"/>
    <col min="11018" max="11018" width="13.42578125" style="152" bestFit="1" customWidth="1"/>
    <col min="11019" max="11264" width="11.42578125" style="152"/>
    <col min="11265" max="11265" width="16.28515625" style="152" customWidth="1"/>
    <col min="11266" max="11268" width="11.42578125" style="152"/>
    <col min="11269" max="11269" width="14.140625" style="152" bestFit="1" customWidth="1"/>
    <col min="11270" max="11271" width="11.42578125" style="152"/>
    <col min="11272" max="11272" width="13.42578125" style="152" customWidth="1"/>
    <col min="11273" max="11273" width="11.42578125" style="152"/>
    <col min="11274" max="11274" width="13.42578125" style="152" bestFit="1" customWidth="1"/>
    <col min="11275" max="11520" width="11.42578125" style="152"/>
    <col min="11521" max="11521" width="16.28515625" style="152" customWidth="1"/>
    <col min="11522" max="11524" width="11.42578125" style="152"/>
    <col min="11525" max="11525" width="14.140625" style="152" bestFit="1" customWidth="1"/>
    <col min="11526" max="11527" width="11.42578125" style="152"/>
    <col min="11528" max="11528" width="13.42578125" style="152" customWidth="1"/>
    <col min="11529" max="11529" width="11.42578125" style="152"/>
    <col min="11530" max="11530" width="13.42578125" style="152" bestFit="1" customWidth="1"/>
    <col min="11531" max="11776" width="11.42578125" style="152"/>
    <col min="11777" max="11777" width="16.28515625" style="152" customWidth="1"/>
    <col min="11778" max="11780" width="11.42578125" style="152"/>
    <col min="11781" max="11781" width="14.140625" style="152" bestFit="1" customWidth="1"/>
    <col min="11782" max="11783" width="11.42578125" style="152"/>
    <col min="11784" max="11784" width="13.42578125" style="152" customWidth="1"/>
    <col min="11785" max="11785" width="11.42578125" style="152"/>
    <col min="11786" max="11786" width="13.42578125" style="152" bestFit="1" customWidth="1"/>
    <col min="11787" max="12032" width="11.42578125" style="152"/>
    <col min="12033" max="12033" width="16.28515625" style="152" customWidth="1"/>
    <col min="12034" max="12036" width="11.42578125" style="152"/>
    <col min="12037" max="12037" width="14.140625" style="152" bestFit="1" customWidth="1"/>
    <col min="12038" max="12039" width="11.42578125" style="152"/>
    <col min="12040" max="12040" width="13.42578125" style="152" customWidth="1"/>
    <col min="12041" max="12041" width="11.42578125" style="152"/>
    <col min="12042" max="12042" width="13.42578125" style="152" bestFit="1" customWidth="1"/>
    <col min="12043" max="12288" width="11.42578125" style="152"/>
    <col min="12289" max="12289" width="16.28515625" style="152" customWidth="1"/>
    <col min="12290" max="12292" width="11.42578125" style="152"/>
    <col min="12293" max="12293" width="14.140625" style="152" bestFit="1" customWidth="1"/>
    <col min="12294" max="12295" width="11.42578125" style="152"/>
    <col min="12296" max="12296" width="13.42578125" style="152" customWidth="1"/>
    <col min="12297" max="12297" width="11.42578125" style="152"/>
    <col min="12298" max="12298" width="13.42578125" style="152" bestFit="1" customWidth="1"/>
    <col min="12299" max="12544" width="11.42578125" style="152"/>
    <col min="12545" max="12545" width="16.28515625" style="152" customWidth="1"/>
    <col min="12546" max="12548" width="11.42578125" style="152"/>
    <col min="12549" max="12549" width="14.140625" style="152" bestFit="1" customWidth="1"/>
    <col min="12550" max="12551" width="11.42578125" style="152"/>
    <col min="12552" max="12552" width="13.42578125" style="152" customWidth="1"/>
    <col min="12553" max="12553" width="11.42578125" style="152"/>
    <col min="12554" max="12554" width="13.42578125" style="152" bestFit="1" customWidth="1"/>
    <col min="12555" max="12800" width="11.42578125" style="152"/>
    <col min="12801" max="12801" width="16.28515625" style="152" customWidth="1"/>
    <col min="12802" max="12804" width="11.42578125" style="152"/>
    <col min="12805" max="12805" width="14.140625" style="152" bestFit="1" customWidth="1"/>
    <col min="12806" max="12807" width="11.42578125" style="152"/>
    <col min="12808" max="12808" width="13.42578125" style="152" customWidth="1"/>
    <col min="12809" max="12809" width="11.42578125" style="152"/>
    <col min="12810" max="12810" width="13.42578125" style="152" bestFit="1" customWidth="1"/>
    <col min="12811" max="13056" width="11.42578125" style="152"/>
    <col min="13057" max="13057" width="16.28515625" style="152" customWidth="1"/>
    <col min="13058" max="13060" width="11.42578125" style="152"/>
    <col min="13061" max="13061" width="14.140625" style="152" bestFit="1" customWidth="1"/>
    <col min="13062" max="13063" width="11.42578125" style="152"/>
    <col min="13064" max="13064" width="13.42578125" style="152" customWidth="1"/>
    <col min="13065" max="13065" width="11.42578125" style="152"/>
    <col min="13066" max="13066" width="13.42578125" style="152" bestFit="1" customWidth="1"/>
    <col min="13067" max="13312" width="11.42578125" style="152"/>
    <col min="13313" max="13313" width="16.28515625" style="152" customWidth="1"/>
    <col min="13314" max="13316" width="11.42578125" style="152"/>
    <col min="13317" max="13317" width="14.140625" style="152" bestFit="1" customWidth="1"/>
    <col min="13318" max="13319" width="11.42578125" style="152"/>
    <col min="13320" max="13320" width="13.42578125" style="152" customWidth="1"/>
    <col min="13321" max="13321" width="11.42578125" style="152"/>
    <col min="13322" max="13322" width="13.42578125" style="152" bestFit="1" customWidth="1"/>
    <col min="13323" max="13568" width="11.42578125" style="152"/>
    <col min="13569" max="13569" width="16.28515625" style="152" customWidth="1"/>
    <col min="13570" max="13572" width="11.42578125" style="152"/>
    <col min="13573" max="13573" width="14.140625" style="152" bestFit="1" customWidth="1"/>
    <col min="13574" max="13575" width="11.42578125" style="152"/>
    <col min="13576" max="13576" width="13.42578125" style="152" customWidth="1"/>
    <col min="13577" max="13577" width="11.42578125" style="152"/>
    <col min="13578" max="13578" width="13.42578125" style="152" bestFit="1" customWidth="1"/>
    <col min="13579" max="13824" width="11.42578125" style="152"/>
    <col min="13825" max="13825" width="16.28515625" style="152" customWidth="1"/>
    <col min="13826" max="13828" width="11.42578125" style="152"/>
    <col min="13829" max="13829" width="14.140625" style="152" bestFit="1" customWidth="1"/>
    <col min="13830" max="13831" width="11.42578125" style="152"/>
    <col min="13832" max="13832" width="13.42578125" style="152" customWidth="1"/>
    <col min="13833" max="13833" width="11.42578125" style="152"/>
    <col min="13834" max="13834" width="13.42578125" style="152" bestFit="1" customWidth="1"/>
    <col min="13835" max="14080" width="11.42578125" style="152"/>
    <col min="14081" max="14081" width="16.28515625" style="152" customWidth="1"/>
    <col min="14082" max="14084" width="11.42578125" style="152"/>
    <col min="14085" max="14085" width="14.140625" style="152" bestFit="1" customWidth="1"/>
    <col min="14086" max="14087" width="11.42578125" style="152"/>
    <col min="14088" max="14088" width="13.42578125" style="152" customWidth="1"/>
    <col min="14089" max="14089" width="11.42578125" style="152"/>
    <col min="14090" max="14090" width="13.42578125" style="152" bestFit="1" customWidth="1"/>
    <col min="14091" max="14336" width="11.42578125" style="152"/>
    <col min="14337" max="14337" width="16.28515625" style="152" customWidth="1"/>
    <col min="14338" max="14340" width="11.42578125" style="152"/>
    <col min="14341" max="14341" width="14.140625" style="152" bestFit="1" customWidth="1"/>
    <col min="14342" max="14343" width="11.42578125" style="152"/>
    <col min="14344" max="14344" width="13.42578125" style="152" customWidth="1"/>
    <col min="14345" max="14345" width="11.42578125" style="152"/>
    <col min="14346" max="14346" width="13.42578125" style="152" bestFit="1" customWidth="1"/>
    <col min="14347" max="14592" width="11.42578125" style="152"/>
    <col min="14593" max="14593" width="16.28515625" style="152" customWidth="1"/>
    <col min="14594" max="14596" width="11.42578125" style="152"/>
    <col min="14597" max="14597" width="14.140625" style="152" bestFit="1" customWidth="1"/>
    <col min="14598" max="14599" width="11.42578125" style="152"/>
    <col min="14600" max="14600" width="13.42578125" style="152" customWidth="1"/>
    <col min="14601" max="14601" width="11.42578125" style="152"/>
    <col min="14602" max="14602" width="13.42578125" style="152" bestFit="1" customWidth="1"/>
    <col min="14603" max="14848" width="11.42578125" style="152"/>
    <col min="14849" max="14849" width="16.28515625" style="152" customWidth="1"/>
    <col min="14850" max="14852" width="11.42578125" style="152"/>
    <col min="14853" max="14853" width="14.140625" style="152" bestFit="1" customWidth="1"/>
    <col min="14854" max="14855" width="11.42578125" style="152"/>
    <col min="14856" max="14856" width="13.42578125" style="152" customWidth="1"/>
    <col min="14857" max="14857" width="11.42578125" style="152"/>
    <col min="14858" max="14858" width="13.42578125" style="152" bestFit="1" customWidth="1"/>
    <col min="14859" max="15104" width="11.42578125" style="152"/>
    <col min="15105" max="15105" width="16.28515625" style="152" customWidth="1"/>
    <col min="15106" max="15108" width="11.42578125" style="152"/>
    <col min="15109" max="15109" width="14.140625" style="152" bestFit="1" customWidth="1"/>
    <col min="15110" max="15111" width="11.42578125" style="152"/>
    <col min="15112" max="15112" width="13.42578125" style="152" customWidth="1"/>
    <col min="15113" max="15113" width="11.42578125" style="152"/>
    <col min="15114" max="15114" width="13.42578125" style="152" bestFit="1" customWidth="1"/>
    <col min="15115" max="15360" width="11.42578125" style="152"/>
    <col min="15361" max="15361" width="16.28515625" style="152" customWidth="1"/>
    <col min="15362" max="15364" width="11.42578125" style="152"/>
    <col min="15365" max="15365" width="14.140625" style="152" bestFit="1" customWidth="1"/>
    <col min="15366" max="15367" width="11.42578125" style="152"/>
    <col min="15368" max="15368" width="13.42578125" style="152" customWidth="1"/>
    <col min="15369" max="15369" width="11.42578125" style="152"/>
    <col min="15370" max="15370" width="13.42578125" style="152" bestFit="1" customWidth="1"/>
    <col min="15371" max="15616" width="11.42578125" style="152"/>
    <col min="15617" max="15617" width="16.28515625" style="152" customWidth="1"/>
    <col min="15618" max="15620" width="11.42578125" style="152"/>
    <col min="15621" max="15621" width="14.140625" style="152" bestFit="1" customWidth="1"/>
    <col min="15622" max="15623" width="11.42578125" style="152"/>
    <col min="15624" max="15624" width="13.42578125" style="152" customWidth="1"/>
    <col min="15625" max="15625" width="11.42578125" style="152"/>
    <col min="15626" max="15626" width="13.42578125" style="152" bestFit="1" customWidth="1"/>
    <col min="15627" max="15872" width="11.42578125" style="152"/>
    <col min="15873" max="15873" width="16.28515625" style="152" customWidth="1"/>
    <col min="15874" max="15876" width="11.42578125" style="152"/>
    <col min="15877" max="15877" width="14.140625" style="152" bestFit="1" customWidth="1"/>
    <col min="15878" max="15879" width="11.42578125" style="152"/>
    <col min="15880" max="15880" width="13.42578125" style="152" customWidth="1"/>
    <col min="15881" max="15881" width="11.42578125" style="152"/>
    <col min="15882" max="15882" width="13.42578125" style="152" bestFit="1" customWidth="1"/>
    <col min="15883" max="16128" width="11.42578125" style="152"/>
    <col min="16129" max="16129" width="16.28515625" style="152" customWidth="1"/>
    <col min="16130" max="16132" width="11.42578125" style="152"/>
    <col min="16133" max="16133" width="14.140625" style="152" bestFit="1" customWidth="1"/>
    <col min="16134" max="16135" width="11.42578125" style="152"/>
    <col min="16136" max="16136" width="13.42578125" style="152" customWidth="1"/>
    <col min="16137" max="16137" width="11.42578125" style="152"/>
    <col min="16138" max="16138" width="13.42578125" style="152" bestFit="1" customWidth="1"/>
    <col min="16139" max="16384" width="11.42578125" style="152"/>
  </cols>
  <sheetData>
    <row r="5" spans="2:9" x14ac:dyDescent="0.2">
      <c r="B5" s="151"/>
      <c r="C5" s="151"/>
      <c r="D5" s="151"/>
      <c r="E5" s="151"/>
      <c r="F5" s="151"/>
      <c r="G5" s="151"/>
      <c r="H5" s="151"/>
    </row>
    <row r="6" spans="2:9" ht="23.25" x14ac:dyDescent="0.35">
      <c r="B6" s="153"/>
      <c r="C6" s="151"/>
      <c r="D6" s="151"/>
      <c r="E6" s="151"/>
      <c r="F6" s="151"/>
      <c r="G6" s="151"/>
      <c r="H6" s="151"/>
      <c r="I6" s="154"/>
    </row>
    <row r="7" spans="2:9" x14ac:dyDescent="0.2">
      <c r="B7" s="151"/>
      <c r="C7" s="151"/>
      <c r="D7" s="151"/>
      <c r="E7" s="151"/>
      <c r="F7" s="151"/>
      <c r="G7" s="151"/>
      <c r="H7" s="151"/>
      <c r="I7" s="151"/>
    </row>
    <row r="8" spans="2:9" x14ac:dyDescent="0.2">
      <c r="B8" s="151"/>
      <c r="C8" s="151"/>
      <c r="D8" s="151"/>
      <c r="F8" s="151"/>
      <c r="G8" s="151"/>
      <c r="H8" s="151"/>
    </row>
    <row r="9" spans="2:9" x14ac:dyDescent="0.2">
      <c r="B9" s="151"/>
      <c r="C9" s="151"/>
      <c r="D9" s="151"/>
      <c r="E9" s="151"/>
      <c r="F9" s="151"/>
      <c r="G9" s="151"/>
      <c r="H9" s="151"/>
    </row>
    <row r="10" spans="2:9" ht="23.25" x14ac:dyDescent="0.35">
      <c r="B10" s="151"/>
      <c r="C10" s="151"/>
      <c r="D10" s="151"/>
      <c r="I10" s="154"/>
    </row>
    <row r="11" spans="2:9" x14ac:dyDescent="0.2">
      <c r="B11" s="151"/>
      <c r="C11" s="151"/>
      <c r="D11" s="151"/>
    </row>
    <row r="12" spans="2:9" ht="27" customHeight="1" x14ac:dyDescent="0.35">
      <c r="B12" s="151"/>
      <c r="C12" s="151"/>
      <c r="D12" s="151"/>
      <c r="E12" s="151"/>
      <c r="F12" s="151"/>
      <c r="G12" s="151"/>
      <c r="H12" s="151"/>
      <c r="I12" s="154"/>
    </row>
    <row r="13" spans="2:9" ht="19.5" customHeight="1" x14ac:dyDescent="0.35">
      <c r="B13" s="151"/>
      <c r="C13" s="164"/>
      <c r="D13" s="164"/>
      <c r="E13" s="164"/>
      <c r="F13" s="164"/>
      <c r="G13" s="164"/>
      <c r="H13" s="164"/>
      <c r="I13" s="154"/>
    </row>
    <row r="14" spans="2:9" x14ac:dyDescent="0.2">
      <c r="B14" s="151"/>
      <c r="C14" s="151"/>
      <c r="D14" s="151"/>
      <c r="F14" s="151"/>
      <c r="G14" s="151"/>
      <c r="H14" s="151"/>
    </row>
    <row r="15" spans="2:9" x14ac:dyDescent="0.2">
      <c r="B15" s="151"/>
      <c r="C15" s="151"/>
      <c r="D15" s="151"/>
      <c r="F15" s="151"/>
      <c r="G15" s="151"/>
      <c r="H15" s="151"/>
      <c r="I15" s="151"/>
    </row>
    <row r="16" spans="2:9" ht="34.5" x14ac:dyDescent="0.45">
      <c r="B16" s="151"/>
      <c r="C16" s="151"/>
      <c r="D16" s="151"/>
      <c r="E16" s="155"/>
      <c r="F16" s="151"/>
      <c r="G16" s="151"/>
      <c r="H16" s="151"/>
      <c r="I16" s="151"/>
    </row>
    <row r="17" spans="2:9" ht="33" x14ac:dyDescent="0.45">
      <c r="B17" s="151"/>
      <c r="C17" s="151"/>
      <c r="D17" s="151"/>
      <c r="E17" s="156"/>
      <c r="F17" s="151"/>
      <c r="G17" s="151"/>
      <c r="H17" s="151"/>
      <c r="I17" s="151"/>
    </row>
    <row r="18" spans="2:9" ht="33" x14ac:dyDescent="0.45">
      <c r="D18" s="156"/>
    </row>
    <row r="19" spans="2:9" ht="18.75" x14ac:dyDescent="0.3">
      <c r="E19" s="165"/>
      <c r="I19" s="157"/>
    </row>
    <row r="21" spans="2:9" x14ac:dyDescent="0.2">
      <c r="E21" s="158"/>
    </row>
    <row r="22" spans="2:9" ht="26.25" x14ac:dyDescent="0.4">
      <c r="E22" s="159"/>
    </row>
    <row r="25" spans="2:9" ht="18.75" x14ac:dyDescent="0.3">
      <c r="E25" s="160"/>
    </row>
    <row r="26" spans="2:9" ht="18.75" x14ac:dyDescent="0.3">
      <c r="E26" s="161"/>
    </row>
    <row r="28" spans="2:9" x14ac:dyDescent="0.2">
      <c r="D28" s="164"/>
      <c r="E28" s="164"/>
      <c r="F28" s="164"/>
      <c r="G28" s="164"/>
      <c r="H28" s="164"/>
    </row>
    <row r="33" spans="1:9" ht="35.25" x14ac:dyDescent="0.2">
      <c r="A33" s="166"/>
    </row>
    <row r="36" spans="1:9" ht="33" x14ac:dyDescent="0.2">
      <c r="B36" s="167"/>
    </row>
    <row r="39" spans="1:9" ht="18" x14ac:dyDescent="0.25">
      <c r="B39" s="168"/>
    </row>
    <row r="41" spans="1:9" ht="18.75" x14ac:dyDescent="0.3">
      <c r="I41" s="162"/>
    </row>
    <row r="43" spans="1:9" ht="18.75" x14ac:dyDescent="0.3">
      <c r="B43" s="181"/>
      <c r="C43" s="181"/>
      <c r="D43" s="181"/>
    </row>
    <row r="57" spans="10:10" ht="18.75" x14ac:dyDescent="0.3">
      <c r="J57" s="163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customWidth="1"/>
    <col min="5" max="7" width="12.140625" customWidth="1"/>
    <col min="8" max="8" width="6.7109375" style="1" customWidth="1"/>
    <col min="9" max="11" width="11.7109375" style="1" customWidth="1"/>
    <col min="12" max="14" width="12.140625" style="1" customWidth="1"/>
    <col min="15" max="15" width="6.7109375" style="1" customWidth="1"/>
    <col min="16" max="18" width="11.7109375" style="1" customWidth="1"/>
    <col min="19" max="21" width="12.1406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110</v>
      </c>
      <c r="D4" s="194" t="s">
        <v>105</v>
      </c>
      <c r="E4" s="194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153</v>
      </c>
      <c r="D6" s="66" t="s">
        <v>154</v>
      </c>
      <c r="E6" s="15" t="s">
        <v>156</v>
      </c>
      <c r="F6" s="15" t="s">
        <v>153</v>
      </c>
      <c r="G6" s="16" t="s">
        <v>154</v>
      </c>
      <c r="I6" s="94" t="s">
        <v>156</v>
      </c>
      <c r="J6" s="15" t="s">
        <v>153</v>
      </c>
      <c r="K6" s="66" t="s">
        <v>154</v>
      </c>
      <c r="L6" s="15" t="s">
        <v>156</v>
      </c>
      <c r="M6" s="15" t="s">
        <v>153</v>
      </c>
      <c r="N6" s="16" t="s">
        <v>154</v>
      </c>
      <c r="P6" s="94" t="s">
        <v>156</v>
      </c>
      <c r="Q6" s="15" t="s">
        <v>153</v>
      </c>
      <c r="R6" s="66" t="s">
        <v>154</v>
      </c>
      <c r="S6" s="15" t="s">
        <v>156</v>
      </c>
      <c r="T6" s="15" t="s">
        <v>153</v>
      </c>
      <c r="U6" s="16" t="s">
        <v>154</v>
      </c>
    </row>
    <row r="7" spans="1:21" x14ac:dyDescent="0.2">
      <c r="A7" s="102" t="s">
        <v>82</v>
      </c>
      <c r="B7" s="106">
        <v>4240336</v>
      </c>
      <c r="C7" s="18">
        <v>4335732</v>
      </c>
      <c r="D7" s="19">
        <v>4517072</v>
      </c>
      <c r="E7" s="27">
        <v>22.044137496066551</v>
      </c>
      <c r="F7" s="27">
        <v>21.714698799863193</v>
      </c>
      <c r="G7" s="28">
        <v>21.345744320903318</v>
      </c>
      <c r="I7" s="95">
        <v>2213074</v>
      </c>
      <c r="J7" s="18">
        <v>2208670</v>
      </c>
      <c r="K7" s="19">
        <v>2312633</v>
      </c>
      <c r="L7" s="27">
        <v>19.113924334882721</v>
      </c>
      <c r="M7" s="27">
        <v>18.275221608792414</v>
      </c>
      <c r="N7" s="28">
        <v>18.02283035915935</v>
      </c>
      <c r="P7" s="95">
        <v>2027262</v>
      </c>
      <c r="Q7" s="18">
        <v>2127062</v>
      </c>
      <c r="R7" s="19">
        <v>2204439</v>
      </c>
      <c r="S7" s="27">
        <v>26.474792972849933</v>
      </c>
      <c r="T7" s="27">
        <v>26.989035183438883</v>
      </c>
      <c r="U7" s="28">
        <v>26.464558839383233</v>
      </c>
    </row>
    <row r="8" spans="1:21" x14ac:dyDescent="0.2">
      <c r="A8" s="102" t="s">
        <v>157</v>
      </c>
      <c r="B8" s="106">
        <v>320476</v>
      </c>
      <c r="C8" s="18">
        <v>321750</v>
      </c>
      <c r="D8" s="19">
        <v>356422</v>
      </c>
      <c r="E8" s="27">
        <v>1.6660512299472079</v>
      </c>
      <c r="F8" s="27">
        <v>1.6114244005063003</v>
      </c>
      <c r="G8" s="28">
        <v>1.6842974569245304</v>
      </c>
      <c r="I8" s="95">
        <v>316721</v>
      </c>
      <c r="J8" s="18">
        <v>317942</v>
      </c>
      <c r="K8" s="19">
        <v>352572</v>
      </c>
      <c r="L8" s="27">
        <v>2.7354626321887068</v>
      </c>
      <c r="M8" s="27">
        <v>2.6307508630726537</v>
      </c>
      <c r="N8" s="28">
        <v>2.7476669862401559</v>
      </c>
      <c r="P8" s="95">
        <v>3755</v>
      </c>
      <c r="Q8" s="18">
        <v>3808</v>
      </c>
      <c r="R8" s="19">
        <v>3850</v>
      </c>
      <c r="S8" s="27">
        <v>4.9037987005651706E-2</v>
      </c>
      <c r="T8" s="27">
        <v>4.8317466053427342E-2</v>
      </c>
      <c r="U8" s="28">
        <v>4.6219719180991381E-2</v>
      </c>
    </row>
    <row r="9" spans="1:21" x14ac:dyDescent="0.2">
      <c r="A9" s="102" t="s">
        <v>83</v>
      </c>
      <c r="B9" s="106">
        <v>5413082</v>
      </c>
      <c r="C9" s="18">
        <v>5629034</v>
      </c>
      <c r="D9" s="19">
        <v>5935289</v>
      </c>
      <c r="E9" s="27">
        <v>28.140865225180956</v>
      </c>
      <c r="F9" s="27">
        <v>28.191958784396522</v>
      </c>
      <c r="G9" s="28">
        <v>28.047629407870836</v>
      </c>
      <c r="I9" s="95">
        <v>2793030</v>
      </c>
      <c r="J9" s="18">
        <v>2957351</v>
      </c>
      <c r="K9" s="19">
        <v>3083792</v>
      </c>
      <c r="L9" s="27">
        <v>24.122900583106343</v>
      </c>
      <c r="M9" s="27">
        <v>24.470040748497446</v>
      </c>
      <c r="N9" s="28">
        <v>24.032632968107229</v>
      </c>
      <c r="P9" s="95">
        <v>2620052</v>
      </c>
      <c r="Q9" s="18">
        <v>2671683</v>
      </c>
      <c r="R9" s="19">
        <v>2851497</v>
      </c>
      <c r="S9" s="27">
        <v>34.216265227731498</v>
      </c>
      <c r="T9" s="27">
        <v>33.899409836664631</v>
      </c>
      <c r="U9" s="28">
        <v>34.232568983231005</v>
      </c>
    </row>
    <row r="10" spans="1:21" x14ac:dyDescent="0.2">
      <c r="A10" s="102" t="s">
        <v>85</v>
      </c>
      <c r="B10" s="106">
        <v>2479030</v>
      </c>
      <c r="C10" s="18">
        <v>2529112</v>
      </c>
      <c r="D10" s="19">
        <v>2752610</v>
      </c>
      <c r="E10" s="27">
        <v>12.887676395661538</v>
      </c>
      <c r="F10" s="27">
        <v>12.666582092970598</v>
      </c>
      <c r="G10" s="28">
        <v>13.007653912791667</v>
      </c>
      <c r="I10" s="95">
        <v>1569892</v>
      </c>
      <c r="J10" s="18">
        <v>1597329</v>
      </c>
      <c r="K10" s="19">
        <v>1731699</v>
      </c>
      <c r="L10" s="27">
        <v>13.558876432481565</v>
      </c>
      <c r="M10" s="27">
        <v>13.216796287879484</v>
      </c>
      <c r="N10" s="28">
        <v>13.495490771828425</v>
      </c>
      <c r="P10" s="95">
        <v>909138</v>
      </c>
      <c r="Q10" s="18">
        <v>931783</v>
      </c>
      <c r="R10" s="19">
        <v>1020911</v>
      </c>
      <c r="S10" s="27">
        <v>11.872782271729477</v>
      </c>
      <c r="T10" s="27">
        <v>11.822844924280643</v>
      </c>
      <c r="U10" s="28">
        <v>12.256160968515607</v>
      </c>
    </row>
    <row r="11" spans="1:21" x14ac:dyDescent="0.2">
      <c r="A11" s="102" t="s">
        <v>158</v>
      </c>
      <c r="B11" s="106">
        <v>2304472</v>
      </c>
      <c r="C11" s="18">
        <v>2412070</v>
      </c>
      <c r="D11" s="19">
        <v>3423422</v>
      </c>
      <c r="E11" s="27">
        <v>11.980205725167883</v>
      </c>
      <c r="F11" s="27">
        <v>12.080399234589686</v>
      </c>
      <c r="G11" s="28">
        <v>16.177623627552421</v>
      </c>
      <c r="I11" s="95">
        <v>1957960</v>
      </c>
      <c r="J11" s="18">
        <v>2049778</v>
      </c>
      <c r="K11" s="19">
        <v>2990179</v>
      </c>
      <c r="L11" s="27">
        <v>16.910550343425921</v>
      </c>
      <c r="M11" s="27">
        <v>16.960499847794058</v>
      </c>
      <c r="N11" s="28">
        <v>23.303087372929792</v>
      </c>
      <c r="P11" s="95">
        <v>346512</v>
      </c>
      <c r="Q11" s="18">
        <v>362292</v>
      </c>
      <c r="R11" s="19">
        <v>433243</v>
      </c>
      <c r="S11" s="27">
        <v>4.5252332765119538</v>
      </c>
      <c r="T11" s="27">
        <v>4.5969095093036501</v>
      </c>
      <c r="U11" s="28">
        <v>5.2011350122416227</v>
      </c>
    </row>
    <row r="12" spans="1:21" x14ac:dyDescent="0.2">
      <c r="A12" s="102" t="s">
        <v>159</v>
      </c>
      <c r="B12" s="106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  <c r="I12" s="95">
        <v>0</v>
      </c>
      <c r="J12" s="18">
        <v>0</v>
      </c>
      <c r="K12" s="19">
        <v>0</v>
      </c>
      <c r="L12" s="27" t="s">
        <v>160</v>
      </c>
      <c r="M12" s="27" t="s">
        <v>160</v>
      </c>
      <c r="N12" s="28" t="s">
        <v>160</v>
      </c>
      <c r="P12" s="95">
        <v>0</v>
      </c>
      <c r="Q12" s="18">
        <v>0</v>
      </c>
      <c r="R12" s="19">
        <v>0</v>
      </c>
      <c r="S12" s="27" t="s">
        <v>160</v>
      </c>
      <c r="T12" s="27" t="s">
        <v>160</v>
      </c>
      <c r="U12" s="28" t="s">
        <v>160</v>
      </c>
    </row>
    <row r="13" spans="1:21" x14ac:dyDescent="0.2">
      <c r="A13" s="102" t="s">
        <v>161</v>
      </c>
      <c r="B13" s="106">
        <v>254365</v>
      </c>
      <c r="C13" s="18">
        <v>261253</v>
      </c>
      <c r="D13" s="19">
        <v>283680</v>
      </c>
      <c r="E13" s="27">
        <v>1.3223614907372832</v>
      </c>
      <c r="F13" s="27">
        <v>1.3084365467147552</v>
      </c>
      <c r="G13" s="28">
        <v>1.3405499732910728</v>
      </c>
      <c r="I13" s="95">
        <v>250210</v>
      </c>
      <c r="J13" s="18">
        <v>257270</v>
      </c>
      <c r="K13" s="19">
        <v>281484</v>
      </c>
      <c r="L13" s="27">
        <v>2.1610190205257509</v>
      </c>
      <c r="M13" s="27">
        <v>2.1287318899129453</v>
      </c>
      <c r="N13" s="28">
        <v>2.1936634047934152</v>
      </c>
      <c r="P13" s="95">
        <v>4155</v>
      </c>
      <c r="Q13" s="18">
        <v>3983</v>
      </c>
      <c r="R13" s="19">
        <v>2196</v>
      </c>
      <c r="S13" s="27">
        <v>5.4261740614775726E-2</v>
      </c>
      <c r="T13" s="27">
        <v>5.0537937838970877E-2</v>
      </c>
      <c r="U13" s="28">
        <v>2.6363247615962874E-2</v>
      </c>
    </row>
    <row r="14" spans="1:21" x14ac:dyDescent="0.2">
      <c r="A14" s="102" t="s">
        <v>162</v>
      </c>
      <c r="B14" s="106">
        <v>381915</v>
      </c>
      <c r="C14" s="18">
        <v>365199</v>
      </c>
      <c r="D14" s="19">
        <v>344019</v>
      </c>
      <c r="E14" s="27">
        <v>1.9854527499260097</v>
      </c>
      <c r="F14" s="27">
        <v>1.8290305505532256</v>
      </c>
      <c r="G14" s="28">
        <v>1.6256862001608205</v>
      </c>
      <c r="I14" s="95">
        <v>181477</v>
      </c>
      <c r="J14" s="18">
        <v>179647</v>
      </c>
      <c r="K14" s="19">
        <v>175241</v>
      </c>
      <c r="L14" s="27">
        <v>1.5673843922623065</v>
      </c>
      <c r="M14" s="27">
        <v>1.4864550776506815</v>
      </c>
      <c r="N14" s="28">
        <v>1.3656895905962787</v>
      </c>
      <c r="P14" s="95">
        <v>200438</v>
      </c>
      <c r="Q14" s="18">
        <v>185552</v>
      </c>
      <c r="R14" s="19">
        <v>168778</v>
      </c>
      <c r="S14" s="27">
        <v>2.6175968147639992</v>
      </c>
      <c r="T14" s="27">
        <v>2.3543598900067098</v>
      </c>
      <c r="U14" s="28">
        <v>2.0262004581634709</v>
      </c>
    </row>
    <row r="15" spans="1:21" x14ac:dyDescent="0.2">
      <c r="A15" s="102" t="s">
        <v>163</v>
      </c>
      <c r="B15" s="106">
        <v>251141</v>
      </c>
      <c r="C15" s="18">
        <v>263879</v>
      </c>
      <c r="D15" s="19">
        <v>270854</v>
      </c>
      <c r="E15" s="27">
        <v>1.3056009558911486</v>
      </c>
      <c r="F15" s="27">
        <v>1.32158837414515</v>
      </c>
      <c r="G15" s="28">
        <v>1.2799398000062756</v>
      </c>
      <c r="I15" s="95">
        <v>0</v>
      </c>
      <c r="J15" s="18">
        <v>0</v>
      </c>
      <c r="K15" s="19">
        <v>0</v>
      </c>
      <c r="L15" s="27" t="s">
        <v>160</v>
      </c>
      <c r="M15" s="27" t="s">
        <v>160</v>
      </c>
      <c r="N15" s="28" t="s">
        <v>160</v>
      </c>
      <c r="P15" s="95">
        <v>251141</v>
      </c>
      <c r="Q15" s="18">
        <v>263879</v>
      </c>
      <c r="R15" s="19">
        <v>270854</v>
      </c>
      <c r="S15" s="27">
        <v>3.279746762872537</v>
      </c>
      <c r="T15" s="27">
        <v>3.348204995985387</v>
      </c>
      <c r="U15" s="28">
        <v>3.2516352776748674</v>
      </c>
    </row>
    <row r="16" spans="1:21" x14ac:dyDescent="0.2">
      <c r="A16" s="102" t="s">
        <v>164</v>
      </c>
      <c r="B16" s="106">
        <v>458984</v>
      </c>
      <c r="C16" s="18">
        <v>453532</v>
      </c>
      <c r="D16" s="19">
        <v>530041</v>
      </c>
      <c r="E16" s="27">
        <v>2.3861095923753708</v>
      </c>
      <c r="F16" s="27">
        <v>2.2714297784317745</v>
      </c>
      <c r="G16" s="28">
        <v>2.5047463634841143</v>
      </c>
      <c r="I16" s="95">
        <v>146890</v>
      </c>
      <c r="J16" s="18">
        <v>164513</v>
      </c>
      <c r="K16" s="19">
        <v>190114</v>
      </c>
      <c r="L16" s="27">
        <v>1.2686626590664944</v>
      </c>
      <c r="M16" s="27">
        <v>1.361231660921399</v>
      </c>
      <c r="N16" s="28">
        <v>1.4815979755115578</v>
      </c>
      <c r="P16" s="95">
        <v>312094</v>
      </c>
      <c r="Q16" s="18">
        <v>289019</v>
      </c>
      <c r="R16" s="19">
        <v>339927</v>
      </c>
      <c r="S16" s="27">
        <v>4.075755397214877</v>
      </c>
      <c r="T16" s="27">
        <v>3.6671916284914698</v>
      </c>
      <c r="U16" s="28">
        <v>4.0808650602693133</v>
      </c>
    </row>
    <row r="17" spans="1:21" x14ac:dyDescent="0.2">
      <c r="A17" s="102" t="s">
        <v>165</v>
      </c>
      <c r="B17" s="106">
        <v>719155</v>
      </c>
      <c r="C17" s="18">
        <v>748393</v>
      </c>
      <c r="D17" s="19">
        <v>0</v>
      </c>
      <c r="E17" s="27">
        <v>3.7386546021314682</v>
      </c>
      <c r="F17" s="27">
        <v>3.748185676357767</v>
      </c>
      <c r="G17" s="28" t="s">
        <v>160</v>
      </c>
      <c r="I17" s="95">
        <v>707207</v>
      </c>
      <c r="J17" s="18">
        <v>737296</v>
      </c>
      <c r="K17" s="19">
        <v>0</v>
      </c>
      <c r="L17" s="27">
        <v>6.1080203766794083</v>
      </c>
      <c r="M17" s="27">
        <v>6.100616113442122</v>
      </c>
      <c r="N17" s="28" t="s">
        <v>160</v>
      </c>
      <c r="P17" s="95">
        <v>11948</v>
      </c>
      <c r="Q17" s="18">
        <v>11097</v>
      </c>
      <c r="R17" s="19">
        <v>0</v>
      </c>
      <c r="S17" s="27">
        <v>0.15603352030453438</v>
      </c>
      <c r="T17" s="27">
        <v>0.14080328802386638</v>
      </c>
      <c r="U17" s="28" t="s">
        <v>160</v>
      </c>
    </row>
    <row r="18" spans="1:21" x14ac:dyDescent="0.2">
      <c r="A18" s="102" t="s">
        <v>166</v>
      </c>
      <c r="B18" s="106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27" t="s">
        <v>160</v>
      </c>
      <c r="M18" s="27" t="s">
        <v>160</v>
      </c>
      <c r="N18" s="28" t="s">
        <v>160</v>
      </c>
      <c r="P18" s="95">
        <v>0</v>
      </c>
      <c r="Q18" s="18">
        <v>0</v>
      </c>
      <c r="R18" s="19">
        <v>0</v>
      </c>
      <c r="S18" s="27" t="s">
        <v>160</v>
      </c>
      <c r="T18" s="27" t="s">
        <v>160</v>
      </c>
      <c r="U18" s="28" t="s">
        <v>160</v>
      </c>
    </row>
    <row r="19" spans="1:21" x14ac:dyDescent="0.2">
      <c r="A19" s="102" t="s">
        <v>167</v>
      </c>
      <c r="B19" s="106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95">
        <v>0</v>
      </c>
      <c r="J19" s="18">
        <v>0</v>
      </c>
      <c r="K19" s="19">
        <v>0</v>
      </c>
      <c r="L19" s="27" t="s">
        <v>160</v>
      </c>
      <c r="M19" s="27" t="s">
        <v>160</v>
      </c>
      <c r="N19" s="28" t="s">
        <v>160</v>
      </c>
      <c r="P19" s="95">
        <v>0</v>
      </c>
      <c r="Q19" s="18">
        <v>0</v>
      </c>
      <c r="R19" s="19">
        <v>0</v>
      </c>
      <c r="S19" s="27" t="s">
        <v>160</v>
      </c>
      <c r="T19" s="27" t="s">
        <v>160</v>
      </c>
      <c r="U19" s="28" t="s">
        <v>160</v>
      </c>
    </row>
    <row r="20" spans="1:21" x14ac:dyDescent="0.2">
      <c r="A20" s="102" t="s">
        <v>168</v>
      </c>
      <c r="B20" s="106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27" t="s">
        <v>160</v>
      </c>
      <c r="M20" s="27" t="s">
        <v>160</v>
      </c>
      <c r="N20" s="28" t="s">
        <v>160</v>
      </c>
      <c r="P20" s="95">
        <v>0</v>
      </c>
      <c r="Q20" s="18">
        <v>0</v>
      </c>
      <c r="R20" s="19">
        <v>0</v>
      </c>
      <c r="S20" s="27" t="s">
        <v>160</v>
      </c>
      <c r="T20" s="27" t="s">
        <v>160</v>
      </c>
      <c r="U20" s="28" t="s">
        <v>160</v>
      </c>
    </row>
    <row r="21" spans="1:21" x14ac:dyDescent="0.2">
      <c r="A21" s="102" t="s">
        <v>169</v>
      </c>
      <c r="B21" s="106">
        <v>980052</v>
      </c>
      <c r="C21" s="18">
        <v>1001309</v>
      </c>
      <c r="D21" s="19">
        <v>1060665</v>
      </c>
      <c r="E21" s="27">
        <v>5.0949738514341822</v>
      </c>
      <c r="F21" s="27">
        <v>5.0148679255526432</v>
      </c>
      <c r="G21" s="28">
        <v>5.0122477348448102</v>
      </c>
      <c r="I21" s="95">
        <v>566897</v>
      </c>
      <c r="J21" s="18">
        <v>578037</v>
      </c>
      <c r="K21" s="19">
        <v>610060</v>
      </c>
      <c r="L21" s="27">
        <v>4.8961880007952781</v>
      </c>
      <c r="M21" s="27">
        <v>4.7828576804509231</v>
      </c>
      <c r="N21" s="28">
        <v>4.7543245681043009</v>
      </c>
      <c r="P21" s="95">
        <v>413155</v>
      </c>
      <c r="Q21" s="18">
        <v>423272</v>
      </c>
      <c r="R21" s="19">
        <v>450605</v>
      </c>
      <c r="S21" s="27">
        <v>5.395549805944083</v>
      </c>
      <c r="T21" s="27">
        <v>5.370648763489049</v>
      </c>
      <c r="U21" s="28">
        <v>5.4095679380650958</v>
      </c>
    </row>
    <row r="22" spans="1:21" x14ac:dyDescent="0.2">
      <c r="A22" s="102" t="s">
        <v>170</v>
      </c>
      <c r="B22" s="106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27" t="s">
        <v>160</v>
      </c>
      <c r="M22" s="27" t="s">
        <v>160</v>
      </c>
      <c r="N22" s="28" t="s">
        <v>160</v>
      </c>
      <c r="P22" s="95">
        <v>0</v>
      </c>
      <c r="Q22" s="18">
        <v>0</v>
      </c>
      <c r="R22" s="19">
        <v>0</v>
      </c>
      <c r="S22" s="27" t="s">
        <v>160</v>
      </c>
      <c r="T22" s="27" t="s">
        <v>160</v>
      </c>
      <c r="U22" s="28" t="s">
        <v>160</v>
      </c>
    </row>
    <row r="23" spans="1:21" x14ac:dyDescent="0.2">
      <c r="A23" s="102" t="s">
        <v>171</v>
      </c>
      <c r="B23" s="106">
        <v>64937</v>
      </c>
      <c r="C23" s="18">
        <v>66356</v>
      </c>
      <c r="D23" s="19">
        <v>69751</v>
      </c>
      <c r="E23" s="27">
        <v>0.33758649233977533</v>
      </c>
      <c r="F23" s="27">
        <v>0.3323315540637018</v>
      </c>
      <c r="G23" s="28">
        <v>0.32961330085668933</v>
      </c>
      <c r="I23" s="95">
        <v>0</v>
      </c>
      <c r="J23" s="18">
        <v>0</v>
      </c>
      <c r="K23" s="19">
        <v>0</v>
      </c>
      <c r="L23" s="27" t="s">
        <v>160</v>
      </c>
      <c r="M23" s="27" t="s">
        <v>160</v>
      </c>
      <c r="N23" s="28" t="s">
        <v>160</v>
      </c>
      <c r="P23" s="95">
        <v>64937</v>
      </c>
      <c r="Q23" s="18">
        <v>66356</v>
      </c>
      <c r="R23" s="19">
        <v>69751</v>
      </c>
      <c r="S23" s="27">
        <v>0.84803722028921569</v>
      </c>
      <c r="T23" s="27">
        <v>0.84195214743729641</v>
      </c>
      <c r="U23" s="28">
        <v>0.8373692552190467</v>
      </c>
    </row>
    <row r="24" spans="1:21" x14ac:dyDescent="0.2">
      <c r="A24" s="102" t="s">
        <v>172</v>
      </c>
      <c r="B24" s="106">
        <v>6550</v>
      </c>
      <c r="C24" s="18">
        <v>0</v>
      </c>
      <c r="D24" s="19">
        <v>0</v>
      </c>
      <c r="E24" s="27">
        <v>3.4051334752537514E-2</v>
      </c>
      <c r="F24" s="27" t="s">
        <v>160</v>
      </c>
      <c r="G24" s="28" t="s">
        <v>160</v>
      </c>
      <c r="I24" s="95">
        <v>0</v>
      </c>
      <c r="J24" s="18">
        <v>0</v>
      </c>
      <c r="K24" s="19">
        <v>0</v>
      </c>
      <c r="L24" s="27" t="s">
        <v>160</v>
      </c>
      <c r="M24" s="27" t="s">
        <v>160</v>
      </c>
      <c r="N24" s="28" t="s">
        <v>160</v>
      </c>
      <c r="P24" s="95">
        <v>6550</v>
      </c>
      <c r="Q24" s="18">
        <v>0</v>
      </c>
      <c r="R24" s="19">
        <v>0</v>
      </c>
      <c r="S24" s="27">
        <v>8.5538965349405777E-2</v>
      </c>
      <c r="T24" s="27" t="s">
        <v>160</v>
      </c>
      <c r="U24" s="28" t="s">
        <v>160</v>
      </c>
    </row>
    <row r="25" spans="1:21" x14ac:dyDescent="0.2">
      <c r="A25" s="102" t="s">
        <v>173</v>
      </c>
      <c r="B25" s="106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  <c r="I25" s="95">
        <v>0</v>
      </c>
      <c r="J25" s="18">
        <v>0</v>
      </c>
      <c r="K25" s="19">
        <v>0</v>
      </c>
      <c r="L25" s="27" t="s">
        <v>160</v>
      </c>
      <c r="M25" s="27" t="s">
        <v>160</v>
      </c>
      <c r="N25" s="28" t="s">
        <v>160</v>
      </c>
      <c r="P25" s="95">
        <v>0</v>
      </c>
      <c r="Q25" s="18">
        <v>0</v>
      </c>
      <c r="R25" s="19">
        <v>0</v>
      </c>
      <c r="S25" s="27" t="s">
        <v>160</v>
      </c>
      <c r="T25" s="27" t="s">
        <v>160</v>
      </c>
      <c r="U25" s="28" t="s">
        <v>160</v>
      </c>
    </row>
    <row r="26" spans="1:21" x14ac:dyDescent="0.2">
      <c r="A26" s="102" t="s">
        <v>174</v>
      </c>
      <c r="B26" s="106">
        <v>633899</v>
      </c>
      <c r="C26" s="18">
        <v>705639</v>
      </c>
      <c r="D26" s="19">
        <v>757743</v>
      </c>
      <c r="E26" s="27">
        <v>3.2954361905799661</v>
      </c>
      <c r="F26" s="27">
        <v>3.5340603031821765</v>
      </c>
      <c r="G26" s="28">
        <v>3.5807683249136262</v>
      </c>
      <c r="I26" s="95">
        <v>520703</v>
      </c>
      <c r="J26" s="18">
        <v>585921</v>
      </c>
      <c r="K26" s="19">
        <v>627331</v>
      </c>
      <c r="L26" s="27">
        <v>4.4972186844843138</v>
      </c>
      <c r="M26" s="27">
        <v>4.8480923452780456</v>
      </c>
      <c r="N26" s="28">
        <v>4.8889210661794564</v>
      </c>
      <c r="P26" s="95">
        <v>113196</v>
      </c>
      <c r="Q26" s="18">
        <v>119718</v>
      </c>
      <c r="R26" s="19">
        <v>130412</v>
      </c>
      <c r="S26" s="27">
        <v>1.4782700338460055</v>
      </c>
      <c r="T26" s="27">
        <v>1.5190310926954345</v>
      </c>
      <c r="U26" s="28">
        <v>1.5656119526834928</v>
      </c>
    </row>
    <row r="27" spans="1:21" x14ac:dyDescent="0.2">
      <c r="A27" s="102" t="s">
        <v>175</v>
      </c>
      <c r="B27" s="106">
        <v>109127</v>
      </c>
      <c r="C27" s="18">
        <v>113521</v>
      </c>
      <c r="D27" s="19">
        <v>118198</v>
      </c>
      <c r="E27" s="27">
        <v>0.56731603168552081</v>
      </c>
      <c r="F27" s="27">
        <v>0.56854859167016536</v>
      </c>
      <c r="G27" s="28">
        <v>0.55855303772933673</v>
      </c>
      <c r="I27" s="95">
        <v>19701</v>
      </c>
      <c r="J27" s="18">
        <v>20835</v>
      </c>
      <c r="K27" s="19">
        <v>22366</v>
      </c>
      <c r="L27" s="27">
        <v>0.17015401352215268</v>
      </c>
      <c r="M27" s="27">
        <v>0.17239526150089871</v>
      </c>
      <c r="N27" s="28">
        <v>0.17430289363377502</v>
      </c>
      <c r="P27" s="95">
        <v>89426</v>
      </c>
      <c r="Q27" s="18">
        <v>92686</v>
      </c>
      <c r="R27" s="19">
        <v>95832</v>
      </c>
      <c r="S27" s="27">
        <v>1.1678484756238108</v>
      </c>
      <c r="T27" s="27">
        <v>1.1760379880850753</v>
      </c>
      <c r="U27" s="28">
        <v>1.150474838585134</v>
      </c>
    </row>
    <row r="28" spans="1:21" x14ac:dyDescent="0.2">
      <c r="A28" s="102" t="s">
        <v>176</v>
      </c>
      <c r="B28" s="106">
        <v>160628</v>
      </c>
      <c r="C28" s="18">
        <v>168045</v>
      </c>
      <c r="D28" s="19">
        <v>177475</v>
      </c>
      <c r="E28" s="27">
        <v>0.83505309902757185</v>
      </c>
      <c r="F28" s="27">
        <v>0.84162179761641409</v>
      </c>
      <c r="G28" s="28">
        <v>0.83867070822699219</v>
      </c>
      <c r="I28" s="95">
        <v>81521</v>
      </c>
      <c r="J28" s="18">
        <v>82053</v>
      </c>
      <c r="K28" s="19">
        <v>76819</v>
      </c>
      <c r="L28" s="27">
        <v>0.70408229715950499</v>
      </c>
      <c r="M28" s="27">
        <v>0.6789320082521354</v>
      </c>
      <c r="N28" s="28">
        <v>0.59866645739305024</v>
      </c>
      <c r="P28" s="95">
        <v>79107</v>
      </c>
      <c r="Q28" s="18">
        <v>85992</v>
      </c>
      <c r="R28" s="19">
        <v>100656</v>
      </c>
      <c r="S28" s="27">
        <v>1.033088691892434</v>
      </c>
      <c r="T28" s="27">
        <v>1.0911017701854842</v>
      </c>
      <c r="U28" s="28">
        <v>1.2083875464628229</v>
      </c>
    </row>
    <row r="29" spans="1:21" x14ac:dyDescent="0.2">
      <c r="A29" s="102" t="s">
        <v>177</v>
      </c>
      <c r="B29" s="106">
        <v>37151</v>
      </c>
      <c r="C29" s="18">
        <v>39681</v>
      </c>
      <c r="D29" s="19">
        <v>46876</v>
      </c>
      <c r="E29" s="27">
        <v>0.19313605151015589</v>
      </c>
      <c r="F29" s="27">
        <v>0.19873483026104274</v>
      </c>
      <c r="G29" s="28">
        <v>0.22151586487588951</v>
      </c>
      <c r="I29" s="95">
        <v>18086</v>
      </c>
      <c r="J29" s="18">
        <v>19730</v>
      </c>
      <c r="K29" s="19">
        <v>24635</v>
      </c>
      <c r="L29" s="27">
        <v>0.15620554736113157</v>
      </c>
      <c r="M29" s="27">
        <v>0.16325214827994872</v>
      </c>
      <c r="N29" s="28">
        <v>0.19198568294143109</v>
      </c>
      <c r="P29" s="95">
        <v>19065</v>
      </c>
      <c r="Q29" s="18">
        <v>19951</v>
      </c>
      <c r="R29" s="19">
        <v>22241</v>
      </c>
      <c r="S29" s="27">
        <v>0.24897715639487347</v>
      </c>
      <c r="T29" s="27">
        <v>0.25314647196216622</v>
      </c>
      <c r="U29" s="28">
        <v>0.26700591540374785</v>
      </c>
    </row>
    <row r="30" spans="1:21" x14ac:dyDescent="0.2">
      <c r="A30" s="102" t="s">
        <v>178</v>
      </c>
      <c r="B30" s="106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27" t="s">
        <v>160</v>
      </c>
      <c r="M30" s="27" t="s">
        <v>160</v>
      </c>
      <c r="N30" s="28" t="s">
        <v>160</v>
      </c>
      <c r="P30" s="95">
        <v>0</v>
      </c>
      <c r="Q30" s="18">
        <v>0</v>
      </c>
      <c r="R30" s="19">
        <v>0</v>
      </c>
      <c r="S30" s="27" t="s">
        <v>160</v>
      </c>
      <c r="T30" s="27" t="s">
        <v>160</v>
      </c>
      <c r="U30" s="28" t="s">
        <v>160</v>
      </c>
    </row>
    <row r="31" spans="1:21" x14ac:dyDescent="0.2">
      <c r="A31" s="102" t="s">
        <v>179</v>
      </c>
      <c r="B31" s="106">
        <v>21630</v>
      </c>
      <c r="C31" s="18">
        <v>23240</v>
      </c>
      <c r="D31" s="19">
        <v>23261</v>
      </c>
      <c r="E31" s="27">
        <v>0.11244738483929563</v>
      </c>
      <c r="F31" s="27">
        <v>0.11639317192778996</v>
      </c>
      <c r="G31" s="28">
        <v>0.10992150637592937</v>
      </c>
      <c r="I31" s="95">
        <v>0</v>
      </c>
      <c r="J31" s="18">
        <v>0</v>
      </c>
      <c r="K31" s="19">
        <v>0</v>
      </c>
      <c r="L31" s="27" t="s">
        <v>160</v>
      </c>
      <c r="M31" s="27" t="s">
        <v>160</v>
      </c>
      <c r="N31" s="28" t="s">
        <v>160</v>
      </c>
      <c r="P31" s="95">
        <v>21630</v>
      </c>
      <c r="Q31" s="18">
        <v>23240</v>
      </c>
      <c r="R31" s="19">
        <v>23261</v>
      </c>
      <c r="S31" s="27">
        <v>0.28247447641338119</v>
      </c>
      <c r="T31" s="27">
        <v>0.29487865312018158</v>
      </c>
      <c r="U31" s="28">
        <v>0.27925113970624427</v>
      </c>
    </row>
    <row r="32" spans="1:21" x14ac:dyDescent="0.2">
      <c r="A32" s="102" t="s">
        <v>180</v>
      </c>
      <c r="B32" s="106">
        <v>80583</v>
      </c>
      <c r="C32" s="18">
        <v>105016</v>
      </c>
      <c r="D32" s="19">
        <v>48748</v>
      </c>
      <c r="E32" s="27">
        <v>0.41892499364331764</v>
      </c>
      <c r="F32" s="27">
        <v>0.52595289772671217</v>
      </c>
      <c r="G32" s="28">
        <v>0.2303621337351707</v>
      </c>
      <c r="I32" s="95">
        <v>0</v>
      </c>
      <c r="J32" s="18">
        <v>0</v>
      </c>
      <c r="K32" s="19">
        <v>0</v>
      </c>
      <c r="L32" s="27" t="s">
        <v>160</v>
      </c>
      <c r="M32" s="27" t="s">
        <v>160</v>
      </c>
      <c r="N32" s="28" t="s">
        <v>160</v>
      </c>
      <c r="P32" s="95">
        <v>80583</v>
      </c>
      <c r="Q32" s="18">
        <v>105016</v>
      </c>
      <c r="R32" s="19">
        <v>48748</v>
      </c>
      <c r="S32" s="27">
        <v>1.0523643427101017</v>
      </c>
      <c r="T32" s="27">
        <v>1.3324860858893712</v>
      </c>
      <c r="U32" s="28">
        <v>0.58522568068440717</v>
      </c>
    </row>
    <row r="33" spans="1:21" x14ac:dyDescent="0.2">
      <c r="A33" s="102" t="s">
        <v>181</v>
      </c>
      <c r="B33" s="106">
        <v>318150</v>
      </c>
      <c r="C33" s="18">
        <v>350117</v>
      </c>
      <c r="D33" s="19">
        <v>364414</v>
      </c>
      <c r="E33" s="27">
        <v>1.653959107102261</v>
      </c>
      <c r="F33" s="27">
        <v>1.7534951882892442</v>
      </c>
      <c r="G33" s="28">
        <v>1.7220642201314615</v>
      </c>
      <c r="I33" s="95">
        <v>234965</v>
      </c>
      <c r="J33" s="18">
        <v>263952</v>
      </c>
      <c r="K33" s="19">
        <v>281014</v>
      </c>
      <c r="L33" s="27">
        <v>2.0293506820584031</v>
      </c>
      <c r="M33" s="27">
        <v>2.1840208333902194</v>
      </c>
      <c r="N33" s="28">
        <v>2.1900005969597447</v>
      </c>
      <c r="P33" s="95">
        <v>83185</v>
      </c>
      <c r="Q33" s="18">
        <v>86165</v>
      </c>
      <c r="R33" s="19">
        <v>83400</v>
      </c>
      <c r="S33" s="27">
        <v>1.0863448599374534</v>
      </c>
      <c r="T33" s="27">
        <v>1.0932968651506216</v>
      </c>
      <c r="U33" s="28">
        <v>1.00122716355706</v>
      </c>
    </row>
    <row r="34" spans="1:21" x14ac:dyDescent="0.2">
      <c r="A34" s="102" t="s">
        <v>182</v>
      </c>
      <c r="B34" s="106">
        <v>0</v>
      </c>
      <c r="C34" s="18">
        <v>73929</v>
      </c>
      <c r="D34" s="19">
        <v>80924</v>
      </c>
      <c r="E34" s="27" t="s">
        <v>160</v>
      </c>
      <c r="F34" s="27">
        <v>0.37025950118113526</v>
      </c>
      <c r="G34" s="28">
        <v>0.382412105325038</v>
      </c>
      <c r="I34" s="95">
        <v>0</v>
      </c>
      <c r="J34" s="18">
        <v>65275</v>
      </c>
      <c r="K34" s="19">
        <v>71747</v>
      </c>
      <c r="L34" s="27" t="s">
        <v>160</v>
      </c>
      <c r="M34" s="27">
        <v>0.5401056248846251</v>
      </c>
      <c r="N34" s="28">
        <v>0.55913930562203595</v>
      </c>
      <c r="P34" s="95">
        <v>0</v>
      </c>
      <c r="Q34" s="18">
        <v>8654</v>
      </c>
      <c r="R34" s="19">
        <v>9177</v>
      </c>
      <c r="S34" s="27" t="s">
        <v>160</v>
      </c>
      <c r="T34" s="27">
        <v>0.10980550189767863</v>
      </c>
      <c r="U34" s="28">
        <v>0.11017100335687217</v>
      </c>
    </row>
    <row r="35" spans="1:21" ht="13.5" thickBot="1" x14ac:dyDescent="0.25">
      <c r="A35" s="105" t="s">
        <v>4</v>
      </c>
      <c r="B35" s="107">
        <v>19235663</v>
      </c>
      <c r="C35" s="21">
        <v>19966807</v>
      </c>
      <c r="D35" s="22">
        <v>21161464</v>
      </c>
      <c r="E35" s="23">
        <v>100</v>
      </c>
      <c r="F35" s="23">
        <v>100</v>
      </c>
      <c r="G35" s="48">
        <v>100</v>
      </c>
      <c r="I35" s="96">
        <v>11578334</v>
      </c>
      <c r="J35" s="21">
        <v>12085599</v>
      </c>
      <c r="K35" s="22">
        <v>12831686</v>
      </c>
      <c r="L35" s="23">
        <v>100</v>
      </c>
      <c r="M35" s="23">
        <v>100</v>
      </c>
      <c r="N35" s="48">
        <v>100</v>
      </c>
      <c r="P35" s="96">
        <v>7657329</v>
      </c>
      <c r="Q35" s="21">
        <v>7881208</v>
      </c>
      <c r="R35" s="22">
        <v>8329778</v>
      </c>
      <c r="S35" s="23">
        <v>100</v>
      </c>
      <c r="T35" s="23">
        <v>100</v>
      </c>
      <c r="U35" s="48">
        <v>100</v>
      </c>
    </row>
    <row r="36" spans="1:21" x14ac:dyDescent="0.2">
      <c r="I36" s="103"/>
    </row>
    <row r="37" spans="1:21" ht="16.5" thickBot="1" x14ac:dyDescent="0.3">
      <c r="A37" s="5" t="s">
        <v>111</v>
      </c>
      <c r="I37" s="194" t="s">
        <v>92</v>
      </c>
      <c r="J37" s="194"/>
      <c r="K37" s="194"/>
      <c r="L37" s="194"/>
      <c r="M37" s="194"/>
      <c r="N37" s="194"/>
      <c r="P37" s="194" t="s">
        <v>93</v>
      </c>
      <c r="Q37" s="194"/>
      <c r="R37" s="194"/>
      <c r="S37" s="194"/>
      <c r="T37" s="194"/>
      <c r="U37" s="194"/>
    </row>
    <row r="38" spans="1:21" x14ac:dyDescent="0.2">
      <c r="A38" s="108"/>
      <c r="I38" s="32"/>
      <c r="J38" s="43" t="s">
        <v>29</v>
      </c>
      <c r="K38" s="87"/>
      <c r="L38" s="11"/>
      <c r="M38" s="85" t="s">
        <v>2</v>
      </c>
      <c r="N38" s="12"/>
      <c r="P38" s="32"/>
      <c r="Q38" s="85" t="s">
        <v>37</v>
      </c>
      <c r="R38" s="87"/>
      <c r="S38" s="11"/>
      <c r="T38" s="85" t="s">
        <v>2</v>
      </c>
      <c r="U38" s="12"/>
    </row>
    <row r="39" spans="1:21" x14ac:dyDescent="0.2">
      <c r="A39" s="109" t="s">
        <v>3</v>
      </c>
      <c r="I39" s="94" t="s">
        <v>156</v>
      </c>
      <c r="J39" s="15" t="s">
        <v>153</v>
      </c>
      <c r="K39" s="66" t="s">
        <v>154</v>
      </c>
      <c r="L39" s="15" t="s">
        <v>156</v>
      </c>
      <c r="M39" s="15" t="s">
        <v>153</v>
      </c>
      <c r="N39" s="16" t="s">
        <v>154</v>
      </c>
      <c r="P39" s="94" t="s">
        <v>156</v>
      </c>
      <c r="Q39" s="15" t="s">
        <v>153</v>
      </c>
      <c r="R39" s="66" t="s">
        <v>154</v>
      </c>
      <c r="S39" s="15" t="s">
        <v>156</v>
      </c>
      <c r="T39" s="15" t="s">
        <v>153</v>
      </c>
      <c r="U39" s="16" t="s">
        <v>154</v>
      </c>
    </row>
    <row r="40" spans="1:21" x14ac:dyDescent="0.2">
      <c r="A40" s="17" t="s">
        <v>82</v>
      </c>
      <c r="I40" s="95">
        <v>584328</v>
      </c>
      <c r="J40" s="18">
        <v>579247</v>
      </c>
      <c r="K40" s="19">
        <v>590807</v>
      </c>
      <c r="L40" s="27">
        <v>14.393719190344674</v>
      </c>
      <c r="M40" s="27">
        <v>14.051998851090008</v>
      </c>
      <c r="N40" s="28">
        <v>13.881306368643468</v>
      </c>
      <c r="P40" s="95">
        <v>3358017</v>
      </c>
      <c r="Q40" s="18">
        <v>3878072</v>
      </c>
      <c r="R40" s="19">
        <v>4339046</v>
      </c>
      <c r="S40" s="27">
        <v>33.999960714955414</v>
      </c>
      <c r="T40" s="27">
        <v>36.678051657967536</v>
      </c>
      <c r="U40" s="28">
        <v>39.657372706347076</v>
      </c>
    </row>
    <row r="41" spans="1:21" x14ac:dyDescent="0.2">
      <c r="A41" s="17" t="s">
        <v>157</v>
      </c>
      <c r="I41" s="95">
        <v>100352</v>
      </c>
      <c r="J41" s="18">
        <v>100709</v>
      </c>
      <c r="K41" s="19">
        <v>110064</v>
      </c>
      <c r="L41" s="27">
        <v>2.4719652458712722</v>
      </c>
      <c r="M41" s="27">
        <v>2.4431076074531655</v>
      </c>
      <c r="N41" s="28">
        <v>2.5860088051738974</v>
      </c>
      <c r="P41" s="95">
        <v>585</v>
      </c>
      <c r="Q41" s="18">
        <v>594</v>
      </c>
      <c r="R41" s="19">
        <v>605</v>
      </c>
      <c r="S41" s="27">
        <v>5.9231317227545054E-3</v>
      </c>
      <c r="T41" s="27">
        <v>5.6179366151099608E-3</v>
      </c>
      <c r="U41" s="28">
        <v>5.5294897743282702E-3</v>
      </c>
    </row>
    <row r="42" spans="1:21" x14ac:dyDescent="0.2">
      <c r="A42" s="17" t="s">
        <v>83</v>
      </c>
      <c r="I42" s="95">
        <v>897196</v>
      </c>
      <c r="J42" s="18">
        <v>888511</v>
      </c>
      <c r="K42" s="19">
        <v>886969</v>
      </c>
      <c r="L42" s="27">
        <v>22.100579268322722</v>
      </c>
      <c r="M42" s="27">
        <v>21.55445872172119</v>
      </c>
      <c r="N42" s="28">
        <v>20.839780890357307</v>
      </c>
      <c r="P42" s="95">
        <v>3071155</v>
      </c>
      <c r="Q42" s="18">
        <v>3110408</v>
      </c>
      <c r="R42" s="19">
        <v>2882210</v>
      </c>
      <c r="S42" s="27">
        <v>31.095479668369425</v>
      </c>
      <c r="T42" s="27">
        <v>29.417634665203607</v>
      </c>
      <c r="U42" s="28">
        <v>26.342397888374681</v>
      </c>
    </row>
    <row r="43" spans="1:21" x14ac:dyDescent="0.2">
      <c r="A43" s="17" t="s">
        <v>85</v>
      </c>
      <c r="I43" s="95">
        <v>440655</v>
      </c>
      <c r="J43" s="18">
        <v>437656</v>
      </c>
      <c r="K43" s="19">
        <v>522224</v>
      </c>
      <c r="L43" s="27">
        <v>10.854630156044777</v>
      </c>
      <c r="M43" s="27">
        <v>10.617131567660513</v>
      </c>
      <c r="N43" s="28">
        <v>12.269914434085017</v>
      </c>
      <c r="P43" s="95">
        <v>1162137</v>
      </c>
      <c r="Q43" s="18">
        <v>1226484</v>
      </c>
      <c r="R43" s="19">
        <v>1220727</v>
      </c>
      <c r="S43" s="27">
        <v>11.766650480148295</v>
      </c>
      <c r="T43" s="27">
        <v>11.599847426677652</v>
      </c>
      <c r="U43" s="28">
        <v>11.157020601233762</v>
      </c>
    </row>
    <row r="44" spans="1:21" x14ac:dyDescent="0.2">
      <c r="A44" s="17" t="s">
        <v>158</v>
      </c>
      <c r="I44" s="95">
        <v>1145966</v>
      </c>
      <c r="J44" s="18">
        <v>1172343</v>
      </c>
      <c r="K44" s="19">
        <v>1491310</v>
      </c>
      <c r="L44" s="27">
        <v>28.228516870118366</v>
      </c>
      <c r="M44" s="27">
        <v>28.439961690062123</v>
      </c>
      <c r="N44" s="28">
        <v>35.039075367457883</v>
      </c>
      <c r="P44" s="95">
        <v>303726</v>
      </c>
      <c r="Q44" s="18">
        <v>328753</v>
      </c>
      <c r="R44" s="19">
        <v>440700</v>
      </c>
      <c r="S44" s="27">
        <v>3.075229240385188</v>
      </c>
      <c r="T44" s="27">
        <v>3.1092820135138801</v>
      </c>
      <c r="U44" s="28">
        <v>4.0278448653660632</v>
      </c>
    </row>
    <row r="45" spans="1:21" x14ac:dyDescent="0.2">
      <c r="A45" s="17" t="s">
        <v>159</v>
      </c>
      <c r="I45" s="95">
        <v>0</v>
      </c>
      <c r="J45" s="18">
        <v>0</v>
      </c>
      <c r="K45" s="19">
        <v>0</v>
      </c>
      <c r="L45" s="27" t="s">
        <v>160</v>
      </c>
      <c r="M45" s="27" t="s">
        <v>160</v>
      </c>
      <c r="N45" s="28" t="s">
        <v>160</v>
      </c>
      <c r="P45" s="95">
        <v>0</v>
      </c>
      <c r="Q45" s="18">
        <v>0</v>
      </c>
      <c r="R45" s="19">
        <v>0</v>
      </c>
      <c r="S45" s="27" t="s">
        <v>160</v>
      </c>
      <c r="T45" s="27" t="s">
        <v>160</v>
      </c>
      <c r="U45" s="28" t="s">
        <v>160</v>
      </c>
    </row>
    <row r="46" spans="1:21" x14ac:dyDescent="0.2">
      <c r="A46" s="17" t="s">
        <v>161</v>
      </c>
      <c r="I46" s="95">
        <v>74202</v>
      </c>
      <c r="J46" s="18">
        <v>74554</v>
      </c>
      <c r="K46" s="19">
        <v>74340</v>
      </c>
      <c r="L46" s="27">
        <v>1.8278137473507268</v>
      </c>
      <c r="M46" s="27">
        <v>1.8086113908991579</v>
      </c>
      <c r="N46" s="28">
        <v>1.7466555329319988</v>
      </c>
      <c r="P46" s="95">
        <v>4336</v>
      </c>
      <c r="Q46" s="18">
        <v>4353</v>
      </c>
      <c r="R46" s="19">
        <v>331</v>
      </c>
      <c r="S46" s="27">
        <v>4.3902049828826555E-2</v>
      </c>
      <c r="T46" s="27">
        <v>4.116982842689168E-2</v>
      </c>
      <c r="U46" s="28">
        <v>3.0252249839713345E-3</v>
      </c>
    </row>
    <row r="47" spans="1:21" x14ac:dyDescent="0.2">
      <c r="A47" s="17" t="s">
        <v>162</v>
      </c>
      <c r="I47" s="95">
        <v>65135</v>
      </c>
      <c r="J47" s="18">
        <v>61399</v>
      </c>
      <c r="K47" s="19">
        <v>60771</v>
      </c>
      <c r="L47" s="27">
        <v>1.604466839622781</v>
      </c>
      <c r="M47" s="27">
        <v>1.489483203983923</v>
      </c>
      <c r="N47" s="28">
        <v>1.4278450819452584</v>
      </c>
      <c r="P47" s="95">
        <v>288962</v>
      </c>
      <c r="Q47" s="18">
        <v>260861</v>
      </c>
      <c r="R47" s="19">
        <v>251124</v>
      </c>
      <c r="S47" s="27">
        <v>2.9257435707189527</v>
      </c>
      <c r="T47" s="27">
        <v>2.4671726655794606</v>
      </c>
      <c r="U47" s="28">
        <v>2.29518609931969</v>
      </c>
    </row>
    <row r="48" spans="1:21" x14ac:dyDescent="0.2">
      <c r="A48" s="17" t="s">
        <v>163</v>
      </c>
      <c r="I48" s="95">
        <v>0</v>
      </c>
      <c r="J48" s="18">
        <v>0</v>
      </c>
      <c r="K48" s="19">
        <v>0</v>
      </c>
      <c r="L48" s="27" t="s">
        <v>160</v>
      </c>
      <c r="M48" s="27" t="s">
        <v>160</v>
      </c>
      <c r="N48" s="28" t="s">
        <v>160</v>
      </c>
      <c r="P48" s="95">
        <v>0</v>
      </c>
      <c r="Q48" s="18">
        <v>0</v>
      </c>
      <c r="R48" s="19">
        <v>0</v>
      </c>
      <c r="S48" s="27" t="s">
        <v>160</v>
      </c>
      <c r="T48" s="27" t="s">
        <v>160</v>
      </c>
      <c r="U48" s="28" t="s">
        <v>160</v>
      </c>
    </row>
    <row r="49" spans="1:21" x14ac:dyDescent="0.2">
      <c r="A49" s="17" t="s">
        <v>164</v>
      </c>
      <c r="I49" s="95">
        <v>39118</v>
      </c>
      <c r="J49" s="18">
        <v>44403</v>
      </c>
      <c r="K49" s="19">
        <v>60133</v>
      </c>
      <c r="L49" s="27">
        <v>0.96359152271995008</v>
      </c>
      <c r="M49" s="27">
        <v>1.0771758938500322</v>
      </c>
      <c r="N49" s="28">
        <v>1.4128549524051639</v>
      </c>
      <c r="P49" s="95">
        <v>787647</v>
      </c>
      <c r="Q49" s="18">
        <v>781240</v>
      </c>
      <c r="R49" s="19">
        <v>917374</v>
      </c>
      <c r="S49" s="27">
        <v>7.9749349265511418</v>
      </c>
      <c r="T49" s="27">
        <v>7.3888161636170127</v>
      </c>
      <c r="U49" s="28">
        <v>8.3844795904704501</v>
      </c>
    </row>
    <row r="50" spans="1:21" x14ac:dyDescent="0.2">
      <c r="A50" s="17" t="s">
        <v>165</v>
      </c>
      <c r="I50" s="95">
        <v>283088</v>
      </c>
      <c r="J50" s="18">
        <v>288180</v>
      </c>
      <c r="K50" s="19">
        <v>0</v>
      </c>
      <c r="L50" s="27">
        <v>6.9732909909439442</v>
      </c>
      <c r="M50" s="27">
        <v>6.9909814447154996</v>
      </c>
      <c r="N50" s="28" t="s">
        <v>160</v>
      </c>
      <c r="P50" s="95">
        <v>1892</v>
      </c>
      <c r="Q50" s="18">
        <v>1728</v>
      </c>
      <c r="R50" s="19">
        <v>0</v>
      </c>
      <c r="S50" s="27">
        <v>1.9156521742652179E-2</v>
      </c>
      <c r="T50" s="27">
        <v>1.6343088334865339E-2</v>
      </c>
      <c r="U50" s="28" t="s">
        <v>160</v>
      </c>
    </row>
    <row r="51" spans="1:21" x14ac:dyDescent="0.2">
      <c r="A51" s="17" t="s">
        <v>166</v>
      </c>
      <c r="I51" s="95">
        <v>0</v>
      </c>
      <c r="J51" s="18">
        <v>0</v>
      </c>
      <c r="K51" s="19">
        <v>0</v>
      </c>
      <c r="L51" s="27" t="s">
        <v>160</v>
      </c>
      <c r="M51" s="27" t="s">
        <v>160</v>
      </c>
      <c r="N51" s="28" t="s">
        <v>160</v>
      </c>
      <c r="P51" s="95">
        <v>0</v>
      </c>
      <c r="Q51" s="18">
        <v>0</v>
      </c>
      <c r="R51" s="19">
        <v>0</v>
      </c>
      <c r="S51" s="27" t="s">
        <v>160</v>
      </c>
      <c r="T51" s="27" t="s">
        <v>160</v>
      </c>
      <c r="U51" s="28" t="s">
        <v>160</v>
      </c>
    </row>
    <row r="52" spans="1:21" x14ac:dyDescent="0.2">
      <c r="A52" s="17" t="s">
        <v>167</v>
      </c>
      <c r="I52" s="95">
        <v>0</v>
      </c>
      <c r="J52" s="18">
        <v>0</v>
      </c>
      <c r="K52" s="19">
        <v>0</v>
      </c>
      <c r="L52" s="27" t="s">
        <v>160</v>
      </c>
      <c r="M52" s="27" t="s">
        <v>160</v>
      </c>
      <c r="N52" s="28" t="s">
        <v>160</v>
      </c>
      <c r="P52" s="95">
        <v>0</v>
      </c>
      <c r="Q52" s="18">
        <v>0</v>
      </c>
      <c r="R52" s="19">
        <v>0</v>
      </c>
      <c r="S52" s="27" t="s">
        <v>160</v>
      </c>
      <c r="T52" s="27" t="s">
        <v>160</v>
      </c>
      <c r="U52" s="28" t="s">
        <v>160</v>
      </c>
    </row>
    <row r="53" spans="1:21" x14ac:dyDescent="0.2">
      <c r="A53" s="17" t="s">
        <v>168</v>
      </c>
      <c r="I53" s="95">
        <v>0</v>
      </c>
      <c r="J53" s="18">
        <v>0</v>
      </c>
      <c r="K53" s="19">
        <v>0</v>
      </c>
      <c r="L53" s="27" t="s">
        <v>160</v>
      </c>
      <c r="M53" s="27" t="s">
        <v>160</v>
      </c>
      <c r="N53" s="28" t="s">
        <v>160</v>
      </c>
      <c r="P53" s="95">
        <v>0</v>
      </c>
      <c r="Q53" s="18">
        <v>0</v>
      </c>
      <c r="R53" s="19">
        <v>0</v>
      </c>
      <c r="S53" s="27" t="s">
        <v>160</v>
      </c>
      <c r="T53" s="27" t="s">
        <v>160</v>
      </c>
      <c r="U53" s="28" t="s">
        <v>160</v>
      </c>
    </row>
    <row r="54" spans="1:21" x14ac:dyDescent="0.2">
      <c r="A54" s="17" t="s">
        <v>169</v>
      </c>
      <c r="I54" s="95">
        <v>114828</v>
      </c>
      <c r="J54" s="18">
        <v>115815</v>
      </c>
      <c r="K54" s="19">
        <v>116728</v>
      </c>
      <c r="L54" s="27">
        <v>2.8285517503677697</v>
      </c>
      <c r="M54" s="27">
        <v>2.8095652578934192</v>
      </c>
      <c r="N54" s="28">
        <v>2.7425828228152591</v>
      </c>
      <c r="P54" s="95">
        <v>238407</v>
      </c>
      <c r="Q54" s="18">
        <v>249670</v>
      </c>
      <c r="R54" s="19">
        <v>262299</v>
      </c>
      <c r="S54" s="27">
        <v>2.4138736147465529</v>
      </c>
      <c r="T54" s="27">
        <v>2.3613303614385588</v>
      </c>
      <c r="U54" s="28">
        <v>2.397321716225671</v>
      </c>
    </row>
    <row r="55" spans="1:21" x14ac:dyDescent="0.2">
      <c r="A55" s="17" t="s">
        <v>170</v>
      </c>
      <c r="I55" s="95">
        <v>0</v>
      </c>
      <c r="J55" s="18">
        <v>0</v>
      </c>
      <c r="K55" s="19">
        <v>0</v>
      </c>
      <c r="L55" s="27" t="s">
        <v>160</v>
      </c>
      <c r="M55" s="27" t="s">
        <v>160</v>
      </c>
      <c r="N55" s="28" t="s">
        <v>160</v>
      </c>
      <c r="P55" s="95">
        <v>0</v>
      </c>
      <c r="Q55" s="18">
        <v>0</v>
      </c>
      <c r="R55" s="19">
        <v>0</v>
      </c>
      <c r="S55" s="27" t="s">
        <v>160</v>
      </c>
      <c r="T55" s="27" t="s">
        <v>160</v>
      </c>
      <c r="U55" s="28" t="s">
        <v>160</v>
      </c>
    </row>
    <row r="56" spans="1:21" x14ac:dyDescent="0.2">
      <c r="A56" s="17" t="s">
        <v>171</v>
      </c>
      <c r="I56" s="95">
        <v>0</v>
      </c>
      <c r="J56" s="18">
        <v>0</v>
      </c>
      <c r="K56" s="19">
        <v>0</v>
      </c>
      <c r="L56" s="27" t="s">
        <v>160</v>
      </c>
      <c r="M56" s="27" t="s">
        <v>160</v>
      </c>
      <c r="N56" s="28" t="s">
        <v>160</v>
      </c>
      <c r="P56" s="95">
        <v>128970</v>
      </c>
      <c r="Q56" s="18">
        <v>127730</v>
      </c>
      <c r="R56" s="19">
        <v>133042</v>
      </c>
      <c r="S56" s="27">
        <v>1.305822732108801</v>
      </c>
      <c r="T56" s="27">
        <v>1.2080455283636284</v>
      </c>
      <c r="U56" s="28">
        <v>1.2159576505060854</v>
      </c>
    </row>
    <row r="57" spans="1:21" x14ac:dyDescent="0.2">
      <c r="A57" s="17" t="s">
        <v>172</v>
      </c>
      <c r="I57" s="95">
        <v>0</v>
      </c>
      <c r="J57" s="18">
        <v>0</v>
      </c>
      <c r="K57" s="19">
        <v>0</v>
      </c>
      <c r="L57" s="27" t="s">
        <v>160</v>
      </c>
      <c r="M57" s="27" t="s">
        <v>160</v>
      </c>
      <c r="N57" s="28" t="s">
        <v>160</v>
      </c>
      <c r="P57" s="95">
        <v>10071</v>
      </c>
      <c r="Q57" s="18">
        <v>0</v>
      </c>
      <c r="R57" s="19">
        <v>0</v>
      </c>
      <c r="S57" s="27">
        <v>0.10196899073480449</v>
      </c>
      <c r="T57" s="27" t="s">
        <v>160</v>
      </c>
      <c r="U57" s="28" t="s">
        <v>160</v>
      </c>
    </row>
    <row r="58" spans="1:21" x14ac:dyDescent="0.2">
      <c r="A58" s="17" t="s">
        <v>173</v>
      </c>
      <c r="I58" s="95">
        <v>0</v>
      </c>
      <c r="J58" s="18">
        <v>0</v>
      </c>
      <c r="K58" s="19">
        <v>0</v>
      </c>
      <c r="L58" s="27" t="s">
        <v>160</v>
      </c>
      <c r="M58" s="27" t="s">
        <v>160</v>
      </c>
      <c r="N58" s="28" t="s">
        <v>160</v>
      </c>
      <c r="P58" s="95">
        <v>0</v>
      </c>
      <c r="Q58" s="18">
        <v>0</v>
      </c>
      <c r="R58" s="19">
        <v>0</v>
      </c>
      <c r="S58" s="27" t="s">
        <v>160</v>
      </c>
      <c r="T58" s="27" t="s">
        <v>160</v>
      </c>
      <c r="U58" s="28" t="s">
        <v>160</v>
      </c>
    </row>
    <row r="59" spans="1:21" x14ac:dyDescent="0.2">
      <c r="A59" s="17" t="s">
        <v>174</v>
      </c>
      <c r="I59" s="95">
        <v>189376</v>
      </c>
      <c r="J59" s="18">
        <v>202824</v>
      </c>
      <c r="K59" s="19">
        <v>203450</v>
      </c>
      <c r="L59" s="27">
        <v>4.6648884965134529</v>
      </c>
      <c r="M59" s="27">
        <v>4.9203234802657239</v>
      </c>
      <c r="N59" s="28">
        <v>4.7801596472291523</v>
      </c>
      <c r="P59" s="95">
        <v>80812</v>
      </c>
      <c r="Q59" s="18">
        <v>85067</v>
      </c>
      <c r="R59" s="19">
        <v>93058</v>
      </c>
      <c r="S59" s="27">
        <v>0.81822242868245654</v>
      </c>
      <c r="T59" s="27">
        <v>0.80454716167939233</v>
      </c>
      <c r="U59" s="28">
        <v>0.85051778416436385</v>
      </c>
    </row>
    <row r="60" spans="1:21" x14ac:dyDescent="0.2">
      <c r="A60" s="17" t="s">
        <v>175</v>
      </c>
      <c r="I60" s="95">
        <v>10125</v>
      </c>
      <c r="J60" s="18">
        <v>10595</v>
      </c>
      <c r="K60" s="19">
        <v>10790</v>
      </c>
      <c r="L60" s="27">
        <v>0.24940856300269681</v>
      </c>
      <c r="M60" s="27">
        <v>0.25702494415559968</v>
      </c>
      <c r="N60" s="28">
        <v>0.25351645413419782</v>
      </c>
      <c r="P60" s="95">
        <v>86663</v>
      </c>
      <c r="Q60" s="18">
        <v>92779</v>
      </c>
      <c r="R60" s="19">
        <v>91739</v>
      </c>
      <c r="S60" s="27">
        <v>0.87746387092149347</v>
      </c>
      <c r="T60" s="27">
        <v>0.87748575961832831</v>
      </c>
      <c r="U60" s="28">
        <v>0.8384625824910763</v>
      </c>
    </row>
    <row r="61" spans="1:21" x14ac:dyDescent="0.2">
      <c r="A61" s="17" t="s">
        <v>176</v>
      </c>
      <c r="I61" s="95">
        <v>20549</v>
      </c>
      <c r="J61" s="18">
        <v>27074</v>
      </c>
      <c r="K61" s="19">
        <v>19861</v>
      </c>
      <c r="L61" s="27">
        <v>0.50618237640912755</v>
      </c>
      <c r="M61" s="27">
        <v>0.65679031034154844</v>
      </c>
      <c r="N61" s="28">
        <v>0.46664414231318846</v>
      </c>
      <c r="P61" s="95">
        <v>88339</v>
      </c>
      <c r="Q61" s="18">
        <v>96657</v>
      </c>
      <c r="R61" s="19">
        <v>108539</v>
      </c>
      <c r="S61" s="27">
        <v>0.89443339018189782</v>
      </c>
      <c r="T61" s="27">
        <v>0.91416313031428198</v>
      </c>
      <c r="U61" s="28">
        <v>0.99200874481953072</v>
      </c>
    </row>
    <row r="62" spans="1:21" x14ac:dyDescent="0.2">
      <c r="A62" s="17" t="s">
        <v>177</v>
      </c>
      <c r="I62" s="95">
        <v>0</v>
      </c>
      <c r="J62" s="18">
        <v>0</v>
      </c>
      <c r="K62" s="19">
        <v>0</v>
      </c>
      <c r="L62" s="27" t="s">
        <v>160</v>
      </c>
      <c r="M62" s="27" t="s">
        <v>160</v>
      </c>
      <c r="N62" s="28" t="s">
        <v>160</v>
      </c>
      <c r="P62" s="95">
        <v>0</v>
      </c>
      <c r="Q62" s="18">
        <v>0</v>
      </c>
      <c r="R62" s="19">
        <v>0</v>
      </c>
      <c r="S62" s="27" t="s">
        <v>160</v>
      </c>
      <c r="T62" s="27" t="s">
        <v>160</v>
      </c>
      <c r="U62" s="28" t="s">
        <v>160</v>
      </c>
    </row>
    <row r="63" spans="1:21" x14ac:dyDescent="0.2">
      <c r="A63" s="17" t="s">
        <v>178</v>
      </c>
      <c r="I63" s="95">
        <v>0</v>
      </c>
      <c r="J63" s="18">
        <v>0</v>
      </c>
      <c r="K63" s="19">
        <v>0</v>
      </c>
      <c r="L63" s="27" t="s">
        <v>160</v>
      </c>
      <c r="M63" s="27" t="s">
        <v>160</v>
      </c>
      <c r="N63" s="28" t="s">
        <v>160</v>
      </c>
      <c r="P63" s="95">
        <v>0</v>
      </c>
      <c r="Q63" s="18">
        <v>0</v>
      </c>
      <c r="R63" s="19">
        <v>0</v>
      </c>
      <c r="S63" s="27" t="s">
        <v>160</v>
      </c>
      <c r="T63" s="27" t="s">
        <v>160</v>
      </c>
      <c r="U63" s="28" t="s">
        <v>160</v>
      </c>
    </row>
    <row r="64" spans="1:21" x14ac:dyDescent="0.2">
      <c r="A64" s="17" t="s">
        <v>179</v>
      </c>
      <c r="I64" s="95">
        <v>0</v>
      </c>
      <c r="J64" s="18">
        <v>0</v>
      </c>
      <c r="K64" s="19">
        <v>0</v>
      </c>
      <c r="L64" s="27" t="s">
        <v>160</v>
      </c>
      <c r="M64" s="27" t="s">
        <v>160</v>
      </c>
      <c r="N64" s="28" t="s">
        <v>160</v>
      </c>
      <c r="P64" s="95">
        <v>663</v>
      </c>
      <c r="Q64" s="18">
        <v>705</v>
      </c>
      <c r="R64" s="19">
        <v>0</v>
      </c>
      <c r="S64" s="27">
        <v>6.7128826191217728E-3</v>
      </c>
      <c r="T64" s="27">
        <v>6.6677530532870746E-3</v>
      </c>
      <c r="U64" s="28" t="s">
        <v>160</v>
      </c>
    </row>
    <row r="65" spans="1:21" x14ac:dyDescent="0.2">
      <c r="A65" s="17" t="s">
        <v>180</v>
      </c>
      <c r="I65" s="95">
        <v>0</v>
      </c>
      <c r="J65" s="18">
        <v>0</v>
      </c>
      <c r="K65" s="19">
        <v>0</v>
      </c>
      <c r="L65" s="27" t="s">
        <v>160</v>
      </c>
      <c r="M65" s="27" t="s">
        <v>160</v>
      </c>
      <c r="N65" s="28" t="s">
        <v>160</v>
      </c>
      <c r="P65" s="95">
        <v>149734</v>
      </c>
      <c r="Q65" s="18">
        <v>193263</v>
      </c>
      <c r="R65" s="19">
        <v>71823</v>
      </c>
      <c r="S65" s="27">
        <v>1.5160584707263642</v>
      </c>
      <c r="T65" s="27">
        <v>1.8278439125353474</v>
      </c>
      <c r="U65" s="28">
        <v>0.65643726291170135</v>
      </c>
    </row>
    <row r="66" spans="1:21" x14ac:dyDescent="0.2">
      <c r="A66" s="17" t="s">
        <v>181</v>
      </c>
      <c r="I66" s="95">
        <v>94686</v>
      </c>
      <c r="J66" s="18">
        <v>105532</v>
      </c>
      <c r="K66" s="19">
        <v>94660</v>
      </c>
      <c r="L66" s="27">
        <v>2.3323949823677386</v>
      </c>
      <c r="M66" s="27">
        <v>2.5601091464491499</v>
      </c>
      <c r="N66" s="28">
        <v>2.2240841101337505</v>
      </c>
      <c r="P66" s="95">
        <v>114416</v>
      </c>
      <c r="Q66" s="18">
        <v>127828</v>
      </c>
      <c r="R66" s="19">
        <v>114484</v>
      </c>
      <c r="S66" s="27">
        <v>1.1584633148558625</v>
      </c>
      <c r="T66" s="27">
        <v>1.208972393327064</v>
      </c>
      <c r="U66" s="28">
        <v>1.0463439790482605</v>
      </c>
    </row>
    <row r="67" spans="1:21" x14ac:dyDescent="0.2">
      <c r="A67" s="17" t="s">
        <v>182</v>
      </c>
      <c r="I67" s="95">
        <v>0</v>
      </c>
      <c r="J67" s="18">
        <v>13326</v>
      </c>
      <c r="K67" s="19">
        <v>14027</v>
      </c>
      <c r="L67" s="27" t="s">
        <v>160</v>
      </c>
      <c r="M67" s="27">
        <v>0.32327648945894488</v>
      </c>
      <c r="N67" s="28">
        <v>0.32957139037445721</v>
      </c>
      <c r="P67" s="95">
        <v>0</v>
      </c>
      <c r="Q67" s="18">
        <v>7085</v>
      </c>
      <c r="R67" s="19">
        <v>14234</v>
      </c>
      <c r="S67" s="27" t="s">
        <v>160</v>
      </c>
      <c r="T67" s="27">
        <v>6.7008553734097767E-2</v>
      </c>
      <c r="U67" s="28">
        <v>0.13009381396328693</v>
      </c>
    </row>
    <row r="68" spans="1:21" ht="13.5" thickBot="1" x14ac:dyDescent="0.25">
      <c r="A68" s="20" t="s">
        <v>4</v>
      </c>
      <c r="I68" s="96">
        <v>4059604</v>
      </c>
      <c r="J68" s="21">
        <v>4122168</v>
      </c>
      <c r="K68" s="22">
        <v>4256134</v>
      </c>
      <c r="L68" s="23">
        <v>100</v>
      </c>
      <c r="M68" s="23">
        <v>100</v>
      </c>
      <c r="N68" s="48">
        <v>100</v>
      </c>
      <c r="P68" s="96">
        <v>9876532</v>
      </c>
      <c r="Q68" s="21">
        <v>10573277</v>
      </c>
      <c r="R68" s="22">
        <v>10941335</v>
      </c>
      <c r="S68" s="23">
        <v>100</v>
      </c>
      <c r="T68" s="23">
        <v>100</v>
      </c>
      <c r="U68" s="48">
        <v>100</v>
      </c>
    </row>
    <row r="69" spans="1:21" x14ac:dyDescent="0.2">
      <c r="A69" s="50"/>
      <c r="I69" s="50"/>
      <c r="J69" s="50"/>
      <c r="K69" s="50"/>
      <c r="L69" s="50"/>
      <c r="M69" s="50"/>
      <c r="N69" s="50"/>
    </row>
    <row r="70" spans="1:21" x14ac:dyDescent="0.2">
      <c r="A70" s="61" t="str">
        <f>+Innhold!B53</f>
        <v>Finans Norge / Skadeforsikringsstatistikk</v>
      </c>
      <c r="B70" s="104"/>
      <c r="C70" s="104"/>
      <c r="D70" s="104"/>
      <c r="E70" s="104"/>
      <c r="F70" s="104"/>
      <c r="G70" s="104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93"/>
      <c r="U70" s="184">
        <v>10</v>
      </c>
    </row>
    <row r="71" spans="1:21" x14ac:dyDescent="0.2">
      <c r="A71" s="26" t="s">
        <v>155</v>
      </c>
      <c r="T71" s="25"/>
      <c r="U71" s="183"/>
    </row>
    <row r="76" spans="1:21" ht="12.75" customHeight="1" x14ac:dyDescent="0.2"/>
    <row r="77" spans="1:21" ht="12.75" customHeight="1" x14ac:dyDescent="0.2"/>
  </sheetData>
  <mergeCells count="6">
    <mergeCell ref="U70:U71"/>
    <mergeCell ref="P4:U4"/>
    <mergeCell ref="I4:N4"/>
    <mergeCell ref="D4:E4"/>
    <mergeCell ref="I37:N37"/>
    <mergeCell ref="P37:U37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12.42578125" style="1" customWidth="1"/>
    <col min="8" max="8" width="6.7109375" style="1" customWidth="1"/>
    <col min="9" max="11" width="11.7109375" style="1" customWidth="1"/>
    <col min="12" max="14" width="12.42578125" style="1" customWidth="1"/>
    <col min="15" max="15" width="6.7109375" style="1" customWidth="1"/>
    <col min="16" max="18" width="11.7109375" style="1" customWidth="1"/>
    <col min="19" max="21" width="12.425781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112</v>
      </c>
      <c r="B4" s="6"/>
      <c r="C4" s="6"/>
      <c r="D4" s="194" t="s">
        <v>105</v>
      </c>
      <c r="E4" s="194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153</v>
      </c>
      <c r="D6" s="66" t="s">
        <v>154</v>
      </c>
      <c r="E6" s="15" t="s">
        <v>156</v>
      </c>
      <c r="F6" s="15" t="s">
        <v>153</v>
      </c>
      <c r="G6" s="16" t="s">
        <v>154</v>
      </c>
      <c r="I6" s="94" t="s">
        <v>156</v>
      </c>
      <c r="J6" s="15" t="s">
        <v>153</v>
      </c>
      <c r="K6" s="66" t="s">
        <v>154</v>
      </c>
      <c r="L6" s="15" t="s">
        <v>156</v>
      </c>
      <c r="M6" s="15" t="s">
        <v>153</v>
      </c>
      <c r="N6" s="16" t="s">
        <v>154</v>
      </c>
      <c r="P6" s="94" t="s">
        <v>156</v>
      </c>
      <c r="Q6" s="15" t="s">
        <v>153</v>
      </c>
      <c r="R6" s="66" t="s">
        <v>154</v>
      </c>
      <c r="S6" s="15" t="s">
        <v>156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1520807</v>
      </c>
      <c r="C7" s="18">
        <v>1824424</v>
      </c>
      <c r="D7" s="19">
        <v>1940208</v>
      </c>
      <c r="E7" s="77">
        <v>17.456993354366265</v>
      </c>
      <c r="F7" s="77">
        <v>20.312616904007783</v>
      </c>
      <c r="G7" s="78">
        <v>20.179318748508816</v>
      </c>
      <c r="I7" s="95">
        <v>564010</v>
      </c>
      <c r="J7" s="18">
        <v>671710</v>
      </c>
      <c r="K7" s="19">
        <v>737479</v>
      </c>
      <c r="L7" s="77">
        <v>16.756941603391024</v>
      </c>
      <c r="M7" s="77">
        <v>18.877580558039615</v>
      </c>
      <c r="N7" s="78">
        <v>19.509556780511367</v>
      </c>
      <c r="P7" s="95">
        <v>956797</v>
      </c>
      <c r="Q7" s="18">
        <v>1152714</v>
      </c>
      <c r="R7" s="19">
        <v>1202729</v>
      </c>
      <c r="S7" s="77">
        <v>17.897752036792266</v>
      </c>
      <c r="T7" s="77">
        <v>21.254115895200982</v>
      </c>
      <c r="U7" s="78">
        <v>20.613230094281789</v>
      </c>
    </row>
    <row r="8" spans="1:21" x14ac:dyDescent="0.2">
      <c r="A8" s="17" t="s">
        <v>157</v>
      </c>
      <c r="B8" s="18">
        <v>688410</v>
      </c>
      <c r="C8" s="18">
        <v>715574</v>
      </c>
      <c r="D8" s="19">
        <v>767023</v>
      </c>
      <c r="E8" s="77">
        <v>7.9020998687402679</v>
      </c>
      <c r="F8" s="77">
        <v>7.9669969965690344</v>
      </c>
      <c r="G8" s="78">
        <v>7.9774960233322805</v>
      </c>
      <c r="I8" s="95">
        <v>313066</v>
      </c>
      <c r="J8" s="18">
        <v>323494</v>
      </c>
      <c r="K8" s="19">
        <v>335491</v>
      </c>
      <c r="L8" s="77">
        <v>9.301304374048712</v>
      </c>
      <c r="M8" s="77">
        <v>9.0913996293675368</v>
      </c>
      <c r="N8" s="78">
        <v>8.8752096179695137</v>
      </c>
      <c r="P8" s="95">
        <v>375344</v>
      </c>
      <c r="Q8" s="18">
        <v>392080</v>
      </c>
      <c r="R8" s="19">
        <v>431532</v>
      </c>
      <c r="S8" s="77">
        <v>7.0211485200076469</v>
      </c>
      <c r="T8" s="77">
        <v>7.2292986466637874</v>
      </c>
      <c r="U8" s="78">
        <v>7.3959041555043639</v>
      </c>
    </row>
    <row r="9" spans="1:21" x14ac:dyDescent="0.2">
      <c r="A9" s="17" t="s">
        <v>83</v>
      </c>
      <c r="B9" s="18">
        <v>1811304</v>
      </c>
      <c r="C9" s="18">
        <v>1925692</v>
      </c>
      <c r="D9" s="19">
        <v>2017059</v>
      </c>
      <c r="E9" s="77">
        <v>20.791541524162522</v>
      </c>
      <c r="F9" s="77">
        <v>21.440105957339167</v>
      </c>
      <c r="G9" s="78">
        <v>20.978614919404745</v>
      </c>
      <c r="I9" s="95">
        <v>718365</v>
      </c>
      <c r="J9" s="18">
        <v>775743</v>
      </c>
      <c r="K9" s="19">
        <v>801962</v>
      </c>
      <c r="L9" s="77">
        <v>21.3428846206982</v>
      </c>
      <c r="M9" s="77">
        <v>21.801299630547895</v>
      </c>
      <c r="N9" s="78">
        <v>21.215415184449263</v>
      </c>
      <c r="P9" s="95">
        <v>1092939</v>
      </c>
      <c r="Q9" s="18">
        <v>1149949</v>
      </c>
      <c r="R9" s="19">
        <v>1215097</v>
      </c>
      <c r="S9" s="77">
        <v>20.444411106368126</v>
      </c>
      <c r="T9" s="77">
        <v>21.20313392530192</v>
      </c>
      <c r="U9" s="78">
        <v>20.825201726965524</v>
      </c>
    </row>
    <row r="10" spans="1:21" x14ac:dyDescent="0.2">
      <c r="A10" s="17" t="s">
        <v>85</v>
      </c>
      <c r="B10" s="18">
        <v>966938</v>
      </c>
      <c r="C10" s="18">
        <v>960714</v>
      </c>
      <c r="D10" s="19">
        <v>1026776</v>
      </c>
      <c r="E10" s="77">
        <v>11.099258643657091</v>
      </c>
      <c r="F10" s="77">
        <v>10.6963158982325</v>
      </c>
      <c r="G10" s="78">
        <v>10.679081926947465</v>
      </c>
      <c r="I10" s="95">
        <v>238697</v>
      </c>
      <c r="J10" s="18">
        <v>264856</v>
      </c>
      <c r="K10" s="19">
        <v>303915</v>
      </c>
      <c r="L10" s="77">
        <v>7.0917744187241833</v>
      </c>
      <c r="M10" s="77">
        <v>7.4434510075481093</v>
      </c>
      <c r="N10" s="78">
        <v>8.0398858122727734</v>
      </c>
      <c r="P10" s="95">
        <v>728241</v>
      </c>
      <c r="Q10" s="18">
        <v>695858</v>
      </c>
      <c r="R10" s="19">
        <v>722861</v>
      </c>
      <c r="S10" s="77">
        <v>13.622405631524385</v>
      </c>
      <c r="T10" s="77">
        <v>12.830456278489518</v>
      </c>
      <c r="U10" s="78">
        <v>12.388908988793508</v>
      </c>
    </row>
    <row r="11" spans="1:21" x14ac:dyDescent="0.2">
      <c r="A11" s="17" t="s">
        <v>158</v>
      </c>
      <c r="B11" s="18">
        <v>797375</v>
      </c>
      <c r="C11" s="18">
        <v>820974</v>
      </c>
      <c r="D11" s="19">
        <v>595924</v>
      </c>
      <c r="E11" s="77">
        <v>9.1528840121973403</v>
      </c>
      <c r="F11" s="77">
        <v>9.1404905603910525</v>
      </c>
      <c r="G11" s="78">
        <v>6.1979645202402871</v>
      </c>
      <c r="I11" s="95">
        <v>549032</v>
      </c>
      <c r="J11" s="18">
        <v>568641</v>
      </c>
      <c r="K11" s="19">
        <v>340187</v>
      </c>
      <c r="L11" s="77">
        <v>16.311939792544422</v>
      </c>
      <c r="M11" s="77">
        <v>15.980953515809212</v>
      </c>
      <c r="N11" s="78">
        <v>8.9994394314845856</v>
      </c>
      <c r="P11" s="95">
        <v>248343</v>
      </c>
      <c r="Q11" s="18">
        <v>252333</v>
      </c>
      <c r="R11" s="19">
        <v>255737</v>
      </c>
      <c r="S11" s="77">
        <v>4.6454801113225708</v>
      </c>
      <c r="T11" s="77">
        <v>4.6525979784957494</v>
      </c>
      <c r="U11" s="78">
        <v>4.3830036729981083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463483</v>
      </c>
      <c r="E12" s="77" t="s">
        <v>160</v>
      </c>
      <c r="F12" s="77" t="s">
        <v>160</v>
      </c>
      <c r="G12" s="78">
        <v>4.8204992410685401</v>
      </c>
      <c r="I12" s="95">
        <v>0</v>
      </c>
      <c r="J12" s="18">
        <v>0</v>
      </c>
      <c r="K12" s="19">
        <v>463483</v>
      </c>
      <c r="L12" s="77" t="s">
        <v>160</v>
      </c>
      <c r="M12" s="77" t="s">
        <v>160</v>
      </c>
      <c r="N12" s="78">
        <v>12.261159850384555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35855</v>
      </c>
      <c r="C13" s="18">
        <v>40087</v>
      </c>
      <c r="D13" s="19">
        <v>56759</v>
      </c>
      <c r="E13" s="77">
        <v>0.41157128861242909</v>
      </c>
      <c r="F13" s="77">
        <v>0.44631723427830367</v>
      </c>
      <c r="G13" s="78">
        <v>0.59032740450849175</v>
      </c>
      <c r="I13" s="95">
        <v>35705</v>
      </c>
      <c r="J13" s="18">
        <v>40082</v>
      </c>
      <c r="K13" s="19">
        <v>39774</v>
      </c>
      <c r="L13" s="77">
        <v>1.0608084962129687</v>
      </c>
      <c r="M13" s="77">
        <v>1.1264551427362164</v>
      </c>
      <c r="N13" s="78">
        <v>1.0521968915563145</v>
      </c>
      <c r="P13" s="95">
        <v>150</v>
      </c>
      <c r="Q13" s="18">
        <v>5</v>
      </c>
      <c r="R13" s="19">
        <v>16985</v>
      </c>
      <c r="S13" s="77">
        <v>2.8058854757266587E-3</v>
      </c>
      <c r="T13" s="77">
        <v>9.2191627303914866E-5</v>
      </c>
      <c r="U13" s="78">
        <v>0.29110108191569023</v>
      </c>
    </row>
    <row r="14" spans="1:21" x14ac:dyDescent="0.2">
      <c r="A14" s="17" t="s">
        <v>162</v>
      </c>
      <c r="B14" s="18">
        <v>480231</v>
      </c>
      <c r="C14" s="18">
        <v>206601</v>
      </c>
      <c r="D14" s="19">
        <v>208085</v>
      </c>
      <c r="E14" s="77">
        <v>5.5124610654479271</v>
      </c>
      <c r="F14" s="77">
        <v>2.3002366582466092</v>
      </c>
      <c r="G14" s="78">
        <v>2.1642079312029723</v>
      </c>
      <c r="I14" s="95">
        <v>70720</v>
      </c>
      <c r="J14" s="18">
        <v>13229</v>
      </c>
      <c r="K14" s="19">
        <v>12302</v>
      </c>
      <c r="L14" s="77">
        <v>2.1011168422400543</v>
      </c>
      <c r="M14" s="77">
        <v>0.37178471840869731</v>
      </c>
      <c r="N14" s="78">
        <v>0.32544190073731027</v>
      </c>
      <c r="P14" s="95">
        <v>409511</v>
      </c>
      <c r="Q14" s="18">
        <v>193372</v>
      </c>
      <c r="R14" s="19">
        <v>195783</v>
      </c>
      <c r="S14" s="77">
        <v>7.6602731136686657</v>
      </c>
      <c r="T14" s="77">
        <v>3.5654558710025248</v>
      </c>
      <c r="U14" s="78">
        <v>3.3554691269178436</v>
      </c>
    </row>
    <row r="15" spans="1:21" x14ac:dyDescent="0.2">
      <c r="A15" s="17" t="s">
        <v>163</v>
      </c>
      <c r="B15" s="18">
        <v>517179</v>
      </c>
      <c r="C15" s="18">
        <v>542676</v>
      </c>
      <c r="D15" s="19">
        <v>534074</v>
      </c>
      <c r="E15" s="77">
        <v>5.9365786493735175</v>
      </c>
      <c r="F15" s="77">
        <v>6.0419999358698018</v>
      </c>
      <c r="G15" s="78">
        <v>5.5546876836355157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517179</v>
      </c>
      <c r="Q15" s="18">
        <v>542676</v>
      </c>
      <c r="R15" s="19">
        <v>534074</v>
      </c>
      <c r="S15" s="77">
        <v>9.6743002963389184</v>
      </c>
      <c r="T15" s="77">
        <v>10.006036707755861</v>
      </c>
      <c r="U15" s="78">
        <v>9.1533423151628099</v>
      </c>
    </row>
    <row r="16" spans="1:21" x14ac:dyDescent="0.2">
      <c r="A16" s="17" t="s">
        <v>164</v>
      </c>
      <c r="B16" s="18">
        <v>193614</v>
      </c>
      <c r="C16" s="18">
        <v>180539</v>
      </c>
      <c r="D16" s="19">
        <v>197758</v>
      </c>
      <c r="E16" s="77">
        <v>2.2224505221979318</v>
      </c>
      <c r="F16" s="77">
        <v>2.0100697772188156</v>
      </c>
      <c r="G16" s="78">
        <v>2.0568009806513561</v>
      </c>
      <c r="I16" s="95">
        <v>8979</v>
      </c>
      <c r="J16" s="18">
        <v>12440</v>
      </c>
      <c r="K16" s="19">
        <v>16714</v>
      </c>
      <c r="L16" s="77">
        <v>0.26676934567977162</v>
      </c>
      <c r="M16" s="77">
        <v>0.34961084715429697</v>
      </c>
      <c r="N16" s="78">
        <v>0.44215866760879569</v>
      </c>
      <c r="P16" s="95">
        <v>184635</v>
      </c>
      <c r="Q16" s="18">
        <v>168099</v>
      </c>
      <c r="R16" s="19">
        <v>181044</v>
      </c>
      <c r="S16" s="77">
        <v>3.4537644320719445</v>
      </c>
      <c r="T16" s="77">
        <v>3.0994640716321569</v>
      </c>
      <c r="U16" s="78">
        <v>3.1028615999025151</v>
      </c>
    </row>
    <row r="17" spans="1:21" x14ac:dyDescent="0.2">
      <c r="A17" s="17" t="s">
        <v>165</v>
      </c>
      <c r="B17" s="18">
        <v>647492</v>
      </c>
      <c r="C17" s="18">
        <v>695296</v>
      </c>
      <c r="D17" s="19">
        <v>713419</v>
      </c>
      <c r="E17" s="77">
        <v>7.4324115689928583</v>
      </c>
      <c r="F17" s="77">
        <v>7.7412275232561036</v>
      </c>
      <c r="G17" s="78">
        <v>7.4199824978777587</v>
      </c>
      <c r="I17" s="95">
        <v>314619</v>
      </c>
      <c r="J17" s="18">
        <v>313471</v>
      </c>
      <c r="K17" s="19">
        <v>107710</v>
      </c>
      <c r="L17" s="77">
        <v>9.3474445671482425</v>
      </c>
      <c r="M17" s="77">
        <v>8.8097155842688615</v>
      </c>
      <c r="N17" s="78">
        <v>2.8494023027487962</v>
      </c>
      <c r="P17" s="95">
        <v>332873</v>
      </c>
      <c r="Q17" s="18">
        <v>381825</v>
      </c>
      <c r="R17" s="19">
        <v>605709</v>
      </c>
      <c r="S17" s="77">
        <v>6.226690106410401</v>
      </c>
      <c r="T17" s="77">
        <v>7.0402136190634588</v>
      </c>
      <c r="U17" s="78">
        <v>10.381074196412763</v>
      </c>
    </row>
    <row r="18" spans="1:21" x14ac:dyDescent="0.2">
      <c r="A18" s="17" t="s">
        <v>166</v>
      </c>
      <c r="B18" s="18">
        <v>143009</v>
      </c>
      <c r="C18" s="18">
        <v>159532</v>
      </c>
      <c r="D18" s="19">
        <v>179066</v>
      </c>
      <c r="E18" s="77">
        <v>1.6415673800913366</v>
      </c>
      <c r="F18" s="77">
        <v>1.7761838256513669</v>
      </c>
      <c r="G18" s="78">
        <v>1.8623930480755051</v>
      </c>
      <c r="I18" s="95">
        <v>143009</v>
      </c>
      <c r="J18" s="18">
        <v>159532</v>
      </c>
      <c r="K18" s="19">
        <v>179066</v>
      </c>
      <c r="L18" s="77">
        <v>4.2488492433810512</v>
      </c>
      <c r="M18" s="77">
        <v>4.4834499733295266</v>
      </c>
      <c r="N18" s="78">
        <v>4.7370817263393921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40620</v>
      </c>
      <c r="C19" s="18">
        <v>47943</v>
      </c>
      <c r="D19" s="19">
        <v>49787</v>
      </c>
      <c r="E19" s="77">
        <v>0.46626762636834107</v>
      </c>
      <c r="F19" s="77">
        <v>0.53378369952864302</v>
      </c>
      <c r="G19" s="78">
        <v>0.51781445212678656</v>
      </c>
      <c r="I19" s="95">
        <v>39829</v>
      </c>
      <c r="J19" s="18">
        <v>47330</v>
      </c>
      <c r="K19" s="19">
        <v>48975</v>
      </c>
      <c r="L19" s="77">
        <v>1.1833340315268541</v>
      </c>
      <c r="M19" s="77">
        <v>1.3301512376055367</v>
      </c>
      <c r="N19" s="78">
        <v>1.2956037301747498</v>
      </c>
      <c r="P19" s="95">
        <v>791</v>
      </c>
      <c r="Q19" s="18">
        <v>613</v>
      </c>
      <c r="R19" s="19">
        <v>812</v>
      </c>
      <c r="S19" s="77">
        <v>1.4796369408665248E-2</v>
      </c>
      <c r="T19" s="77">
        <v>1.1302693507459962E-2</v>
      </c>
      <c r="U19" s="78">
        <v>1.3916636945277625E-2</v>
      </c>
    </row>
    <row r="20" spans="1:21" x14ac:dyDescent="0.2">
      <c r="A20" s="17" t="s">
        <v>168</v>
      </c>
      <c r="B20" s="18">
        <v>86811</v>
      </c>
      <c r="C20" s="18">
        <v>80727</v>
      </c>
      <c r="D20" s="19">
        <v>74180</v>
      </c>
      <c r="E20" s="77">
        <v>0.99648347889369915</v>
      </c>
      <c r="F20" s="77">
        <v>0.89879141296641363</v>
      </c>
      <c r="G20" s="78">
        <v>0.77151618010253742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86811</v>
      </c>
      <c r="Q20" s="18">
        <v>80727</v>
      </c>
      <c r="R20" s="19">
        <v>74180</v>
      </c>
      <c r="S20" s="77">
        <v>1.6238781602220465</v>
      </c>
      <c r="T20" s="77">
        <v>1.4884706994726271</v>
      </c>
      <c r="U20" s="78">
        <v>1.2713499120698204</v>
      </c>
    </row>
    <row r="21" spans="1:21" x14ac:dyDescent="0.2">
      <c r="A21" s="17" t="s">
        <v>169</v>
      </c>
      <c r="B21" s="18">
        <v>221119</v>
      </c>
      <c r="C21" s="18">
        <v>251509</v>
      </c>
      <c r="D21" s="19">
        <v>265528</v>
      </c>
      <c r="E21" s="77">
        <v>2.5381740835780704</v>
      </c>
      <c r="F21" s="77">
        <v>2.8002295326689919</v>
      </c>
      <c r="G21" s="78">
        <v>2.7616493430879827</v>
      </c>
      <c r="I21" s="95">
        <v>123767</v>
      </c>
      <c r="J21" s="18">
        <v>143453</v>
      </c>
      <c r="K21" s="19">
        <v>154986</v>
      </c>
      <c r="L21" s="77">
        <v>3.6771624464582127</v>
      </c>
      <c r="M21" s="77">
        <v>4.0315695222528429</v>
      </c>
      <c r="N21" s="78">
        <v>4.1000600250099799</v>
      </c>
      <c r="P21" s="95">
        <v>97352</v>
      </c>
      <c r="Q21" s="18">
        <v>108056</v>
      </c>
      <c r="R21" s="19">
        <v>110542</v>
      </c>
      <c r="S21" s="77">
        <v>1.8210570855529447</v>
      </c>
      <c r="T21" s="77">
        <v>1.9923716959903648</v>
      </c>
      <c r="U21" s="78">
        <v>1.8945478832572402</v>
      </c>
    </row>
    <row r="22" spans="1:21" x14ac:dyDescent="0.2">
      <c r="A22" s="17" t="s">
        <v>170</v>
      </c>
      <c r="B22" s="18">
        <v>12134</v>
      </c>
      <c r="C22" s="18">
        <v>10432</v>
      </c>
      <c r="D22" s="19">
        <v>0</v>
      </c>
      <c r="E22" s="77">
        <v>0.1392833918846246</v>
      </c>
      <c r="F22" s="77">
        <v>0.1161469151593101</v>
      </c>
      <c r="G22" s="7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12134</v>
      </c>
      <c r="Q22" s="18">
        <v>10432</v>
      </c>
      <c r="R22" s="19">
        <v>0</v>
      </c>
      <c r="S22" s="77">
        <v>0.22697742908311519</v>
      </c>
      <c r="T22" s="77">
        <v>0.19234861120688798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77" t="s">
        <v>160</v>
      </c>
      <c r="F23" s="77" t="s">
        <v>160</v>
      </c>
      <c r="G23" s="7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16063</v>
      </c>
      <c r="C24" s="18">
        <v>0</v>
      </c>
      <c r="D24" s="19">
        <v>0</v>
      </c>
      <c r="E24" s="77">
        <v>0.18438347814757911</v>
      </c>
      <c r="F24" s="77" t="s">
        <v>160</v>
      </c>
      <c r="G24" s="78" t="s">
        <v>160</v>
      </c>
      <c r="I24" s="95">
        <v>0</v>
      </c>
      <c r="J24" s="18">
        <v>0</v>
      </c>
      <c r="K24" s="19">
        <v>0</v>
      </c>
      <c r="L24" s="77" t="s">
        <v>160</v>
      </c>
      <c r="M24" s="77" t="s">
        <v>160</v>
      </c>
      <c r="N24" s="78" t="s">
        <v>160</v>
      </c>
      <c r="P24" s="95">
        <v>16063</v>
      </c>
      <c r="Q24" s="18">
        <v>0</v>
      </c>
      <c r="R24" s="19">
        <v>0</v>
      </c>
      <c r="S24" s="77">
        <v>0.30047292264398212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27834</v>
      </c>
      <c r="C25" s="18">
        <v>0</v>
      </c>
      <c r="D25" s="19">
        <v>0</v>
      </c>
      <c r="E25" s="77">
        <v>0.31950007662078794</v>
      </c>
      <c r="F25" s="77" t="s">
        <v>160</v>
      </c>
      <c r="G25" s="78" t="s">
        <v>160</v>
      </c>
      <c r="I25" s="95">
        <v>27834</v>
      </c>
      <c r="J25" s="18">
        <v>0</v>
      </c>
      <c r="K25" s="19">
        <v>0</v>
      </c>
      <c r="L25" s="77">
        <v>0.82695823228096255</v>
      </c>
      <c r="M25" s="77" t="s">
        <v>160</v>
      </c>
      <c r="N25" s="78" t="s">
        <v>160</v>
      </c>
      <c r="P25" s="95">
        <v>0</v>
      </c>
      <c r="Q25" s="18">
        <v>0</v>
      </c>
      <c r="R25" s="19">
        <v>0</v>
      </c>
      <c r="S25" s="77" t="s">
        <v>160</v>
      </c>
      <c r="T25" s="77" t="s">
        <v>160</v>
      </c>
      <c r="U25" s="78" t="s">
        <v>160</v>
      </c>
    </row>
    <row r="26" spans="1:21" x14ac:dyDescent="0.2">
      <c r="A26" s="17" t="s">
        <v>174</v>
      </c>
      <c r="B26" s="18">
        <v>199180</v>
      </c>
      <c r="C26" s="18">
        <v>210043</v>
      </c>
      <c r="D26" s="19">
        <v>226450</v>
      </c>
      <c r="E26" s="77">
        <v>2.2863413545063067</v>
      </c>
      <c r="F26" s="77">
        <v>2.3385589053687665</v>
      </c>
      <c r="G26" s="78">
        <v>2.3552148690242598</v>
      </c>
      <c r="I26" s="95">
        <v>141854</v>
      </c>
      <c r="J26" s="18">
        <v>149189</v>
      </c>
      <c r="K26" s="19">
        <v>162314</v>
      </c>
      <c r="L26" s="77">
        <v>4.2145337745916382</v>
      </c>
      <c r="M26" s="77">
        <v>4.1927727231593579</v>
      </c>
      <c r="N26" s="78">
        <v>4.2939177919261731</v>
      </c>
      <c r="P26" s="95">
        <v>57326</v>
      </c>
      <c r="Q26" s="18">
        <v>60854</v>
      </c>
      <c r="R26" s="19">
        <v>64136</v>
      </c>
      <c r="S26" s="77">
        <v>1.0723346052100429</v>
      </c>
      <c r="T26" s="77">
        <v>1.122045857590487</v>
      </c>
      <c r="U26" s="78">
        <v>1.099208654091534</v>
      </c>
    </row>
    <row r="27" spans="1:21" x14ac:dyDescent="0.2">
      <c r="A27" s="17" t="s">
        <v>175</v>
      </c>
      <c r="B27" s="18">
        <v>91007</v>
      </c>
      <c r="C27" s="18">
        <v>90902</v>
      </c>
      <c r="D27" s="19">
        <v>93954</v>
      </c>
      <c r="E27" s="77">
        <v>1.0446483966741413</v>
      </c>
      <c r="F27" s="77">
        <v>1.0120769633638427</v>
      </c>
      <c r="G27" s="78">
        <v>0.97717755709562948</v>
      </c>
      <c r="I27" s="95">
        <v>6818</v>
      </c>
      <c r="J27" s="18">
        <v>6927</v>
      </c>
      <c r="K27" s="19">
        <v>7016</v>
      </c>
      <c r="L27" s="77">
        <v>0.20256525212659349</v>
      </c>
      <c r="M27" s="77">
        <v>0.19467478603197871</v>
      </c>
      <c r="N27" s="78">
        <v>0.18560399736408462</v>
      </c>
      <c r="P27" s="95">
        <v>84189</v>
      </c>
      <c r="Q27" s="18">
        <v>83975</v>
      </c>
      <c r="R27" s="19">
        <v>86938</v>
      </c>
      <c r="S27" s="77">
        <v>1.5748312821063446</v>
      </c>
      <c r="T27" s="77">
        <v>1.54835838056925</v>
      </c>
      <c r="U27" s="78">
        <v>1.4900056437789977</v>
      </c>
    </row>
    <row r="28" spans="1:21" x14ac:dyDescent="0.2">
      <c r="A28" s="17" t="s">
        <v>176</v>
      </c>
      <c r="B28" s="18">
        <v>96863</v>
      </c>
      <c r="C28" s="18">
        <v>104094</v>
      </c>
      <c r="D28" s="19">
        <v>113530</v>
      </c>
      <c r="E28" s="77">
        <v>1.1118680722037573</v>
      </c>
      <c r="F28" s="77">
        <v>1.15895293199705</v>
      </c>
      <c r="G28" s="78">
        <v>1.1807796161639401</v>
      </c>
      <c r="I28" s="95">
        <v>33416</v>
      </c>
      <c r="J28" s="18">
        <v>34039</v>
      </c>
      <c r="K28" s="19">
        <v>36332</v>
      </c>
      <c r="L28" s="77">
        <v>0.99280147624849624</v>
      </c>
      <c r="M28" s="77">
        <v>0.95662408571423752</v>
      </c>
      <c r="N28" s="78">
        <v>0.96114088258721819</v>
      </c>
      <c r="P28" s="95">
        <v>63447</v>
      </c>
      <c r="Q28" s="18">
        <v>70055</v>
      </c>
      <c r="R28" s="19">
        <v>77198</v>
      </c>
      <c r="S28" s="77">
        <v>1.1868334385228623</v>
      </c>
      <c r="T28" s="77">
        <v>1.2916968901551511</v>
      </c>
      <c r="U28" s="78">
        <v>1.3230745552974656</v>
      </c>
    </row>
    <row r="29" spans="1:21" x14ac:dyDescent="0.2">
      <c r="A29" s="17" t="s">
        <v>177</v>
      </c>
      <c r="B29" s="18">
        <v>2432</v>
      </c>
      <c r="C29" s="18">
        <v>3013</v>
      </c>
      <c r="D29" s="19">
        <v>3536</v>
      </c>
      <c r="E29" s="77">
        <v>2.7916367979512691E-2</v>
      </c>
      <c r="F29" s="77">
        <v>3.3545883375671139E-2</v>
      </c>
      <c r="G29" s="78">
        <v>3.6776505969837857E-2</v>
      </c>
      <c r="I29" s="95">
        <v>282</v>
      </c>
      <c r="J29" s="18">
        <v>297</v>
      </c>
      <c r="K29" s="19">
        <v>364</v>
      </c>
      <c r="L29" s="77">
        <v>8.37832224988257E-3</v>
      </c>
      <c r="M29" s="77">
        <v>8.3468184569795989E-3</v>
      </c>
      <c r="N29" s="78">
        <v>9.6293978107934441E-3</v>
      </c>
      <c r="P29" s="95">
        <v>2150</v>
      </c>
      <c r="Q29" s="18">
        <v>2716</v>
      </c>
      <c r="R29" s="19">
        <v>3172</v>
      </c>
      <c r="S29" s="77">
        <v>4.0217691818748777E-2</v>
      </c>
      <c r="T29" s="77">
        <v>5.0078491951486552E-2</v>
      </c>
      <c r="U29" s="78">
        <v>5.4364005406921947E-2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77" t="s">
        <v>160</v>
      </c>
      <c r="F30" s="77" t="s">
        <v>160</v>
      </c>
      <c r="G30" s="7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552</v>
      </c>
      <c r="C31" s="18">
        <v>555</v>
      </c>
      <c r="D31" s="19">
        <v>0</v>
      </c>
      <c r="E31" s="77">
        <v>6.3362808900867627E-3</v>
      </c>
      <c r="F31" s="77">
        <v>6.179211839859769E-3</v>
      </c>
      <c r="G31" s="78" t="s">
        <v>160</v>
      </c>
      <c r="I31" s="95">
        <v>0</v>
      </c>
      <c r="J31" s="18">
        <v>0</v>
      </c>
      <c r="K31" s="19">
        <v>0</v>
      </c>
      <c r="L31" s="77" t="s">
        <v>160</v>
      </c>
      <c r="M31" s="77" t="s">
        <v>160</v>
      </c>
      <c r="N31" s="78" t="s">
        <v>160</v>
      </c>
      <c r="P31" s="95">
        <v>552</v>
      </c>
      <c r="Q31" s="18">
        <v>555</v>
      </c>
      <c r="R31" s="19">
        <v>0</v>
      </c>
      <c r="S31" s="77">
        <v>1.0325658550674105E-2</v>
      </c>
      <c r="T31" s="77">
        <v>1.0233270630734549E-2</v>
      </c>
      <c r="U31" s="78" t="s">
        <v>160</v>
      </c>
    </row>
    <row r="32" spans="1:21" x14ac:dyDescent="0.2">
      <c r="A32" s="17" t="s">
        <v>180</v>
      </c>
      <c r="B32" s="18">
        <v>20939</v>
      </c>
      <c r="C32" s="18">
        <v>21524</v>
      </c>
      <c r="D32" s="19">
        <v>12535</v>
      </c>
      <c r="E32" s="77">
        <v>0.2403539593433455</v>
      </c>
      <c r="F32" s="77">
        <v>0.23964208223629127</v>
      </c>
      <c r="G32" s="78">
        <v>0.13037146559160565</v>
      </c>
      <c r="I32" s="95">
        <v>0</v>
      </c>
      <c r="J32" s="18">
        <v>0</v>
      </c>
      <c r="K32" s="19">
        <v>0</v>
      </c>
      <c r="L32" s="77" t="s">
        <v>160</v>
      </c>
      <c r="M32" s="77" t="s">
        <v>160</v>
      </c>
      <c r="N32" s="78" t="s">
        <v>160</v>
      </c>
      <c r="P32" s="95">
        <v>20939</v>
      </c>
      <c r="Q32" s="18">
        <v>21524</v>
      </c>
      <c r="R32" s="19">
        <v>12535</v>
      </c>
      <c r="S32" s="77">
        <v>0.39168290650827009</v>
      </c>
      <c r="T32" s="77">
        <v>0.39686651721789268</v>
      </c>
      <c r="U32" s="78">
        <v>0.21483379816386086</v>
      </c>
    </row>
    <row r="33" spans="1:21" x14ac:dyDescent="0.2">
      <c r="A33" s="17" t="s">
        <v>181</v>
      </c>
      <c r="B33" s="18">
        <v>93967</v>
      </c>
      <c r="C33" s="18">
        <v>78411</v>
      </c>
      <c r="D33" s="19">
        <v>64508</v>
      </c>
      <c r="E33" s="77">
        <v>1.0786255550702586</v>
      </c>
      <c r="F33" s="77">
        <v>0.8730057289644042</v>
      </c>
      <c r="G33" s="78">
        <v>0.67092161965562791</v>
      </c>
      <c r="I33" s="95">
        <v>35827</v>
      </c>
      <c r="J33" s="18">
        <v>29386</v>
      </c>
      <c r="K33" s="19">
        <v>27073</v>
      </c>
      <c r="L33" s="77">
        <v>1.0644331604487334</v>
      </c>
      <c r="M33" s="77">
        <v>0.82585726322155717</v>
      </c>
      <c r="N33" s="78">
        <v>0.7161996893725574</v>
      </c>
      <c r="P33" s="95">
        <v>58140</v>
      </c>
      <c r="Q33" s="18">
        <v>49025</v>
      </c>
      <c r="R33" s="19">
        <v>37435</v>
      </c>
      <c r="S33" s="77">
        <v>1.087561210391653</v>
      </c>
      <c r="T33" s="77">
        <v>0.90393890571488522</v>
      </c>
      <c r="U33" s="78">
        <v>0.64158781286510824</v>
      </c>
    </row>
    <row r="34" spans="1:21" x14ac:dyDescent="0.2">
      <c r="A34" s="17" t="s">
        <v>182</v>
      </c>
      <c r="B34" s="18">
        <v>0</v>
      </c>
      <c r="C34" s="18">
        <v>10466</v>
      </c>
      <c r="D34" s="19">
        <v>11192</v>
      </c>
      <c r="E34" s="77" t="s">
        <v>160</v>
      </c>
      <c r="F34" s="77">
        <v>0.11652546147022043</v>
      </c>
      <c r="G34" s="78">
        <v>0.11640346572806146</v>
      </c>
      <c r="I34" s="95">
        <v>0</v>
      </c>
      <c r="J34" s="18">
        <v>4423</v>
      </c>
      <c r="K34" s="19">
        <v>4948</v>
      </c>
      <c r="L34" s="77" t="s">
        <v>160</v>
      </c>
      <c r="M34" s="77">
        <v>0.12430295634754465</v>
      </c>
      <c r="N34" s="78">
        <v>0.13089631969177462</v>
      </c>
      <c r="P34" s="95">
        <v>0</v>
      </c>
      <c r="Q34" s="18">
        <v>6043</v>
      </c>
      <c r="R34" s="19">
        <v>6244</v>
      </c>
      <c r="S34" s="77" t="s">
        <v>160</v>
      </c>
      <c r="T34" s="77">
        <v>0.1114228007595115</v>
      </c>
      <c r="U34" s="78">
        <v>0.10701413926885897</v>
      </c>
    </row>
    <row r="35" spans="1:21" ht="13.5" thickBot="1" x14ac:dyDescent="0.25">
      <c r="A35" s="20" t="s">
        <v>4</v>
      </c>
      <c r="B35" s="21">
        <v>8711735</v>
      </c>
      <c r="C35" s="21">
        <v>8981728</v>
      </c>
      <c r="D35" s="22">
        <v>9614834</v>
      </c>
      <c r="E35" s="81">
        <v>100</v>
      </c>
      <c r="F35" s="81">
        <v>100</v>
      </c>
      <c r="G35" s="82">
        <v>100</v>
      </c>
      <c r="I35" s="96">
        <v>3365829</v>
      </c>
      <c r="J35" s="21">
        <v>3558242</v>
      </c>
      <c r="K35" s="22">
        <v>3780091</v>
      </c>
      <c r="L35" s="81">
        <v>100</v>
      </c>
      <c r="M35" s="81">
        <v>100</v>
      </c>
      <c r="N35" s="82">
        <v>100</v>
      </c>
      <c r="P35" s="96">
        <v>5345906</v>
      </c>
      <c r="Q35" s="21">
        <v>5423486</v>
      </c>
      <c r="R35" s="22">
        <v>5834743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113</v>
      </c>
      <c r="B37" s="6"/>
      <c r="C37" s="6"/>
      <c r="D37" s="194" t="s">
        <v>105</v>
      </c>
      <c r="E37" s="194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153</v>
      </c>
      <c r="D39" s="66" t="s">
        <v>154</v>
      </c>
      <c r="E39" s="15" t="s">
        <v>156</v>
      </c>
      <c r="F39" s="15" t="s">
        <v>153</v>
      </c>
      <c r="G39" s="16" t="s">
        <v>154</v>
      </c>
      <c r="I39" s="94" t="s">
        <v>156</v>
      </c>
      <c r="J39" s="15" t="s">
        <v>153</v>
      </c>
      <c r="K39" s="66" t="s">
        <v>154</v>
      </c>
      <c r="L39" s="15" t="s">
        <v>156</v>
      </c>
      <c r="M39" s="15" t="s">
        <v>153</v>
      </c>
      <c r="N39" s="16" t="s">
        <v>154</v>
      </c>
      <c r="P39" s="94" t="s">
        <v>156</v>
      </c>
      <c r="Q39" s="15" t="s">
        <v>153</v>
      </c>
      <c r="R39" s="66" t="s">
        <v>154</v>
      </c>
      <c r="S39" s="15" t="s">
        <v>156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1803935</v>
      </c>
      <c r="C40" s="18">
        <v>2003481</v>
      </c>
      <c r="D40" s="19">
        <v>1962060</v>
      </c>
      <c r="E40" s="77">
        <v>16.756167704072443</v>
      </c>
      <c r="F40" s="77">
        <v>17.905777270931683</v>
      </c>
      <c r="G40" s="78">
        <v>17.031068597431965</v>
      </c>
      <c r="I40" s="95">
        <v>369989</v>
      </c>
      <c r="J40" s="18">
        <v>404494</v>
      </c>
      <c r="K40" s="19">
        <v>404324</v>
      </c>
      <c r="L40" s="77">
        <v>14.928488397193522</v>
      </c>
      <c r="M40" s="77">
        <v>16.3012433862114</v>
      </c>
      <c r="N40" s="78">
        <v>16.31432032273241</v>
      </c>
      <c r="P40" s="95">
        <v>1433946</v>
      </c>
      <c r="Q40" s="18">
        <v>1598987</v>
      </c>
      <c r="R40" s="19">
        <v>1557736</v>
      </c>
      <c r="S40" s="77">
        <v>17.302749672152434</v>
      </c>
      <c r="T40" s="77">
        <v>18.363012022415688</v>
      </c>
      <c r="U40" s="78">
        <v>17.227520441240827</v>
      </c>
    </row>
    <row r="41" spans="1:21" x14ac:dyDescent="0.2">
      <c r="A41" s="17" t="s">
        <v>157</v>
      </c>
      <c r="B41" s="18">
        <v>394402</v>
      </c>
      <c r="C41" s="18">
        <v>434225</v>
      </c>
      <c r="D41" s="19">
        <v>458128</v>
      </c>
      <c r="E41" s="77">
        <v>3.663472383883887</v>
      </c>
      <c r="F41" s="77">
        <v>3.8808135118178355</v>
      </c>
      <c r="G41" s="78">
        <v>3.9766415881289618</v>
      </c>
      <c r="I41" s="95">
        <v>105401</v>
      </c>
      <c r="J41" s="18">
        <v>102820</v>
      </c>
      <c r="K41" s="19">
        <v>105249</v>
      </c>
      <c r="L41" s="77">
        <v>4.2527686108305769</v>
      </c>
      <c r="M41" s="77">
        <v>4.1436803635412547</v>
      </c>
      <c r="N41" s="78">
        <v>4.2467573026762286</v>
      </c>
      <c r="P41" s="95">
        <v>289001</v>
      </c>
      <c r="Q41" s="18">
        <v>331405</v>
      </c>
      <c r="R41" s="19">
        <v>352879</v>
      </c>
      <c r="S41" s="77">
        <v>3.4872386812346665</v>
      </c>
      <c r="T41" s="77">
        <v>3.805905863705378</v>
      </c>
      <c r="U41" s="78">
        <v>3.9026062091295453</v>
      </c>
    </row>
    <row r="42" spans="1:21" x14ac:dyDescent="0.2">
      <c r="A42" s="17" t="s">
        <v>83</v>
      </c>
      <c r="B42" s="18">
        <v>1999857</v>
      </c>
      <c r="C42" s="18">
        <v>2158278</v>
      </c>
      <c r="D42" s="19">
        <v>2180548</v>
      </c>
      <c r="E42" s="77">
        <v>18.576023679435902</v>
      </c>
      <c r="F42" s="77">
        <v>19.289249639378607</v>
      </c>
      <c r="G42" s="78">
        <v>18.927587621170133</v>
      </c>
      <c r="I42" s="95">
        <v>402431</v>
      </c>
      <c r="J42" s="18">
        <v>404385</v>
      </c>
      <c r="K42" s="19">
        <v>401831</v>
      </c>
      <c r="L42" s="77">
        <v>16.237473314533638</v>
      </c>
      <c r="M42" s="77">
        <v>16.296850649782439</v>
      </c>
      <c r="N42" s="78">
        <v>16.213728716583454</v>
      </c>
      <c r="P42" s="95">
        <v>1597426</v>
      </c>
      <c r="Q42" s="18">
        <v>1753893</v>
      </c>
      <c r="R42" s="19">
        <v>1778717</v>
      </c>
      <c r="S42" s="77">
        <v>19.275385682436976</v>
      </c>
      <c r="T42" s="77">
        <v>20.141976291883999</v>
      </c>
      <c r="U42" s="78">
        <v>19.671422806356507</v>
      </c>
    </row>
    <row r="43" spans="1:21" x14ac:dyDescent="0.2">
      <c r="A43" s="17" t="s">
        <v>85</v>
      </c>
      <c r="B43" s="18">
        <v>1198749</v>
      </c>
      <c r="C43" s="18">
        <v>1172873</v>
      </c>
      <c r="D43" s="19">
        <v>1221090</v>
      </c>
      <c r="E43" s="77">
        <v>11.134791042409587</v>
      </c>
      <c r="F43" s="77">
        <v>10.482356810516023</v>
      </c>
      <c r="G43" s="78">
        <v>10.599302546118976</v>
      </c>
      <c r="I43" s="95">
        <v>214274</v>
      </c>
      <c r="J43" s="18">
        <v>209109</v>
      </c>
      <c r="K43" s="19">
        <v>210272</v>
      </c>
      <c r="L43" s="77">
        <v>8.6456270938331805</v>
      </c>
      <c r="M43" s="77">
        <v>8.42716258645933</v>
      </c>
      <c r="N43" s="78">
        <v>8.4843955909161703</v>
      </c>
      <c r="P43" s="95">
        <v>984475</v>
      </c>
      <c r="Q43" s="18">
        <v>963764</v>
      </c>
      <c r="R43" s="19">
        <v>1010818</v>
      </c>
      <c r="S43" s="77">
        <v>11.879195230149715</v>
      </c>
      <c r="T43" s="77">
        <v>11.068013635365038</v>
      </c>
      <c r="U43" s="78">
        <v>11.178972404421653</v>
      </c>
    </row>
    <row r="44" spans="1:21" x14ac:dyDescent="0.2">
      <c r="A44" s="17" t="s">
        <v>158</v>
      </c>
      <c r="B44" s="18">
        <v>869215</v>
      </c>
      <c r="C44" s="18">
        <v>863870</v>
      </c>
      <c r="D44" s="19">
        <v>844507</v>
      </c>
      <c r="E44" s="77">
        <v>8.0738564919996172</v>
      </c>
      <c r="F44" s="77">
        <v>7.7206940375475241</v>
      </c>
      <c r="G44" s="78">
        <v>7.3304876752043642</v>
      </c>
      <c r="I44" s="95">
        <v>714493</v>
      </c>
      <c r="J44" s="18">
        <v>712754</v>
      </c>
      <c r="K44" s="19">
        <v>688839</v>
      </c>
      <c r="L44" s="77">
        <v>28.828696151442315</v>
      </c>
      <c r="M44" s="77">
        <v>28.724224409993031</v>
      </c>
      <c r="N44" s="78">
        <v>27.794392855211839</v>
      </c>
      <c r="P44" s="95">
        <v>154722</v>
      </c>
      <c r="Q44" s="18">
        <v>151116</v>
      </c>
      <c r="R44" s="19">
        <v>155668</v>
      </c>
      <c r="S44" s="77">
        <v>1.8669573573724314</v>
      </c>
      <c r="T44" s="77">
        <v>1.7354393280116531</v>
      </c>
      <c r="U44" s="78">
        <v>1.7215841786073358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227479</v>
      </c>
      <c r="E45" s="77" t="s">
        <v>160</v>
      </c>
      <c r="F45" s="77" t="s">
        <v>160</v>
      </c>
      <c r="G45" s="78">
        <v>1.9745626807922416</v>
      </c>
      <c r="I45" s="95">
        <v>0</v>
      </c>
      <c r="J45" s="18">
        <v>0</v>
      </c>
      <c r="K45" s="19">
        <v>227479</v>
      </c>
      <c r="L45" s="77" t="s">
        <v>160</v>
      </c>
      <c r="M45" s="77" t="s">
        <v>160</v>
      </c>
      <c r="N45" s="78">
        <v>9.178691526337408</v>
      </c>
      <c r="P45" s="95">
        <v>0</v>
      </c>
      <c r="Q45" s="18">
        <v>0</v>
      </c>
      <c r="R45" s="19">
        <v>0</v>
      </c>
      <c r="S45" s="77" t="s">
        <v>160</v>
      </c>
      <c r="T45" s="77" t="s">
        <v>160</v>
      </c>
      <c r="U45" s="78" t="s">
        <v>160</v>
      </c>
    </row>
    <row r="46" spans="1:21" x14ac:dyDescent="0.2">
      <c r="A46" s="17" t="s">
        <v>161</v>
      </c>
      <c r="B46" s="18">
        <v>34432</v>
      </c>
      <c r="C46" s="18">
        <v>35273</v>
      </c>
      <c r="D46" s="19">
        <v>37194</v>
      </c>
      <c r="E46" s="77">
        <v>0.3198276913450997</v>
      </c>
      <c r="F46" s="77">
        <v>0.31524655421118203</v>
      </c>
      <c r="G46" s="78">
        <v>0.32285127132344804</v>
      </c>
      <c r="I46" s="95">
        <v>34267</v>
      </c>
      <c r="J46" s="18">
        <v>35271</v>
      </c>
      <c r="K46" s="19">
        <v>29118</v>
      </c>
      <c r="L46" s="77">
        <v>1.3826208668545021</v>
      </c>
      <c r="M46" s="77">
        <v>1.4214330879445982</v>
      </c>
      <c r="N46" s="78">
        <v>1.1749002759107112</v>
      </c>
      <c r="P46" s="95">
        <v>165</v>
      </c>
      <c r="Q46" s="18">
        <v>2</v>
      </c>
      <c r="R46" s="19">
        <v>8076</v>
      </c>
      <c r="S46" s="77">
        <v>1.9909771329639689E-3</v>
      </c>
      <c r="T46" s="77">
        <v>2.2968306837285968E-5</v>
      </c>
      <c r="U46" s="78">
        <v>8.9315169633019276E-2</v>
      </c>
    </row>
    <row r="47" spans="1:21" x14ac:dyDescent="0.2">
      <c r="A47" s="17" t="s">
        <v>162</v>
      </c>
      <c r="B47" s="18">
        <v>431940</v>
      </c>
      <c r="C47" s="18">
        <v>340861</v>
      </c>
      <c r="D47" s="19">
        <v>293534</v>
      </c>
      <c r="E47" s="77">
        <v>4.0121507028230239</v>
      </c>
      <c r="F47" s="77">
        <v>3.0463883342777116</v>
      </c>
      <c r="G47" s="78">
        <v>2.5479331364375168</v>
      </c>
      <c r="I47" s="95">
        <v>35254</v>
      </c>
      <c r="J47" s="18">
        <v>15241</v>
      </c>
      <c r="K47" s="19">
        <v>13545</v>
      </c>
      <c r="L47" s="77">
        <v>1.4224448022905016</v>
      </c>
      <c r="M47" s="77">
        <v>0.61421739370484596</v>
      </c>
      <c r="N47" s="78">
        <v>0.54653562185626015</v>
      </c>
      <c r="P47" s="95">
        <v>396686</v>
      </c>
      <c r="Q47" s="18">
        <v>325620</v>
      </c>
      <c r="R47" s="19">
        <v>279989</v>
      </c>
      <c r="S47" s="77">
        <v>4.7866227573754241</v>
      </c>
      <c r="T47" s="77">
        <v>3.7394700361785285</v>
      </c>
      <c r="U47" s="78">
        <v>3.0964914599281119</v>
      </c>
    </row>
    <row r="48" spans="1:21" x14ac:dyDescent="0.2">
      <c r="A48" s="17" t="s">
        <v>163</v>
      </c>
      <c r="B48" s="18">
        <v>968117</v>
      </c>
      <c r="C48" s="18">
        <v>1036688</v>
      </c>
      <c r="D48" s="19">
        <v>1004928</v>
      </c>
      <c r="E48" s="77">
        <v>8.9925251237785737</v>
      </c>
      <c r="F48" s="77">
        <v>9.2652260877181387</v>
      </c>
      <c r="G48" s="78">
        <v>8.7229736621102862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968117</v>
      </c>
      <c r="Q48" s="18">
        <v>1036688</v>
      </c>
      <c r="R48" s="19">
        <v>1004928</v>
      </c>
      <c r="S48" s="77">
        <v>11.681810963840476</v>
      </c>
      <c r="T48" s="77">
        <v>11.905484039266158</v>
      </c>
      <c r="U48" s="78">
        <v>11.113832935731896</v>
      </c>
    </row>
    <row r="49" spans="1:21" x14ac:dyDescent="0.2">
      <c r="A49" s="17" t="s">
        <v>164</v>
      </c>
      <c r="B49" s="18">
        <v>949691</v>
      </c>
      <c r="C49" s="18">
        <v>989534</v>
      </c>
      <c r="D49" s="19">
        <v>1170122</v>
      </c>
      <c r="E49" s="77">
        <v>8.8213719801701629</v>
      </c>
      <c r="F49" s="77">
        <v>8.843795077674363</v>
      </c>
      <c r="G49" s="78">
        <v>10.156890232390591</v>
      </c>
      <c r="I49" s="95">
        <v>9930</v>
      </c>
      <c r="J49" s="18">
        <v>12536</v>
      </c>
      <c r="K49" s="19">
        <v>15721</v>
      </c>
      <c r="L49" s="77">
        <v>0.40066026228923474</v>
      </c>
      <c r="M49" s="77">
        <v>0.50520498966497929</v>
      </c>
      <c r="N49" s="78">
        <v>0.63433639802157737</v>
      </c>
      <c r="P49" s="95">
        <v>939761</v>
      </c>
      <c r="Q49" s="18">
        <v>976998</v>
      </c>
      <c r="R49" s="19">
        <v>1154401</v>
      </c>
      <c r="S49" s="77">
        <v>11.339652493644559</v>
      </c>
      <c r="T49" s="77">
        <v>11.219994921707359</v>
      </c>
      <c r="U49" s="78">
        <v>12.766904549223264</v>
      </c>
    </row>
    <row r="50" spans="1:21" x14ac:dyDescent="0.2">
      <c r="A50" s="17" t="s">
        <v>165</v>
      </c>
      <c r="B50" s="18">
        <v>591159</v>
      </c>
      <c r="C50" s="18">
        <v>604390</v>
      </c>
      <c r="D50" s="19">
        <v>571505</v>
      </c>
      <c r="E50" s="77">
        <v>5.4910844036906878</v>
      </c>
      <c r="F50" s="77">
        <v>5.401634816990228</v>
      </c>
      <c r="G50" s="78">
        <v>4.9607763568776457</v>
      </c>
      <c r="I50" s="95">
        <v>268928</v>
      </c>
      <c r="J50" s="18">
        <v>263528</v>
      </c>
      <c r="K50" s="19">
        <v>53595</v>
      </c>
      <c r="L50" s="77">
        <v>10.850832126577979</v>
      </c>
      <c r="M50" s="77">
        <v>10.620266473869869</v>
      </c>
      <c r="N50" s="78">
        <v>2.1625379589063316</v>
      </c>
      <c r="P50" s="95">
        <v>322231</v>
      </c>
      <c r="Q50" s="18">
        <v>340862</v>
      </c>
      <c r="R50" s="19">
        <v>517910</v>
      </c>
      <c r="S50" s="77">
        <v>3.888209409285531</v>
      </c>
      <c r="T50" s="77">
        <v>3.9145115025854849</v>
      </c>
      <c r="U50" s="78">
        <v>5.7277389183552518</v>
      </c>
    </row>
    <row r="51" spans="1:21" x14ac:dyDescent="0.2">
      <c r="A51" s="17" t="s">
        <v>166</v>
      </c>
      <c r="B51" s="18">
        <v>53401</v>
      </c>
      <c r="C51" s="18">
        <v>58235</v>
      </c>
      <c r="D51" s="19">
        <v>63877</v>
      </c>
      <c r="E51" s="77">
        <v>0.49602458601067806</v>
      </c>
      <c r="F51" s="77">
        <v>0.52046559931075287</v>
      </c>
      <c r="G51" s="78">
        <v>0.55446498516771225</v>
      </c>
      <c r="I51" s="95">
        <v>53401</v>
      </c>
      <c r="J51" s="18">
        <v>58235</v>
      </c>
      <c r="K51" s="19">
        <v>63877</v>
      </c>
      <c r="L51" s="77">
        <v>2.1546484054891666</v>
      </c>
      <c r="M51" s="77">
        <v>2.346889962758461</v>
      </c>
      <c r="N51" s="78">
        <v>2.5774127661360153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22322</v>
      </c>
      <c r="C52" s="18">
        <v>23873</v>
      </c>
      <c r="D52" s="19">
        <v>24053</v>
      </c>
      <c r="E52" s="77">
        <v>0.20734182522668781</v>
      </c>
      <c r="F52" s="77">
        <v>0.21336095565116517</v>
      </c>
      <c r="G52" s="78">
        <v>0.20878479402976005</v>
      </c>
      <c r="I52" s="95">
        <v>20216</v>
      </c>
      <c r="J52" s="18">
        <v>22104</v>
      </c>
      <c r="K52" s="19">
        <v>21671</v>
      </c>
      <c r="L52" s="77">
        <v>0.81568457829196073</v>
      </c>
      <c r="M52" s="77">
        <v>0.89079858739268525</v>
      </c>
      <c r="N52" s="78">
        <v>0.87441664534861674</v>
      </c>
      <c r="P52" s="95">
        <v>2106</v>
      </c>
      <c r="Q52" s="18">
        <v>1769</v>
      </c>
      <c r="R52" s="19">
        <v>2382</v>
      </c>
      <c r="S52" s="77">
        <v>2.5412108133467386E-2</v>
      </c>
      <c r="T52" s="77">
        <v>2.0315467397579438E-2</v>
      </c>
      <c r="U52" s="78">
        <v>2.6343330122071806E-2</v>
      </c>
    </row>
    <row r="53" spans="1:21" x14ac:dyDescent="0.2">
      <c r="A53" s="17" t="s">
        <v>168</v>
      </c>
      <c r="B53" s="18">
        <v>231913</v>
      </c>
      <c r="C53" s="18">
        <v>234707</v>
      </c>
      <c r="D53" s="19">
        <v>237902</v>
      </c>
      <c r="E53" s="77">
        <v>2.1541647125614576</v>
      </c>
      <c r="F53" s="77">
        <v>2.0976546650198142</v>
      </c>
      <c r="G53" s="78">
        <v>2.0650363808783925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231913</v>
      </c>
      <c r="Q53" s="18">
        <v>234707</v>
      </c>
      <c r="R53" s="19">
        <v>237902</v>
      </c>
      <c r="S53" s="77">
        <v>2.7983847262852906</v>
      </c>
      <c r="T53" s="77">
        <v>2.6954111964294389</v>
      </c>
      <c r="U53" s="78">
        <v>2.6310373311087853</v>
      </c>
    </row>
    <row r="54" spans="1:21" x14ac:dyDescent="0.2">
      <c r="A54" s="17" t="s">
        <v>169</v>
      </c>
      <c r="B54" s="18">
        <v>116240</v>
      </c>
      <c r="C54" s="18">
        <v>128364</v>
      </c>
      <c r="D54" s="19">
        <v>133384</v>
      </c>
      <c r="E54" s="77">
        <v>1.079715695921073</v>
      </c>
      <c r="F54" s="77">
        <v>1.1472318397857899</v>
      </c>
      <c r="G54" s="78">
        <v>1.15779948309423</v>
      </c>
      <c r="I54" s="95">
        <v>87329</v>
      </c>
      <c r="J54" s="18">
        <v>96438</v>
      </c>
      <c r="K54" s="19">
        <v>99782</v>
      </c>
      <c r="L54" s="77">
        <v>3.5235911425434625</v>
      </c>
      <c r="M54" s="77">
        <v>3.8864836306087485</v>
      </c>
      <c r="N54" s="78">
        <v>4.0261659224851494</v>
      </c>
      <c r="P54" s="95">
        <v>28911</v>
      </c>
      <c r="Q54" s="18">
        <v>31926</v>
      </c>
      <c r="R54" s="19">
        <v>33602</v>
      </c>
      <c r="S54" s="77">
        <v>0.34885539327952303</v>
      </c>
      <c r="T54" s="77">
        <v>0.36664308204359591</v>
      </c>
      <c r="U54" s="78">
        <v>0.37161569217542267</v>
      </c>
    </row>
    <row r="55" spans="1:21" x14ac:dyDescent="0.2">
      <c r="A55" s="17" t="s">
        <v>170</v>
      </c>
      <c r="B55" s="18">
        <v>6186</v>
      </c>
      <c r="C55" s="18">
        <v>5154</v>
      </c>
      <c r="D55" s="19">
        <v>0</v>
      </c>
      <c r="E55" s="77">
        <v>5.7459749612592544E-2</v>
      </c>
      <c r="F55" s="77">
        <v>4.6063015348976048E-2</v>
      </c>
      <c r="G55" s="7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6186</v>
      </c>
      <c r="Q55" s="18">
        <v>5154</v>
      </c>
      <c r="R55" s="19">
        <v>0</v>
      </c>
      <c r="S55" s="77">
        <v>7.4643542694030979E-2</v>
      </c>
      <c r="T55" s="77">
        <v>5.9189326719685943E-2</v>
      </c>
      <c r="U55" s="78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77" t="s">
        <v>160</v>
      </c>
      <c r="F56" s="77" t="s">
        <v>160</v>
      </c>
      <c r="G56" s="78" t="s">
        <v>160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172</v>
      </c>
      <c r="B57" s="18">
        <v>40758</v>
      </c>
      <c r="C57" s="18">
        <v>0</v>
      </c>
      <c r="D57" s="19">
        <v>0</v>
      </c>
      <c r="E57" s="77">
        <v>0.37858785559489927</v>
      </c>
      <c r="F57" s="77" t="s">
        <v>160</v>
      </c>
      <c r="G57" s="7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40758</v>
      </c>
      <c r="Q57" s="18">
        <v>0</v>
      </c>
      <c r="R57" s="19">
        <v>0</v>
      </c>
      <c r="S57" s="77">
        <v>0.49180755142633603</v>
      </c>
      <c r="T57" s="77" t="s">
        <v>160</v>
      </c>
      <c r="U57" s="78" t="s">
        <v>160</v>
      </c>
    </row>
    <row r="58" spans="1:21" x14ac:dyDescent="0.2">
      <c r="A58" s="17" t="s">
        <v>173</v>
      </c>
      <c r="B58" s="18">
        <v>18688</v>
      </c>
      <c r="C58" s="18">
        <v>0</v>
      </c>
      <c r="D58" s="19">
        <v>0</v>
      </c>
      <c r="E58" s="77">
        <v>0.17358677671518422</v>
      </c>
      <c r="F58" s="77" t="s">
        <v>160</v>
      </c>
      <c r="G58" s="78" t="s">
        <v>160</v>
      </c>
      <c r="I58" s="95">
        <v>18688</v>
      </c>
      <c r="J58" s="18">
        <v>0</v>
      </c>
      <c r="K58" s="19">
        <v>0</v>
      </c>
      <c r="L58" s="77">
        <v>0.75403212302731304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174</v>
      </c>
      <c r="B59" s="18">
        <v>115653</v>
      </c>
      <c r="C59" s="18">
        <v>118973</v>
      </c>
      <c r="D59" s="19">
        <v>123541</v>
      </c>
      <c r="E59" s="77">
        <v>1.0742632431207833</v>
      </c>
      <c r="F59" s="77">
        <v>1.0633013436386742</v>
      </c>
      <c r="G59" s="78">
        <v>1.0723602976439774</v>
      </c>
      <c r="I59" s="95">
        <v>77049</v>
      </c>
      <c r="J59" s="18">
        <v>77178</v>
      </c>
      <c r="K59" s="19">
        <v>79159</v>
      </c>
      <c r="L59" s="77">
        <v>3.1088089173336604</v>
      </c>
      <c r="M59" s="77">
        <v>3.1102991937112137</v>
      </c>
      <c r="N59" s="78">
        <v>3.1940356803632111</v>
      </c>
      <c r="P59" s="95">
        <v>38604</v>
      </c>
      <c r="Q59" s="18">
        <v>41795</v>
      </c>
      <c r="R59" s="19">
        <v>44382</v>
      </c>
      <c r="S59" s="77">
        <v>0.46581624994509729</v>
      </c>
      <c r="T59" s="77">
        <v>0.47998019213218351</v>
      </c>
      <c r="U59" s="78">
        <v>0.49083529700998779</v>
      </c>
    </row>
    <row r="60" spans="1:21" x14ac:dyDescent="0.2">
      <c r="A60" s="17" t="s">
        <v>175</v>
      </c>
      <c r="B60" s="18">
        <v>752587</v>
      </c>
      <c r="C60" s="18">
        <v>764953</v>
      </c>
      <c r="D60" s="19">
        <v>764858</v>
      </c>
      <c r="E60" s="77">
        <v>6.9905367897982842</v>
      </c>
      <c r="F60" s="77">
        <v>6.8366398487088231</v>
      </c>
      <c r="G60" s="78">
        <v>6.6391186127308117</v>
      </c>
      <c r="I60" s="95">
        <v>2414</v>
      </c>
      <c r="J60" s="18">
        <v>2441</v>
      </c>
      <c r="K60" s="19">
        <v>2408</v>
      </c>
      <c r="L60" s="77">
        <v>9.7401195686426245E-2</v>
      </c>
      <c r="M60" s="77">
        <v>9.8373115808249395E-2</v>
      </c>
      <c r="N60" s="78">
        <v>9.7161888330001805E-2</v>
      </c>
      <c r="P60" s="95">
        <v>750173</v>
      </c>
      <c r="Q60" s="18">
        <v>762512</v>
      </c>
      <c r="R60" s="19">
        <v>762450</v>
      </c>
      <c r="S60" s="77">
        <v>9.0519835682847241</v>
      </c>
      <c r="T60" s="77">
        <v>8.7568047915562985</v>
      </c>
      <c r="U60" s="78">
        <v>8.4321880988974183</v>
      </c>
    </row>
    <row r="61" spans="1:21" x14ac:dyDescent="0.2">
      <c r="A61" s="17" t="s">
        <v>176</v>
      </c>
      <c r="B61" s="18">
        <v>100435</v>
      </c>
      <c r="C61" s="18">
        <v>132521</v>
      </c>
      <c r="D61" s="19">
        <v>140106</v>
      </c>
      <c r="E61" s="77">
        <v>0.93290817205637444</v>
      </c>
      <c r="F61" s="77">
        <v>1.1843843339273681</v>
      </c>
      <c r="G61" s="78">
        <v>1.2161477716847613</v>
      </c>
      <c r="I61" s="95">
        <v>38373</v>
      </c>
      <c r="J61" s="18">
        <v>40195</v>
      </c>
      <c r="K61" s="19">
        <v>39484</v>
      </c>
      <c r="L61" s="77">
        <v>1.5482916661454991</v>
      </c>
      <c r="M61" s="77">
        <v>1.6198719335979452</v>
      </c>
      <c r="N61" s="78">
        <v>1.593164451337953</v>
      </c>
      <c r="P61" s="95">
        <v>62062</v>
      </c>
      <c r="Q61" s="18">
        <v>92326</v>
      </c>
      <c r="R61" s="19">
        <v>100622</v>
      </c>
      <c r="S61" s="77">
        <v>0.7488728656121808</v>
      </c>
      <c r="T61" s="77">
        <v>1.0602859485296321</v>
      </c>
      <c r="U61" s="78">
        <v>1.1128121593379972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77" t="s">
        <v>160</v>
      </c>
      <c r="F62" s="77" t="s">
        <v>160</v>
      </c>
      <c r="G62" s="7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77" t="s">
        <v>160</v>
      </c>
      <c r="F63" s="77" t="s">
        <v>160</v>
      </c>
      <c r="G63" s="7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179</v>
      </c>
      <c r="B64" s="18">
        <v>306</v>
      </c>
      <c r="C64" s="18">
        <v>315</v>
      </c>
      <c r="D64" s="19">
        <v>0</v>
      </c>
      <c r="E64" s="77">
        <v>2.8423348498954606E-3</v>
      </c>
      <c r="F64" s="77">
        <v>2.8152599602109924E-3</v>
      </c>
      <c r="G64" s="7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306</v>
      </c>
      <c r="Q64" s="18">
        <v>315</v>
      </c>
      <c r="R64" s="19">
        <v>0</v>
      </c>
      <c r="S64" s="77">
        <v>3.6923575920422697E-3</v>
      </c>
      <c r="T64" s="77">
        <v>3.6175083268725401E-3</v>
      </c>
      <c r="U64" s="78" t="s">
        <v>160</v>
      </c>
    </row>
    <row r="65" spans="1:21" x14ac:dyDescent="0.2">
      <c r="A65" s="17" t="s">
        <v>180</v>
      </c>
      <c r="B65" s="18">
        <v>22927</v>
      </c>
      <c r="C65" s="18">
        <v>23261</v>
      </c>
      <c r="D65" s="19">
        <v>13000</v>
      </c>
      <c r="E65" s="77">
        <v>0.21296147419461839</v>
      </c>
      <c r="F65" s="77">
        <v>0.2078913077284695</v>
      </c>
      <c r="G65" s="78">
        <v>0.11284256942530581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22927</v>
      </c>
      <c r="Q65" s="18">
        <v>23261</v>
      </c>
      <c r="R65" s="19">
        <v>13000</v>
      </c>
      <c r="S65" s="77">
        <v>0.2766492892573631</v>
      </c>
      <c r="T65" s="77">
        <v>0.26713289267105444</v>
      </c>
      <c r="U65" s="78">
        <v>0.14377132308435495</v>
      </c>
    </row>
    <row r="66" spans="1:21" x14ac:dyDescent="0.2">
      <c r="A66" s="17" t="s">
        <v>181</v>
      </c>
      <c r="B66" s="18">
        <v>42884</v>
      </c>
      <c r="C66" s="18">
        <v>49224</v>
      </c>
      <c r="D66" s="19">
        <v>40933</v>
      </c>
      <c r="E66" s="77">
        <v>0.39833558072848668</v>
      </c>
      <c r="F66" s="77">
        <v>0.43993128978230445</v>
      </c>
      <c r="G66" s="78">
        <v>0.35530653032969561</v>
      </c>
      <c r="I66" s="95">
        <v>25972</v>
      </c>
      <c r="J66" s="18">
        <v>20918</v>
      </c>
      <c r="K66" s="19">
        <v>18096</v>
      </c>
      <c r="L66" s="77">
        <v>1.0479303456370599</v>
      </c>
      <c r="M66" s="77">
        <v>0.84300239101882868</v>
      </c>
      <c r="N66" s="78">
        <v>0.73016674884539556</v>
      </c>
      <c r="P66" s="95">
        <v>16912</v>
      </c>
      <c r="Q66" s="18">
        <v>28306</v>
      </c>
      <c r="R66" s="19">
        <v>22837</v>
      </c>
      <c r="S66" s="77">
        <v>0.20406912286476753</v>
      </c>
      <c r="T66" s="77">
        <v>0.3250704466681083</v>
      </c>
      <c r="U66" s="78">
        <v>0.25256197732903185</v>
      </c>
    </row>
    <row r="67" spans="1:21" x14ac:dyDescent="0.2">
      <c r="A67" s="17" t="s">
        <v>182</v>
      </c>
      <c r="B67" s="18">
        <v>0</v>
      </c>
      <c r="C67" s="18">
        <v>9967</v>
      </c>
      <c r="D67" s="19">
        <v>7726</v>
      </c>
      <c r="E67" s="77" t="s">
        <v>160</v>
      </c>
      <c r="F67" s="77">
        <v>8.9078400074358619E-2</v>
      </c>
      <c r="G67" s="78">
        <v>6.7063207029224053E-2</v>
      </c>
      <c r="I67" s="95">
        <v>0</v>
      </c>
      <c r="J67" s="18">
        <v>3722</v>
      </c>
      <c r="K67" s="19">
        <v>3888</v>
      </c>
      <c r="L67" s="77" t="s">
        <v>160</v>
      </c>
      <c r="M67" s="77">
        <v>0.14999784393211973</v>
      </c>
      <c r="N67" s="78">
        <v>0.15687932800126536</v>
      </c>
      <c r="P67" s="95">
        <v>0</v>
      </c>
      <c r="Q67" s="18">
        <v>6245</v>
      </c>
      <c r="R67" s="19">
        <v>3838</v>
      </c>
      <c r="S67" s="77" t="s">
        <v>160</v>
      </c>
      <c r="T67" s="77">
        <v>7.1718538099425438E-2</v>
      </c>
      <c r="U67" s="78">
        <v>4.2445718307519559E-2</v>
      </c>
    </row>
    <row r="68" spans="1:21" ht="13.5" thickBot="1" x14ac:dyDescent="0.25">
      <c r="A68" s="20" t="s">
        <v>4</v>
      </c>
      <c r="B68" s="21">
        <v>10765797</v>
      </c>
      <c r="C68" s="21">
        <v>11189020</v>
      </c>
      <c r="D68" s="22">
        <v>11520475</v>
      </c>
      <c r="E68" s="81">
        <v>100</v>
      </c>
      <c r="F68" s="81">
        <v>100</v>
      </c>
      <c r="G68" s="82">
        <v>100</v>
      </c>
      <c r="I68" s="96">
        <v>2478409</v>
      </c>
      <c r="J68" s="21">
        <v>2481369</v>
      </c>
      <c r="K68" s="22">
        <v>2478338</v>
      </c>
      <c r="L68" s="81">
        <v>100</v>
      </c>
      <c r="M68" s="81">
        <v>100</v>
      </c>
      <c r="N68" s="82">
        <v>100</v>
      </c>
      <c r="P68" s="96">
        <v>8287388</v>
      </c>
      <c r="Q68" s="21">
        <v>8707651</v>
      </c>
      <c r="R68" s="22">
        <v>9042137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tr">
        <f>+Innhold!B53</f>
        <v>Finans Norge / Skadeforsikringsstatistikk</v>
      </c>
      <c r="F70" s="25"/>
      <c r="G70" s="25"/>
      <c r="H70" s="93"/>
      <c r="I70" s="25"/>
      <c r="J70" s="25"/>
      <c r="K70" s="25"/>
      <c r="L70" s="25"/>
      <c r="M70" s="25"/>
      <c r="N70" s="25"/>
      <c r="O70" s="93"/>
      <c r="P70" s="25"/>
      <c r="T70" s="25"/>
      <c r="U70" s="182">
        <v>11</v>
      </c>
    </row>
    <row r="71" spans="1:21" ht="12.75" customHeight="1" x14ac:dyDescent="0.2">
      <c r="A71" s="26" t="s">
        <v>155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3"/>
    </row>
    <row r="76" spans="1:21" ht="12.75" customHeight="1" x14ac:dyDescent="0.2"/>
    <row r="77" spans="1:21" ht="12.75" customHeight="1" x14ac:dyDescent="0.2"/>
  </sheetData>
  <mergeCells count="7">
    <mergeCell ref="U70:U71"/>
    <mergeCell ref="D4:E4"/>
    <mergeCell ref="I4:N4"/>
    <mergeCell ref="P4:U4"/>
    <mergeCell ref="D37:E37"/>
    <mergeCell ref="I37:N37"/>
    <mergeCell ref="P37:U37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11.28515625" style="1" customWidth="1"/>
    <col min="8" max="8" width="6.7109375" style="1" customWidth="1"/>
    <col min="9" max="11" width="11.7109375" style="1" customWidth="1"/>
    <col min="12" max="14" width="11.28515625" style="1" customWidth="1"/>
    <col min="15" max="15" width="6.7109375" style="1" customWidth="1"/>
    <col min="16" max="18" width="11.7109375" style="1" customWidth="1"/>
    <col min="19" max="21" width="11.285156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114</v>
      </c>
      <c r="B4" s="6"/>
      <c r="C4" s="6"/>
      <c r="D4" s="194" t="s">
        <v>105</v>
      </c>
      <c r="E4" s="194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153</v>
      </c>
      <c r="D6" s="66" t="s">
        <v>154</v>
      </c>
      <c r="E6" s="15" t="s">
        <v>156</v>
      </c>
      <c r="F6" s="15" t="s">
        <v>153</v>
      </c>
      <c r="G6" s="16" t="s">
        <v>154</v>
      </c>
      <c r="I6" s="94" t="s">
        <v>156</v>
      </c>
      <c r="J6" s="15" t="s">
        <v>153</v>
      </c>
      <c r="K6" s="66" t="s">
        <v>154</v>
      </c>
      <c r="L6" s="15" t="s">
        <v>156</v>
      </c>
      <c r="M6" s="15" t="s">
        <v>153</v>
      </c>
      <c r="N6" s="16" t="s">
        <v>154</v>
      </c>
      <c r="P6" s="94" t="s">
        <v>156</v>
      </c>
      <c r="Q6" s="15" t="s">
        <v>153</v>
      </c>
      <c r="R6" s="66" t="s">
        <v>154</v>
      </c>
      <c r="S6" s="15" t="s">
        <v>156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267118</v>
      </c>
      <c r="C7" s="18">
        <v>273511</v>
      </c>
      <c r="D7" s="19">
        <v>299522</v>
      </c>
      <c r="E7" s="27">
        <v>25.065780336840366</v>
      </c>
      <c r="F7" s="27">
        <v>25.463135796377586</v>
      </c>
      <c r="G7" s="28">
        <v>26.323875011644933</v>
      </c>
      <c r="I7" s="95">
        <v>196001</v>
      </c>
      <c r="J7" s="18">
        <v>192501</v>
      </c>
      <c r="K7" s="19">
        <v>197072</v>
      </c>
      <c r="L7" s="77">
        <v>24.861045224040002</v>
      </c>
      <c r="M7" s="77">
        <v>24.311299201709485</v>
      </c>
      <c r="N7" s="78">
        <v>24.054878793057149</v>
      </c>
      <c r="P7" s="95">
        <v>71117</v>
      </c>
      <c r="Q7" s="18">
        <v>81010</v>
      </c>
      <c r="R7" s="19">
        <v>102450</v>
      </c>
      <c r="S7" s="77">
        <v>25.647896365433024</v>
      </c>
      <c r="T7" s="77">
        <v>28.693576265903488</v>
      </c>
      <c r="U7" s="78">
        <v>32.158933246278728</v>
      </c>
    </row>
    <row r="8" spans="1:21" x14ac:dyDescent="0.2">
      <c r="A8" s="17" t="s">
        <v>157</v>
      </c>
      <c r="B8" s="18">
        <v>16506</v>
      </c>
      <c r="C8" s="18">
        <v>16360</v>
      </c>
      <c r="D8" s="19">
        <v>17900</v>
      </c>
      <c r="E8" s="27">
        <v>1.5488876460586223</v>
      </c>
      <c r="F8" s="27">
        <v>1.5230718385320419</v>
      </c>
      <c r="G8" s="28">
        <v>1.5731644510534928</v>
      </c>
      <c r="I8" s="95">
        <v>8507</v>
      </c>
      <c r="J8" s="18">
        <v>8730</v>
      </c>
      <c r="K8" s="19">
        <v>10205</v>
      </c>
      <c r="L8" s="77">
        <v>1.0790399626578859</v>
      </c>
      <c r="M8" s="77">
        <v>1.1025274779399785</v>
      </c>
      <c r="N8" s="78">
        <v>1.2456363059346238</v>
      </c>
      <c r="P8" s="95">
        <v>7999</v>
      </c>
      <c r="Q8" s="18">
        <v>7630</v>
      </c>
      <c r="R8" s="19">
        <v>7695</v>
      </c>
      <c r="S8" s="77">
        <v>2.8847887709984783</v>
      </c>
      <c r="T8" s="77">
        <v>2.7025303901844664</v>
      </c>
      <c r="U8" s="78">
        <v>2.4154513551011694</v>
      </c>
    </row>
    <row r="9" spans="1:21" x14ac:dyDescent="0.2">
      <c r="A9" s="17" t="s">
        <v>83</v>
      </c>
      <c r="B9" s="18">
        <v>177649</v>
      </c>
      <c r="C9" s="18">
        <v>189193</v>
      </c>
      <c r="D9" s="19">
        <v>195135</v>
      </c>
      <c r="E9" s="27">
        <v>16.670201225897745</v>
      </c>
      <c r="F9" s="27">
        <v>17.613357600696368</v>
      </c>
      <c r="G9" s="28">
        <v>17.149689673537615</v>
      </c>
      <c r="I9" s="95">
        <v>120814</v>
      </c>
      <c r="J9" s="18">
        <v>124743</v>
      </c>
      <c r="K9" s="19">
        <v>131791</v>
      </c>
      <c r="L9" s="77">
        <v>15.324219354478643</v>
      </c>
      <c r="M9" s="77">
        <v>15.754018921038574</v>
      </c>
      <c r="N9" s="78">
        <v>16.086590337621757</v>
      </c>
      <c r="P9" s="95">
        <v>56835</v>
      </c>
      <c r="Q9" s="18">
        <v>64450</v>
      </c>
      <c r="R9" s="19">
        <v>63344</v>
      </c>
      <c r="S9" s="77">
        <v>20.497183372883924</v>
      </c>
      <c r="T9" s="77">
        <v>22.828058145136154</v>
      </c>
      <c r="U9" s="78">
        <v>19.88360632066647</v>
      </c>
    </row>
    <row r="10" spans="1:21" x14ac:dyDescent="0.2">
      <c r="A10" s="17" t="s">
        <v>85</v>
      </c>
      <c r="B10" s="18">
        <v>160034</v>
      </c>
      <c r="C10" s="18">
        <v>164414</v>
      </c>
      <c r="D10" s="19">
        <v>189581</v>
      </c>
      <c r="E10" s="27">
        <v>15.017247397876261</v>
      </c>
      <c r="F10" s="27">
        <v>15.306499588044444</v>
      </c>
      <c r="G10" s="28">
        <v>16.661569262300123</v>
      </c>
      <c r="I10" s="95">
        <v>96610</v>
      </c>
      <c r="J10" s="18">
        <v>110542</v>
      </c>
      <c r="K10" s="19">
        <v>124088</v>
      </c>
      <c r="L10" s="77">
        <v>12.254149617065751</v>
      </c>
      <c r="M10" s="77">
        <v>13.960548965228076</v>
      </c>
      <c r="N10" s="78">
        <v>15.146351585577229</v>
      </c>
      <c r="P10" s="95">
        <v>63424</v>
      </c>
      <c r="Q10" s="18">
        <v>53872</v>
      </c>
      <c r="R10" s="19">
        <v>65493</v>
      </c>
      <c r="S10" s="77">
        <v>22.873464559545877</v>
      </c>
      <c r="T10" s="77">
        <v>19.081352186109772</v>
      </c>
      <c r="U10" s="78">
        <v>20.558174866749955</v>
      </c>
    </row>
    <row r="11" spans="1:21" x14ac:dyDescent="0.2">
      <c r="A11" s="17" t="s">
        <v>158</v>
      </c>
      <c r="B11" s="18">
        <v>173296</v>
      </c>
      <c r="C11" s="18">
        <v>180561</v>
      </c>
      <c r="D11" s="19">
        <v>178932</v>
      </c>
      <c r="E11" s="27">
        <v>16.261725040068765</v>
      </c>
      <c r="F11" s="27">
        <v>16.809741701539362</v>
      </c>
      <c r="G11" s="28">
        <v>15.725668243346568</v>
      </c>
      <c r="I11" s="95">
        <v>173296</v>
      </c>
      <c r="J11" s="18">
        <v>180561</v>
      </c>
      <c r="K11" s="19">
        <v>178932</v>
      </c>
      <c r="L11" s="77">
        <v>21.981110775686023</v>
      </c>
      <c r="M11" s="77">
        <v>22.80337502225893</v>
      </c>
      <c r="N11" s="78">
        <v>21.840685496667724</v>
      </c>
      <c r="P11" s="95">
        <v>0</v>
      </c>
      <c r="Q11" s="18">
        <v>0</v>
      </c>
      <c r="R11" s="19">
        <v>0</v>
      </c>
      <c r="S11" s="77" t="s">
        <v>160</v>
      </c>
      <c r="T11" s="77" t="s">
        <v>160</v>
      </c>
      <c r="U11" s="78" t="s">
        <v>160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75083</v>
      </c>
      <c r="E12" s="27" t="s">
        <v>160</v>
      </c>
      <c r="F12" s="27" t="s">
        <v>160</v>
      </c>
      <c r="G12" s="28">
        <v>6.5987657250530392</v>
      </c>
      <c r="I12" s="95">
        <v>0</v>
      </c>
      <c r="J12" s="18">
        <v>0</v>
      </c>
      <c r="K12" s="19">
        <v>75083</v>
      </c>
      <c r="L12" s="77" t="s">
        <v>160</v>
      </c>
      <c r="M12" s="77" t="s">
        <v>160</v>
      </c>
      <c r="N12" s="78">
        <v>9.1647340282694145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12795</v>
      </c>
      <c r="C13" s="18">
        <v>12550</v>
      </c>
      <c r="D13" s="19">
        <v>7520</v>
      </c>
      <c r="E13" s="27">
        <v>1.2006553635841557</v>
      </c>
      <c r="F13" s="27">
        <v>1.1683711230792864</v>
      </c>
      <c r="G13" s="28">
        <v>0.66090484200683053</v>
      </c>
      <c r="I13" s="95">
        <v>12795</v>
      </c>
      <c r="J13" s="18">
        <v>12550</v>
      </c>
      <c r="K13" s="19">
        <v>7520</v>
      </c>
      <c r="L13" s="77">
        <v>1.6229359729878512</v>
      </c>
      <c r="M13" s="77">
        <v>1.5849621819182969</v>
      </c>
      <c r="N13" s="78">
        <v>0.91790152088470078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20619</v>
      </c>
      <c r="C14" s="18">
        <v>20627</v>
      </c>
      <c r="D14" s="19">
        <v>19721</v>
      </c>
      <c r="E14" s="27">
        <v>1.9348427465214306</v>
      </c>
      <c r="F14" s="27">
        <v>1.9203180203789991</v>
      </c>
      <c r="G14" s="28">
        <v>1.7332053709064767</v>
      </c>
      <c r="I14" s="95">
        <v>7449</v>
      </c>
      <c r="J14" s="18">
        <v>7449</v>
      </c>
      <c r="K14" s="19">
        <v>7248</v>
      </c>
      <c r="L14" s="77">
        <v>0.94484173995986742</v>
      </c>
      <c r="M14" s="77">
        <v>0.94074767275772053</v>
      </c>
      <c r="N14" s="78">
        <v>0.88470082757610524</v>
      </c>
      <c r="P14" s="95">
        <v>13170</v>
      </c>
      <c r="Q14" s="18">
        <v>13178</v>
      </c>
      <c r="R14" s="19">
        <v>12473</v>
      </c>
      <c r="S14" s="77">
        <v>4.7496772239092335</v>
      </c>
      <c r="T14" s="77">
        <v>4.6676206398231841</v>
      </c>
      <c r="U14" s="78">
        <v>3.9152598768261062</v>
      </c>
    </row>
    <row r="15" spans="1:21" x14ac:dyDescent="0.2">
      <c r="A15" s="17" t="s">
        <v>163</v>
      </c>
      <c r="B15" s="18">
        <v>18671</v>
      </c>
      <c r="C15" s="18">
        <v>18733</v>
      </c>
      <c r="D15" s="19">
        <v>14895</v>
      </c>
      <c r="E15" s="27">
        <v>1.752046603632651</v>
      </c>
      <c r="F15" s="27">
        <v>1.7439917329597028</v>
      </c>
      <c r="G15" s="28">
        <v>1.3090661730973059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18671</v>
      </c>
      <c r="Q15" s="18">
        <v>18733</v>
      </c>
      <c r="R15" s="19">
        <v>14895</v>
      </c>
      <c r="S15" s="77">
        <v>6.733578090175345</v>
      </c>
      <c r="T15" s="77">
        <v>6.635190275140971</v>
      </c>
      <c r="U15" s="78">
        <v>4.6755227984706851</v>
      </c>
    </row>
    <row r="16" spans="1:21" x14ac:dyDescent="0.2">
      <c r="A16" s="17" t="s">
        <v>164</v>
      </c>
      <c r="B16" s="18">
        <v>9407</v>
      </c>
      <c r="C16" s="18">
        <v>10168</v>
      </c>
      <c r="D16" s="19">
        <v>10854</v>
      </c>
      <c r="E16" s="27">
        <v>0.88273270849833152</v>
      </c>
      <c r="F16" s="27">
        <v>0.94661335294583138</v>
      </c>
      <c r="G16" s="28">
        <v>0.95391770680081633</v>
      </c>
      <c r="I16" s="95">
        <v>4459</v>
      </c>
      <c r="J16" s="18">
        <v>4909</v>
      </c>
      <c r="K16" s="19">
        <v>5550</v>
      </c>
      <c r="L16" s="77">
        <v>0.56558589320459773</v>
      </c>
      <c r="M16" s="77">
        <v>0.61996648215433614</v>
      </c>
      <c r="N16" s="78">
        <v>0.6774406171422992</v>
      </c>
      <c r="P16" s="95">
        <v>4948</v>
      </c>
      <c r="Q16" s="18">
        <v>5259</v>
      </c>
      <c r="R16" s="19">
        <v>5304</v>
      </c>
      <c r="S16" s="77">
        <v>1.7844649129766808</v>
      </c>
      <c r="T16" s="77">
        <v>1.8627270408886119</v>
      </c>
      <c r="U16" s="78">
        <v>1.6649192966155431</v>
      </c>
    </row>
    <row r="17" spans="1:21" x14ac:dyDescent="0.2">
      <c r="A17" s="17" t="s">
        <v>165</v>
      </c>
      <c r="B17" s="18">
        <v>80686</v>
      </c>
      <c r="C17" s="18">
        <v>78846</v>
      </c>
      <c r="D17" s="19">
        <v>17355</v>
      </c>
      <c r="E17" s="27">
        <v>7.5714012243963413</v>
      </c>
      <c r="F17" s="27">
        <v>7.3403497665585187</v>
      </c>
      <c r="G17" s="28">
        <v>1.5252664272644341</v>
      </c>
      <c r="I17" s="95">
        <v>69209</v>
      </c>
      <c r="J17" s="18">
        <v>68112</v>
      </c>
      <c r="K17" s="19">
        <v>0</v>
      </c>
      <c r="L17" s="77">
        <v>8.7785678588914564</v>
      </c>
      <c r="M17" s="77">
        <v>8.6019875804636676</v>
      </c>
      <c r="N17" s="78" t="s">
        <v>160</v>
      </c>
      <c r="P17" s="95">
        <v>11477</v>
      </c>
      <c r="Q17" s="18">
        <v>10734</v>
      </c>
      <c r="R17" s="19">
        <v>17355</v>
      </c>
      <c r="S17" s="77">
        <v>4.1391074790285698</v>
      </c>
      <c r="T17" s="77">
        <v>3.8019608398741891</v>
      </c>
      <c r="U17" s="78">
        <v>5.4477138749552694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786</v>
      </c>
      <c r="C19" s="18">
        <v>712</v>
      </c>
      <c r="D19" s="19">
        <v>628</v>
      </c>
      <c r="E19" s="27">
        <v>7.3756554574220118E-2</v>
      </c>
      <c r="F19" s="27">
        <v>6.6285278058362693E-2</v>
      </c>
      <c r="G19" s="28">
        <v>5.519258521014489E-2</v>
      </c>
      <c r="I19" s="95">
        <v>786</v>
      </c>
      <c r="J19" s="18">
        <v>712</v>
      </c>
      <c r="K19" s="19">
        <v>628</v>
      </c>
      <c r="L19" s="77">
        <v>9.9697356371117707E-2</v>
      </c>
      <c r="M19" s="77">
        <v>8.9919766814806956E-2</v>
      </c>
      <c r="N19" s="78">
        <v>7.665454190366916E-2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6983</v>
      </c>
      <c r="C20" s="18">
        <v>7079</v>
      </c>
      <c r="D20" s="19">
        <v>7226</v>
      </c>
      <c r="E20" s="27">
        <v>0.65526974629997337</v>
      </c>
      <c r="F20" s="27">
        <v>0.65903579125723255</v>
      </c>
      <c r="G20" s="28">
        <v>0.63506627504539326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6983</v>
      </c>
      <c r="Q20" s="18">
        <v>7079</v>
      </c>
      <c r="R20" s="19">
        <v>7226</v>
      </c>
      <c r="S20" s="77">
        <v>2.5183747953347133</v>
      </c>
      <c r="T20" s="77">
        <v>2.5073673174463744</v>
      </c>
      <c r="U20" s="78">
        <v>2.268232812470572</v>
      </c>
    </row>
    <row r="21" spans="1:21" x14ac:dyDescent="0.2">
      <c r="A21" s="17" t="s">
        <v>169</v>
      </c>
      <c r="B21" s="18">
        <v>29333</v>
      </c>
      <c r="C21" s="18">
        <v>28995</v>
      </c>
      <c r="D21" s="19">
        <v>29337</v>
      </c>
      <c r="E21" s="27">
        <v>2.7525458210249347</v>
      </c>
      <c r="F21" s="27">
        <v>2.6993562321660485</v>
      </c>
      <c r="G21" s="28">
        <v>2.5783198603662747</v>
      </c>
      <c r="I21" s="95">
        <v>23709</v>
      </c>
      <c r="J21" s="18">
        <v>23057</v>
      </c>
      <c r="K21" s="19">
        <v>22914</v>
      </c>
      <c r="L21" s="77">
        <v>3.0072832343547451</v>
      </c>
      <c r="M21" s="77">
        <v>2.91191020147332</v>
      </c>
      <c r="N21" s="78">
        <v>2.7969142885042602</v>
      </c>
      <c r="P21" s="95">
        <v>5624</v>
      </c>
      <c r="Q21" s="18">
        <v>5938</v>
      </c>
      <c r="R21" s="19">
        <v>6423</v>
      </c>
      <c r="S21" s="77">
        <v>2.0282600385167449</v>
      </c>
      <c r="T21" s="77">
        <v>2.1032274517582388</v>
      </c>
      <c r="U21" s="78">
        <v>2.0161720667725551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3579</v>
      </c>
      <c r="C24" s="18">
        <v>0</v>
      </c>
      <c r="D24" s="19">
        <v>0</v>
      </c>
      <c r="E24" s="27">
        <v>0.33584568552307098</v>
      </c>
      <c r="F24" s="27" t="s">
        <v>160</v>
      </c>
      <c r="G24" s="28" t="s">
        <v>160</v>
      </c>
      <c r="I24" s="95">
        <v>0</v>
      </c>
      <c r="J24" s="18">
        <v>0</v>
      </c>
      <c r="K24" s="19">
        <v>0</v>
      </c>
      <c r="L24" s="77" t="s">
        <v>160</v>
      </c>
      <c r="M24" s="77" t="s">
        <v>160</v>
      </c>
      <c r="N24" s="78" t="s">
        <v>160</v>
      </c>
      <c r="P24" s="95">
        <v>3579</v>
      </c>
      <c r="Q24" s="18">
        <v>0</v>
      </c>
      <c r="R24" s="19">
        <v>0</v>
      </c>
      <c r="S24" s="77">
        <v>1.2907437193903679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14622</v>
      </c>
      <c r="C25" s="18">
        <v>0</v>
      </c>
      <c r="D25" s="19">
        <v>0</v>
      </c>
      <c r="E25" s="27">
        <v>1.3720971259341559</v>
      </c>
      <c r="F25" s="27" t="s">
        <v>160</v>
      </c>
      <c r="G25" s="28" t="s">
        <v>160</v>
      </c>
      <c r="I25" s="95">
        <v>14622</v>
      </c>
      <c r="J25" s="18">
        <v>0</v>
      </c>
      <c r="K25" s="19">
        <v>0</v>
      </c>
      <c r="L25" s="77">
        <v>1.854675247911556</v>
      </c>
      <c r="M25" s="77" t="s">
        <v>160</v>
      </c>
      <c r="N25" s="78" t="s">
        <v>160</v>
      </c>
      <c r="P25" s="95">
        <v>0</v>
      </c>
      <c r="Q25" s="18">
        <v>0</v>
      </c>
      <c r="R25" s="19">
        <v>0</v>
      </c>
      <c r="S25" s="77" t="s">
        <v>160</v>
      </c>
      <c r="T25" s="77" t="s">
        <v>160</v>
      </c>
      <c r="U25" s="78" t="s">
        <v>160</v>
      </c>
    </row>
    <row r="26" spans="1:21" x14ac:dyDescent="0.2">
      <c r="A26" s="17" t="s">
        <v>174</v>
      </c>
      <c r="B26" s="18">
        <v>18242</v>
      </c>
      <c r="C26" s="18">
        <v>15923</v>
      </c>
      <c r="D26" s="19">
        <v>16736</v>
      </c>
      <c r="E26" s="27">
        <v>1.711790163540615</v>
      </c>
      <c r="F26" s="27">
        <v>1.4823883181507151</v>
      </c>
      <c r="G26" s="28">
        <v>1.470864818593925</v>
      </c>
      <c r="I26" s="95">
        <v>17106</v>
      </c>
      <c r="J26" s="18">
        <v>14931</v>
      </c>
      <c r="K26" s="19">
        <v>15831</v>
      </c>
      <c r="L26" s="77">
        <v>2.1697493359851645</v>
      </c>
      <c r="M26" s="77">
        <v>1.8856629751571385</v>
      </c>
      <c r="N26" s="78">
        <v>1.9323535873837365</v>
      </c>
      <c r="P26" s="95">
        <v>1136</v>
      </c>
      <c r="Q26" s="18">
        <v>992</v>
      </c>
      <c r="R26" s="19">
        <v>905</v>
      </c>
      <c r="S26" s="77">
        <v>0.40969121688389437</v>
      </c>
      <c r="T26" s="77">
        <v>0.3513643705193959</v>
      </c>
      <c r="U26" s="78">
        <v>0.28407842447908493</v>
      </c>
    </row>
    <row r="27" spans="1:21" x14ac:dyDescent="0.2">
      <c r="A27" s="17" t="s">
        <v>175</v>
      </c>
      <c r="B27" s="18">
        <v>4795</v>
      </c>
      <c r="C27" s="18">
        <v>4896</v>
      </c>
      <c r="D27" s="19">
        <v>7082</v>
      </c>
      <c r="E27" s="27">
        <v>0.44995251804501962</v>
      </c>
      <c r="F27" s="27">
        <v>0.45580438395188733</v>
      </c>
      <c r="G27" s="28">
        <v>0.6224106504112199</v>
      </c>
      <c r="I27" s="95">
        <v>787</v>
      </c>
      <c r="J27" s="18">
        <v>796</v>
      </c>
      <c r="K27" s="19">
        <v>777</v>
      </c>
      <c r="L27" s="77">
        <v>9.9824197791437183E-2</v>
      </c>
      <c r="M27" s="77">
        <v>0.10052827863003699</v>
      </c>
      <c r="N27" s="78">
        <v>9.4841686399921882E-2</v>
      </c>
      <c r="P27" s="95">
        <v>4008</v>
      </c>
      <c r="Q27" s="18">
        <v>4100</v>
      </c>
      <c r="R27" s="19">
        <v>6305</v>
      </c>
      <c r="S27" s="77">
        <v>1.4454598567523316</v>
      </c>
      <c r="T27" s="77">
        <v>1.4522116120257289</v>
      </c>
      <c r="U27" s="78">
        <v>1.9791320070062215</v>
      </c>
    </row>
    <row r="28" spans="1:21" x14ac:dyDescent="0.2">
      <c r="A28" s="17" t="s">
        <v>176</v>
      </c>
      <c r="B28" s="18">
        <v>34800</v>
      </c>
      <c r="C28" s="18">
        <v>34610</v>
      </c>
      <c r="D28" s="19">
        <v>35577</v>
      </c>
      <c r="E28" s="27">
        <v>3.2655573780952416</v>
      </c>
      <c r="F28" s="27">
        <v>3.2220975752808045</v>
      </c>
      <c r="G28" s="28">
        <v>3.1267302611804535</v>
      </c>
      <c r="I28" s="95">
        <v>29566</v>
      </c>
      <c r="J28" s="18">
        <v>28905</v>
      </c>
      <c r="K28" s="19">
        <v>29402</v>
      </c>
      <c r="L28" s="77">
        <v>3.7501934331659874</v>
      </c>
      <c r="M28" s="77">
        <v>3.6504646907050491</v>
      </c>
      <c r="N28" s="78">
        <v>3.5888484730122308</v>
      </c>
      <c r="P28" s="95">
        <v>5234</v>
      </c>
      <c r="Q28" s="18">
        <v>5705</v>
      </c>
      <c r="R28" s="19">
        <v>6175</v>
      </c>
      <c r="S28" s="77">
        <v>1.8876090045513232</v>
      </c>
      <c r="T28" s="77">
        <v>2.0206993284406791</v>
      </c>
      <c r="U28" s="78">
        <v>1.9383251615009385</v>
      </c>
    </row>
    <row r="29" spans="1:21" x14ac:dyDescent="0.2">
      <c r="A29" s="17" t="s">
        <v>177</v>
      </c>
      <c r="B29" s="18">
        <v>323</v>
      </c>
      <c r="C29" s="18">
        <v>355</v>
      </c>
      <c r="D29" s="19">
        <v>420</v>
      </c>
      <c r="E29" s="27">
        <v>3.0309627388642617E-2</v>
      </c>
      <c r="F29" s="27">
        <v>3.3049541728537579E-2</v>
      </c>
      <c r="G29" s="28">
        <v>3.6912238516338937E-2</v>
      </c>
      <c r="I29" s="95">
        <v>282</v>
      </c>
      <c r="J29" s="18">
        <v>297</v>
      </c>
      <c r="K29" s="19">
        <v>364</v>
      </c>
      <c r="L29" s="77">
        <v>3.5769280530095662E-2</v>
      </c>
      <c r="M29" s="77">
        <v>3.7508666775277623E-2</v>
      </c>
      <c r="N29" s="78">
        <v>4.443033957473818E-2</v>
      </c>
      <c r="P29" s="95">
        <v>41</v>
      </c>
      <c r="Q29" s="18">
        <v>58</v>
      </c>
      <c r="R29" s="19">
        <v>56</v>
      </c>
      <c r="S29" s="77">
        <v>1.4786390750210977E-2</v>
      </c>
      <c r="T29" s="77">
        <v>2.0543481340851776E-2</v>
      </c>
      <c r="U29" s="78">
        <v>1.7578333448429566E-2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23</v>
      </c>
      <c r="C31" s="18">
        <v>23</v>
      </c>
      <c r="D31" s="19">
        <v>0</v>
      </c>
      <c r="E31" s="27">
        <v>2.1582706809250159E-3</v>
      </c>
      <c r="F31" s="27">
        <v>2.1412379148066604E-3</v>
      </c>
      <c r="G31" s="28" t="s">
        <v>160</v>
      </c>
      <c r="I31" s="95">
        <v>0</v>
      </c>
      <c r="J31" s="18">
        <v>0</v>
      </c>
      <c r="K31" s="19">
        <v>0</v>
      </c>
      <c r="L31" s="77" t="s">
        <v>160</v>
      </c>
      <c r="M31" s="77" t="s">
        <v>160</v>
      </c>
      <c r="N31" s="78" t="s">
        <v>160</v>
      </c>
      <c r="P31" s="95">
        <v>23</v>
      </c>
      <c r="Q31" s="18">
        <v>23</v>
      </c>
      <c r="R31" s="19">
        <v>0</v>
      </c>
      <c r="S31" s="77">
        <v>8.294804567191524E-3</v>
      </c>
      <c r="T31" s="77">
        <v>8.1465529455101871E-3</v>
      </c>
      <c r="U31" s="78" t="s">
        <v>160</v>
      </c>
    </row>
    <row r="32" spans="1:21" x14ac:dyDescent="0.2">
      <c r="A32" s="17" t="s">
        <v>180</v>
      </c>
      <c r="B32" s="18">
        <v>1641</v>
      </c>
      <c r="C32" s="18">
        <v>1740</v>
      </c>
      <c r="D32" s="19">
        <v>1003</v>
      </c>
      <c r="E32" s="27">
        <v>0.15398792119121527</v>
      </c>
      <c r="F32" s="27">
        <v>0.16198930312015603</v>
      </c>
      <c r="G32" s="28">
        <v>8.814994102830466E-2</v>
      </c>
      <c r="I32" s="95">
        <v>0</v>
      </c>
      <c r="J32" s="18">
        <v>0</v>
      </c>
      <c r="K32" s="19">
        <v>0</v>
      </c>
      <c r="L32" s="77" t="s">
        <v>160</v>
      </c>
      <c r="M32" s="77" t="s">
        <v>160</v>
      </c>
      <c r="N32" s="78" t="s">
        <v>160</v>
      </c>
      <c r="P32" s="95">
        <v>1641</v>
      </c>
      <c r="Q32" s="18">
        <v>1740</v>
      </c>
      <c r="R32" s="19">
        <v>1003</v>
      </c>
      <c r="S32" s="77">
        <v>0.59181627368527345</v>
      </c>
      <c r="T32" s="77">
        <v>0.61630444022555331</v>
      </c>
      <c r="U32" s="78">
        <v>0.31484050801383667</v>
      </c>
    </row>
    <row r="33" spans="1:21" x14ac:dyDescent="0.2">
      <c r="A33" s="17" t="s">
        <v>181</v>
      </c>
      <c r="B33" s="18">
        <v>13760</v>
      </c>
      <c r="C33" s="18">
        <v>11635</v>
      </c>
      <c r="D33" s="19">
        <v>9992</v>
      </c>
      <c r="E33" s="27">
        <v>1.2912088943273139</v>
      </c>
      <c r="F33" s="27">
        <v>1.0831870929902387</v>
      </c>
      <c r="G33" s="28">
        <v>0.87815973156013971</v>
      </c>
      <c r="I33" s="95">
        <v>12388</v>
      </c>
      <c r="J33" s="18">
        <v>10659</v>
      </c>
      <c r="K33" s="19">
        <v>9313</v>
      </c>
      <c r="L33" s="77">
        <v>1.5713115149178194</v>
      </c>
      <c r="M33" s="77">
        <v>1.3461443742682968</v>
      </c>
      <c r="N33" s="78">
        <v>1.1367575617020238</v>
      </c>
      <c r="P33" s="95">
        <v>1372</v>
      </c>
      <c r="Q33" s="18">
        <v>976</v>
      </c>
      <c r="R33" s="19">
        <v>679</v>
      </c>
      <c r="S33" s="77">
        <v>0.49480312461681608</v>
      </c>
      <c r="T33" s="77">
        <v>0.345697203252954</v>
      </c>
      <c r="U33" s="78">
        <v>0.21313729306220847</v>
      </c>
    </row>
    <row r="34" spans="1:21" x14ac:dyDescent="0.2">
      <c r="A34" s="17" t="s">
        <v>182</v>
      </c>
      <c r="B34" s="18">
        <v>0</v>
      </c>
      <c r="C34" s="18">
        <v>3214</v>
      </c>
      <c r="D34" s="19">
        <v>3335</v>
      </c>
      <c r="E34" s="27" t="s">
        <v>160</v>
      </c>
      <c r="F34" s="27">
        <v>0.29921472426906981</v>
      </c>
      <c r="G34" s="28">
        <v>0.29310075107616751</v>
      </c>
      <c r="I34" s="95">
        <v>0</v>
      </c>
      <c r="J34" s="18">
        <v>2363</v>
      </c>
      <c r="K34" s="19">
        <v>2542</v>
      </c>
      <c r="L34" s="77" t="s">
        <v>160</v>
      </c>
      <c r="M34" s="77">
        <v>0.29842754070700678</v>
      </c>
      <c r="N34" s="78">
        <v>0.31028000878841883</v>
      </c>
      <c r="P34" s="95">
        <v>0</v>
      </c>
      <c r="Q34" s="18">
        <v>851</v>
      </c>
      <c r="R34" s="19">
        <v>793</v>
      </c>
      <c r="S34" s="77" t="s">
        <v>160</v>
      </c>
      <c r="T34" s="77">
        <v>0.30142245898387693</v>
      </c>
      <c r="U34" s="78">
        <v>0.24892175758222579</v>
      </c>
    </row>
    <row r="35" spans="1:21" ht="13.5" thickBot="1" x14ac:dyDescent="0.25">
      <c r="A35" s="20" t="s">
        <v>4</v>
      </c>
      <c r="B35" s="21">
        <v>1065668</v>
      </c>
      <c r="C35" s="21">
        <v>1074145</v>
      </c>
      <c r="D35" s="22">
        <v>1137834</v>
      </c>
      <c r="E35" s="23">
        <v>100</v>
      </c>
      <c r="F35" s="23">
        <v>100</v>
      </c>
      <c r="G35" s="48">
        <v>100</v>
      </c>
      <c r="I35" s="96">
        <v>788386</v>
      </c>
      <c r="J35" s="21">
        <v>791817</v>
      </c>
      <c r="K35" s="22">
        <v>819260</v>
      </c>
      <c r="L35" s="81">
        <v>100</v>
      </c>
      <c r="M35" s="81">
        <v>100</v>
      </c>
      <c r="N35" s="82">
        <v>100</v>
      </c>
      <c r="P35" s="96">
        <v>277282</v>
      </c>
      <c r="Q35" s="21">
        <v>282328</v>
      </c>
      <c r="R35" s="22">
        <v>318574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115</v>
      </c>
      <c r="B37" s="6"/>
      <c r="C37" s="6"/>
      <c r="D37" s="194" t="s">
        <v>105</v>
      </c>
      <c r="E37" s="194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38</v>
      </c>
      <c r="D38" s="87"/>
      <c r="E38" s="11"/>
      <c r="F38" s="9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153</v>
      </c>
      <c r="D39" s="66" t="s">
        <v>154</v>
      </c>
      <c r="E39" s="15" t="s">
        <v>156</v>
      </c>
      <c r="F39" s="15" t="s">
        <v>153</v>
      </c>
      <c r="G39" s="16" t="s">
        <v>154</v>
      </c>
      <c r="I39" s="94" t="s">
        <v>156</v>
      </c>
      <c r="J39" s="15" t="s">
        <v>153</v>
      </c>
      <c r="K39" s="66" t="s">
        <v>154</v>
      </c>
      <c r="L39" s="15" t="s">
        <v>156</v>
      </c>
      <c r="M39" s="15" t="s">
        <v>153</v>
      </c>
      <c r="N39" s="16" t="s">
        <v>154</v>
      </c>
      <c r="P39" s="94" t="s">
        <v>156</v>
      </c>
      <c r="Q39" s="15" t="s">
        <v>153</v>
      </c>
      <c r="R39" s="66" t="s">
        <v>154</v>
      </c>
      <c r="S39" s="15" t="s">
        <v>156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1132144</v>
      </c>
      <c r="C40" s="18">
        <v>1220492</v>
      </c>
      <c r="D40" s="19">
        <v>1169107</v>
      </c>
      <c r="E40" s="27">
        <v>21.40533079980904</v>
      </c>
      <c r="F40" s="27">
        <v>22.383789225303072</v>
      </c>
      <c r="G40" s="28">
        <v>21.104705864513328</v>
      </c>
      <c r="I40" s="95">
        <v>200288</v>
      </c>
      <c r="J40" s="18">
        <v>198633</v>
      </c>
      <c r="K40" s="19">
        <v>186361</v>
      </c>
      <c r="L40" s="77">
        <v>14.015092142681207</v>
      </c>
      <c r="M40" s="77">
        <v>14.254630370522934</v>
      </c>
      <c r="N40" s="78">
        <v>13.727896518321812</v>
      </c>
      <c r="P40" s="95">
        <v>931856</v>
      </c>
      <c r="Q40" s="18">
        <v>1021859</v>
      </c>
      <c r="R40" s="19">
        <v>982746</v>
      </c>
      <c r="S40" s="77">
        <v>24.141428455588063</v>
      </c>
      <c r="T40" s="77">
        <v>25.174471829771466</v>
      </c>
      <c r="U40" s="78">
        <v>23.499308109643639</v>
      </c>
    </row>
    <row r="41" spans="1:21" x14ac:dyDescent="0.2">
      <c r="A41" s="17" t="s">
        <v>157</v>
      </c>
      <c r="B41" s="18">
        <v>21763</v>
      </c>
      <c r="C41" s="18">
        <v>24573</v>
      </c>
      <c r="D41" s="19">
        <v>27148</v>
      </c>
      <c r="E41" s="27">
        <v>0.41147081484002401</v>
      </c>
      <c r="F41" s="27">
        <v>0.45066813435350039</v>
      </c>
      <c r="G41" s="28">
        <v>0.49007537788227074</v>
      </c>
      <c r="I41" s="95">
        <v>12147</v>
      </c>
      <c r="J41" s="18">
        <v>12248</v>
      </c>
      <c r="K41" s="19">
        <v>14809</v>
      </c>
      <c r="L41" s="77">
        <v>0.84998264627510689</v>
      </c>
      <c r="M41" s="77">
        <v>0.87896126413116105</v>
      </c>
      <c r="N41" s="78">
        <v>1.0908742684350681</v>
      </c>
      <c r="P41" s="95">
        <v>9616</v>
      </c>
      <c r="Q41" s="18">
        <v>12325</v>
      </c>
      <c r="R41" s="19">
        <v>12339</v>
      </c>
      <c r="S41" s="77">
        <v>0.24912000998967096</v>
      </c>
      <c r="T41" s="77">
        <v>0.30363813921679345</v>
      </c>
      <c r="U41" s="78">
        <v>0.29504873361468054</v>
      </c>
    </row>
    <row r="42" spans="1:21" x14ac:dyDescent="0.2">
      <c r="A42" s="17" t="s">
        <v>83</v>
      </c>
      <c r="B42" s="18">
        <v>938810</v>
      </c>
      <c r="C42" s="18">
        <v>1016317</v>
      </c>
      <c r="D42" s="19">
        <v>1037944</v>
      </c>
      <c r="E42" s="27">
        <v>17.749984638145612</v>
      </c>
      <c r="F42" s="27">
        <v>18.639225422282443</v>
      </c>
      <c r="G42" s="28">
        <v>18.736952925469119</v>
      </c>
      <c r="I42" s="95">
        <v>179111</v>
      </c>
      <c r="J42" s="18">
        <v>174540</v>
      </c>
      <c r="K42" s="19">
        <v>169589</v>
      </c>
      <c r="L42" s="77">
        <v>12.533237981146018</v>
      </c>
      <c r="M42" s="77">
        <v>12.52562859580771</v>
      </c>
      <c r="N42" s="78">
        <v>12.492421926506498</v>
      </c>
      <c r="P42" s="95">
        <v>759699</v>
      </c>
      <c r="Q42" s="18">
        <v>841777</v>
      </c>
      <c r="R42" s="19">
        <v>868355</v>
      </c>
      <c r="S42" s="77">
        <v>19.681387527989084</v>
      </c>
      <c r="T42" s="77">
        <v>20.737979871439734</v>
      </c>
      <c r="U42" s="78">
        <v>20.764003815380171</v>
      </c>
    </row>
    <row r="43" spans="1:21" x14ac:dyDescent="0.2">
      <c r="A43" s="17" t="s">
        <v>85</v>
      </c>
      <c r="B43" s="18">
        <v>560195</v>
      </c>
      <c r="C43" s="18">
        <v>560950</v>
      </c>
      <c r="D43" s="19">
        <v>634483</v>
      </c>
      <c r="E43" s="27">
        <v>10.591549562068984</v>
      </c>
      <c r="F43" s="27">
        <v>10.287807348129901</v>
      </c>
      <c r="G43" s="28">
        <v>11.453679681187445</v>
      </c>
      <c r="I43" s="95">
        <v>132879</v>
      </c>
      <c r="J43" s="18">
        <v>125984</v>
      </c>
      <c r="K43" s="19">
        <v>120225</v>
      </c>
      <c r="L43" s="77">
        <v>9.2981677825298377</v>
      </c>
      <c r="M43" s="77">
        <v>9.0410724934928304</v>
      </c>
      <c r="N43" s="78">
        <v>8.8561252564390607</v>
      </c>
      <c r="P43" s="95">
        <v>427316</v>
      </c>
      <c r="Q43" s="18">
        <v>434966</v>
      </c>
      <c r="R43" s="19">
        <v>514258</v>
      </c>
      <c r="S43" s="77">
        <v>11.070399978031014</v>
      </c>
      <c r="T43" s="77">
        <v>10.715802585198521</v>
      </c>
      <c r="U43" s="78">
        <v>12.296877514484025</v>
      </c>
    </row>
    <row r="44" spans="1:21" x14ac:dyDescent="0.2">
      <c r="A44" s="17" t="s">
        <v>158</v>
      </c>
      <c r="B44" s="18">
        <v>582373</v>
      </c>
      <c r="C44" s="18">
        <v>577194</v>
      </c>
      <c r="D44" s="19">
        <v>629149</v>
      </c>
      <c r="E44" s="27">
        <v>11.010866739458223</v>
      </c>
      <c r="F44" s="27">
        <v>10.58572185488277</v>
      </c>
      <c r="G44" s="28">
        <v>11.357390375690759</v>
      </c>
      <c r="I44" s="95">
        <v>582373</v>
      </c>
      <c r="J44" s="18">
        <v>577194</v>
      </c>
      <c r="K44" s="19">
        <v>629149</v>
      </c>
      <c r="L44" s="77">
        <v>40.751374303052017</v>
      </c>
      <c r="M44" s="77">
        <v>41.421551917776071</v>
      </c>
      <c r="N44" s="78">
        <v>46.344956115311945</v>
      </c>
      <c r="P44" s="95">
        <v>0</v>
      </c>
      <c r="Q44" s="18">
        <v>0</v>
      </c>
      <c r="R44" s="19">
        <v>0</v>
      </c>
      <c r="S44" s="77" t="s">
        <v>160</v>
      </c>
      <c r="T44" s="77" t="s">
        <v>160</v>
      </c>
      <c r="U44" s="78" t="s">
        <v>160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98062</v>
      </c>
      <c r="E45" s="27" t="s">
        <v>160</v>
      </c>
      <c r="F45" s="27" t="s">
        <v>160</v>
      </c>
      <c r="G45" s="28">
        <v>1.7702140749186397</v>
      </c>
      <c r="I45" s="95">
        <v>0</v>
      </c>
      <c r="J45" s="18">
        <v>0</v>
      </c>
      <c r="K45" s="19">
        <v>98062</v>
      </c>
      <c r="L45" s="77" t="s">
        <v>160</v>
      </c>
      <c r="M45" s="77" t="s">
        <v>160</v>
      </c>
      <c r="N45" s="78">
        <v>7.2235338315402551</v>
      </c>
      <c r="P45" s="95">
        <v>0</v>
      </c>
      <c r="Q45" s="18">
        <v>0</v>
      </c>
      <c r="R45" s="19">
        <v>0</v>
      </c>
      <c r="S45" s="77" t="s">
        <v>160</v>
      </c>
      <c r="T45" s="77" t="s">
        <v>160</v>
      </c>
      <c r="U45" s="78" t="s">
        <v>160</v>
      </c>
    </row>
    <row r="46" spans="1:21" x14ac:dyDescent="0.2">
      <c r="A46" s="17" t="s">
        <v>161</v>
      </c>
      <c r="B46" s="18">
        <v>19730</v>
      </c>
      <c r="C46" s="18">
        <v>19027</v>
      </c>
      <c r="D46" s="19">
        <v>10604</v>
      </c>
      <c r="E46" s="27">
        <v>0.3730330917977151</v>
      </c>
      <c r="F46" s="27">
        <v>0.34895464910039686</v>
      </c>
      <c r="G46" s="28">
        <v>0.19142328374331805</v>
      </c>
      <c r="I46" s="95">
        <v>19730</v>
      </c>
      <c r="J46" s="18">
        <v>19027</v>
      </c>
      <c r="K46" s="19">
        <v>10604</v>
      </c>
      <c r="L46" s="77">
        <v>1.3806007747598468</v>
      </c>
      <c r="M46" s="77">
        <v>1.3654470911678316</v>
      </c>
      <c r="N46" s="78">
        <v>0.78112166537142691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162</v>
      </c>
      <c r="B47" s="18">
        <v>158900</v>
      </c>
      <c r="C47" s="18">
        <v>173723</v>
      </c>
      <c r="D47" s="19">
        <v>164059</v>
      </c>
      <c r="E47" s="27">
        <v>3.0043060459532147</v>
      </c>
      <c r="F47" s="27">
        <v>3.1860749727055366</v>
      </c>
      <c r="G47" s="28">
        <v>2.9615911455719557</v>
      </c>
      <c r="I47" s="95">
        <v>11424</v>
      </c>
      <c r="J47" s="18">
        <v>10950</v>
      </c>
      <c r="K47" s="19">
        <v>10011</v>
      </c>
      <c r="L47" s="77">
        <v>0.79939094023601065</v>
      </c>
      <c r="M47" s="77">
        <v>0.78581203806631394</v>
      </c>
      <c r="N47" s="78">
        <v>0.73743955036150077</v>
      </c>
      <c r="P47" s="95">
        <v>147476</v>
      </c>
      <c r="Q47" s="18">
        <v>162773</v>
      </c>
      <c r="R47" s="19">
        <v>154048</v>
      </c>
      <c r="S47" s="77">
        <v>3.8206346290803572</v>
      </c>
      <c r="T47" s="77">
        <v>4.0100682218852022</v>
      </c>
      <c r="U47" s="78">
        <v>3.683577868212522</v>
      </c>
    </row>
    <row r="48" spans="1:21" x14ac:dyDescent="0.2">
      <c r="A48" s="17" t="s">
        <v>163</v>
      </c>
      <c r="B48" s="18">
        <v>418373</v>
      </c>
      <c r="C48" s="18">
        <v>419696</v>
      </c>
      <c r="D48" s="19">
        <v>399037</v>
      </c>
      <c r="E48" s="27">
        <v>7.9101355151893289</v>
      </c>
      <c r="F48" s="27">
        <v>7.6972129294602487</v>
      </c>
      <c r="G48" s="28">
        <v>7.2034112481216903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418373</v>
      </c>
      <c r="Q48" s="18">
        <v>419696</v>
      </c>
      <c r="R48" s="19">
        <v>399037</v>
      </c>
      <c r="S48" s="77">
        <v>10.838715259921861</v>
      </c>
      <c r="T48" s="77">
        <v>10.339611559978202</v>
      </c>
      <c r="U48" s="78">
        <v>9.5417263567064818</v>
      </c>
    </row>
    <row r="49" spans="1:21" x14ac:dyDescent="0.2">
      <c r="A49" s="17" t="s">
        <v>164</v>
      </c>
      <c r="B49" s="18">
        <v>251123</v>
      </c>
      <c r="C49" s="18">
        <v>240199</v>
      </c>
      <c r="D49" s="19">
        <v>306150</v>
      </c>
      <c r="E49" s="27">
        <v>4.7479568733663262</v>
      </c>
      <c r="F49" s="27">
        <v>4.4052429578633641</v>
      </c>
      <c r="G49" s="28">
        <v>5.5266162125628844</v>
      </c>
      <c r="I49" s="95">
        <v>6913</v>
      </c>
      <c r="J49" s="18">
        <v>7791</v>
      </c>
      <c r="K49" s="19">
        <v>8901</v>
      </c>
      <c r="L49" s="77">
        <v>0.48373508139456772</v>
      </c>
      <c r="M49" s="77">
        <v>0.55911064735841565</v>
      </c>
      <c r="N49" s="78">
        <v>0.65567370270379766</v>
      </c>
      <c r="P49" s="95">
        <v>244210</v>
      </c>
      <c r="Q49" s="18">
        <v>232408</v>
      </c>
      <c r="R49" s="19">
        <v>297249</v>
      </c>
      <c r="S49" s="77">
        <v>6.3267052453803601</v>
      </c>
      <c r="T49" s="77">
        <v>5.7255929135169596</v>
      </c>
      <c r="U49" s="78">
        <v>7.1077835333681971</v>
      </c>
    </row>
    <row r="50" spans="1:21" x14ac:dyDescent="0.2">
      <c r="A50" s="17" t="s">
        <v>165</v>
      </c>
      <c r="B50" s="18">
        <v>198629</v>
      </c>
      <c r="C50" s="18">
        <v>195374</v>
      </c>
      <c r="D50" s="19">
        <v>69582</v>
      </c>
      <c r="E50" s="27">
        <v>3.7554581850323543</v>
      </c>
      <c r="F50" s="27">
        <v>3.5831537085899479</v>
      </c>
      <c r="G50" s="28">
        <v>1.2560934486446207</v>
      </c>
      <c r="I50" s="95">
        <v>152614</v>
      </c>
      <c r="J50" s="18">
        <v>152337</v>
      </c>
      <c r="K50" s="19">
        <v>0</v>
      </c>
      <c r="L50" s="77">
        <v>10.679118430775432</v>
      </c>
      <c r="M50" s="77">
        <v>10.932260131772425</v>
      </c>
      <c r="N50" s="78" t="s">
        <v>160</v>
      </c>
      <c r="P50" s="95">
        <v>46015</v>
      </c>
      <c r="Q50" s="18">
        <v>43037</v>
      </c>
      <c r="R50" s="19">
        <v>69582</v>
      </c>
      <c r="S50" s="77">
        <v>1.1921024604487009</v>
      </c>
      <c r="T50" s="77">
        <v>1.0602575738314921</v>
      </c>
      <c r="U50" s="78">
        <v>1.6638366952246295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95">
        <v>0</v>
      </c>
      <c r="J51" s="18">
        <v>0</v>
      </c>
      <c r="K51" s="19">
        <v>0</v>
      </c>
      <c r="L51" s="77" t="s">
        <v>160</v>
      </c>
      <c r="M51" s="77" t="s">
        <v>160</v>
      </c>
      <c r="N51" s="78" t="s">
        <v>160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2299</v>
      </c>
      <c r="C52" s="18">
        <v>2083</v>
      </c>
      <c r="D52" s="19">
        <v>1835</v>
      </c>
      <c r="E52" s="27">
        <v>4.3466957832891381E-2</v>
      </c>
      <c r="F52" s="27">
        <v>3.8202161879230916E-2</v>
      </c>
      <c r="G52" s="28">
        <v>3.3125398497641324E-2</v>
      </c>
      <c r="I52" s="95">
        <v>2299</v>
      </c>
      <c r="J52" s="18">
        <v>2083</v>
      </c>
      <c r="K52" s="19">
        <v>1835</v>
      </c>
      <c r="L52" s="77">
        <v>0.16087182874672518</v>
      </c>
      <c r="M52" s="77">
        <v>0.14948369637371067</v>
      </c>
      <c r="N52" s="78">
        <v>0.13517146887557227</v>
      </c>
      <c r="P52" s="95">
        <v>0</v>
      </c>
      <c r="Q52" s="18">
        <v>0</v>
      </c>
      <c r="R52" s="19">
        <v>0</v>
      </c>
      <c r="S52" s="77" t="s">
        <v>160</v>
      </c>
      <c r="T52" s="77" t="s">
        <v>160</v>
      </c>
      <c r="U52" s="78" t="s">
        <v>160</v>
      </c>
    </row>
    <row r="53" spans="1:21" x14ac:dyDescent="0.2">
      <c r="A53" s="17" t="s">
        <v>168</v>
      </c>
      <c r="B53" s="18">
        <v>152025</v>
      </c>
      <c r="C53" s="18">
        <v>152859</v>
      </c>
      <c r="D53" s="19">
        <v>154142</v>
      </c>
      <c r="E53" s="27">
        <v>2.8743211242041378</v>
      </c>
      <c r="F53" s="27">
        <v>2.80342979486191</v>
      </c>
      <c r="G53" s="28">
        <v>2.7825695777784358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152025</v>
      </c>
      <c r="Q53" s="18">
        <v>152859</v>
      </c>
      <c r="R53" s="19">
        <v>154142</v>
      </c>
      <c r="S53" s="77">
        <v>3.9384847669176088</v>
      </c>
      <c r="T53" s="77">
        <v>3.7658273689687487</v>
      </c>
      <c r="U53" s="78">
        <v>3.6858255852852007</v>
      </c>
    </row>
    <row r="54" spans="1:21" x14ac:dyDescent="0.2">
      <c r="A54" s="17" t="s">
        <v>169</v>
      </c>
      <c r="B54" s="18">
        <v>35013</v>
      </c>
      <c r="C54" s="18">
        <v>33839</v>
      </c>
      <c r="D54" s="19">
        <v>33003</v>
      </c>
      <c r="E54" s="27">
        <v>0.66198720948369993</v>
      </c>
      <c r="F54" s="27">
        <v>0.62060631580955117</v>
      </c>
      <c r="G54" s="28">
        <v>0.59576976927392733</v>
      </c>
      <c r="I54" s="95">
        <v>32878</v>
      </c>
      <c r="J54" s="18">
        <v>31471</v>
      </c>
      <c r="K54" s="19">
        <v>30597</v>
      </c>
      <c r="L54" s="77">
        <v>2.3006280928816141</v>
      </c>
      <c r="M54" s="77">
        <v>2.2584740319620975</v>
      </c>
      <c r="N54" s="78">
        <v>2.2538645412457137</v>
      </c>
      <c r="P54" s="95">
        <v>2135</v>
      </c>
      <c r="Q54" s="18">
        <v>2368</v>
      </c>
      <c r="R54" s="19">
        <v>2406</v>
      </c>
      <c r="S54" s="77">
        <v>5.5311067109811513E-2</v>
      </c>
      <c r="T54" s="77">
        <v>5.8337940256824899E-2</v>
      </c>
      <c r="U54" s="78">
        <v>5.7531992307068756E-2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172</v>
      </c>
      <c r="B57" s="18">
        <v>16312</v>
      </c>
      <c r="C57" s="18">
        <v>0</v>
      </c>
      <c r="D57" s="19">
        <v>0</v>
      </c>
      <c r="E57" s="27">
        <v>0.3084093154285012</v>
      </c>
      <c r="F57" s="27" t="s">
        <v>160</v>
      </c>
      <c r="G57" s="2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16312</v>
      </c>
      <c r="Q57" s="18">
        <v>0</v>
      </c>
      <c r="R57" s="19">
        <v>0</v>
      </c>
      <c r="S57" s="77">
        <v>0.42259209681276128</v>
      </c>
      <c r="T57" s="77" t="s">
        <v>160</v>
      </c>
      <c r="U57" s="78" t="s">
        <v>160</v>
      </c>
    </row>
    <row r="58" spans="1:21" x14ac:dyDescent="0.2">
      <c r="A58" s="17" t="s">
        <v>173</v>
      </c>
      <c r="B58" s="18">
        <v>10865</v>
      </c>
      <c r="C58" s="18">
        <v>0</v>
      </c>
      <c r="D58" s="19">
        <v>0</v>
      </c>
      <c r="E58" s="27">
        <v>0.20542344360781423</v>
      </c>
      <c r="F58" s="27" t="s">
        <v>160</v>
      </c>
      <c r="G58" s="28" t="s">
        <v>160</v>
      </c>
      <c r="I58" s="95">
        <v>10865</v>
      </c>
      <c r="J58" s="18">
        <v>0</v>
      </c>
      <c r="K58" s="19">
        <v>0</v>
      </c>
      <c r="L58" s="77">
        <v>0.76027508452943415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174</v>
      </c>
      <c r="B59" s="18">
        <v>38394</v>
      </c>
      <c r="C59" s="18">
        <v>32801</v>
      </c>
      <c r="D59" s="19">
        <v>30867</v>
      </c>
      <c r="E59" s="27">
        <v>0.72591143063768238</v>
      </c>
      <c r="F59" s="27">
        <v>0.60156942477227715</v>
      </c>
      <c r="G59" s="28">
        <v>0.55721072230337598</v>
      </c>
      <c r="I59" s="95">
        <v>30913</v>
      </c>
      <c r="J59" s="18">
        <v>27077</v>
      </c>
      <c r="K59" s="19">
        <v>26376</v>
      </c>
      <c r="L59" s="77">
        <v>2.1631278129828253</v>
      </c>
      <c r="M59" s="77">
        <v>1.9431445255453499</v>
      </c>
      <c r="N59" s="78">
        <v>1.9429333313689887</v>
      </c>
      <c r="P59" s="95">
        <v>7481</v>
      </c>
      <c r="Q59" s="18">
        <v>5724</v>
      </c>
      <c r="R59" s="19">
        <v>4491</v>
      </c>
      <c r="S59" s="77">
        <v>0.19380894287985945</v>
      </c>
      <c r="T59" s="77">
        <v>0.14101620355999397</v>
      </c>
      <c r="U59" s="78">
        <v>0.10738826992977797</v>
      </c>
    </row>
    <row r="60" spans="1:21" x14ac:dyDescent="0.2">
      <c r="A60" s="17" t="s">
        <v>175</v>
      </c>
      <c r="B60" s="18">
        <v>686308</v>
      </c>
      <c r="C60" s="18">
        <v>698457</v>
      </c>
      <c r="D60" s="19">
        <v>696458</v>
      </c>
      <c r="E60" s="27">
        <v>12.975955152838635</v>
      </c>
      <c r="F60" s="27">
        <v>12.809681891349971</v>
      </c>
      <c r="G60" s="28">
        <v>12.572451654970182</v>
      </c>
      <c r="I60" s="95">
        <v>1026</v>
      </c>
      <c r="J60" s="18">
        <v>1076</v>
      </c>
      <c r="K60" s="19">
        <v>1067</v>
      </c>
      <c r="L60" s="77">
        <v>7.1794039275398014E-2</v>
      </c>
      <c r="M60" s="77">
        <v>7.7217694334187556E-2</v>
      </c>
      <c r="N60" s="78">
        <v>7.8598341847539846E-2</v>
      </c>
      <c r="P60" s="95">
        <v>685282</v>
      </c>
      <c r="Q60" s="18">
        <v>697381</v>
      </c>
      <c r="R60" s="19">
        <v>695391</v>
      </c>
      <c r="S60" s="77">
        <v>17.753479480630375</v>
      </c>
      <c r="T60" s="77">
        <v>17.180646585407434</v>
      </c>
      <c r="U60" s="78">
        <v>16.628108754116731</v>
      </c>
    </row>
    <row r="61" spans="1:21" x14ac:dyDescent="0.2">
      <c r="A61" s="17" t="s">
        <v>176</v>
      </c>
      <c r="B61" s="18">
        <v>41490</v>
      </c>
      <c r="C61" s="18">
        <v>55640</v>
      </c>
      <c r="D61" s="19">
        <v>56509</v>
      </c>
      <c r="E61" s="27">
        <v>0.78444718594461227</v>
      </c>
      <c r="F61" s="27">
        <v>1.0204360475085974</v>
      </c>
      <c r="G61" s="28">
        <v>1.0200998058328141</v>
      </c>
      <c r="I61" s="95">
        <v>37595</v>
      </c>
      <c r="J61" s="18">
        <v>37103</v>
      </c>
      <c r="K61" s="19">
        <v>35899</v>
      </c>
      <c r="L61" s="77">
        <v>2.6306987393358563</v>
      </c>
      <c r="M61" s="77">
        <v>2.6626469450570269</v>
      </c>
      <c r="N61" s="78">
        <v>2.6444253739314272</v>
      </c>
      <c r="P61" s="95">
        <v>3895</v>
      </c>
      <c r="Q61" s="18">
        <v>18537</v>
      </c>
      <c r="R61" s="19">
        <v>20610</v>
      </c>
      <c r="S61" s="77">
        <v>0.1009070755937779</v>
      </c>
      <c r="T61" s="77">
        <v>0.4566766885729574</v>
      </c>
      <c r="U61" s="78">
        <v>0.49282392412663639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179</v>
      </c>
      <c r="B64" s="18">
        <v>63</v>
      </c>
      <c r="C64" s="18">
        <v>64</v>
      </c>
      <c r="D64" s="19">
        <v>0</v>
      </c>
      <c r="E64" s="27">
        <v>1.1911345556642702E-3</v>
      </c>
      <c r="F64" s="27">
        <v>1.1737582142442528E-3</v>
      </c>
      <c r="G64" s="2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63</v>
      </c>
      <c r="Q64" s="18">
        <v>64</v>
      </c>
      <c r="R64" s="19">
        <v>0</v>
      </c>
      <c r="S64" s="77">
        <v>1.6321298491419789E-3</v>
      </c>
      <c r="T64" s="77">
        <v>1.5767010880222945E-3</v>
      </c>
      <c r="U64" s="78" t="s">
        <v>160</v>
      </c>
    </row>
    <row r="65" spans="1:21" x14ac:dyDescent="0.2">
      <c r="A65" s="17" t="s">
        <v>180</v>
      </c>
      <c r="B65" s="18">
        <v>5605</v>
      </c>
      <c r="C65" s="18">
        <v>6445</v>
      </c>
      <c r="D65" s="19">
        <v>3639</v>
      </c>
      <c r="E65" s="27">
        <v>0.10597316165870213</v>
      </c>
      <c r="F65" s="27">
        <v>0.11820112016881577</v>
      </c>
      <c r="G65" s="28">
        <v>6.5691185358537754E-2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5605</v>
      </c>
      <c r="Q65" s="18">
        <v>6445</v>
      </c>
      <c r="R65" s="19">
        <v>3639</v>
      </c>
      <c r="S65" s="77">
        <v>0.14520774292763161</v>
      </c>
      <c r="T65" s="77">
        <v>0.15877872675474514</v>
      </c>
      <c r="U65" s="78">
        <v>8.7015344973160103E-2</v>
      </c>
    </row>
    <row r="66" spans="1:21" x14ac:dyDescent="0.2">
      <c r="A66" s="17" t="s">
        <v>181</v>
      </c>
      <c r="B66" s="18">
        <v>18661</v>
      </c>
      <c r="C66" s="18">
        <v>16433</v>
      </c>
      <c r="D66" s="19">
        <v>13835</v>
      </c>
      <c r="E66" s="27">
        <v>0.35282161814684043</v>
      </c>
      <c r="F66" s="27">
        <v>0.30138076147930948</v>
      </c>
      <c r="G66" s="28">
        <v>0.24974925788276173</v>
      </c>
      <c r="I66" s="95">
        <v>16033</v>
      </c>
      <c r="J66" s="18">
        <v>13351</v>
      </c>
      <c r="K66" s="19">
        <v>11373</v>
      </c>
      <c r="L66" s="77">
        <v>1.1219043193981058</v>
      </c>
      <c r="M66" s="77">
        <v>0.95811657718934773</v>
      </c>
      <c r="N66" s="78">
        <v>0.83776845532527711</v>
      </c>
      <c r="P66" s="95">
        <v>2628</v>
      </c>
      <c r="Q66" s="18">
        <v>3082</v>
      </c>
      <c r="R66" s="19">
        <v>2462</v>
      </c>
      <c r="S66" s="77">
        <v>6.8083130849922555E-2</v>
      </c>
      <c r="T66" s="77">
        <v>7.592801177007362E-2</v>
      </c>
      <c r="U66" s="78">
        <v>5.8871057797175101E-2</v>
      </c>
    </row>
    <row r="67" spans="1:21" x14ac:dyDescent="0.2">
      <c r="A67" s="17" t="s">
        <v>182</v>
      </c>
      <c r="B67" s="18">
        <v>0</v>
      </c>
      <c r="C67" s="18">
        <v>6405</v>
      </c>
      <c r="D67" s="19">
        <v>3943</v>
      </c>
      <c r="E67" s="27" t="s">
        <v>160</v>
      </c>
      <c r="F67" s="27">
        <v>0.11746752128491311</v>
      </c>
      <c r="G67" s="28">
        <v>7.117898979629414E-2</v>
      </c>
      <c r="I67" s="95">
        <v>0</v>
      </c>
      <c r="J67" s="18">
        <v>2598</v>
      </c>
      <c r="K67" s="19">
        <v>2677</v>
      </c>
      <c r="L67" s="77" t="s">
        <v>160</v>
      </c>
      <c r="M67" s="77">
        <v>0.18644197944258298</v>
      </c>
      <c r="N67" s="78">
        <v>0.19719565241411824</v>
      </c>
      <c r="P67" s="95">
        <v>0</v>
      </c>
      <c r="Q67" s="18">
        <v>3807</v>
      </c>
      <c r="R67" s="19">
        <v>1266</v>
      </c>
      <c r="S67" s="77" t="s">
        <v>160</v>
      </c>
      <c r="T67" s="77">
        <v>9.3789078782826177E-2</v>
      </c>
      <c r="U67" s="78">
        <v>3.0272444829904009E-2</v>
      </c>
    </row>
    <row r="68" spans="1:21" ht="13.5" thickBot="1" x14ac:dyDescent="0.25">
      <c r="A68" s="20" t="s">
        <v>4</v>
      </c>
      <c r="B68" s="21">
        <v>5289075</v>
      </c>
      <c r="C68" s="21">
        <v>5452571</v>
      </c>
      <c r="D68" s="22">
        <v>5539556</v>
      </c>
      <c r="E68" s="23">
        <v>100</v>
      </c>
      <c r="F68" s="23">
        <v>100</v>
      </c>
      <c r="G68" s="48">
        <v>100</v>
      </c>
      <c r="I68" s="96">
        <v>1429088</v>
      </c>
      <c r="J68" s="21">
        <v>1393463</v>
      </c>
      <c r="K68" s="22">
        <v>1357535</v>
      </c>
      <c r="L68" s="81">
        <v>100</v>
      </c>
      <c r="M68" s="81">
        <v>100</v>
      </c>
      <c r="N68" s="82">
        <v>100</v>
      </c>
      <c r="P68" s="96">
        <v>3859987</v>
      </c>
      <c r="Q68" s="21">
        <v>4059108</v>
      </c>
      <c r="R68" s="22">
        <v>4182021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61" t="str">
        <f>+Innhold!B53</f>
        <v>Finans Norge / Skadeforsikringsstatistikk</v>
      </c>
      <c r="F70" s="25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12</v>
      </c>
    </row>
    <row r="71" spans="1:21" ht="12.75" customHeight="1" x14ac:dyDescent="0.2">
      <c r="A71" s="63" t="s">
        <v>155</v>
      </c>
      <c r="F71" s="2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3"/>
    </row>
    <row r="72" spans="1:21" ht="12.75" customHeight="1" x14ac:dyDescent="0.2"/>
    <row r="73" spans="1:21" ht="12.75" customHeight="1" x14ac:dyDescent="0.2"/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3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2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13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116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156</v>
      </c>
      <c r="C6" s="15" t="s">
        <v>153</v>
      </c>
      <c r="D6" s="66" t="s">
        <v>154</v>
      </c>
      <c r="E6" s="15" t="s">
        <v>156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403698</v>
      </c>
      <c r="C7" s="18">
        <v>392713</v>
      </c>
      <c r="D7" s="19">
        <v>388384</v>
      </c>
      <c r="E7" s="27">
        <v>17.919817187662296</v>
      </c>
      <c r="F7" s="27">
        <v>17.746595857366739</v>
      </c>
      <c r="G7" s="28">
        <v>17.367297248350507</v>
      </c>
    </row>
    <row r="8" spans="1:7" x14ac:dyDescent="0.2">
      <c r="A8" s="17" t="s">
        <v>157</v>
      </c>
      <c r="B8" s="18">
        <v>67557</v>
      </c>
      <c r="C8" s="18">
        <v>68068</v>
      </c>
      <c r="D8" s="19">
        <v>69604</v>
      </c>
      <c r="E8" s="27">
        <v>2.9987988291913803</v>
      </c>
      <c r="F8" s="27">
        <v>3.0759747877438213</v>
      </c>
      <c r="G8" s="28">
        <v>3.1124695087186618</v>
      </c>
    </row>
    <row r="9" spans="1:7" x14ac:dyDescent="0.2">
      <c r="A9" s="17" t="s">
        <v>83</v>
      </c>
      <c r="B9" s="18">
        <v>516517</v>
      </c>
      <c r="C9" s="18">
        <v>507582</v>
      </c>
      <c r="D9" s="19">
        <v>513083</v>
      </c>
      <c r="E9" s="27">
        <v>22.92775840930539</v>
      </c>
      <c r="F9" s="27">
        <v>22.937495368052303</v>
      </c>
      <c r="G9" s="28">
        <v>22.943439930778364</v>
      </c>
    </row>
    <row r="10" spans="1:7" x14ac:dyDescent="0.2">
      <c r="A10" s="17" t="s">
        <v>85</v>
      </c>
      <c r="B10" s="18">
        <v>300201</v>
      </c>
      <c r="C10" s="18">
        <v>291146</v>
      </c>
      <c r="D10" s="19">
        <v>288108</v>
      </c>
      <c r="E10" s="27">
        <v>13.325671763430607</v>
      </c>
      <c r="F10" s="27">
        <v>13.156810183235331</v>
      </c>
      <c r="G10" s="28">
        <v>12.883273450059137</v>
      </c>
    </row>
    <row r="11" spans="1:7" x14ac:dyDescent="0.2">
      <c r="A11" s="17" t="s">
        <v>158</v>
      </c>
      <c r="B11" s="18">
        <v>99028</v>
      </c>
      <c r="C11" s="18">
        <v>98854</v>
      </c>
      <c r="D11" s="19">
        <v>102826</v>
      </c>
      <c r="E11" s="27">
        <v>4.3957702452323817</v>
      </c>
      <c r="F11" s="27">
        <v>4.4671859268323981</v>
      </c>
      <c r="G11" s="28">
        <v>4.5980516881717302</v>
      </c>
    </row>
    <row r="12" spans="1:7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</row>
    <row r="13" spans="1:7" x14ac:dyDescent="0.2">
      <c r="A13" s="17" t="s">
        <v>161</v>
      </c>
      <c r="B13" s="18">
        <v>150</v>
      </c>
      <c r="C13" s="18">
        <v>5</v>
      </c>
      <c r="D13" s="19">
        <v>0</v>
      </c>
      <c r="E13" s="27">
        <v>6.6583747706189895E-3</v>
      </c>
      <c r="F13" s="27">
        <v>2.2594866807779142E-4</v>
      </c>
      <c r="G13" s="28" t="s">
        <v>160</v>
      </c>
    </row>
    <row r="14" spans="1:7" x14ac:dyDescent="0.2">
      <c r="A14" s="17" t="s">
        <v>162</v>
      </c>
      <c r="B14" s="18">
        <v>59730</v>
      </c>
      <c r="C14" s="18">
        <v>62438</v>
      </c>
      <c r="D14" s="19">
        <v>61403</v>
      </c>
      <c r="E14" s="27">
        <v>2.6513648336604816</v>
      </c>
      <c r="F14" s="27">
        <v>2.821556587488228</v>
      </c>
      <c r="G14" s="28">
        <v>2.7457468714995117</v>
      </c>
    </row>
    <row r="15" spans="1:7" x14ac:dyDescent="0.2">
      <c r="A15" s="17" t="s">
        <v>163</v>
      </c>
      <c r="B15" s="18">
        <v>245951</v>
      </c>
      <c r="C15" s="18">
        <v>260886</v>
      </c>
      <c r="D15" s="19">
        <v>245762</v>
      </c>
      <c r="E15" s="27">
        <v>10.917559554723407</v>
      </c>
      <c r="F15" s="27">
        <v>11.789368844028537</v>
      </c>
      <c r="G15" s="28">
        <v>10.989695008932184</v>
      </c>
    </row>
    <row r="16" spans="1:7" x14ac:dyDescent="0.2">
      <c r="A16" s="17" t="s">
        <v>164</v>
      </c>
      <c r="B16" s="18">
        <v>114846</v>
      </c>
      <c r="C16" s="18">
        <v>101083</v>
      </c>
      <c r="D16" s="19">
        <v>110641</v>
      </c>
      <c r="E16" s="27">
        <v>5.097918059376723</v>
      </c>
      <c r="F16" s="27">
        <v>4.5679138430614783</v>
      </c>
      <c r="G16" s="28">
        <v>4.947513633040364</v>
      </c>
    </row>
    <row r="17" spans="1:7" x14ac:dyDescent="0.2">
      <c r="A17" s="17" t="s">
        <v>165</v>
      </c>
      <c r="B17" s="18">
        <v>119924</v>
      </c>
      <c r="C17" s="18">
        <v>118981</v>
      </c>
      <c r="D17" s="19">
        <v>159234</v>
      </c>
      <c r="E17" s="27">
        <v>5.3233262399447447</v>
      </c>
      <c r="F17" s="27">
        <v>5.3767196953127403</v>
      </c>
      <c r="G17" s="28">
        <v>7.120438045964419</v>
      </c>
    </row>
    <row r="18" spans="1:7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</row>
    <row r="19" spans="1:7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</row>
    <row r="20" spans="1:7" x14ac:dyDescent="0.2">
      <c r="A20" s="17" t="s">
        <v>168</v>
      </c>
      <c r="B20" s="18">
        <v>61912</v>
      </c>
      <c r="C20" s="18">
        <v>55248</v>
      </c>
      <c r="D20" s="19">
        <v>50255</v>
      </c>
      <c r="E20" s="27">
        <v>2.7482219919904192</v>
      </c>
      <c r="F20" s="27">
        <v>2.4966424027923639</v>
      </c>
      <c r="G20" s="28">
        <v>2.2472437670343135</v>
      </c>
    </row>
    <row r="21" spans="1:7" x14ac:dyDescent="0.2">
      <c r="A21" s="17" t="s">
        <v>169</v>
      </c>
      <c r="B21" s="18">
        <v>67321</v>
      </c>
      <c r="C21" s="18">
        <v>72052</v>
      </c>
      <c r="D21" s="19">
        <v>74127</v>
      </c>
      <c r="E21" s="27">
        <v>2.98832298621894</v>
      </c>
      <c r="F21" s="27">
        <v>3.2560106864682052</v>
      </c>
      <c r="G21" s="28">
        <v>3.3147236835927281</v>
      </c>
    </row>
    <row r="22" spans="1:7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</row>
    <row r="23" spans="1:7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</row>
    <row r="24" spans="1:7" x14ac:dyDescent="0.2">
      <c r="A24" s="17" t="s">
        <v>172</v>
      </c>
      <c r="B24" s="18">
        <v>12068</v>
      </c>
      <c r="C24" s="18">
        <v>0</v>
      </c>
      <c r="D24" s="19">
        <v>0</v>
      </c>
      <c r="E24" s="27">
        <v>0.53568844487886635</v>
      </c>
      <c r="F24" s="27" t="s">
        <v>160</v>
      </c>
      <c r="G24" s="28" t="s">
        <v>160</v>
      </c>
    </row>
    <row r="25" spans="1:7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</row>
    <row r="26" spans="1:7" x14ac:dyDescent="0.2">
      <c r="A26" s="17" t="s">
        <v>174</v>
      </c>
      <c r="B26" s="18">
        <v>45104</v>
      </c>
      <c r="C26" s="18">
        <v>46944</v>
      </c>
      <c r="D26" s="19">
        <v>50036</v>
      </c>
      <c r="E26" s="27">
        <v>2.0021289043599926</v>
      </c>
      <c r="F26" s="27">
        <v>2.121386854848768</v>
      </c>
      <c r="G26" s="28">
        <v>2.2374507835504707</v>
      </c>
    </row>
    <row r="27" spans="1:7" x14ac:dyDescent="0.2">
      <c r="A27" s="17" t="s">
        <v>175</v>
      </c>
      <c r="B27" s="18">
        <v>39923</v>
      </c>
      <c r="C27" s="18">
        <v>38286</v>
      </c>
      <c r="D27" s="19">
        <v>36017</v>
      </c>
      <c r="E27" s="27">
        <v>1.7721486397828128</v>
      </c>
      <c r="F27" s="27">
        <v>1.7301341412052644</v>
      </c>
      <c r="G27" s="28">
        <v>1.6105656901258556</v>
      </c>
    </row>
    <row r="28" spans="1:7" x14ac:dyDescent="0.2">
      <c r="A28" s="17" t="s">
        <v>176</v>
      </c>
      <c r="B28" s="18">
        <v>40078</v>
      </c>
      <c r="C28" s="18">
        <v>43616</v>
      </c>
      <c r="D28" s="19">
        <v>44523</v>
      </c>
      <c r="E28" s="27">
        <v>1.779028960379119</v>
      </c>
      <c r="F28" s="27">
        <v>1.97099542137619</v>
      </c>
      <c r="G28" s="28">
        <v>1.9909269573110882</v>
      </c>
    </row>
    <row r="29" spans="1:7" x14ac:dyDescent="0.2">
      <c r="A29" s="17" t="s">
        <v>177</v>
      </c>
      <c r="B29" s="18">
        <v>2109</v>
      </c>
      <c r="C29" s="18">
        <v>2658</v>
      </c>
      <c r="D29" s="19">
        <v>3116</v>
      </c>
      <c r="E29" s="27">
        <v>9.3616749274902988E-2</v>
      </c>
      <c r="F29" s="27">
        <v>0.12011431195015392</v>
      </c>
      <c r="G29" s="28">
        <v>0.139337609751844</v>
      </c>
    </row>
    <row r="30" spans="1:7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</row>
    <row r="31" spans="1:7" x14ac:dyDescent="0.2">
      <c r="A31" s="17" t="s">
        <v>179</v>
      </c>
      <c r="B31" s="18">
        <v>311</v>
      </c>
      <c r="C31" s="18">
        <v>300</v>
      </c>
      <c r="D31" s="19">
        <v>0</v>
      </c>
      <c r="E31" s="27">
        <v>1.3805030357750037E-2</v>
      </c>
      <c r="F31" s="27">
        <v>1.3556920084667485E-2</v>
      </c>
      <c r="G31" s="28" t="s">
        <v>160</v>
      </c>
    </row>
    <row r="32" spans="1:7" x14ac:dyDescent="0.2">
      <c r="A32" s="17" t="s">
        <v>180</v>
      </c>
      <c r="B32" s="18">
        <v>11011</v>
      </c>
      <c r="C32" s="18">
        <v>10781</v>
      </c>
      <c r="D32" s="19">
        <v>6302</v>
      </c>
      <c r="E32" s="27">
        <v>0.48876909732857127</v>
      </c>
      <c r="F32" s="27">
        <v>0.48719051810933384</v>
      </c>
      <c r="G32" s="28">
        <v>0.28180539687295281</v>
      </c>
    </row>
    <row r="33" spans="1:7" x14ac:dyDescent="0.2">
      <c r="A33" s="17" t="s">
        <v>181</v>
      </c>
      <c r="B33" s="18">
        <v>45363</v>
      </c>
      <c r="C33" s="18">
        <v>38992</v>
      </c>
      <c r="D33" s="19">
        <v>30265</v>
      </c>
      <c r="E33" s="27">
        <v>2.0136256981305944</v>
      </c>
      <c r="F33" s="27">
        <v>1.7620380931378485</v>
      </c>
      <c r="G33" s="28">
        <v>1.3533545440114116</v>
      </c>
    </row>
    <row r="34" spans="1:7" x14ac:dyDescent="0.2">
      <c r="A34" s="17" t="s">
        <v>182</v>
      </c>
      <c r="B34" s="18">
        <v>0</v>
      </c>
      <c r="C34" s="18">
        <v>2259</v>
      </c>
      <c r="D34" s="19">
        <v>2609</v>
      </c>
      <c r="E34" s="27" t="s">
        <v>160</v>
      </c>
      <c r="F34" s="27">
        <v>0.10208360823754616</v>
      </c>
      <c r="G34" s="28">
        <v>0.11666618223445475</v>
      </c>
    </row>
    <row r="35" spans="1:7" ht="13.5" thickBot="1" x14ac:dyDescent="0.25">
      <c r="A35" s="20" t="s">
        <v>4</v>
      </c>
      <c r="B35" s="21">
        <v>2252802</v>
      </c>
      <c r="C35" s="21">
        <v>2212892</v>
      </c>
      <c r="D35" s="22">
        <v>2236295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117</v>
      </c>
      <c r="B37" s="6"/>
      <c r="C37" s="6"/>
      <c r="D37" s="6"/>
      <c r="E37" s="6"/>
      <c r="F37" s="6"/>
    </row>
    <row r="38" spans="1:7" x14ac:dyDescent="0.2">
      <c r="A38" s="7"/>
      <c r="B38" s="86"/>
      <c r="C38" s="85" t="s">
        <v>31</v>
      </c>
      <c r="D38" s="87"/>
      <c r="E38" s="11"/>
      <c r="F38" s="9" t="s">
        <v>2</v>
      </c>
      <c r="G38" s="12"/>
    </row>
    <row r="39" spans="1:7" x14ac:dyDescent="0.2">
      <c r="A39" s="13" t="s">
        <v>3</v>
      </c>
      <c r="B39" s="14" t="s">
        <v>156</v>
      </c>
      <c r="C39" s="15" t="s">
        <v>153</v>
      </c>
      <c r="D39" s="66" t="s">
        <v>154</v>
      </c>
      <c r="E39" s="15" t="s">
        <v>156</v>
      </c>
      <c r="F39" s="15" t="s">
        <v>153</v>
      </c>
      <c r="G39" s="16" t="s">
        <v>154</v>
      </c>
    </row>
    <row r="40" spans="1:7" x14ac:dyDescent="0.2">
      <c r="A40" s="17" t="s">
        <v>82</v>
      </c>
      <c r="B40" s="18">
        <v>211865</v>
      </c>
      <c r="C40" s="18">
        <v>206844</v>
      </c>
      <c r="D40" s="19">
        <v>196966</v>
      </c>
      <c r="E40" s="27">
        <v>11.712334257465152</v>
      </c>
      <c r="F40" s="27">
        <v>11.125095199370071</v>
      </c>
      <c r="G40" s="28">
        <v>10.440379120089856</v>
      </c>
    </row>
    <row r="41" spans="1:7" x14ac:dyDescent="0.2">
      <c r="A41" s="17" t="s">
        <v>157</v>
      </c>
      <c r="B41" s="18">
        <v>101521</v>
      </c>
      <c r="C41" s="18">
        <v>103895</v>
      </c>
      <c r="D41" s="19">
        <v>103169</v>
      </c>
      <c r="E41" s="27">
        <v>5.6122903082251421</v>
      </c>
      <c r="F41" s="27">
        <v>5.5879878833253729</v>
      </c>
      <c r="G41" s="28">
        <v>5.4685756599644115</v>
      </c>
    </row>
    <row r="42" spans="1:7" x14ac:dyDescent="0.2">
      <c r="A42" s="17" t="s">
        <v>83</v>
      </c>
      <c r="B42" s="18">
        <v>303868</v>
      </c>
      <c r="C42" s="18">
        <v>316567</v>
      </c>
      <c r="D42" s="19">
        <v>312764</v>
      </c>
      <c r="E42" s="27">
        <v>16.798449890956132</v>
      </c>
      <c r="F42" s="27">
        <v>17.026541799515506</v>
      </c>
      <c r="G42" s="28">
        <v>16.578367510716486</v>
      </c>
    </row>
    <row r="43" spans="1:7" x14ac:dyDescent="0.2">
      <c r="A43" s="17" t="s">
        <v>85</v>
      </c>
      <c r="B43" s="18">
        <v>226503</v>
      </c>
      <c r="C43" s="18">
        <v>208296</v>
      </c>
      <c r="D43" s="19">
        <v>193994</v>
      </c>
      <c r="E43" s="27">
        <v>12.521553094275266</v>
      </c>
      <c r="F43" s="27">
        <v>11.203190953800876</v>
      </c>
      <c r="G43" s="28">
        <v>10.282845298288596</v>
      </c>
    </row>
    <row r="44" spans="1:7" x14ac:dyDescent="0.2">
      <c r="A44" s="17" t="s">
        <v>158</v>
      </c>
      <c r="B44" s="18">
        <v>48383</v>
      </c>
      <c r="C44" s="18">
        <v>47875</v>
      </c>
      <c r="D44" s="19">
        <v>50188</v>
      </c>
      <c r="E44" s="27">
        <v>2.6747120495548411</v>
      </c>
      <c r="F44" s="27">
        <v>2.5749547130680228</v>
      </c>
      <c r="G44" s="28">
        <v>2.6602649557744469</v>
      </c>
    </row>
    <row r="45" spans="1:7" x14ac:dyDescent="0.2">
      <c r="A45" s="17" t="s">
        <v>159</v>
      </c>
      <c r="B45" s="18">
        <v>0</v>
      </c>
      <c r="C45" s="18">
        <v>0</v>
      </c>
      <c r="D45" s="19">
        <v>0</v>
      </c>
      <c r="E45" s="27" t="s">
        <v>160</v>
      </c>
      <c r="F45" s="27" t="s">
        <v>160</v>
      </c>
      <c r="G45" s="28" t="s">
        <v>160</v>
      </c>
    </row>
    <row r="46" spans="1:7" x14ac:dyDescent="0.2">
      <c r="A46" s="17" t="s">
        <v>161</v>
      </c>
      <c r="B46" s="18">
        <v>165</v>
      </c>
      <c r="C46" s="18">
        <v>2</v>
      </c>
      <c r="D46" s="19">
        <v>0</v>
      </c>
      <c r="E46" s="27">
        <v>9.1215403794007981E-3</v>
      </c>
      <c r="F46" s="27">
        <v>1.0756990968430382E-4</v>
      </c>
      <c r="G46" s="28" t="s">
        <v>160</v>
      </c>
    </row>
    <row r="47" spans="1:7" x14ac:dyDescent="0.2">
      <c r="A47" s="17" t="s">
        <v>162</v>
      </c>
      <c r="B47" s="18">
        <v>60163</v>
      </c>
      <c r="C47" s="18">
        <v>66743</v>
      </c>
      <c r="D47" s="19">
        <v>60369</v>
      </c>
      <c r="E47" s="27">
        <v>3.3259347505811525</v>
      </c>
      <c r="F47" s="27">
        <v>3.589769241029745</v>
      </c>
      <c r="G47" s="28">
        <v>3.1999190068372436</v>
      </c>
    </row>
    <row r="48" spans="1:7" x14ac:dyDescent="0.2">
      <c r="A48" s="17" t="s">
        <v>163</v>
      </c>
      <c r="B48" s="18">
        <v>288900</v>
      </c>
      <c r="C48" s="18">
        <v>338770</v>
      </c>
      <c r="D48" s="19">
        <v>332417</v>
      </c>
      <c r="E48" s="27">
        <v>15.970987973387215</v>
      </c>
      <c r="F48" s="27">
        <v>18.220729151875805</v>
      </c>
      <c r="G48" s="28">
        <v>17.62009436127509</v>
      </c>
    </row>
    <row r="49" spans="1:7" x14ac:dyDescent="0.2">
      <c r="A49" s="17" t="s">
        <v>164</v>
      </c>
      <c r="B49" s="18">
        <v>278645</v>
      </c>
      <c r="C49" s="18">
        <v>273602</v>
      </c>
      <c r="D49" s="19">
        <v>314353</v>
      </c>
      <c r="E49" s="27">
        <v>15.404070418291729</v>
      </c>
      <c r="F49" s="27">
        <v>14.715671214722448</v>
      </c>
      <c r="G49" s="28">
        <v>16.662594039263663</v>
      </c>
    </row>
    <row r="50" spans="1:7" x14ac:dyDescent="0.2">
      <c r="A50" s="17" t="s">
        <v>165</v>
      </c>
      <c r="B50" s="18">
        <v>91728</v>
      </c>
      <c r="C50" s="18">
        <v>94917</v>
      </c>
      <c r="D50" s="19">
        <v>118225</v>
      </c>
      <c r="E50" s="27">
        <v>5.0709130661919781</v>
      </c>
      <c r="F50" s="27">
        <v>5.1051065587525333</v>
      </c>
      <c r="G50" s="28">
        <v>6.2666339442981185</v>
      </c>
    </row>
    <row r="51" spans="1:7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</row>
    <row r="53" spans="1:7" x14ac:dyDescent="0.2">
      <c r="A53" s="17" t="s">
        <v>168</v>
      </c>
      <c r="B53" s="18">
        <v>39944</v>
      </c>
      <c r="C53" s="18">
        <v>40924</v>
      </c>
      <c r="D53" s="19">
        <v>41880</v>
      </c>
      <c r="E53" s="27">
        <v>2.2081867206956693</v>
      </c>
      <c r="F53" s="27">
        <v>2.201095491960225</v>
      </c>
      <c r="G53" s="28">
        <v>2.2198911362842479</v>
      </c>
    </row>
    <row r="54" spans="1:7" x14ac:dyDescent="0.2">
      <c r="A54" s="17" t="s">
        <v>169</v>
      </c>
      <c r="B54" s="18">
        <v>21022</v>
      </c>
      <c r="C54" s="18">
        <v>22608</v>
      </c>
      <c r="D54" s="19">
        <v>24437</v>
      </c>
      <c r="E54" s="27">
        <v>1.162139526398567</v>
      </c>
      <c r="F54" s="27">
        <v>1.2159702590713706</v>
      </c>
      <c r="G54" s="28">
        <v>1.29530753814179</v>
      </c>
    </row>
    <row r="55" spans="1:7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</row>
    <row r="56" spans="1:7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</row>
    <row r="57" spans="1:7" x14ac:dyDescent="0.2">
      <c r="A57" s="17" t="s">
        <v>172</v>
      </c>
      <c r="B57" s="18">
        <v>14035</v>
      </c>
      <c r="C57" s="18">
        <v>0</v>
      </c>
      <c r="D57" s="19">
        <v>0</v>
      </c>
      <c r="E57" s="27">
        <v>0.77588375287812239</v>
      </c>
      <c r="F57" s="27" t="s">
        <v>160</v>
      </c>
      <c r="G57" s="28" t="s">
        <v>160</v>
      </c>
    </row>
    <row r="58" spans="1:7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</row>
    <row r="59" spans="1:7" x14ac:dyDescent="0.2">
      <c r="A59" s="17" t="s">
        <v>174</v>
      </c>
      <c r="B59" s="18">
        <v>16008</v>
      </c>
      <c r="C59" s="18">
        <v>17736</v>
      </c>
      <c r="D59" s="19">
        <v>19526</v>
      </c>
      <c r="E59" s="27">
        <v>0.88495526299059379</v>
      </c>
      <c r="F59" s="27">
        <v>0.95392995908040634</v>
      </c>
      <c r="G59" s="28">
        <v>1.0349950889944179</v>
      </c>
    </row>
    <row r="60" spans="1:7" x14ac:dyDescent="0.2">
      <c r="A60" s="17" t="s">
        <v>175</v>
      </c>
      <c r="B60" s="18">
        <v>27586</v>
      </c>
      <c r="C60" s="18">
        <v>26388</v>
      </c>
      <c r="D60" s="19">
        <v>26984</v>
      </c>
      <c r="E60" s="27">
        <v>1.5250109873100024</v>
      </c>
      <c r="F60" s="27">
        <v>1.4192773883747047</v>
      </c>
      <c r="G60" s="28">
        <v>1.4303138114014839</v>
      </c>
    </row>
    <row r="61" spans="1:7" x14ac:dyDescent="0.2">
      <c r="A61" s="17" t="s">
        <v>176</v>
      </c>
      <c r="B61" s="18">
        <v>58167</v>
      </c>
      <c r="C61" s="18">
        <v>66762</v>
      </c>
      <c r="D61" s="19">
        <v>71033</v>
      </c>
      <c r="E61" s="27">
        <v>3.2155917530218558</v>
      </c>
      <c r="F61" s="27">
        <v>3.590791155171746</v>
      </c>
      <c r="G61" s="28">
        <v>3.7651749542425734</v>
      </c>
    </row>
    <row r="62" spans="1:7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</row>
    <row r="63" spans="1:7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</row>
    <row r="64" spans="1:7" x14ac:dyDescent="0.2">
      <c r="A64" s="17" t="s">
        <v>179</v>
      </c>
      <c r="B64" s="18">
        <v>190</v>
      </c>
      <c r="C64" s="18">
        <v>198</v>
      </c>
      <c r="D64" s="19">
        <v>0</v>
      </c>
      <c r="E64" s="27">
        <v>1.0503591952037282E-2</v>
      </c>
      <c r="F64" s="27">
        <v>1.0649421058746078E-2</v>
      </c>
      <c r="G64" s="28" t="s">
        <v>160</v>
      </c>
    </row>
    <row r="65" spans="1:7" x14ac:dyDescent="0.2">
      <c r="A65" s="17" t="s">
        <v>180</v>
      </c>
      <c r="B65" s="18">
        <v>9486</v>
      </c>
      <c r="C65" s="18">
        <v>8901</v>
      </c>
      <c r="D65" s="19">
        <v>5330</v>
      </c>
      <c r="E65" s="27">
        <v>0.52440564872118767</v>
      </c>
      <c r="F65" s="27">
        <v>0.47873988304999421</v>
      </c>
      <c r="G65" s="28">
        <v>0.2825219617095282</v>
      </c>
    </row>
    <row r="66" spans="1:7" x14ac:dyDescent="0.2">
      <c r="A66" s="17" t="s">
        <v>181</v>
      </c>
      <c r="B66" s="18">
        <v>10726</v>
      </c>
      <c r="C66" s="18">
        <v>16497</v>
      </c>
      <c r="D66" s="19">
        <v>12935</v>
      </c>
      <c r="E66" s="27">
        <v>0.5929554067239573</v>
      </c>
      <c r="F66" s="27">
        <v>0.88729040003098014</v>
      </c>
      <c r="G66" s="28">
        <v>0.68563256561214769</v>
      </c>
    </row>
    <row r="67" spans="1:7" x14ac:dyDescent="0.2">
      <c r="A67" s="17" t="s">
        <v>182</v>
      </c>
      <c r="B67" s="18">
        <v>0</v>
      </c>
      <c r="C67" s="18">
        <v>1731</v>
      </c>
      <c r="D67" s="19">
        <v>2009</v>
      </c>
      <c r="E67" s="27" t="s">
        <v>160</v>
      </c>
      <c r="F67" s="27">
        <v>9.310175683176497E-2</v>
      </c>
      <c r="G67" s="28">
        <v>0.10648904710589908</v>
      </c>
    </row>
    <row r="68" spans="1:7" ht="13.5" thickBot="1" x14ac:dyDescent="0.25">
      <c r="A68" s="20" t="s">
        <v>4</v>
      </c>
      <c r="B68" s="21">
        <v>1808905</v>
      </c>
      <c r="C68" s="21">
        <v>1859256</v>
      </c>
      <c r="D68" s="22">
        <v>1886579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tr">
        <f>+Innhold!B53</f>
        <v>Finans Norge / Skadeforsikringsstatistikk</v>
      </c>
      <c r="G70" s="184">
        <v>13</v>
      </c>
    </row>
    <row r="71" spans="1:7" ht="12.75" customHeight="1" x14ac:dyDescent="0.2">
      <c r="A71" s="26" t="s">
        <v>155</v>
      </c>
      <c r="G71" s="183"/>
    </row>
    <row r="72" spans="1:7" ht="12.75" customHeight="1" x14ac:dyDescent="0.2"/>
  </sheetData>
  <mergeCells count="1">
    <mergeCell ref="G70:G71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12.42578125" style="1" customWidth="1"/>
    <col min="8" max="8" width="6.7109375" style="1" customWidth="1"/>
    <col min="9" max="11" width="11.42578125" style="1"/>
    <col min="12" max="14" width="12.42578125" style="1" customWidth="1"/>
    <col min="15" max="15" width="6.7109375" style="1" customWidth="1"/>
    <col min="16" max="18" width="11.42578125" style="1"/>
    <col min="19" max="21" width="12.425781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118</v>
      </c>
      <c r="B4" s="6"/>
      <c r="C4" s="6"/>
      <c r="D4" s="194" t="s">
        <v>105</v>
      </c>
      <c r="E4" s="194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153</v>
      </c>
      <c r="D6" s="66" t="s">
        <v>154</v>
      </c>
      <c r="E6" s="15" t="s">
        <v>156</v>
      </c>
      <c r="F6" s="15" t="s">
        <v>153</v>
      </c>
      <c r="G6" s="16" t="s">
        <v>154</v>
      </c>
      <c r="I6" s="94" t="s">
        <v>156</v>
      </c>
      <c r="J6" s="15" t="s">
        <v>153</v>
      </c>
      <c r="K6" s="66" t="s">
        <v>154</v>
      </c>
      <c r="L6" s="15" t="s">
        <v>156</v>
      </c>
      <c r="M6" s="15" t="s">
        <v>153</v>
      </c>
      <c r="N6" s="16" t="s">
        <v>154</v>
      </c>
      <c r="P6" s="94" t="s">
        <v>156</v>
      </c>
      <c r="Q6" s="15" t="s">
        <v>153</v>
      </c>
      <c r="R6" s="66" t="s">
        <v>154</v>
      </c>
      <c r="S6" s="15" t="s">
        <v>156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277411</v>
      </c>
      <c r="C7" s="18">
        <v>285949</v>
      </c>
      <c r="D7" s="19">
        <v>313619</v>
      </c>
      <c r="E7" s="27">
        <v>18.531067030504239</v>
      </c>
      <c r="F7" s="27">
        <v>18.442278272669345</v>
      </c>
      <c r="G7" s="28">
        <v>19.136271777173569</v>
      </c>
      <c r="I7" s="95">
        <v>277411</v>
      </c>
      <c r="J7" s="18">
        <v>285949</v>
      </c>
      <c r="K7" s="19">
        <v>313619</v>
      </c>
      <c r="L7" s="77">
        <v>18.607859932775568</v>
      </c>
      <c r="M7" s="77">
        <v>18.513334244058328</v>
      </c>
      <c r="N7" s="78">
        <v>19.21718019671906</v>
      </c>
      <c r="P7" s="95">
        <v>0</v>
      </c>
      <c r="Q7" s="18">
        <v>0</v>
      </c>
      <c r="R7" s="19">
        <v>0</v>
      </c>
      <c r="S7" s="77" t="s">
        <v>160</v>
      </c>
      <c r="T7" s="77" t="s">
        <v>160</v>
      </c>
      <c r="U7" s="78" t="s">
        <v>160</v>
      </c>
    </row>
    <row r="8" spans="1:21" x14ac:dyDescent="0.2">
      <c r="A8" s="17" t="s">
        <v>157</v>
      </c>
      <c r="B8" s="18">
        <v>121043</v>
      </c>
      <c r="C8" s="18">
        <v>126461</v>
      </c>
      <c r="D8" s="19">
        <v>131718</v>
      </c>
      <c r="E8" s="27">
        <v>8.0856777365473054</v>
      </c>
      <c r="F8" s="27">
        <v>8.1561010971887917</v>
      </c>
      <c r="G8" s="28">
        <v>8.0371133316085697</v>
      </c>
      <c r="I8" s="95">
        <v>117836</v>
      </c>
      <c r="J8" s="18">
        <v>123159</v>
      </c>
      <c r="K8" s="19">
        <v>127608</v>
      </c>
      <c r="L8" s="77">
        <v>7.9040693521112777</v>
      </c>
      <c r="M8" s="77">
        <v>7.9737426330009189</v>
      </c>
      <c r="N8" s="78">
        <v>7.8192518008887406</v>
      </c>
      <c r="P8" s="95">
        <v>3207</v>
      </c>
      <c r="Q8" s="18">
        <v>3302</v>
      </c>
      <c r="R8" s="19">
        <v>4110</v>
      </c>
      <c r="S8" s="77">
        <v>51.910003237293623</v>
      </c>
      <c r="T8" s="77">
        <v>55.486472861703916</v>
      </c>
      <c r="U8" s="78">
        <v>59.565217391304351</v>
      </c>
    </row>
    <row r="9" spans="1:21" x14ac:dyDescent="0.2">
      <c r="A9" s="17" t="s">
        <v>83</v>
      </c>
      <c r="B9" s="18">
        <v>407745</v>
      </c>
      <c r="C9" s="18">
        <v>426472</v>
      </c>
      <c r="D9" s="19">
        <v>426402</v>
      </c>
      <c r="E9" s="27">
        <v>27.237383976673424</v>
      </c>
      <c r="F9" s="27">
        <v>27.505307937785552</v>
      </c>
      <c r="G9" s="28">
        <v>26.01801727041526</v>
      </c>
      <c r="I9" s="95">
        <v>407745</v>
      </c>
      <c r="J9" s="18">
        <v>426472</v>
      </c>
      <c r="K9" s="19">
        <v>426402</v>
      </c>
      <c r="L9" s="77">
        <v>27.350255931774779</v>
      </c>
      <c r="M9" s="77">
        <v>27.611282717309884</v>
      </c>
      <c r="N9" s="78">
        <v>26.128021804295663</v>
      </c>
      <c r="P9" s="95">
        <v>0</v>
      </c>
      <c r="Q9" s="18">
        <v>0</v>
      </c>
      <c r="R9" s="19">
        <v>0</v>
      </c>
      <c r="S9" s="77" t="s">
        <v>160</v>
      </c>
      <c r="T9" s="77" t="s">
        <v>160</v>
      </c>
      <c r="U9" s="78" t="s">
        <v>160</v>
      </c>
    </row>
    <row r="10" spans="1:21" x14ac:dyDescent="0.2">
      <c r="A10" s="17" t="s">
        <v>85</v>
      </c>
      <c r="B10" s="18">
        <v>127892</v>
      </c>
      <c r="C10" s="18">
        <v>137919</v>
      </c>
      <c r="D10" s="19">
        <v>158481</v>
      </c>
      <c r="E10" s="27">
        <v>8.5431912385062176</v>
      </c>
      <c r="F10" s="27">
        <v>8.8950847077215975</v>
      </c>
      <c r="G10" s="28">
        <v>9.6701267701199356</v>
      </c>
      <c r="I10" s="95">
        <v>127892</v>
      </c>
      <c r="J10" s="18">
        <v>137919</v>
      </c>
      <c r="K10" s="19">
        <v>158481</v>
      </c>
      <c r="L10" s="77">
        <v>8.5785942969908646</v>
      </c>
      <c r="M10" s="77">
        <v>8.9293564433038082</v>
      </c>
      <c r="N10" s="78">
        <v>9.7110121987387039</v>
      </c>
      <c r="P10" s="95">
        <v>0</v>
      </c>
      <c r="Q10" s="18">
        <v>0</v>
      </c>
      <c r="R10" s="19">
        <v>0</v>
      </c>
      <c r="S10" s="77" t="s">
        <v>160</v>
      </c>
      <c r="T10" s="77" t="s">
        <v>160</v>
      </c>
      <c r="U10" s="78" t="s">
        <v>160</v>
      </c>
    </row>
    <row r="11" spans="1:21" x14ac:dyDescent="0.2">
      <c r="A11" s="17" t="s">
        <v>158</v>
      </c>
      <c r="B11" s="18">
        <v>261007</v>
      </c>
      <c r="C11" s="18">
        <v>260221</v>
      </c>
      <c r="D11" s="19">
        <v>25699</v>
      </c>
      <c r="E11" s="27">
        <v>17.435279107284209</v>
      </c>
      <c r="F11" s="27">
        <v>16.782951136014777</v>
      </c>
      <c r="G11" s="28">
        <v>1.5680907355791056</v>
      </c>
      <c r="I11" s="95">
        <v>261007</v>
      </c>
      <c r="J11" s="18">
        <v>260221</v>
      </c>
      <c r="K11" s="19">
        <v>25699</v>
      </c>
      <c r="L11" s="77">
        <v>17.507531054911134</v>
      </c>
      <c r="M11" s="77">
        <v>16.847613911302723</v>
      </c>
      <c r="N11" s="78">
        <v>1.5747206447169437</v>
      </c>
      <c r="P11" s="95">
        <v>0</v>
      </c>
      <c r="Q11" s="18">
        <v>0</v>
      </c>
      <c r="R11" s="19">
        <v>0</v>
      </c>
      <c r="S11" s="77" t="s">
        <v>160</v>
      </c>
      <c r="T11" s="77" t="s">
        <v>160</v>
      </c>
      <c r="U11" s="78" t="s">
        <v>160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251041</v>
      </c>
      <c r="E12" s="27" t="s">
        <v>160</v>
      </c>
      <c r="F12" s="27" t="s">
        <v>160</v>
      </c>
      <c r="G12" s="28">
        <v>15.317913784603068</v>
      </c>
      <c r="I12" s="95">
        <v>0</v>
      </c>
      <c r="J12" s="18">
        <v>0</v>
      </c>
      <c r="K12" s="19">
        <v>251041</v>
      </c>
      <c r="L12" s="77" t="s">
        <v>160</v>
      </c>
      <c r="M12" s="77" t="s">
        <v>160</v>
      </c>
      <c r="N12" s="78">
        <v>15.382678134183674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15100</v>
      </c>
      <c r="C13" s="18">
        <v>15872</v>
      </c>
      <c r="D13" s="19">
        <v>16050</v>
      </c>
      <c r="E13" s="27">
        <v>1.0086806657292393</v>
      </c>
      <c r="F13" s="27">
        <v>1.0236645022147579</v>
      </c>
      <c r="G13" s="28">
        <v>0.97933212599885777</v>
      </c>
      <c r="I13" s="95">
        <v>15100</v>
      </c>
      <c r="J13" s="18">
        <v>15872</v>
      </c>
      <c r="K13" s="19">
        <v>16050</v>
      </c>
      <c r="L13" s="77">
        <v>1.012860647144169</v>
      </c>
      <c r="M13" s="77">
        <v>1.0276085634910204</v>
      </c>
      <c r="N13" s="78">
        <v>0.98347275566002357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6203</v>
      </c>
      <c r="C14" s="18">
        <v>5780</v>
      </c>
      <c r="D14" s="19">
        <v>5054</v>
      </c>
      <c r="E14" s="27">
        <v>0.41436067347804451</v>
      </c>
      <c r="F14" s="27">
        <v>0.37278104982367072</v>
      </c>
      <c r="G14" s="28">
        <v>0.30838283892823842</v>
      </c>
      <c r="I14" s="95">
        <v>6203</v>
      </c>
      <c r="J14" s="18">
        <v>5780</v>
      </c>
      <c r="K14" s="19">
        <v>5054</v>
      </c>
      <c r="L14" s="77">
        <v>0.41607778769770065</v>
      </c>
      <c r="M14" s="77">
        <v>0.3742173322188822</v>
      </c>
      <c r="N14" s="78">
        <v>0.30968668580098185</v>
      </c>
      <c r="P14" s="95">
        <v>0</v>
      </c>
      <c r="Q14" s="18">
        <v>0</v>
      </c>
      <c r="R14" s="19">
        <v>0</v>
      </c>
      <c r="S14" s="77" t="s">
        <v>160</v>
      </c>
      <c r="T14" s="77" t="s">
        <v>160</v>
      </c>
      <c r="U14" s="78" t="s">
        <v>160</v>
      </c>
    </row>
    <row r="15" spans="1:21" x14ac:dyDescent="0.2">
      <c r="A15" s="17" t="s">
        <v>163</v>
      </c>
      <c r="B15" s="18">
        <v>2156</v>
      </c>
      <c r="C15" s="18">
        <v>2020</v>
      </c>
      <c r="D15" s="19">
        <v>1963</v>
      </c>
      <c r="E15" s="27">
        <v>0.14402089505379073</v>
      </c>
      <c r="F15" s="27">
        <v>0.13027988246432781</v>
      </c>
      <c r="G15" s="28">
        <v>0.11977750550378553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2156</v>
      </c>
      <c r="Q15" s="18">
        <v>2020</v>
      </c>
      <c r="R15" s="19">
        <v>1963</v>
      </c>
      <c r="S15" s="77">
        <v>34.898025250890257</v>
      </c>
      <c r="T15" s="77">
        <v>33.943874978995126</v>
      </c>
      <c r="U15" s="78">
        <v>28.44927536231884</v>
      </c>
    </row>
    <row r="16" spans="1:21" x14ac:dyDescent="0.2">
      <c r="A16" s="17" t="s">
        <v>164</v>
      </c>
      <c r="B16" s="18">
        <v>3359</v>
      </c>
      <c r="C16" s="18">
        <v>4924</v>
      </c>
      <c r="D16" s="19">
        <v>6599</v>
      </c>
      <c r="E16" s="27">
        <v>0.22438134809168975</v>
      </c>
      <c r="F16" s="27">
        <v>0.31757333725462883</v>
      </c>
      <c r="G16" s="28">
        <v>0.40265499685149297</v>
      </c>
      <c r="I16" s="95">
        <v>3359</v>
      </c>
      <c r="J16" s="18">
        <v>4924</v>
      </c>
      <c r="K16" s="19">
        <v>6599</v>
      </c>
      <c r="L16" s="77">
        <v>0.22531118634154063</v>
      </c>
      <c r="M16" s="77">
        <v>0.31879691069996124</v>
      </c>
      <c r="N16" s="78">
        <v>0.40435742770096544</v>
      </c>
      <c r="P16" s="95">
        <v>0</v>
      </c>
      <c r="Q16" s="18">
        <v>0</v>
      </c>
      <c r="R16" s="19">
        <v>0</v>
      </c>
      <c r="S16" s="77" t="s">
        <v>160</v>
      </c>
      <c r="T16" s="77" t="s">
        <v>160</v>
      </c>
      <c r="U16" s="78" t="s">
        <v>160</v>
      </c>
    </row>
    <row r="17" spans="1:21" x14ac:dyDescent="0.2">
      <c r="A17" s="17" t="s">
        <v>165</v>
      </c>
      <c r="B17" s="18">
        <v>72707</v>
      </c>
      <c r="C17" s="18">
        <v>76984</v>
      </c>
      <c r="D17" s="19">
        <v>81154</v>
      </c>
      <c r="E17" s="27">
        <v>4.8568308055083316</v>
      </c>
      <c r="F17" s="27">
        <v>4.9650824116999077</v>
      </c>
      <c r="G17" s="28">
        <v>4.9518205204555326</v>
      </c>
      <c r="I17" s="95">
        <v>72707</v>
      </c>
      <c r="J17" s="18">
        <v>76984</v>
      </c>
      <c r="K17" s="19">
        <v>81154</v>
      </c>
      <c r="L17" s="77">
        <v>4.8769575544311978</v>
      </c>
      <c r="M17" s="77">
        <v>4.9842123016502464</v>
      </c>
      <c r="N17" s="78">
        <v>4.9727568855348006</v>
      </c>
      <c r="P17" s="95">
        <v>0</v>
      </c>
      <c r="Q17" s="18">
        <v>0</v>
      </c>
      <c r="R17" s="19">
        <v>0</v>
      </c>
      <c r="S17" s="77" t="s">
        <v>160</v>
      </c>
      <c r="T17" s="77" t="s">
        <v>160</v>
      </c>
      <c r="U17" s="78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14066</v>
      </c>
      <c r="C19" s="18">
        <v>19775</v>
      </c>
      <c r="D19" s="19">
        <v>21968</v>
      </c>
      <c r="E19" s="27">
        <v>0.93960942014221727</v>
      </c>
      <c r="F19" s="27">
        <v>1.2753884533327142</v>
      </c>
      <c r="G19" s="28">
        <v>1.340434152270586</v>
      </c>
      <c r="I19" s="95">
        <v>13275</v>
      </c>
      <c r="J19" s="18">
        <v>19162</v>
      </c>
      <c r="K19" s="19">
        <v>21156</v>
      </c>
      <c r="L19" s="77">
        <v>0.89044537025422799</v>
      </c>
      <c r="M19" s="77">
        <v>1.2406146228336021</v>
      </c>
      <c r="N19" s="78">
        <v>1.2963457706382218</v>
      </c>
      <c r="P19" s="95">
        <v>791</v>
      </c>
      <c r="Q19" s="18">
        <v>613</v>
      </c>
      <c r="R19" s="19">
        <v>812</v>
      </c>
      <c r="S19" s="77">
        <v>12.803496277112334</v>
      </c>
      <c r="T19" s="77">
        <v>10.300789783229709</v>
      </c>
      <c r="U19" s="78">
        <v>11.768115942028986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64303</v>
      </c>
      <c r="C21" s="18">
        <v>70784</v>
      </c>
      <c r="D21" s="19">
        <v>73911</v>
      </c>
      <c r="E21" s="27">
        <v>4.2954432349925353</v>
      </c>
      <c r="F21" s="27">
        <v>4.5652134655222678</v>
      </c>
      <c r="G21" s="28">
        <v>4.5098702034081981</v>
      </c>
      <c r="I21" s="95">
        <v>64303</v>
      </c>
      <c r="J21" s="18">
        <v>70784</v>
      </c>
      <c r="K21" s="19">
        <v>73911</v>
      </c>
      <c r="L21" s="77">
        <v>4.3132435889610266</v>
      </c>
      <c r="M21" s="77">
        <v>4.5828027065365671</v>
      </c>
      <c r="N21" s="78">
        <v>4.5289379964852339</v>
      </c>
      <c r="P21" s="95">
        <v>0</v>
      </c>
      <c r="Q21" s="18">
        <v>0</v>
      </c>
      <c r="R21" s="19">
        <v>0</v>
      </c>
      <c r="S21" s="77" t="s">
        <v>160</v>
      </c>
      <c r="T21" s="77" t="s">
        <v>160</v>
      </c>
      <c r="U21" s="78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0</v>
      </c>
      <c r="C24" s="18">
        <v>0</v>
      </c>
      <c r="D24" s="19">
        <v>0</v>
      </c>
      <c r="E24" s="27" t="s">
        <v>160</v>
      </c>
      <c r="F24" s="27" t="s">
        <v>160</v>
      </c>
      <c r="G24" s="28" t="s">
        <v>160</v>
      </c>
      <c r="I24" s="95">
        <v>0</v>
      </c>
      <c r="J24" s="18">
        <v>0</v>
      </c>
      <c r="K24" s="19">
        <v>0</v>
      </c>
      <c r="L24" s="77" t="s">
        <v>160</v>
      </c>
      <c r="M24" s="77" t="s">
        <v>160</v>
      </c>
      <c r="N24" s="78" t="s">
        <v>160</v>
      </c>
      <c r="P24" s="95">
        <v>0</v>
      </c>
      <c r="Q24" s="18">
        <v>0</v>
      </c>
      <c r="R24" s="19">
        <v>0</v>
      </c>
      <c r="S24" s="77" t="s">
        <v>160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13212</v>
      </c>
      <c r="C25" s="18">
        <v>0</v>
      </c>
      <c r="D25" s="19">
        <v>0</v>
      </c>
      <c r="E25" s="27">
        <v>0.88256218249104046</v>
      </c>
      <c r="F25" s="27" t="s">
        <v>160</v>
      </c>
      <c r="G25" s="28" t="s">
        <v>160</v>
      </c>
      <c r="I25" s="95">
        <v>13212</v>
      </c>
      <c r="J25" s="18">
        <v>0</v>
      </c>
      <c r="K25" s="19">
        <v>0</v>
      </c>
      <c r="L25" s="77">
        <v>0.88621952781912317</v>
      </c>
      <c r="M25" s="77" t="s">
        <v>160</v>
      </c>
      <c r="N25" s="78" t="s">
        <v>160</v>
      </c>
      <c r="P25" s="95">
        <v>0</v>
      </c>
      <c r="Q25" s="18">
        <v>0</v>
      </c>
      <c r="R25" s="19">
        <v>0</v>
      </c>
      <c r="S25" s="77" t="s">
        <v>160</v>
      </c>
      <c r="T25" s="77" t="s">
        <v>160</v>
      </c>
      <c r="U25" s="78" t="s">
        <v>160</v>
      </c>
    </row>
    <row r="26" spans="1:21" x14ac:dyDescent="0.2">
      <c r="A26" s="17" t="s">
        <v>174</v>
      </c>
      <c r="B26" s="18">
        <v>102863</v>
      </c>
      <c r="C26" s="18">
        <v>108365</v>
      </c>
      <c r="D26" s="19">
        <v>115848</v>
      </c>
      <c r="E26" s="27">
        <v>6.8712529350269369</v>
      </c>
      <c r="F26" s="27">
        <v>6.988999734280636</v>
      </c>
      <c r="G26" s="28">
        <v>7.0687643696396059</v>
      </c>
      <c r="I26" s="95">
        <v>102863</v>
      </c>
      <c r="J26" s="18">
        <v>108365</v>
      </c>
      <c r="K26" s="19">
        <v>115848</v>
      </c>
      <c r="L26" s="77">
        <v>6.8997274667013677</v>
      </c>
      <c r="M26" s="77">
        <v>7.0159275442732127</v>
      </c>
      <c r="N26" s="78">
        <v>7.0986512023490596</v>
      </c>
      <c r="P26" s="95">
        <v>0</v>
      </c>
      <c r="Q26" s="18">
        <v>0</v>
      </c>
      <c r="R26" s="19">
        <v>0</v>
      </c>
      <c r="S26" s="77" t="s">
        <v>160</v>
      </c>
      <c r="T26" s="77" t="s">
        <v>160</v>
      </c>
      <c r="U26" s="78" t="s">
        <v>160</v>
      </c>
    </row>
    <row r="27" spans="1:21" x14ac:dyDescent="0.2">
      <c r="A27" s="17" t="s">
        <v>175</v>
      </c>
      <c r="B27" s="18">
        <v>976</v>
      </c>
      <c r="C27" s="18">
        <v>991</v>
      </c>
      <c r="D27" s="19">
        <v>1061</v>
      </c>
      <c r="E27" s="27">
        <v>6.5196843029916393E-2</v>
      </c>
      <c r="F27" s="27">
        <v>6.39145363971034E-2</v>
      </c>
      <c r="G27" s="28">
        <v>6.4739650198429158E-2</v>
      </c>
      <c r="I27" s="95">
        <v>952</v>
      </c>
      <c r="J27" s="18">
        <v>975</v>
      </c>
      <c r="K27" s="19">
        <v>1046</v>
      </c>
      <c r="L27" s="77">
        <v>6.3857174574917144E-2</v>
      </c>
      <c r="M27" s="77">
        <v>6.3124896005780293E-2</v>
      </c>
      <c r="N27" s="78">
        <v>6.4094236910927388E-2</v>
      </c>
      <c r="P27" s="95">
        <v>24</v>
      </c>
      <c r="Q27" s="18">
        <v>16</v>
      </c>
      <c r="R27" s="19">
        <v>15</v>
      </c>
      <c r="S27" s="77">
        <v>0.38847523470378764</v>
      </c>
      <c r="T27" s="77">
        <v>0.26886237607124852</v>
      </c>
      <c r="U27" s="78">
        <v>0.21739130434782608</v>
      </c>
    </row>
    <row r="28" spans="1:21" x14ac:dyDescent="0.2">
      <c r="A28" s="17" t="s">
        <v>176</v>
      </c>
      <c r="B28" s="18">
        <v>1533</v>
      </c>
      <c r="C28" s="18">
        <v>1866</v>
      </c>
      <c r="D28" s="19">
        <v>2274</v>
      </c>
      <c r="E28" s="27">
        <v>0.10240446758694861</v>
      </c>
      <c r="F28" s="27">
        <v>0.1203476538012058</v>
      </c>
      <c r="G28" s="28">
        <v>0.13875397224432415</v>
      </c>
      <c r="I28" s="95">
        <v>1533</v>
      </c>
      <c r="J28" s="18">
        <v>1866</v>
      </c>
      <c r="K28" s="19">
        <v>2274</v>
      </c>
      <c r="L28" s="77">
        <v>0.10282883258755041</v>
      </c>
      <c r="M28" s="77">
        <v>0.12081133943260107</v>
      </c>
      <c r="N28" s="78">
        <v>0.13934062594211175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0</v>
      </c>
      <c r="Q29" s="18">
        <v>0</v>
      </c>
      <c r="R29" s="19">
        <v>0</v>
      </c>
      <c r="S29" s="77" t="s">
        <v>160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0</v>
      </c>
      <c r="C31" s="18">
        <v>0</v>
      </c>
      <c r="D31" s="19">
        <v>0</v>
      </c>
      <c r="E31" s="27" t="s">
        <v>160</v>
      </c>
      <c r="F31" s="27" t="s">
        <v>160</v>
      </c>
      <c r="G31" s="28" t="s">
        <v>160</v>
      </c>
      <c r="I31" s="95">
        <v>0</v>
      </c>
      <c r="J31" s="18">
        <v>0</v>
      </c>
      <c r="K31" s="19">
        <v>0</v>
      </c>
      <c r="L31" s="77" t="s">
        <v>160</v>
      </c>
      <c r="M31" s="77" t="s">
        <v>160</v>
      </c>
      <c r="N31" s="78" t="s">
        <v>160</v>
      </c>
      <c r="P31" s="95">
        <v>0</v>
      </c>
      <c r="Q31" s="18">
        <v>0</v>
      </c>
      <c r="R31" s="19">
        <v>0</v>
      </c>
      <c r="S31" s="77" t="s">
        <v>160</v>
      </c>
      <c r="T31" s="77" t="s">
        <v>160</v>
      </c>
      <c r="U31" s="78" t="s">
        <v>160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0</v>
      </c>
      <c r="E32" s="27" t="s">
        <v>160</v>
      </c>
      <c r="F32" s="27" t="s">
        <v>160</v>
      </c>
      <c r="G32" s="28" t="s">
        <v>160</v>
      </c>
      <c r="I32" s="95">
        <v>0</v>
      </c>
      <c r="J32" s="18">
        <v>0</v>
      </c>
      <c r="K32" s="19">
        <v>0</v>
      </c>
      <c r="L32" s="77" t="s">
        <v>160</v>
      </c>
      <c r="M32" s="77" t="s">
        <v>160</v>
      </c>
      <c r="N32" s="78" t="s">
        <v>160</v>
      </c>
      <c r="P32" s="95">
        <v>0</v>
      </c>
      <c r="Q32" s="18">
        <v>0</v>
      </c>
      <c r="R32" s="19">
        <v>0</v>
      </c>
      <c r="S32" s="77" t="s">
        <v>160</v>
      </c>
      <c r="T32" s="77" t="s">
        <v>160</v>
      </c>
      <c r="U32" s="78" t="s">
        <v>160</v>
      </c>
    </row>
    <row r="33" spans="1:21" x14ac:dyDescent="0.2">
      <c r="A33" s="17" t="s">
        <v>181</v>
      </c>
      <c r="B33" s="18">
        <v>5429</v>
      </c>
      <c r="C33" s="18">
        <v>4112</v>
      </c>
      <c r="D33" s="19">
        <v>3884</v>
      </c>
      <c r="E33" s="27">
        <v>0.36265743935390998</v>
      </c>
      <c r="F33" s="27">
        <v>0.26520340430362177</v>
      </c>
      <c r="G33" s="28">
        <v>0.2369922727339292</v>
      </c>
      <c r="I33" s="95">
        <v>5429</v>
      </c>
      <c r="J33" s="18">
        <v>4112</v>
      </c>
      <c r="K33" s="19">
        <v>3884</v>
      </c>
      <c r="L33" s="77">
        <v>0.36416029492355584</v>
      </c>
      <c r="M33" s="77">
        <v>0.26622520243668574</v>
      </c>
      <c r="N33" s="78">
        <v>0.23799427931361566</v>
      </c>
      <c r="P33" s="95">
        <v>0</v>
      </c>
      <c r="Q33" s="18">
        <v>0</v>
      </c>
      <c r="R33" s="19">
        <v>0</v>
      </c>
      <c r="S33" s="77" t="s">
        <v>160</v>
      </c>
      <c r="T33" s="77" t="s">
        <v>160</v>
      </c>
      <c r="U33" s="78" t="s">
        <v>160</v>
      </c>
    </row>
    <row r="34" spans="1:21" x14ac:dyDescent="0.2">
      <c r="A34" s="17" t="s">
        <v>182</v>
      </c>
      <c r="B34" s="18">
        <v>0</v>
      </c>
      <c r="C34" s="18">
        <v>2013</v>
      </c>
      <c r="D34" s="19">
        <v>2146</v>
      </c>
      <c r="E34" s="27" t="s">
        <v>160</v>
      </c>
      <c r="F34" s="27">
        <v>0.129828417525095</v>
      </c>
      <c r="G34" s="28">
        <v>0.13094372226751083</v>
      </c>
      <c r="I34" s="95">
        <v>0</v>
      </c>
      <c r="J34" s="18">
        <v>2013</v>
      </c>
      <c r="K34" s="19">
        <v>2146</v>
      </c>
      <c r="L34" s="77" t="s">
        <v>160</v>
      </c>
      <c r="M34" s="77">
        <v>0.13032863144578025</v>
      </c>
      <c r="N34" s="78">
        <v>0.1314973541212717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ht="13.5" thickBot="1" x14ac:dyDescent="0.25">
      <c r="A35" s="20" t="s">
        <v>4</v>
      </c>
      <c r="B35" s="21">
        <v>1497005</v>
      </c>
      <c r="C35" s="21">
        <v>1550508</v>
      </c>
      <c r="D35" s="22">
        <v>1638872</v>
      </c>
      <c r="E35" s="23">
        <v>100</v>
      </c>
      <c r="F35" s="23">
        <v>100</v>
      </c>
      <c r="G35" s="48">
        <v>100</v>
      </c>
      <c r="I35" s="96">
        <v>1490827</v>
      </c>
      <c r="J35" s="21">
        <v>1544557</v>
      </c>
      <c r="K35" s="22">
        <v>1631972</v>
      </c>
      <c r="L35" s="81">
        <v>100</v>
      </c>
      <c r="M35" s="81">
        <v>100</v>
      </c>
      <c r="N35" s="82">
        <v>100</v>
      </c>
      <c r="P35" s="96">
        <v>6178</v>
      </c>
      <c r="Q35" s="21">
        <v>5951</v>
      </c>
      <c r="R35" s="22">
        <v>6900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119</v>
      </c>
      <c r="B37" s="6"/>
      <c r="C37" s="6"/>
      <c r="D37" s="194" t="s">
        <v>105</v>
      </c>
      <c r="E37" s="194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153</v>
      </c>
      <c r="D39" s="66" t="s">
        <v>154</v>
      </c>
      <c r="E39" s="15" t="s">
        <v>156</v>
      </c>
      <c r="F39" s="15" t="s">
        <v>153</v>
      </c>
      <c r="G39" s="16" t="s">
        <v>154</v>
      </c>
      <c r="I39" s="94" t="s">
        <v>156</v>
      </c>
      <c r="J39" s="15" t="s">
        <v>153</v>
      </c>
      <c r="K39" s="66" t="s">
        <v>154</v>
      </c>
      <c r="L39" s="15" t="s">
        <v>156</v>
      </c>
      <c r="M39" s="15" t="s">
        <v>153</v>
      </c>
      <c r="N39" s="16" t="s">
        <v>154</v>
      </c>
      <c r="P39" s="94" t="s">
        <v>156</v>
      </c>
      <c r="Q39" s="15" t="s">
        <v>153</v>
      </c>
      <c r="R39" s="66" t="s">
        <v>154</v>
      </c>
      <c r="S39" s="15" t="s">
        <v>156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120317</v>
      </c>
      <c r="C40" s="18">
        <v>121930</v>
      </c>
      <c r="D40" s="19">
        <v>125457</v>
      </c>
      <c r="E40" s="27">
        <v>19.829715979042472</v>
      </c>
      <c r="F40" s="27">
        <v>20.030654639183727</v>
      </c>
      <c r="G40" s="28">
        <v>20.258885879964925</v>
      </c>
      <c r="I40" s="95">
        <v>120317</v>
      </c>
      <c r="J40" s="18">
        <v>121930</v>
      </c>
      <c r="K40" s="19">
        <v>125457</v>
      </c>
      <c r="L40" s="77">
        <v>20.034835372890022</v>
      </c>
      <c r="M40" s="77">
        <v>20.23778106415574</v>
      </c>
      <c r="N40" s="78">
        <v>20.484447710017143</v>
      </c>
      <c r="P40" s="95">
        <v>0</v>
      </c>
      <c r="Q40" s="18">
        <v>0</v>
      </c>
      <c r="R40" s="19">
        <v>0</v>
      </c>
      <c r="S40" s="77" t="s">
        <v>160</v>
      </c>
      <c r="T40" s="77" t="s">
        <v>160</v>
      </c>
      <c r="U40" s="78" t="s">
        <v>160</v>
      </c>
    </row>
    <row r="41" spans="1:21" x14ac:dyDescent="0.2">
      <c r="A41" s="17" t="s">
        <v>157</v>
      </c>
      <c r="B41" s="18">
        <v>57719</v>
      </c>
      <c r="C41" s="18">
        <v>57142</v>
      </c>
      <c r="D41" s="19">
        <v>57335</v>
      </c>
      <c r="E41" s="27">
        <v>9.5127984955937439</v>
      </c>
      <c r="F41" s="27">
        <v>9.3872850602168167</v>
      </c>
      <c r="G41" s="28">
        <v>9.2584967114452681</v>
      </c>
      <c r="I41" s="95">
        <v>55551</v>
      </c>
      <c r="J41" s="18">
        <v>54391</v>
      </c>
      <c r="K41" s="19">
        <v>54554</v>
      </c>
      <c r="L41" s="77">
        <v>9.2501902457625569</v>
      </c>
      <c r="M41" s="77">
        <v>9.0277466567743367</v>
      </c>
      <c r="N41" s="78">
        <v>8.9075026532778185</v>
      </c>
      <c r="P41" s="95">
        <v>2168</v>
      </c>
      <c r="Q41" s="18">
        <v>2751</v>
      </c>
      <c r="R41" s="19">
        <v>2781</v>
      </c>
      <c r="S41" s="77">
        <v>34.900193174500963</v>
      </c>
      <c r="T41" s="77">
        <v>44.157303370786515</v>
      </c>
      <c r="U41" s="78">
        <v>40.78310602727673</v>
      </c>
    </row>
    <row r="42" spans="1:21" x14ac:dyDescent="0.2">
      <c r="A42" s="17" t="s">
        <v>83</v>
      </c>
      <c r="B42" s="18">
        <v>127706</v>
      </c>
      <c r="C42" s="18">
        <v>128145</v>
      </c>
      <c r="D42" s="19">
        <v>126835</v>
      </c>
      <c r="E42" s="27">
        <v>21.047513724740462</v>
      </c>
      <c r="F42" s="27">
        <v>21.051654545544153</v>
      </c>
      <c r="G42" s="28">
        <v>20.481406303238174</v>
      </c>
      <c r="I42" s="95">
        <v>127706</v>
      </c>
      <c r="J42" s="18">
        <v>128145</v>
      </c>
      <c r="K42" s="19">
        <v>126835</v>
      </c>
      <c r="L42" s="77">
        <v>21.265230068321959</v>
      </c>
      <c r="M42" s="77">
        <v>21.269338591538073</v>
      </c>
      <c r="N42" s="78">
        <v>20.709445669034206</v>
      </c>
      <c r="P42" s="95">
        <v>0</v>
      </c>
      <c r="Q42" s="18">
        <v>0</v>
      </c>
      <c r="R42" s="19">
        <v>0</v>
      </c>
      <c r="S42" s="77" t="s">
        <v>160</v>
      </c>
      <c r="T42" s="77" t="s">
        <v>160</v>
      </c>
      <c r="U42" s="78" t="s">
        <v>160</v>
      </c>
    </row>
    <row r="43" spans="1:21" x14ac:dyDescent="0.2">
      <c r="A43" s="17" t="s">
        <v>85</v>
      </c>
      <c r="B43" s="18">
        <v>76512</v>
      </c>
      <c r="C43" s="18">
        <v>77881</v>
      </c>
      <c r="D43" s="19">
        <v>83304</v>
      </c>
      <c r="E43" s="27">
        <v>12.610115187284405</v>
      </c>
      <c r="F43" s="27">
        <v>12.79428700036306</v>
      </c>
      <c r="G43" s="28">
        <v>13.451989361650591</v>
      </c>
      <c r="I43" s="95">
        <v>76512</v>
      </c>
      <c r="J43" s="18">
        <v>77881</v>
      </c>
      <c r="K43" s="19">
        <v>83304</v>
      </c>
      <c r="L43" s="77">
        <v>12.740554734996394</v>
      </c>
      <c r="M43" s="77">
        <v>12.926585967830011</v>
      </c>
      <c r="N43" s="78">
        <v>13.601763409257899</v>
      </c>
      <c r="P43" s="95">
        <v>0</v>
      </c>
      <c r="Q43" s="18">
        <v>0</v>
      </c>
      <c r="R43" s="19">
        <v>0</v>
      </c>
      <c r="S43" s="77" t="s">
        <v>160</v>
      </c>
      <c r="T43" s="77" t="s">
        <v>160</v>
      </c>
      <c r="U43" s="78" t="s">
        <v>160</v>
      </c>
    </row>
    <row r="44" spans="1:21" x14ac:dyDescent="0.2">
      <c r="A44" s="17" t="s">
        <v>158</v>
      </c>
      <c r="B44" s="18">
        <v>82618</v>
      </c>
      <c r="C44" s="18">
        <v>82949</v>
      </c>
      <c r="D44" s="19">
        <v>9444</v>
      </c>
      <c r="E44" s="27">
        <v>13.616458810945511</v>
      </c>
      <c r="F44" s="27">
        <v>13.626857800915696</v>
      </c>
      <c r="G44" s="28">
        <v>1.5250238587754272</v>
      </c>
      <c r="I44" s="95">
        <v>82618</v>
      </c>
      <c r="J44" s="18">
        <v>82949</v>
      </c>
      <c r="K44" s="19">
        <v>9444</v>
      </c>
      <c r="L44" s="77">
        <v>13.757308018296897</v>
      </c>
      <c r="M44" s="77">
        <v>13.767765943497537</v>
      </c>
      <c r="N44" s="78">
        <v>1.5420034288513349</v>
      </c>
      <c r="P44" s="95">
        <v>0</v>
      </c>
      <c r="Q44" s="18">
        <v>0</v>
      </c>
      <c r="R44" s="19">
        <v>0</v>
      </c>
      <c r="S44" s="77" t="s">
        <v>160</v>
      </c>
      <c r="T44" s="77" t="s">
        <v>160</v>
      </c>
      <c r="U44" s="78" t="s">
        <v>160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73394</v>
      </c>
      <c r="E45" s="27" t="s">
        <v>160</v>
      </c>
      <c r="F45" s="27" t="s">
        <v>160</v>
      </c>
      <c r="G45" s="28">
        <v>11.851715490360409</v>
      </c>
      <c r="I45" s="95">
        <v>0</v>
      </c>
      <c r="J45" s="18">
        <v>0</v>
      </c>
      <c r="K45" s="19">
        <v>73394</v>
      </c>
      <c r="L45" s="77" t="s">
        <v>160</v>
      </c>
      <c r="M45" s="77" t="s">
        <v>160</v>
      </c>
      <c r="N45" s="78">
        <v>11.983672136500939</v>
      </c>
      <c r="P45" s="95">
        <v>0</v>
      </c>
      <c r="Q45" s="18">
        <v>0</v>
      </c>
      <c r="R45" s="19">
        <v>0</v>
      </c>
      <c r="S45" s="77" t="s">
        <v>160</v>
      </c>
      <c r="T45" s="77" t="s">
        <v>160</v>
      </c>
      <c r="U45" s="78" t="s">
        <v>160</v>
      </c>
    </row>
    <row r="46" spans="1:21" x14ac:dyDescent="0.2">
      <c r="A46" s="17" t="s">
        <v>161</v>
      </c>
      <c r="B46" s="18">
        <v>11230</v>
      </c>
      <c r="C46" s="18">
        <v>11556</v>
      </c>
      <c r="D46" s="19">
        <v>11757</v>
      </c>
      <c r="E46" s="27">
        <v>1.8508416137756674</v>
      </c>
      <c r="F46" s="27">
        <v>1.898419134014657</v>
      </c>
      <c r="G46" s="28">
        <v>1.898528749218837</v>
      </c>
      <c r="I46" s="95">
        <v>11230</v>
      </c>
      <c r="J46" s="18">
        <v>11556</v>
      </c>
      <c r="K46" s="19">
        <v>11757</v>
      </c>
      <c r="L46" s="77">
        <v>1.8699867951956493</v>
      </c>
      <c r="M46" s="77">
        <v>1.9180496840595731</v>
      </c>
      <c r="N46" s="78">
        <v>1.9196669115846192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162</v>
      </c>
      <c r="B47" s="18">
        <v>4820</v>
      </c>
      <c r="C47" s="18">
        <v>4291</v>
      </c>
      <c r="D47" s="19">
        <v>3534</v>
      </c>
      <c r="E47" s="27">
        <v>0.79439506486186262</v>
      </c>
      <c r="F47" s="27">
        <v>0.7049252772634903</v>
      </c>
      <c r="G47" s="28">
        <v>0.57067284168915289</v>
      </c>
      <c r="I47" s="95">
        <v>4820</v>
      </c>
      <c r="J47" s="18">
        <v>4291</v>
      </c>
      <c r="K47" s="19">
        <v>3534</v>
      </c>
      <c r="L47" s="77">
        <v>0.80261231993259385</v>
      </c>
      <c r="M47" s="77">
        <v>0.7122145374091059</v>
      </c>
      <c r="N47" s="78">
        <v>0.577026696056821</v>
      </c>
      <c r="P47" s="95">
        <v>0</v>
      </c>
      <c r="Q47" s="18">
        <v>0</v>
      </c>
      <c r="R47" s="19">
        <v>0</v>
      </c>
      <c r="S47" s="77" t="s">
        <v>160</v>
      </c>
      <c r="T47" s="77" t="s">
        <v>160</v>
      </c>
      <c r="U47" s="78" t="s">
        <v>160</v>
      </c>
    </row>
    <row r="48" spans="1:21" x14ac:dyDescent="0.2">
      <c r="A48" s="17" t="s">
        <v>163</v>
      </c>
      <c r="B48" s="18">
        <v>1869</v>
      </c>
      <c r="C48" s="18">
        <v>1639</v>
      </c>
      <c r="D48" s="19">
        <v>1590</v>
      </c>
      <c r="E48" s="27">
        <v>0.30803410295162265</v>
      </c>
      <c r="F48" s="27">
        <v>0.26925484256230731</v>
      </c>
      <c r="G48" s="28">
        <v>0.25675433454605351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1869</v>
      </c>
      <c r="Q48" s="18">
        <v>1639</v>
      </c>
      <c r="R48" s="19">
        <v>1590</v>
      </c>
      <c r="S48" s="77">
        <v>30.086928525434644</v>
      </c>
      <c r="T48" s="77">
        <v>26.308186195826647</v>
      </c>
      <c r="U48" s="78">
        <v>23.317201935767709</v>
      </c>
    </row>
    <row r="49" spans="1:21" x14ac:dyDescent="0.2">
      <c r="A49" s="17" t="s">
        <v>164</v>
      </c>
      <c r="B49" s="18">
        <v>2370</v>
      </c>
      <c r="C49" s="18">
        <v>3390</v>
      </c>
      <c r="D49" s="19">
        <v>4453</v>
      </c>
      <c r="E49" s="27">
        <v>0.39060504226610254</v>
      </c>
      <c r="F49" s="27">
        <v>0.55690903983296014</v>
      </c>
      <c r="G49" s="28">
        <v>0.71907361744250076</v>
      </c>
      <c r="I49" s="95">
        <v>2370</v>
      </c>
      <c r="J49" s="18">
        <v>3390</v>
      </c>
      <c r="K49" s="19">
        <v>4453</v>
      </c>
      <c r="L49" s="77">
        <v>0.39464547681332934</v>
      </c>
      <c r="M49" s="77">
        <v>0.56266774220854554</v>
      </c>
      <c r="N49" s="78">
        <v>0.72707976161319288</v>
      </c>
      <c r="P49" s="95">
        <v>0</v>
      </c>
      <c r="Q49" s="18">
        <v>0</v>
      </c>
      <c r="R49" s="19">
        <v>0</v>
      </c>
      <c r="S49" s="77" t="s">
        <v>160</v>
      </c>
      <c r="T49" s="77" t="s">
        <v>160</v>
      </c>
      <c r="U49" s="78" t="s">
        <v>160</v>
      </c>
    </row>
    <row r="50" spans="1:21" x14ac:dyDescent="0.2">
      <c r="A50" s="17" t="s">
        <v>165</v>
      </c>
      <c r="B50" s="18">
        <v>36633</v>
      </c>
      <c r="C50" s="18">
        <v>35226</v>
      </c>
      <c r="D50" s="19">
        <v>35828</v>
      </c>
      <c r="E50" s="27">
        <v>6.0375673052042762</v>
      </c>
      <c r="F50" s="27">
        <v>5.7869256156801931</v>
      </c>
      <c r="G50" s="28">
        <v>5.7855310051044055</v>
      </c>
      <c r="I50" s="95">
        <v>36633</v>
      </c>
      <c r="J50" s="18">
        <v>35226</v>
      </c>
      <c r="K50" s="19">
        <v>35828</v>
      </c>
      <c r="L50" s="77">
        <v>6.1000201485665375</v>
      </c>
      <c r="M50" s="77">
        <v>5.8467651584183562</v>
      </c>
      <c r="N50" s="78">
        <v>5.8499469344436283</v>
      </c>
      <c r="P50" s="95">
        <v>0</v>
      </c>
      <c r="Q50" s="18">
        <v>0</v>
      </c>
      <c r="R50" s="19">
        <v>0</v>
      </c>
      <c r="S50" s="77" t="s">
        <v>160</v>
      </c>
      <c r="T50" s="77" t="s">
        <v>160</v>
      </c>
      <c r="U50" s="78" t="s">
        <v>160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95">
        <v>0</v>
      </c>
      <c r="J51" s="18">
        <v>0</v>
      </c>
      <c r="K51" s="19">
        <v>0</v>
      </c>
      <c r="L51" s="77" t="s">
        <v>160</v>
      </c>
      <c r="M51" s="77" t="s">
        <v>160</v>
      </c>
      <c r="N51" s="78" t="s">
        <v>160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9484</v>
      </c>
      <c r="C52" s="18">
        <v>10865</v>
      </c>
      <c r="D52" s="19">
        <v>11748</v>
      </c>
      <c r="E52" s="27">
        <v>1.5630794180808931</v>
      </c>
      <c r="F52" s="27">
        <v>1.7849016866622749</v>
      </c>
      <c r="G52" s="28">
        <v>1.8970754227968782</v>
      </c>
      <c r="I52" s="95">
        <v>7378</v>
      </c>
      <c r="J52" s="18">
        <v>9096</v>
      </c>
      <c r="K52" s="19">
        <v>9366</v>
      </c>
      <c r="L52" s="77">
        <v>1.2285630075648708</v>
      </c>
      <c r="M52" s="77">
        <v>1.5097421189170888</v>
      </c>
      <c r="N52" s="78">
        <v>1.5292676953220672</v>
      </c>
      <c r="P52" s="95">
        <v>2106</v>
      </c>
      <c r="Q52" s="18">
        <v>1769</v>
      </c>
      <c r="R52" s="19">
        <v>2382</v>
      </c>
      <c r="S52" s="77">
        <v>33.902124919510626</v>
      </c>
      <c r="T52" s="77">
        <v>28.39486356340289</v>
      </c>
      <c r="U52" s="78">
        <v>34.931808183018035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169</v>
      </c>
      <c r="B54" s="18">
        <v>31057</v>
      </c>
      <c r="C54" s="18">
        <v>33718</v>
      </c>
      <c r="D54" s="19">
        <v>34046</v>
      </c>
      <c r="E54" s="27">
        <v>5.1185741762271508</v>
      </c>
      <c r="F54" s="27">
        <v>5.5391914469285402</v>
      </c>
      <c r="G54" s="28">
        <v>5.4977723735565647</v>
      </c>
      <c r="I54" s="95">
        <v>31057</v>
      </c>
      <c r="J54" s="18">
        <v>33718</v>
      </c>
      <c r="K54" s="19">
        <v>34046</v>
      </c>
      <c r="L54" s="77">
        <v>5.1715209170428569</v>
      </c>
      <c r="M54" s="77">
        <v>5.5964693014123128</v>
      </c>
      <c r="N54" s="78">
        <v>5.5589844068903584</v>
      </c>
      <c r="P54" s="95">
        <v>0</v>
      </c>
      <c r="Q54" s="18">
        <v>0</v>
      </c>
      <c r="R54" s="19">
        <v>0</v>
      </c>
      <c r="S54" s="77" t="s">
        <v>160</v>
      </c>
      <c r="T54" s="77" t="s">
        <v>160</v>
      </c>
      <c r="U54" s="78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0</v>
      </c>
      <c r="Q57" s="18">
        <v>0</v>
      </c>
      <c r="R57" s="19">
        <v>0</v>
      </c>
      <c r="S57" s="77" t="s">
        <v>160</v>
      </c>
      <c r="T57" s="77" t="s">
        <v>160</v>
      </c>
      <c r="U57" s="78" t="s">
        <v>160</v>
      </c>
    </row>
    <row r="58" spans="1:21" x14ac:dyDescent="0.2">
      <c r="A58" s="17" t="s">
        <v>173</v>
      </c>
      <c r="B58" s="18">
        <v>7823</v>
      </c>
      <c r="C58" s="18">
        <v>0</v>
      </c>
      <c r="D58" s="19">
        <v>0</v>
      </c>
      <c r="E58" s="27">
        <v>1.2893262639863798</v>
      </c>
      <c r="F58" s="27" t="s">
        <v>160</v>
      </c>
      <c r="G58" s="28" t="s">
        <v>160</v>
      </c>
      <c r="I58" s="95">
        <v>7823</v>
      </c>
      <c r="J58" s="18">
        <v>0</v>
      </c>
      <c r="K58" s="19">
        <v>0</v>
      </c>
      <c r="L58" s="77">
        <v>1.3026631076416353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174</v>
      </c>
      <c r="B59" s="18">
        <v>32000</v>
      </c>
      <c r="C59" s="18">
        <v>33588</v>
      </c>
      <c r="D59" s="19">
        <v>34481</v>
      </c>
      <c r="E59" s="27">
        <v>5.2739921318629879</v>
      </c>
      <c r="F59" s="27">
        <v>5.5178350530706384</v>
      </c>
      <c r="G59" s="28">
        <v>5.5680164839512392</v>
      </c>
      <c r="I59" s="95">
        <v>32000</v>
      </c>
      <c r="J59" s="18">
        <v>33588</v>
      </c>
      <c r="K59" s="19">
        <v>34481</v>
      </c>
      <c r="L59" s="77">
        <v>5.3285465223740669</v>
      </c>
      <c r="M59" s="77">
        <v>5.5748920723600675</v>
      </c>
      <c r="N59" s="78">
        <v>5.6300106131112742</v>
      </c>
      <c r="P59" s="95">
        <v>0</v>
      </c>
      <c r="Q59" s="18">
        <v>0</v>
      </c>
      <c r="R59" s="19">
        <v>0</v>
      </c>
      <c r="S59" s="77" t="s">
        <v>160</v>
      </c>
      <c r="T59" s="77" t="s">
        <v>160</v>
      </c>
      <c r="U59" s="78" t="s">
        <v>160</v>
      </c>
    </row>
    <row r="60" spans="1:21" x14ac:dyDescent="0.2">
      <c r="A60" s="17" t="s">
        <v>175</v>
      </c>
      <c r="B60" s="18">
        <v>342</v>
      </c>
      <c r="C60" s="18">
        <v>349</v>
      </c>
      <c r="D60" s="19">
        <v>339</v>
      </c>
      <c r="E60" s="27">
        <v>5.6365790909285687E-2</v>
      </c>
      <c r="F60" s="27">
        <v>5.7333703510826874E-2</v>
      </c>
      <c r="G60" s="28">
        <v>5.4741961893781214E-2</v>
      </c>
      <c r="I60" s="95">
        <v>273</v>
      </c>
      <c r="J60" s="18">
        <v>278</v>
      </c>
      <c r="K60" s="19">
        <v>273</v>
      </c>
      <c r="L60" s="77">
        <v>4.5459162519003761E-2</v>
      </c>
      <c r="M60" s="77">
        <v>4.6142074434801082E-2</v>
      </c>
      <c r="N60" s="78">
        <v>4.4575067352436937E-2</v>
      </c>
      <c r="P60" s="95">
        <v>69</v>
      </c>
      <c r="Q60" s="18">
        <v>71</v>
      </c>
      <c r="R60" s="19">
        <v>66</v>
      </c>
      <c r="S60" s="77">
        <v>1.1107533805537668</v>
      </c>
      <c r="T60" s="77">
        <v>1.1396468699839486</v>
      </c>
      <c r="U60" s="78">
        <v>0.96788385393752752</v>
      </c>
    </row>
    <row r="61" spans="1:21" x14ac:dyDescent="0.2">
      <c r="A61" s="17" t="s">
        <v>176</v>
      </c>
      <c r="B61" s="18">
        <v>293</v>
      </c>
      <c r="C61" s="18">
        <v>2031</v>
      </c>
      <c r="D61" s="19">
        <v>1993</v>
      </c>
      <c r="E61" s="27">
        <v>4.8289990457370487E-2</v>
      </c>
      <c r="F61" s="27">
        <v>0.33365258404151682</v>
      </c>
      <c r="G61" s="28">
        <v>0.32183106210709722</v>
      </c>
      <c r="I61" s="95">
        <v>293</v>
      </c>
      <c r="J61" s="18">
        <v>2031</v>
      </c>
      <c r="K61" s="19">
        <v>1993</v>
      </c>
      <c r="L61" s="77">
        <v>4.8789504095487553E-2</v>
      </c>
      <c r="M61" s="77">
        <v>0.33710270927007552</v>
      </c>
      <c r="N61" s="78">
        <v>0.32541431953628869</v>
      </c>
      <c r="P61" s="95">
        <v>0</v>
      </c>
      <c r="Q61" s="18">
        <v>0</v>
      </c>
      <c r="R61" s="19">
        <v>0</v>
      </c>
      <c r="S61" s="77" t="s">
        <v>160</v>
      </c>
      <c r="T61" s="77" t="s">
        <v>160</v>
      </c>
      <c r="U61" s="78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160</v>
      </c>
      <c r="F64" s="27" t="s">
        <v>160</v>
      </c>
      <c r="G64" s="2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0</v>
      </c>
      <c r="Q64" s="18">
        <v>0</v>
      </c>
      <c r="R64" s="19">
        <v>0</v>
      </c>
      <c r="S64" s="77" t="s">
        <v>160</v>
      </c>
      <c r="T64" s="77" t="s">
        <v>160</v>
      </c>
      <c r="U64" s="78" t="s">
        <v>160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0</v>
      </c>
      <c r="Q65" s="18">
        <v>0</v>
      </c>
      <c r="R65" s="19">
        <v>0</v>
      </c>
      <c r="S65" s="77" t="s">
        <v>160</v>
      </c>
      <c r="T65" s="77" t="s">
        <v>160</v>
      </c>
      <c r="U65" s="78" t="s">
        <v>160</v>
      </c>
    </row>
    <row r="66" spans="1:21" x14ac:dyDescent="0.2">
      <c r="A66" s="17" t="s">
        <v>181</v>
      </c>
      <c r="B66" s="18">
        <v>3958</v>
      </c>
      <c r="C66" s="18">
        <v>2909</v>
      </c>
      <c r="D66" s="19">
        <v>2589</v>
      </c>
      <c r="E66" s="27">
        <v>0.65232690180980335</v>
      </c>
      <c r="F66" s="27">
        <v>0.47789038255872596</v>
      </c>
      <c r="G66" s="28">
        <v>0.41807356738347956</v>
      </c>
      <c r="I66" s="95">
        <v>3958</v>
      </c>
      <c r="J66" s="18">
        <v>2909</v>
      </c>
      <c r="K66" s="19">
        <v>2589</v>
      </c>
      <c r="L66" s="77">
        <v>0.65907459798614243</v>
      </c>
      <c r="M66" s="77">
        <v>0.48283199471523869</v>
      </c>
      <c r="N66" s="78">
        <v>0.42272838599069312</v>
      </c>
      <c r="P66" s="95">
        <v>0</v>
      </c>
      <c r="Q66" s="18">
        <v>0</v>
      </c>
      <c r="R66" s="19">
        <v>0</v>
      </c>
      <c r="S66" s="77" t="s">
        <v>160</v>
      </c>
      <c r="T66" s="77" t="s">
        <v>160</v>
      </c>
      <c r="U66" s="78" t="s">
        <v>160</v>
      </c>
    </row>
    <row r="67" spans="1:21" x14ac:dyDescent="0.2">
      <c r="A67" s="17" t="s">
        <v>182</v>
      </c>
      <c r="B67" s="18">
        <v>0</v>
      </c>
      <c r="C67" s="18">
        <v>1108</v>
      </c>
      <c r="D67" s="19">
        <v>1142</v>
      </c>
      <c r="E67" s="27" t="s">
        <v>160</v>
      </c>
      <c r="F67" s="27">
        <v>0.18202218765041883</v>
      </c>
      <c r="G67" s="28">
        <v>0.18441097487521577</v>
      </c>
      <c r="I67" s="95">
        <v>0</v>
      </c>
      <c r="J67" s="18">
        <v>1108</v>
      </c>
      <c r="K67" s="19">
        <v>1142</v>
      </c>
      <c r="L67" s="77" t="s">
        <v>160</v>
      </c>
      <c r="M67" s="77">
        <v>0.18390438299913525</v>
      </c>
      <c r="N67" s="78">
        <v>0.18646420115927831</v>
      </c>
      <c r="P67" s="95">
        <v>0</v>
      </c>
      <c r="Q67" s="18">
        <v>0</v>
      </c>
      <c r="R67" s="19">
        <v>0</v>
      </c>
      <c r="S67" s="77" t="s">
        <v>160</v>
      </c>
      <c r="T67" s="77" t="s">
        <v>160</v>
      </c>
      <c r="U67" s="78" t="s">
        <v>160</v>
      </c>
    </row>
    <row r="68" spans="1:21" ht="13.5" thickBot="1" x14ac:dyDescent="0.25">
      <c r="A68" s="20" t="s">
        <v>4</v>
      </c>
      <c r="B68" s="21">
        <v>606751</v>
      </c>
      <c r="C68" s="21">
        <v>608717</v>
      </c>
      <c r="D68" s="22">
        <v>619269</v>
      </c>
      <c r="E68" s="23">
        <v>100</v>
      </c>
      <c r="F68" s="23">
        <v>100</v>
      </c>
      <c r="G68" s="48">
        <v>100</v>
      </c>
      <c r="I68" s="96">
        <v>600539</v>
      </c>
      <c r="J68" s="21">
        <v>602487</v>
      </c>
      <c r="K68" s="22">
        <v>612450</v>
      </c>
      <c r="L68" s="81">
        <v>100</v>
      </c>
      <c r="M68" s="81">
        <v>100</v>
      </c>
      <c r="N68" s="82">
        <v>100</v>
      </c>
      <c r="P68" s="96">
        <v>6212</v>
      </c>
      <c r="Q68" s="21">
        <v>6230</v>
      </c>
      <c r="R68" s="22">
        <v>6819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tr">
        <f>+Innhold!B53</f>
        <v>Finans Norge / Skadeforsikringsstatistikk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14</v>
      </c>
    </row>
    <row r="71" spans="1:21" ht="12.75" customHeight="1" x14ac:dyDescent="0.2">
      <c r="A71" s="26" t="s">
        <v>155</v>
      </c>
      <c r="U71" s="183"/>
    </row>
    <row r="72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11.5703125" style="1" customWidth="1"/>
    <col min="8" max="8" width="6.7109375" style="1" customWidth="1"/>
    <col min="9" max="11" width="11.7109375" style="1" customWidth="1"/>
    <col min="12" max="14" width="11.5703125" style="1" customWidth="1"/>
    <col min="15" max="15" width="6.7109375" style="1" customWidth="1"/>
    <col min="16" max="18" width="11.7109375" style="1" customWidth="1"/>
    <col min="19" max="21" width="11.57031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120</v>
      </c>
      <c r="B4" s="6"/>
      <c r="C4" s="6"/>
      <c r="D4" s="6"/>
      <c r="E4" s="6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153</v>
      </c>
      <c r="D6" s="66" t="s">
        <v>154</v>
      </c>
      <c r="E6" s="15" t="s">
        <v>156</v>
      </c>
      <c r="F6" s="15" t="s">
        <v>153</v>
      </c>
      <c r="G6" s="16" t="s">
        <v>154</v>
      </c>
      <c r="I6" s="94" t="s">
        <v>156</v>
      </c>
      <c r="J6" s="15" t="s">
        <v>153</v>
      </c>
      <c r="K6" s="66" t="s">
        <v>154</v>
      </c>
      <c r="L6" s="15" t="s">
        <v>156</v>
      </c>
      <c r="M6" s="15" t="s">
        <v>153</v>
      </c>
      <c r="N6" s="16" t="s">
        <v>154</v>
      </c>
      <c r="P6" s="94" t="s">
        <v>156</v>
      </c>
      <c r="Q6" s="15" t="s">
        <v>153</v>
      </c>
      <c r="R6" s="66" t="s">
        <v>154</v>
      </c>
      <c r="S6" s="15" t="s">
        <v>156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94044</v>
      </c>
      <c r="C7" s="18">
        <v>115075</v>
      </c>
      <c r="D7" s="19">
        <v>143859</v>
      </c>
      <c r="E7" s="27">
        <v>12.503789268790785</v>
      </c>
      <c r="F7" s="27">
        <v>13.33735897691475</v>
      </c>
      <c r="G7" s="28">
        <v>14.780707477429623</v>
      </c>
      <c r="I7" s="95">
        <v>90598</v>
      </c>
      <c r="J7" s="18">
        <v>110025</v>
      </c>
      <c r="K7" s="19">
        <v>137698</v>
      </c>
      <c r="L7" s="77">
        <v>12.605395116901621</v>
      </c>
      <c r="M7" s="77">
        <v>13.356892775805724</v>
      </c>
      <c r="N7" s="78">
        <v>14.832456514526754</v>
      </c>
      <c r="P7" s="95">
        <v>3446</v>
      </c>
      <c r="Q7" s="18">
        <v>5050</v>
      </c>
      <c r="R7" s="19">
        <v>6161</v>
      </c>
      <c r="S7" s="77">
        <v>10.317365269461078</v>
      </c>
      <c r="T7" s="77">
        <v>12.925518300486306</v>
      </c>
      <c r="U7" s="78">
        <v>13.711526049896513</v>
      </c>
    </row>
    <row r="8" spans="1:21" x14ac:dyDescent="0.2">
      <c r="A8" s="17" t="s">
        <v>157</v>
      </c>
      <c r="B8" s="18">
        <v>123523</v>
      </c>
      <c r="C8" s="18">
        <v>129121</v>
      </c>
      <c r="D8" s="19">
        <v>136292</v>
      </c>
      <c r="E8" s="27">
        <v>16.423222766458721</v>
      </c>
      <c r="F8" s="27">
        <v>14.965310697008119</v>
      </c>
      <c r="G8" s="28">
        <v>14.003240558559687</v>
      </c>
      <c r="I8" s="95">
        <v>108044</v>
      </c>
      <c r="J8" s="18">
        <v>111547</v>
      </c>
      <c r="K8" s="19">
        <v>115656</v>
      </c>
      <c r="L8" s="77">
        <v>15.03275248913352</v>
      </c>
      <c r="M8" s="77">
        <v>13.541661608387194</v>
      </c>
      <c r="N8" s="78">
        <v>12.458151829686026</v>
      </c>
      <c r="P8" s="95">
        <v>15479</v>
      </c>
      <c r="Q8" s="18">
        <v>17574</v>
      </c>
      <c r="R8" s="19">
        <v>20636</v>
      </c>
      <c r="S8" s="77">
        <v>46.344311377245511</v>
      </c>
      <c r="T8" s="77">
        <v>44.980803685692344</v>
      </c>
      <c r="U8" s="78">
        <v>45.926156722230878</v>
      </c>
    </row>
    <row r="9" spans="1:21" x14ac:dyDescent="0.2">
      <c r="A9" s="17" t="s">
        <v>83</v>
      </c>
      <c r="B9" s="18">
        <v>158153</v>
      </c>
      <c r="C9" s="18">
        <v>189111</v>
      </c>
      <c r="D9" s="19">
        <v>210761</v>
      </c>
      <c r="E9" s="27">
        <v>21.027516739261078</v>
      </c>
      <c r="F9" s="27">
        <v>21.91823848345275</v>
      </c>
      <c r="G9" s="28">
        <v>21.654513715864457</v>
      </c>
      <c r="I9" s="95">
        <v>148458</v>
      </c>
      <c r="J9" s="18">
        <v>178074</v>
      </c>
      <c r="K9" s="19">
        <v>197844</v>
      </c>
      <c r="L9" s="77">
        <v>20.655773287103255</v>
      </c>
      <c r="M9" s="77">
        <v>21.617953412032069</v>
      </c>
      <c r="N9" s="78">
        <v>21.311221126378243</v>
      </c>
      <c r="P9" s="95">
        <v>9695</v>
      </c>
      <c r="Q9" s="18">
        <v>11037</v>
      </c>
      <c r="R9" s="19">
        <v>12917</v>
      </c>
      <c r="S9" s="77">
        <v>29.026946107784433</v>
      </c>
      <c r="T9" s="77">
        <v>28.249296135142053</v>
      </c>
      <c r="U9" s="78">
        <v>28.747245899450292</v>
      </c>
    </row>
    <row r="10" spans="1:21" x14ac:dyDescent="0.2">
      <c r="A10" s="17" t="s">
        <v>85</v>
      </c>
      <c r="B10" s="18">
        <v>7180</v>
      </c>
      <c r="C10" s="18">
        <v>8341</v>
      </c>
      <c r="D10" s="19">
        <v>10073</v>
      </c>
      <c r="E10" s="27">
        <v>0.95462982167834032</v>
      </c>
      <c r="F10" s="27">
        <v>0.96673396677337331</v>
      </c>
      <c r="G10" s="28">
        <v>1.0349443998647883</v>
      </c>
      <c r="I10" s="95">
        <v>3521</v>
      </c>
      <c r="J10" s="18">
        <v>4306</v>
      </c>
      <c r="K10" s="19">
        <v>6276</v>
      </c>
      <c r="L10" s="77">
        <v>0.48989598232423015</v>
      </c>
      <c r="M10" s="77">
        <v>0.52274283383430531</v>
      </c>
      <c r="N10" s="78">
        <v>0.67603376290991812</v>
      </c>
      <c r="P10" s="95">
        <v>3659</v>
      </c>
      <c r="Q10" s="18">
        <v>4035</v>
      </c>
      <c r="R10" s="19">
        <v>3797</v>
      </c>
      <c r="S10" s="77">
        <v>10.955089820359282</v>
      </c>
      <c r="T10" s="77">
        <v>10.327617097517276</v>
      </c>
      <c r="U10" s="78">
        <v>8.4503594240313351</v>
      </c>
    </row>
    <row r="11" spans="1:21" x14ac:dyDescent="0.2">
      <c r="A11" s="17" t="s">
        <v>158</v>
      </c>
      <c r="B11" s="18">
        <v>107032</v>
      </c>
      <c r="C11" s="18">
        <v>118832</v>
      </c>
      <c r="D11" s="19">
        <v>9150</v>
      </c>
      <c r="E11" s="27">
        <v>14.230632182991103</v>
      </c>
      <c r="F11" s="27">
        <v>13.772800712098489</v>
      </c>
      <c r="G11" s="28">
        <v>0.94011131328926967</v>
      </c>
      <c r="I11" s="95">
        <v>107032</v>
      </c>
      <c r="J11" s="18">
        <v>118832</v>
      </c>
      <c r="K11" s="19">
        <v>9150</v>
      </c>
      <c r="L11" s="77">
        <v>14.891947395662312</v>
      </c>
      <c r="M11" s="77">
        <v>14.426051191406914</v>
      </c>
      <c r="N11" s="78">
        <v>0.9856132776650337</v>
      </c>
      <c r="P11" s="95">
        <v>0</v>
      </c>
      <c r="Q11" s="18">
        <v>0</v>
      </c>
      <c r="R11" s="19">
        <v>0</v>
      </c>
      <c r="S11" s="77" t="s">
        <v>160</v>
      </c>
      <c r="T11" s="77" t="s">
        <v>160</v>
      </c>
      <c r="U11" s="78" t="s">
        <v>160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132021</v>
      </c>
      <c r="E12" s="27" t="s">
        <v>160</v>
      </c>
      <c r="F12" s="27" t="s">
        <v>160</v>
      </c>
      <c r="G12" s="28">
        <v>13.564419201285538</v>
      </c>
      <c r="I12" s="95">
        <v>0</v>
      </c>
      <c r="J12" s="18">
        <v>0</v>
      </c>
      <c r="K12" s="19">
        <v>132021</v>
      </c>
      <c r="L12" s="77" t="s">
        <v>160</v>
      </c>
      <c r="M12" s="77" t="s">
        <v>160</v>
      </c>
      <c r="N12" s="78">
        <v>14.220945413182012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1151</v>
      </c>
      <c r="C13" s="18">
        <v>1751</v>
      </c>
      <c r="D13" s="19">
        <v>2340</v>
      </c>
      <c r="E13" s="27">
        <v>0.15303327642782308</v>
      </c>
      <c r="F13" s="27">
        <v>0.20294343313993246</v>
      </c>
      <c r="G13" s="28">
        <v>0.24042190962807553</v>
      </c>
      <c r="I13" s="95">
        <v>1151</v>
      </c>
      <c r="J13" s="18">
        <v>1751</v>
      </c>
      <c r="K13" s="19">
        <v>2340</v>
      </c>
      <c r="L13" s="77">
        <v>0.16014492350331977</v>
      </c>
      <c r="M13" s="77">
        <v>0.21256913656383386</v>
      </c>
      <c r="N13" s="78">
        <v>0.2520584775667955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0</v>
      </c>
      <c r="C14" s="18">
        <v>0</v>
      </c>
      <c r="D14" s="19">
        <v>0</v>
      </c>
      <c r="E14" s="27" t="s">
        <v>160</v>
      </c>
      <c r="F14" s="27" t="s">
        <v>160</v>
      </c>
      <c r="G14" s="28" t="s">
        <v>160</v>
      </c>
      <c r="I14" s="95">
        <v>0</v>
      </c>
      <c r="J14" s="18">
        <v>0</v>
      </c>
      <c r="K14" s="19">
        <v>0</v>
      </c>
      <c r="L14" s="77" t="s">
        <v>160</v>
      </c>
      <c r="M14" s="77" t="s">
        <v>160</v>
      </c>
      <c r="N14" s="78" t="s">
        <v>160</v>
      </c>
      <c r="P14" s="95">
        <v>0</v>
      </c>
      <c r="Q14" s="18">
        <v>0</v>
      </c>
      <c r="R14" s="19">
        <v>0</v>
      </c>
      <c r="S14" s="77" t="s">
        <v>160</v>
      </c>
      <c r="T14" s="77" t="s">
        <v>160</v>
      </c>
      <c r="U14" s="78" t="s">
        <v>160</v>
      </c>
    </row>
    <row r="15" spans="1:21" x14ac:dyDescent="0.2">
      <c r="A15" s="17" t="s">
        <v>163</v>
      </c>
      <c r="B15" s="18">
        <v>1104</v>
      </c>
      <c r="C15" s="18">
        <v>1159</v>
      </c>
      <c r="D15" s="19">
        <v>1422</v>
      </c>
      <c r="E15" s="27">
        <v>0.14678430684302057</v>
      </c>
      <c r="F15" s="27">
        <v>0.13432977670427282</v>
      </c>
      <c r="G15" s="28">
        <v>0.14610254508167667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1104</v>
      </c>
      <c r="Q15" s="18">
        <v>1159</v>
      </c>
      <c r="R15" s="19">
        <v>1422</v>
      </c>
      <c r="S15" s="77">
        <v>3.3053892215568861</v>
      </c>
      <c r="T15" s="77">
        <v>2.9664704376759663</v>
      </c>
      <c r="U15" s="78">
        <v>3.1647119043909822</v>
      </c>
    </row>
    <row r="16" spans="1:21" x14ac:dyDescent="0.2">
      <c r="A16" s="17" t="s">
        <v>164</v>
      </c>
      <c r="B16" s="18">
        <v>1161</v>
      </c>
      <c r="C16" s="18">
        <v>2607</v>
      </c>
      <c r="D16" s="19">
        <v>4565</v>
      </c>
      <c r="E16" s="27">
        <v>0.15436284442458956</v>
      </c>
      <c r="F16" s="27">
        <v>0.30215507149960247</v>
      </c>
      <c r="G16" s="28">
        <v>0.46902821258639521</v>
      </c>
      <c r="I16" s="95">
        <v>1161</v>
      </c>
      <c r="J16" s="18">
        <v>2607</v>
      </c>
      <c r="K16" s="19">
        <v>4565</v>
      </c>
      <c r="L16" s="77">
        <v>0.16153627818188901</v>
      </c>
      <c r="M16" s="77">
        <v>0.31648643005249283</v>
      </c>
      <c r="N16" s="78">
        <v>0.49172946585146216</v>
      </c>
      <c r="P16" s="95">
        <v>0</v>
      </c>
      <c r="Q16" s="18">
        <v>0</v>
      </c>
      <c r="R16" s="19">
        <v>0</v>
      </c>
      <c r="S16" s="77" t="s">
        <v>160</v>
      </c>
      <c r="T16" s="77" t="s">
        <v>160</v>
      </c>
      <c r="U16" s="78" t="s">
        <v>160</v>
      </c>
    </row>
    <row r="17" spans="1:21" x14ac:dyDescent="0.2">
      <c r="A17" s="17" t="s">
        <v>165</v>
      </c>
      <c r="B17" s="18">
        <v>32262</v>
      </c>
      <c r="C17" s="18">
        <v>33657</v>
      </c>
      <c r="D17" s="19">
        <v>26556</v>
      </c>
      <c r="E17" s="27">
        <v>4.2894522711680523</v>
      </c>
      <c r="F17" s="27">
        <v>3.9008949909712771</v>
      </c>
      <c r="G17" s="28">
        <v>2.7284804410611851</v>
      </c>
      <c r="I17" s="95">
        <v>32262</v>
      </c>
      <c r="J17" s="18">
        <v>33657</v>
      </c>
      <c r="K17" s="19">
        <v>26556</v>
      </c>
      <c r="L17" s="77">
        <v>4.4887884640000895</v>
      </c>
      <c r="M17" s="77">
        <v>4.0859162931633106</v>
      </c>
      <c r="N17" s="78">
        <v>2.8605405684888123</v>
      </c>
      <c r="P17" s="95">
        <v>0</v>
      </c>
      <c r="Q17" s="18">
        <v>0</v>
      </c>
      <c r="R17" s="19">
        <v>0</v>
      </c>
      <c r="S17" s="77" t="s">
        <v>160</v>
      </c>
      <c r="T17" s="77" t="s">
        <v>160</v>
      </c>
      <c r="U17" s="78" t="s">
        <v>160</v>
      </c>
    </row>
    <row r="18" spans="1:21" x14ac:dyDescent="0.2">
      <c r="A18" s="17" t="s">
        <v>166</v>
      </c>
      <c r="B18" s="18">
        <v>143009</v>
      </c>
      <c r="C18" s="18">
        <v>159532</v>
      </c>
      <c r="D18" s="19">
        <v>179066</v>
      </c>
      <c r="E18" s="27">
        <v>19.014018964957906</v>
      </c>
      <c r="F18" s="27">
        <v>18.489989592050087</v>
      </c>
      <c r="G18" s="28">
        <v>18.398029773273919</v>
      </c>
      <c r="I18" s="95">
        <v>143009</v>
      </c>
      <c r="J18" s="18">
        <v>159532</v>
      </c>
      <c r="K18" s="19">
        <v>179066</v>
      </c>
      <c r="L18" s="77">
        <v>19.897624122750877</v>
      </c>
      <c r="M18" s="77">
        <v>19.366978580412077</v>
      </c>
      <c r="N18" s="78">
        <v>19.288505702553763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25768</v>
      </c>
      <c r="C19" s="18">
        <v>27456</v>
      </c>
      <c r="D19" s="19">
        <v>27191</v>
      </c>
      <c r="E19" s="27">
        <v>3.426030814067893</v>
      </c>
      <c r="F19" s="27">
        <v>3.1821901200970792</v>
      </c>
      <c r="G19" s="28">
        <v>2.7937231387594026</v>
      </c>
      <c r="I19" s="95">
        <v>25768</v>
      </c>
      <c r="J19" s="18">
        <v>27456</v>
      </c>
      <c r="K19" s="19">
        <v>27191</v>
      </c>
      <c r="L19" s="77">
        <v>3.5852427357372232</v>
      </c>
      <c r="M19" s="77">
        <v>3.3331229089072658</v>
      </c>
      <c r="N19" s="78">
        <v>2.9289410527857846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35730</v>
      </c>
      <c r="C21" s="18">
        <v>49584</v>
      </c>
      <c r="D21" s="19">
        <v>58132</v>
      </c>
      <c r="E21" s="27">
        <v>4.7505464524466712</v>
      </c>
      <c r="F21" s="27">
        <v>5.7468573322732217</v>
      </c>
      <c r="G21" s="28">
        <v>5.9727377993586694</v>
      </c>
      <c r="I21" s="95">
        <v>35730</v>
      </c>
      <c r="J21" s="18">
        <v>49584</v>
      </c>
      <c r="K21" s="19">
        <v>58132</v>
      </c>
      <c r="L21" s="77">
        <v>4.9713102665279019</v>
      </c>
      <c r="M21" s="77">
        <v>6.0194335050720378</v>
      </c>
      <c r="N21" s="78">
        <v>6.2618219734670753</v>
      </c>
      <c r="P21" s="95">
        <v>0</v>
      </c>
      <c r="Q21" s="18">
        <v>0</v>
      </c>
      <c r="R21" s="19">
        <v>0</v>
      </c>
      <c r="S21" s="77" t="s">
        <v>160</v>
      </c>
      <c r="T21" s="77" t="s">
        <v>160</v>
      </c>
      <c r="U21" s="78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0</v>
      </c>
      <c r="C24" s="18">
        <v>0</v>
      </c>
      <c r="D24" s="19">
        <v>0</v>
      </c>
      <c r="E24" s="27" t="s">
        <v>160</v>
      </c>
      <c r="F24" s="27" t="s">
        <v>160</v>
      </c>
      <c r="G24" s="28" t="s">
        <v>160</v>
      </c>
      <c r="I24" s="95">
        <v>0</v>
      </c>
      <c r="J24" s="18">
        <v>0</v>
      </c>
      <c r="K24" s="19">
        <v>0</v>
      </c>
      <c r="L24" s="77" t="s">
        <v>160</v>
      </c>
      <c r="M24" s="77" t="s">
        <v>160</v>
      </c>
      <c r="N24" s="78" t="s">
        <v>160</v>
      </c>
      <c r="P24" s="95">
        <v>0</v>
      </c>
      <c r="Q24" s="18">
        <v>0</v>
      </c>
      <c r="R24" s="19">
        <v>0</v>
      </c>
      <c r="S24" s="77" t="s">
        <v>160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  <c r="I25" s="95">
        <v>0</v>
      </c>
      <c r="J25" s="18">
        <v>0</v>
      </c>
      <c r="K25" s="19">
        <v>0</v>
      </c>
      <c r="L25" s="77" t="s">
        <v>160</v>
      </c>
      <c r="M25" s="77" t="s">
        <v>160</v>
      </c>
      <c r="N25" s="78" t="s">
        <v>160</v>
      </c>
      <c r="P25" s="95">
        <v>0</v>
      </c>
      <c r="Q25" s="18">
        <v>0</v>
      </c>
      <c r="R25" s="19">
        <v>0</v>
      </c>
      <c r="S25" s="77" t="s">
        <v>160</v>
      </c>
      <c r="T25" s="77" t="s">
        <v>160</v>
      </c>
      <c r="U25" s="78" t="s">
        <v>160</v>
      </c>
    </row>
    <row r="26" spans="1:21" x14ac:dyDescent="0.2">
      <c r="A26" s="17" t="s">
        <v>174</v>
      </c>
      <c r="B26" s="18">
        <v>21885</v>
      </c>
      <c r="C26" s="18">
        <v>25893</v>
      </c>
      <c r="D26" s="19">
        <v>30635</v>
      </c>
      <c r="E26" s="27">
        <v>2.9097595609234648</v>
      </c>
      <c r="F26" s="27">
        <v>3.0010361589333359</v>
      </c>
      <c r="G26" s="28">
        <v>3.1475748724171342</v>
      </c>
      <c r="I26" s="95">
        <v>21885</v>
      </c>
      <c r="J26" s="18">
        <v>25893</v>
      </c>
      <c r="K26" s="19">
        <v>30635</v>
      </c>
      <c r="L26" s="77">
        <v>3.0449797140487864</v>
      </c>
      <c r="M26" s="77">
        <v>3.143376729324586</v>
      </c>
      <c r="N26" s="78">
        <v>3.2999194274610173</v>
      </c>
      <c r="P26" s="95">
        <v>0</v>
      </c>
      <c r="Q26" s="18">
        <v>0</v>
      </c>
      <c r="R26" s="19">
        <v>0</v>
      </c>
      <c r="S26" s="77" t="s">
        <v>160</v>
      </c>
      <c r="T26" s="77" t="s">
        <v>160</v>
      </c>
      <c r="U26" s="78" t="s">
        <v>160</v>
      </c>
    </row>
    <row r="27" spans="1:21" x14ac:dyDescent="0.2">
      <c r="A27" s="17" t="s">
        <v>175</v>
      </c>
      <c r="B27" s="18">
        <v>122</v>
      </c>
      <c r="C27" s="18">
        <v>125</v>
      </c>
      <c r="D27" s="19">
        <v>140</v>
      </c>
      <c r="E27" s="27">
        <v>1.6220729560551185E-2</v>
      </c>
      <c r="F27" s="27">
        <v>1.4487680835232185E-2</v>
      </c>
      <c r="G27" s="28">
        <v>1.4384216815354947E-2</v>
      </c>
      <c r="I27" s="95">
        <v>105</v>
      </c>
      <c r="J27" s="18">
        <v>125</v>
      </c>
      <c r="K27" s="19">
        <v>140</v>
      </c>
      <c r="L27" s="77">
        <v>1.4609224124977043E-2</v>
      </c>
      <c r="M27" s="77">
        <v>1.5174838418320522E-2</v>
      </c>
      <c r="N27" s="78">
        <v>1.5080421734765542E-2</v>
      </c>
      <c r="P27" s="95">
        <v>17</v>
      </c>
      <c r="Q27" s="18">
        <v>0</v>
      </c>
      <c r="R27" s="19">
        <v>0</v>
      </c>
      <c r="S27" s="77">
        <v>5.089820359281437E-2</v>
      </c>
      <c r="T27" s="77" t="s">
        <v>160</v>
      </c>
      <c r="U27" s="78" t="s">
        <v>160</v>
      </c>
    </row>
    <row r="28" spans="1:21" x14ac:dyDescent="0.2">
      <c r="A28" s="17" t="s">
        <v>176</v>
      </c>
      <c r="B28" s="18">
        <v>0</v>
      </c>
      <c r="C28" s="18">
        <v>343</v>
      </c>
      <c r="D28" s="19">
        <v>826</v>
      </c>
      <c r="E28" s="27" t="s">
        <v>160</v>
      </c>
      <c r="F28" s="27">
        <v>3.9754196211877119E-2</v>
      </c>
      <c r="G28" s="28">
        <v>8.4866879210594187E-2</v>
      </c>
      <c r="I28" s="95">
        <v>0</v>
      </c>
      <c r="J28" s="18">
        <v>343</v>
      </c>
      <c r="K28" s="19">
        <v>826</v>
      </c>
      <c r="L28" s="77" t="s">
        <v>160</v>
      </c>
      <c r="M28" s="77">
        <v>4.1639756619871508E-2</v>
      </c>
      <c r="N28" s="78">
        <v>8.8974488235116694E-2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0</v>
      </c>
      <c r="Q29" s="18">
        <v>0</v>
      </c>
      <c r="R29" s="19">
        <v>0</v>
      </c>
      <c r="S29" s="77" t="s">
        <v>160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0</v>
      </c>
      <c r="C31" s="18">
        <v>0</v>
      </c>
      <c r="D31" s="19">
        <v>0</v>
      </c>
      <c r="E31" s="27" t="s">
        <v>160</v>
      </c>
      <c r="F31" s="27" t="s">
        <v>160</v>
      </c>
      <c r="G31" s="28" t="s">
        <v>160</v>
      </c>
      <c r="I31" s="95">
        <v>0</v>
      </c>
      <c r="J31" s="18">
        <v>0</v>
      </c>
      <c r="K31" s="19">
        <v>0</v>
      </c>
      <c r="L31" s="77" t="s">
        <v>160</v>
      </c>
      <c r="M31" s="77" t="s">
        <v>160</v>
      </c>
      <c r="N31" s="78" t="s">
        <v>160</v>
      </c>
      <c r="P31" s="95">
        <v>0</v>
      </c>
      <c r="Q31" s="18">
        <v>0</v>
      </c>
      <c r="R31" s="19">
        <v>0</v>
      </c>
      <c r="S31" s="77" t="s">
        <v>160</v>
      </c>
      <c r="T31" s="77" t="s">
        <v>160</v>
      </c>
      <c r="U31" s="78" t="s">
        <v>160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0</v>
      </c>
      <c r="E32" s="27" t="s">
        <v>160</v>
      </c>
      <c r="F32" s="27" t="s">
        <v>160</v>
      </c>
      <c r="G32" s="28" t="s">
        <v>160</v>
      </c>
      <c r="I32" s="95">
        <v>0</v>
      </c>
      <c r="J32" s="18">
        <v>0</v>
      </c>
      <c r="K32" s="19">
        <v>0</v>
      </c>
      <c r="L32" s="77" t="s">
        <v>160</v>
      </c>
      <c r="M32" s="77" t="s">
        <v>160</v>
      </c>
      <c r="N32" s="78" t="s">
        <v>160</v>
      </c>
      <c r="P32" s="95">
        <v>0</v>
      </c>
      <c r="Q32" s="18">
        <v>0</v>
      </c>
      <c r="R32" s="19">
        <v>0</v>
      </c>
      <c r="S32" s="77" t="s">
        <v>160</v>
      </c>
      <c r="T32" s="77" t="s">
        <v>160</v>
      </c>
      <c r="U32" s="78" t="s">
        <v>160</v>
      </c>
    </row>
    <row r="33" spans="1:21" x14ac:dyDescent="0.2">
      <c r="A33" s="17" t="s">
        <v>181</v>
      </c>
      <c r="B33" s="18">
        <v>0</v>
      </c>
      <c r="C33" s="18">
        <v>215</v>
      </c>
      <c r="D33" s="19">
        <v>0</v>
      </c>
      <c r="E33" s="27" t="s">
        <v>160</v>
      </c>
      <c r="F33" s="27">
        <v>2.4918811036599358E-2</v>
      </c>
      <c r="G33" s="28" t="s">
        <v>160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215</v>
      </c>
      <c r="R33" s="19">
        <v>0</v>
      </c>
      <c r="S33" s="77" t="s">
        <v>160</v>
      </c>
      <c r="T33" s="77">
        <v>0.55029434348605066</v>
      </c>
      <c r="U33" s="78" t="s">
        <v>160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260</v>
      </c>
      <c r="E34" s="27" t="s">
        <v>160</v>
      </c>
      <c r="F34" s="27" t="s">
        <v>160</v>
      </c>
      <c r="G34" s="28">
        <v>2.6713545514230615E-2</v>
      </c>
      <c r="I34" s="95">
        <v>0</v>
      </c>
      <c r="J34" s="18">
        <v>0</v>
      </c>
      <c r="K34" s="19">
        <v>260</v>
      </c>
      <c r="L34" s="77" t="s">
        <v>160</v>
      </c>
      <c r="M34" s="77" t="s">
        <v>160</v>
      </c>
      <c r="N34" s="78">
        <v>2.8006497507421721E-2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ht="13.5" thickBot="1" x14ac:dyDescent="0.25">
      <c r="A35" s="20" t="s">
        <v>4</v>
      </c>
      <c r="B35" s="21">
        <v>752124</v>
      </c>
      <c r="C35" s="21">
        <v>862802</v>
      </c>
      <c r="D35" s="22">
        <v>973289</v>
      </c>
      <c r="E35" s="23">
        <v>100</v>
      </c>
      <c r="F35" s="23">
        <v>100</v>
      </c>
      <c r="G35" s="48">
        <v>100</v>
      </c>
      <c r="I35" s="96">
        <v>718724</v>
      </c>
      <c r="J35" s="21">
        <v>823732</v>
      </c>
      <c r="K35" s="22">
        <v>928356</v>
      </c>
      <c r="L35" s="81">
        <v>100</v>
      </c>
      <c r="M35" s="81">
        <v>100</v>
      </c>
      <c r="N35" s="82">
        <v>100</v>
      </c>
      <c r="P35" s="96">
        <v>33400</v>
      </c>
      <c r="Q35" s="21">
        <v>39070</v>
      </c>
      <c r="R35" s="22">
        <v>44933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121</v>
      </c>
      <c r="B37" s="6"/>
      <c r="C37" s="6"/>
      <c r="D37" s="6"/>
      <c r="E37" s="6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153</v>
      </c>
      <c r="D39" s="66" t="s">
        <v>154</v>
      </c>
      <c r="E39" s="15" t="s">
        <v>156</v>
      </c>
      <c r="F39" s="15" t="s">
        <v>153</v>
      </c>
      <c r="G39" s="16" t="s">
        <v>154</v>
      </c>
      <c r="I39" s="94" t="s">
        <v>156</v>
      </c>
      <c r="J39" s="15" t="s">
        <v>153</v>
      </c>
      <c r="K39" s="66" t="s">
        <v>154</v>
      </c>
      <c r="L39" s="15" t="s">
        <v>156</v>
      </c>
      <c r="M39" s="15" t="s">
        <v>153</v>
      </c>
      <c r="N39" s="16" t="s">
        <v>154</v>
      </c>
      <c r="P39" s="94" t="s">
        <v>156</v>
      </c>
      <c r="Q39" s="15" t="s">
        <v>153</v>
      </c>
      <c r="R39" s="66" t="s">
        <v>154</v>
      </c>
      <c r="S39" s="15" t="s">
        <v>156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50166</v>
      </c>
      <c r="C40" s="18">
        <v>58527</v>
      </c>
      <c r="D40" s="19">
        <v>66721</v>
      </c>
      <c r="E40" s="27">
        <v>11.795771336129869</v>
      </c>
      <c r="F40" s="27">
        <v>12.751424886270545</v>
      </c>
      <c r="G40" s="28">
        <v>13.743843480732746</v>
      </c>
      <c r="I40" s="95">
        <v>49384</v>
      </c>
      <c r="J40" s="18">
        <v>57336</v>
      </c>
      <c r="K40" s="19">
        <v>65246</v>
      </c>
      <c r="L40" s="77">
        <v>12.736796766797257</v>
      </c>
      <c r="M40" s="77">
        <v>13.810944986017068</v>
      </c>
      <c r="N40" s="78">
        <v>15.004633898983302</v>
      </c>
      <c r="P40" s="95">
        <v>782</v>
      </c>
      <c r="Q40" s="18">
        <v>1191</v>
      </c>
      <c r="R40" s="19">
        <v>1475</v>
      </c>
      <c r="S40" s="77">
        <v>2.0819467000346106</v>
      </c>
      <c r="T40" s="77">
        <v>2.7170069579103457</v>
      </c>
      <c r="U40" s="78">
        <v>2.9137529137529139</v>
      </c>
    </row>
    <row r="41" spans="1:21" x14ac:dyDescent="0.2">
      <c r="A41" s="17" t="s">
        <v>157</v>
      </c>
      <c r="B41" s="18">
        <v>55760</v>
      </c>
      <c r="C41" s="18">
        <v>59520</v>
      </c>
      <c r="D41" s="19">
        <v>64457</v>
      </c>
      <c r="E41" s="27">
        <v>13.111115291284964</v>
      </c>
      <c r="F41" s="27">
        <v>12.967772297073536</v>
      </c>
      <c r="G41" s="28">
        <v>13.277482640212087</v>
      </c>
      <c r="I41" s="95">
        <v>25568</v>
      </c>
      <c r="J41" s="18">
        <v>24403</v>
      </c>
      <c r="K41" s="19">
        <v>24428</v>
      </c>
      <c r="L41" s="77">
        <v>6.5943305470085907</v>
      </c>
      <c r="M41" s="77">
        <v>5.8781305025424606</v>
      </c>
      <c r="N41" s="78">
        <v>5.6177113828336465</v>
      </c>
      <c r="P41" s="95">
        <v>30192</v>
      </c>
      <c r="Q41" s="18">
        <v>35117</v>
      </c>
      <c r="R41" s="19">
        <v>40029</v>
      </c>
      <c r="S41" s="77">
        <v>80.381246505684089</v>
      </c>
      <c r="T41" s="77">
        <v>80.111782821945937</v>
      </c>
      <c r="U41" s="78">
        <v>79.074315514993486</v>
      </c>
    </row>
    <row r="42" spans="1:21" x14ac:dyDescent="0.2">
      <c r="A42" s="17" t="s">
        <v>83</v>
      </c>
      <c r="B42" s="18">
        <v>84098</v>
      </c>
      <c r="C42" s="18">
        <v>89155</v>
      </c>
      <c r="D42" s="19">
        <v>94165</v>
      </c>
      <c r="E42" s="27">
        <v>19.77436466582645</v>
      </c>
      <c r="F42" s="27">
        <v>19.424424380806304</v>
      </c>
      <c r="G42" s="28">
        <v>19.39702674365191</v>
      </c>
      <c r="I42" s="95">
        <v>81504</v>
      </c>
      <c r="J42" s="18">
        <v>86042</v>
      </c>
      <c r="K42" s="19">
        <v>89651</v>
      </c>
      <c r="L42" s="77">
        <v>21.020976099162556</v>
      </c>
      <c r="M42" s="77">
        <v>20.725570819151677</v>
      </c>
      <c r="N42" s="78">
        <v>20.617055967840972</v>
      </c>
      <c r="P42" s="95">
        <v>2594</v>
      </c>
      <c r="Q42" s="18">
        <v>3113</v>
      </c>
      <c r="R42" s="19">
        <v>4514</v>
      </c>
      <c r="S42" s="77">
        <v>6.9060994116237584</v>
      </c>
      <c r="T42" s="77">
        <v>7.1016311166875781</v>
      </c>
      <c r="U42" s="78">
        <v>8.9170716289360357</v>
      </c>
    </row>
    <row r="43" spans="1:21" x14ac:dyDescent="0.2">
      <c r="A43" s="17" t="s">
        <v>85</v>
      </c>
      <c r="B43" s="18">
        <v>4241</v>
      </c>
      <c r="C43" s="18">
        <v>4650</v>
      </c>
      <c r="D43" s="19">
        <v>5508</v>
      </c>
      <c r="E43" s="27">
        <v>0.997206598822445</v>
      </c>
      <c r="F43" s="27">
        <v>1.0131072107088701</v>
      </c>
      <c r="G43" s="28">
        <v>1.1345916561783542</v>
      </c>
      <c r="I43" s="95">
        <v>1280</v>
      </c>
      <c r="J43" s="18">
        <v>1395</v>
      </c>
      <c r="K43" s="19">
        <v>2090</v>
      </c>
      <c r="L43" s="77">
        <v>0.33012918883647513</v>
      </c>
      <c r="M43" s="77">
        <v>0.33602393357565596</v>
      </c>
      <c r="N43" s="78">
        <v>0.48063766129532998</v>
      </c>
      <c r="P43" s="95">
        <v>2961</v>
      </c>
      <c r="Q43" s="18">
        <v>3255</v>
      </c>
      <c r="R43" s="19">
        <v>3418</v>
      </c>
      <c r="S43" s="77">
        <v>7.8831766992359098</v>
      </c>
      <c r="T43" s="77">
        <v>7.4255731721227329</v>
      </c>
      <c r="U43" s="78">
        <v>6.7520050570898027</v>
      </c>
    </row>
    <row r="44" spans="1:21" x14ac:dyDescent="0.2">
      <c r="A44" s="17" t="s">
        <v>158</v>
      </c>
      <c r="B44" s="18">
        <v>47098</v>
      </c>
      <c r="C44" s="18">
        <v>49862</v>
      </c>
      <c r="D44" s="19">
        <v>48986</v>
      </c>
      <c r="E44" s="27">
        <v>11.07437783337409</v>
      </c>
      <c r="F44" s="27">
        <v>10.863559514057135</v>
      </c>
      <c r="G44" s="28">
        <v>10.090614900064063</v>
      </c>
      <c r="I44" s="95">
        <v>47098</v>
      </c>
      <c r="J44" s="18">
        <v>49862</v>
      </c>
      <c r="K44" s="19">
        <v>48986</v>
      </c>
      <c r="L44" s="77">
        <v>12.147206668609615</v>
      </c>
      <c r="M44" s="77">
        <v>12.010627509641116</v>
      </c>
      <c r="N44" s="78">
        <v>11.265318888140209</v>
      </c>
      <c r="P44" s="95">
        <v>0</v>
      </c>
      <c r="Q44" s="18">
        <v>0</v>
      </c>
      <c r="R44" s="19">
        <v>0</v>
      </c>
      <c r="S44" s="77" t="s">
        <v>160</v>
      </c>
      <c r="T44" s="77" t="s">
        <v>160</v>
      </c>
      <c r="U44" s="78" t="s">
        <v>160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53825</v>
      </c>
      <c r="E45" s="27" t="s">
        <v>160</v>
      </c>
      <c r="F45" s="27" t="s">
        <v>160</v>
      </c>
      <c r="G45" s="28">
        <v>11.087399399745809</v>
      </c>
      <c r="I45" s="95">
        <v>0</v>
      </c>
      <c r="J45" s="18">
        <v>0</v>
      </c>
      <c r="K45" s="19">
        <v>53825</v>
      </c>
      <c r="L45" s="77" t="s">
        <v>160</v>
      </c>
      <c r="M45" s="77" t="s">
        <v>160</v>
      </c>
      <c r="N45" s="78">
        <v>12.378144554651263</v>
      </c>
      <c r="P45" s="95">
        <v>0</v>
      </c>
      <c r="Q45" s="18">
        <v>0</v>
      </c>
      <c r="R45" s="19">
        <v>0</v>
      </c>
      <c r="S45" s="77" t="s">
        <v>160</v>
      </c>
      <c r="T45" s="77" t="s">
        <v>160</v>
      </c>
      <c r="U45" s="78" t="s">
        <v>160</v>
      </c>
    </row>
    <row r="46" spans="1:21" x14ac:dyDescent="0.2">
      <c r="A46" s="17" t="s">
        <v>161</v>
      </c>
      <c r="B46" s="18">
        <v>1071</v>
      </c>
      <c r="C46" s="18">
        <v>1494</v>
      </c>
      <c r="D46" s="19">
        <v>1919</v>
      </c>
      <c r="E46" s="27">
        <v>0.25182934858260753</v>
      </c>
      <c r="F46" s="27">
        <v>0.32550154253743052</v>
      </c>
      <c r="G46" s="28">
        <v>0.39529436968160159</v>
      </c>
      <c r="I46" s="95">
        <v>1071</v>
      </c>
      <c r="J46" s="18">
        <v>1494</v>
      </c>
      <c r="K46" s="19">
        <v>1919</v>
      </c>
      <c r="L46" s="77">
        <v>0.27622528222176945</v>
      </c>
      <c r="M46" s="77">
        <v>0.35987079337779931</v>
      </c>
      <c r="N46" s="78">
        <v>0.44131276173480299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162</v>
      </c>
      <c r="B47" s="18">
        <v>0</v>
      </c>
      <c r="C47" s="18">
        <v>0</v>
      </c>
      <c r="D47" s="19">
        <v>0</v>
      </c>
      <c r="E47" s="27" t="s">
        <v>160</v>
      </c>
      <c r="F47" s="27" t="s">
        <v>160</v>
      </c>
      <c r="G47" s="28" t="s">
        <v>160</v>
      </c>
      <c r="I47" s="95">
        <v>0</v>
      </c>
      <c r="J47" s="18">
        <v>0</v>
      </c>
      <c r="K47" s="19">
        <v>0</v>
      </c>
      <c r="L47" s="77" t="s">
        <v>160</v>
      </c>
      <c r="M47" s="77" t="s">
        <v>160</v>
      </c>
      <c r="N47" s="78" t="s">
        <v>160</v>
      </c>
      <c r="P47" s="95">
        <v>0</v>
      </c>
      <c r="Q47" s="18">
        <v>0</v>
      </c>
      <c r="R47" s="19">
        <v>0</v>
      </c>
      <c r="S47" s="77" t="s">
        <v>160</v>
      </c>
      <c r="T47" s="77" t="s">
        <v>160</v>
      </c>
      <c r="U47" s="78" t="s">
        <v>160</v>
      </c>
    </row>
    <row r="48" spans="1:21" x14ac:dyDescent="0.2">
      <c r="A48" s="17" t="s">
        <v>163</v>
      </c>
      <c r="B48" s="18">
        <v>1030</v>
      </c>
      <c r="C48" s="18">
        <v>1106</v>
      </c>
      <c r="D48" s="19">
        <v>1186</v>
      </c>
      <c r="E48" s="27">
        <v>0.24218882263313332</v>
      </c>
      <c r="F48" s="27">
        <v>0.24096700538580865</v>
      </c>
      <c r="G48" s="28">
        <v>0.24430386786992159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1030</v>
      </c>
      <c r="Q48" s="18">
        <v>1106</v>
      </c>
      <c r="R48" s="19">
        <v>1186</v>
      </c>
      <c r="S48" s="77">
        <v>2.7422060115545381</v>
      </c>
      <c r="T48" s="77">
        <v>2.5230979810653587</v>
      </c>
      <c r="U48" s="78">
        <v>2.3428548852277666</v>
      </c>
    </row>
    <row r="49" spans="1:21" x14ac:dyDescent="0.2">
      <c r="A49" s="17" t="s">
        <v>164</v>
      </c>
      <c r="B49" s="18">
        <v>647</v>
      </c>
      <c r="C49" s="18">
        <v>1355</v>
      </c>
      <c r="D49" s="19">
        <v>2367</v>
      </c>
      <c r="E49" s="27">
        <v>0.1521322021782886</v>
      </c>
      <c r="F49" s="27">
        <v>0.29521726247538038</v>
      </c>
      <c r="G49" s="28">
        <v>0.48757778688710318</v>
      </c>
      <c r="I49" s="95">
        <v>647</v>
      </c>
      <c r="J49" s="18">
        <v>1355</v>
      </c>
      <c r="K49" s="19">
        <v>2367</v>
      </c>
      <c r="L49" s="77">
        <v>0.16686998841968706</v>
      </c>
      <c r="M49" s="77">
        <v>0.32638883870610313</v>
      </c>
      <c r="N49" s="78">
        <v>0.54433939917992635</v>
      </c>
      <c r="P49" s="95">
        <v>0</v>
      </c>
      <c r="Q49" s="18">
        <v>0</v>
      </c>
      <c r="R49" s="19">
        <v>0</v>
      </c>
      <c r="S49" s="77" t="s">
        <v>160</v>
      </c>
      <c r="T49" s="77" t="s">
        <v>160</v>
      </c>
      <c r="U49" s="78" t="s">
        <v>160</v>
      </c>
    </row>
    <row r="50" spans="1:21" x14ac:dyDescent="0.2">
      <c r="A50" s="17" t="s">
        <v>165</v>
      </c>
      <c r="B50" s="18">
        <v>79681</v>
      </c>
      <c r="C50" s="18">
        <v>75965</v>
      </c>
      <c r="D50" s="19">
        <v>17767</v>
      </c>
      <c r="E50" s="27">
        <v>18.735774345855045</v>
      </c>
      <c r="F50" s="27">
        <v>16.550685862688024</v>
      </c>
      <c r="G50" s="28">
        <v>3.6598202533262199</v>
      </c>
      <c r="I50" s="95">
        <v>79681</v>
      </c>
      <c r="J50" s="18">
        <v>75965</v>
      </c>
      <c r="K50" s="19">
        <v>17767</v>
      </c>
      <c r="L50" s="77">
        <v>20.550799918499358</v>
      </c>
      <c r="M50" s="77">
        <v>18.298249544139573</v>
      </c>
      <c r="N50" s="78">
        <v>4.0858800613560424</v>
      </c>
      <c r="P50" s="95">
        <v>0</v>
      </c>
      <c r="Q50" s="18">
        <v>0</v>
      </c>
      <c r="R50" s="19">
        <v>0</v>
      </c>
      <c r="S50" s="77" t="s">
        <v>160</v>
      </c>
      <c r="T50" s="77" t="s">
        <v>160</v>
      </c>
      <c r="U50" s="78" t="s">
        <v>160</v>
      </c>
    </row>
    <row r="51" spans="1:21" x14ac:dyDescent="0.2">
      <c r="A51" s="17" t="s">
        <v>166</v>
      </c>
      <c r="B51" s="18">
        <v>53401</v>
      </c>
      <c r="C51" s="18">
        <v>58235</v>
      </c>
      <c r="D51" s="19">
        <v>63877</v>
      </c>
      <c r="E51" s="27">
        <v>12.556432347021312</v>
      </c>
      <c r="F51" s="27">
        <v>12.687806110888397</v>
      </c>
      <c r="G51" s="28">
        <v>13.15800857329425</v>
      </c>
      <c r="I51" s="95">
        <v>53401</v>
      </c>
      <c r="J51" s="18">
        <v>58235</v>
      </c>
      <c r="K51" s="19">
        <v>63877</v>
      </c>
      <c r="L51" s="77">
        <v>13.772835010200476</v>
      </c>
      <c r="M51" s="77">
        <v>14.027493743210268</v>
      </c>
      <c r="N51" s="78">
        <v>14.689804732326218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10539</v>
      </c>
      <c r="C52" s="18">
        <v>10925</v>
      </c>
      <c r="D52" s="19">
        <v>10470</v>
      </c>
      <c r="E52" s="27">
        <v>2.4780854385733901</v>
      </c>
      <c r="F52" s="27">
        <v>2.3802572638697646</v>
      </c>
      <c r="G52" s="28">
        <v>2.1567128976375032</v>
      </c>
      <c r="I52" s="95">
        <v>10539</v>
      </c>
      <c r="J52" s="18">
        <v>10925</v>
      </c>
      <c r="K52" s="19">
        <v>10470</v>
      </c>
      <c r="L52" s="77">
        <v>2.7181496258965714</v>
      </c>
      <c r="M52" s="77">
        <v>2.6315852862466249</v>
      </c>
      <c r="N52" s="78">
        <v>2.4077877099340217</v>
      </c>
      <c r="P52" s="95">
        <v>0</v>
      </c>
      <c r="Q52" s="18">
        <v>0</v>
      </c>
      <c r="R52" s="19">
        <v>0</v>
      </c>
      <c r="S52" s="77" t="s">
        <v>160</v>
      </c>
      <c r="T52" s="77" t="s">
        <v>160</v>
      </c>
      <c r="U52" s="78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169</v>
      </c>
      <c r="B54" s="18">
        <v>23377</v>
      </c>
      <c r="C54" s="18">
        <v>31231</v>
      </c>
      <c r="D54" s="19">
        <v>35121</v>
      </c>
      <c r="E54" s="27">
        <v>5.4967457346551045</v>
      </c>
      <c r="F54" s="27">
        <v>6.8043766231502625</v>
      </c>
      <c r="G54" s="28">
        <v>7.2345667314161179</v>
      </c>
      <c r="I54" s="95">
        <v>23377</v>
      </c>
      <c r="J54" s="18">
        <v>31231</v>
      </c>
      <c r="K54" s="19">
        <v>35121</v>
      </c>
      <c r="L54" s="77">
        <v>6.0292422245549062</v>
      </c>
      <c r="M54" s="77">
        <v>7.5228411967751336</v>
      </c>
      <c r="N54" s="78">
        <v>8.076782441317361</v>
      </c>
      <c r="P54" s="95">
        <v>0</v>
      </c>
      <c r="Q54" s="18">
        <v>0</v>
      </c>
      <c r="R54" s="19">
        <v>0</v>
      </c>
      <c r="S54" s="77" t="s">
        <v>160</v>
      </c>
      <c r="T54" s="77" t="s">
        <v>160</v>
      </c>
      <c r="U54" s="78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0</v>
      </c>
      <c r="Q57" s="18">
        <v>0</v>
      </c>
      <c r="R57" s="19">
        <v>0</v>
      </c>
      <c r="S57" s="77" t="s">
        <v>160</v>
      </c>
      <c r="T57" s="77" t="s">
        <v>160</v>
      </c>
      <c r="U57" s="78" t="s">
        <v>160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  <c r="I58" s="95">
        <v>0</v>
      </c>
      <c r="J58" s="18">
        <v>0</v>
      </c>
      <c r="K58" s="19">
        <v>0</v>
      </c>
      <c r="L58" s="77" t="s">
        <v>160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174</v>
      </c>
      <c r="B59" s="18">
        <v>14136</v>
      </c>
      <c r="C59" s="18">
        <v>16513</v>
      </c>
      <c r="D59" s="19">
        <v>18302</v>
      </c>
      <c r="E59" s="27">
        <v>3.323865239555313</v>
      </c>
      <c r="F59" s="27">
        <v>3.5977288968678645</v>
      </c>
      <c r="G59" s="28">
        <v>3.7700247805693969</v>
      </c>
      <c r="I59" s="95">
        <v>14136</v>
      </c>
      <c r="J59" s="18">
        <v>16513</v>
      </c>
      <c r="K59" s="19">
        <v>18302</v>
      </c>
      <c r="L59" s="77">
        <v>3.6458642292128225</v>
      </c>
      <c r="M59" s="77">
        <v>3.977608039523159</v>
      </c>
      <c r="N59" s="78">
        <v>4.2089141038407316</v>
      </c>
      <c r="P59" s="95">
        <v>0</v>
      </c>
      <c r="Q59" s="18">
        <v>0</v>
      </c>
      <c r="R59" s="19">
        <v>0</v>
      </c>
      <c r="S59" s="77" t="s">
        <v>160</v>
      </c>
      <c r="T59" s="77" t="s">
        <v>160</v>
      </c>
      <c r="U59" s="78" t="s">
        <v>160</v>
      </c>
    </row>
    <row r="60" spans="1:21" x14ac:dyDescent="0.2">
      <c r="A60" s="17" t="s">
        <v>175</v>
      </c>
      <c r="B60" s="18">
        <v>43</v>
      </c>
      <c r="C60" s="18">
        <v>43</v>
      </c>
      <c r="D60" s="19">
        <v>52</v>
      </c>
      <c r="E60" s="27">
        <v>1.0110795507985177E-2</v>
      </c>
      <c r="F60" s="27">
        <v>9.368518292576648E-3</v>
      </c>
      <c r="G60" s="28">
        <v>1.0711468068495718E-2</v>
      </c>
      <c r="I60" s="95">
        <v>41</v>
      </c>
      <c r="J60" s="18">
        <v>43</v>
      </c>
      <c r="K60" s="19">
        <v>52</v>
      </c>
      <c r="L60" s="77">
        <v>1.0574450579918345E-2</v>
      </c>
      <c r="M60" s="77">
        <v>1.0357726984769325E-2</v>
      </c>
      <c r="N60" s="78">
        <v>1.1958448989166105E-2</v>
      </c>
      <c r="P60" s="95">
        <v>2</v>
      </c>
      <c r="Q60" s="18">
        <v>0</v>
      </c>
      <c r="R60" s="19">
        <v>0</v>
      </c>
      <c r="S60" s="77">
        <v>5.3246718670961904E-3</v>
      </c>
      <c r="T60" s="77" t="s">
        <v>160</v>
      </c>
      <c r="U60" s="78" t="s">
        <v>160</v>
      </c>
    </row>
    <row r="61" spans="1:21" x14ac:dyDescent="0.2">
      <c r="A61" s="17" t="s">
        <v>176</v>
      </c>
      <c r="B61" s="18">
        <v>0</v>
      </c>
      <c r="C61" s="18">
        <v>350</v>
      </c>
      <c r="D61" s="19">
        <v>669</v>
      </c>
      <c r="E61" s="27" t="s">
        <v>160</v>
      </c>
      <c r="F61" s="27">
        <v>7.6255381451205265E-2</v>
      </c>
      <c r="G61" s="28">
        <v>0.13780715649660838</v>
      </c>
      <c r="I61" s="95">
        <v>0</v>
      </c>
      <c r="J61" s="18">
        <v>350</v>
      </c>
      <c r="K61" s="19">
        <v>669</v>
      </c>
      <c r="L61" s="77" t="s">
        <v>160</v>
      </c>
      <c r="M61" s="77">
        <v>8.430708010858752E-2</v>
      </c>
      <c r="N61" s="78">
        <v>0.15385004564907931</v>
      </c>
      <c r="P61" s="95">
        <v>0</v>
      </c>
      <c r="Q61" s="18">
        <v>0</v>
      </c>
      <c r="R61" s="19">
        <v>0</v>
      </c>
      <c r="S61" s="77" t="s">
        <v>160</v>
      </c>
      <c r="T61" s="77" t="s">
        <v>160</v>
      </c>
      <c r="U61" s="78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160</v>
      </c>
      <c r="F64" s="27" t="s">
        <v>160</v>
      </c>
      <c r="G64" s="2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0</v>
      </c>
      <c r="Q64" s="18">
        <v>0</v>
      </c>
      <c r="R64" s="19">
        <v>0</v>
      </c>
      <c r="S64" s="77" t="s">
        <v>160</v>
      </c>
      <c r="T64" s="77" t="s">
        <v>160</v>
      </c>
      <c r="U64" s="78" t="s">
        <v>160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0</v>
      </c>
      <c r="Q65" s="18">
        <v>0</v>
      </c>
      <c r="R65" s="19">
        <v>0</v>
      </c>
      <c r="S65" s="77" t="s">
        <v>160</v>
      </c>
      <c r="T65" s="77" t="s">
        <v>160</v>
      </c>
      <c r="U65" s="78" t="s">
        <v>160</v>
      </c>
    </row>
    <row r="66" spans="1:21" x14ac:dyDescent="0.2">
      <c r="A66" s="17" t="s">
        <v>181</v>
      </c>
      <c r="B66" s="18">
        <v>0</v>
      </c>
      <c r="C66" s="18">
        <v>53</v>
      </c>
      <c r="D66" s="19">
        <v>0</v>
      </c>
      <c r="E66" s="27" t="s">
        <v>160</v>
      </c>
      <c r="F66" s="27">
        <v>1.1547243476896799E-2</v>
      </c>
      <c r="G66" s="28" t="s">
        <v>160</v>
      </c>
      <c r="I66" s="95">
        <v>0</v>
      </c>
      <c r="J66" s="18">
        <v>0</v>
      </c>
      <c r="K66" s="19">
        <v>0</v>
      </c>
      <c r="L66" s="77" t="s">
        <v>160</v>
      </c>
      <c r="M66" s="77" t="s">
        <v>160</v>
      </c>
      <c r="N66" s="78" t="s">
        <v>160</v>
      </c>
      <c r="P66" s="95">
        <v>0</v>
      </c>
      <c r="Q66" s="18">
        <v>53</v>
      </c>
      <c r="R66" s="19">
        <v>0</v>
      </c>
      <c r="S66" s="77" t="s">
        <v>160</v>
      </c>
      <c r="T66" s="77">
        <v>0.12090795026805065</v>
      </c>
      <c r="U66" s="78" t="s">
        <v>160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69</v>
      </c>
      <c r="E67" s="27" t="s">
        <v>160</v>
      </c>
      <c r="F67" s="27" t="s">
        <v>160</v>
      </c>
      <c r="G67" s="28">
        <v>1.4213294167811627E-2</v>
      </c>
      <c r="I67" s="95">
        <v>0</v>
      </c>
      <c r="J67" s="18">
        <v>0</v>
      </c>
      <c r="K67" s="19">
        <v>69</v>
      </c>
      <c r="L67" s="77" t="s">
        <v>160</v>
      </c>
      <c r="M67" s="77" t="s">
        <v>160</v>
      </c>
      <c r="N67" s="78">
        <v>1.5867941927931947E-2</v>
      </c>
      <c r="P67" s="95">
        <v>0</v>
      </c>
      <c r="Q67" s="18">
        <v>0</v>
      </c>
      <c r="R67" s="19">
        <v>0</v>
      </c>
      <c r="S67" s="77" t="s">
        <v>160</v>
      </c>
      <c r="T67" s="77" t="s">
        <v>160</v>
      </c>
      <c r="U67" s="78" t="s">
        <v>160</v>
      </c>
    </row>
    <row r="68" spans="1:21" ht="13.5" thickBot="1" x14ac:dyDescent="0.25">
      <c r="A68" s="20" t="s">
        <v>4</v>
      </c>
      <c r="B68" s="21">
        <v>425288</v>
      </c>
      <c r="C68" s="21">
        <v>458984</v>
      </c>
      <c r="D68" s="22">
        <v>485461</v>
      </c>
      <c r="E68" s="23">
        <v>100</v>
      </c>
      <c r="F68" s="23">
        <v>100</v>
      </c>
      <c r="G68" s="48">
        <v>100</v>
      </c>
      <c r="I68" s="96">
        <v>387727</v>
      </c>
      <c r="J68" s="21">
        <v>415149</v>
      </c>
      <c r="K68" s="22">
        <v>434839</v>
      </c>
      <c r="L68" s="81">
        <v>100</v>
      </c>
      <c r="M68" s="81">
        <v>100</v>
      </c>
      <c r="N68" s="82">
        <v>100</v>
      </c>
      <c r="P68" s="96">
        <v>37561</v>
      </c>
      <c r="Q68" s="21">
        <v>43835</v>
      </c>
      <c r="R68" s="22">
        <v>50622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tr">
        <f>+Innhold!B53</f>
        <v>Finans Norge / Skadeforsikringsstatistikk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15</v>
      </c>
    </row>
    <row r="71" spans="1:21" ht="12.75" customHeight="1" x14ac:dyDescent="0.2">
      <c r="A71" s="26" t="s">
        <v>155</v>
      </c>
      <c r="U71" s="183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11.5703125" style="1" customWidth="1"/>
    <col min="8" max="8" width="6.7109375" style="1" customWidth="1"/>
    <col min="9" max="11" width="11.7109375" style="1" customWidth="1"/>
    <col min="12" max="14" width="11.5703125" style="1" customWidth="1"/>
    <col min="15" max="15" width="6.7109375" style="1" customWidth="1"/>
    <col min="16" max="18" width="11.7109375" style="1" customWidth="1"/>
    <col min="19" max="21" width="11.57031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122</v>
      </c>
      <c r="B4" s="6"/>
      <c r="C4" s="6"/>
      <c r="D4" s="6"/>
      <c r="E4" s="6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153</v>
      </c>
      <c r="D6" s="66" t="s">
        <v>154</v>
      </c>
      <c r="E6" s="15" t="s">
        <v>156</v>
      </c>
      <c r="F6" s="15" t="s">
        <v>153</v>
      </c>
      <c r="G6" s="16" t="s">
        <v>154</v>
      </c>
      <c r="I6" s="94" t="s">
        <v>156</v>
      </c>
      <c r="J6" s="15" t="s">
        <v>153</v>
      </c>
      <c r="K6" s="66" t="s">
        <v>154</v>
      </c>
      <c r="L6" s="15" t="s">
        <v>156</v>
      </c>
      <c r="M6" s="15" t="s">
        <v>153</v>
      </c>
      <c r="N6" s="16" t="s">
        <v>154</v>
      </c>
      <c r="P6" s="94" t="s">
        <v>156</v>
      </c>
      <c r="Q6" s="15" t="s">
        <v>153</v>
      </c>
      <c r="R6" s="66" t="s">
        <v>154</v>
      </c>
      <c r="S6" s="15" t="s">
        <v>156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280272</v>
      </c>
      <c r="C7" s="18">
        <v>540181</v>
      </c>
      <c r="D7" s="19">
        <v>596131</v>
      </c>
      <c r="E7" s="27">
        <v>20.733505303735882</v>
      </c>
      <c r="F7" s="27">
        <v>37.023245549103791</v>
      </c>
      <c r="G7" s="28">
        <v>35.47167857820768</v>
      </c>
      <c r="I7" s="95">
        <v>0</v>
      </c>
      <c r="J7" s="18">
        <v>83235</v>
      </c>
      <c r="K7" s="19">
        <v>89090</v>
      </c>
      <c r="L7" s="77" t="s">
        <v>160</v>
      </c>
      <c r="M7" s="77">
        <v>37.916473064203132</v>
      </c>
      <c r="N7" s="78">
        <v>37.543827118872635</v>
      </c>
      <c r="P7" s="95">
        <v>280272</v>
      </c>
      <c r="Q7" s="18">
        <v>456946</v>
      </c>
      <c r="R7" s="19">
        <v>507041</v>
      </c>
      <c r="S7" s="77">
        <v>23.974481691434789</v>
      </c>
      <c r="T7" s="77">
        <v>36.865051512291146</v>
      </c>
      <c r="U7" s="78">
        <v>35.130989193417527</v>
      </c>
    </row>
    <row r="8" spans="1:21" x14ac:dyDescent="0.2">
      <c r="A8" s="17" t="s">
        <v>157</v>
      </c>
      <c r="B8" s="18">
        <v>292006</v>
      </c>
      <c r="C8" s="18">
        <v>304265</v>
      </c>
      <c r="D8" s="19">
        <v>334310</v>
      </c>
      <c r="E8" s="27">
        <v>21.601544034804402</v>
      </c>
      <c r="F8" s="27">
        <v>20.853894911146568</v>
      </c>
      <c r="G8" s="28">
        <v>19.892501590221965</v>
      </c>
      <c r="I8" s="95">
        <v>78679</v>
      </c>
      <c r="J8" s="18">
        <v>80058</v>
      </c>
      <c r="K8" s="19">
        <v>82022</v>
      </c>
      <c r="L8" s="77">
        <v>43.055160337090946</v>
      </c>
      <c r="M8" s="77">
        <v>36.469237707382405</v>
      </c>
      <c r="N8" s="78">
        <v>34.565268693951857</v>
      </c>
      <c r="P8" s="95">
        <v>213327</v>
      </c>
      <c r="Q8" s="18">
        <v>224207</v>
      </c>
      <c r="R8" s="19">
        <v>252288</v>
      </c>
      <c r="S8" s="77">
        <v>18.248002853616164</v>
      </c>
      <c r="T8" s="77">
        <v>18.088357496107331</v>
      </c>
      <c r="U8" s="78">
        <v>17.480099245680172</v>
      </c>
    </row>
    <row r="9" spans="1:21" x14ac:dyDescent="0.2">
      <c r="A9" s="17" t="s">
        <v>83</v>
      </c>
      <c r="B9" s="18">
        <v>235349</v>
      </c>
      <c r="C9" s="18">
        <v>277515</v>
      </c>
      <c r="D9" s="19">
        <v>319282</v>
      </c>
      <c r="E9" s="27">
        <v>17.410264813213363</v>
      </c>
      <c r="F9" s="27">
        <v>19.020487556133109</v>
      </c>
      <c r="G9" s="28">
        <v>18.998288094072116</v>
      </c>
      <c r="I9" s="95">
        <v>29587</v>
      </c>
      <c r="J9" s="18">
        <v>35382</v>
      </c>
      <c r="K9" s="19">
        <v>39729</v>
      </c>
      <c r="L9" s="77">
        <v>16.190762832439532</v>
      </c>
      <c r="M9" s="77">
        <v>16.117746740645586</v>
      </c>
      <c r="N9" s="78">
        <v>16.742380823949834</v>
      </c>
      <c r="P9" s="95">
        <v>205762</v>
      </c>
      <c r="Q9" s="18">
        <v>242133</v>
      </c>
      <c r="R9" s="19">
        <v>279553</v>
      </c>
      <c r="S9" s="77">
        <v>17.600892353831295</v>
      </c>
      <c r="T9" s="77">
        <v>19.534574146235204</v>
      </c>
      <c r="U9" s="78">
        <v>19.369189911639197</v>
      </c>
    </row>
    <row r="10" spans="1:21" x14ac:dyDescent="0.2">
      <c r="A10" s="17" t="s">
        <v>85</v>
      </c>
      <c r="B10" s="18">
        <v>129518</v>
      </c>
      <c r="C10" s="18">
        <v>131102</v>
      </c>
      <c r="D10" s="19">
        <v>159205</v>
      </c>
      <c r="E10" s="27">
        <v>9.5812715502414232</v>
      </c>
      <c r="F10" s="27">
        <v>8.9855465815691495</v>
      </c>
      <c r="G10" s="28">
        <v>9.4732006690535364</v>
      </c>
      <c r="I10" s="95">
        <v>9284</v>
      </c>
      <c r="J10" s="18">
        <v>11501</v>
      </c>
      <c r="K10" s="19">
        <v>15070</v>
      </c>
      <c r="L10" s="77">
        <v>5.0804421582576342</v>
      </c>
      <c r="M10" s="77">
        <v>5.2391104308451997</v>
      </c>
      <c r="N10" s="78">
        <v>6.3507180904861436</v>
      </c>
      <c r="P10" s="95">
        <v>120234</v>
      </c>
      <c r="Q10" s="18">
        <v>119601</v>
      </c>
      <c r="R10" s="19">
        <v>144135</v>
      </c>
      <c r="S10" s="77">
        <v>10.284822713963473</v>
      </c>
      <c r="T10" s="77">
        <v>9.6490548684560835</v>
      </c>
      <c r="U10" s="78">
        <v>9.9865792458464604</v>
      </c>
    </row>
    <row r="11" spans="1:21" x14ac:dyDescent="0.2">
      <c r="A11" s="17" t="s">
        <v>158</v>
      </c>
      <c r="B11" s="18">
        <v>96211</v>
      </c>
      <c r="C11" s="18">
        <v>96118</v>
      </c>
      <c r="D11" s="19">
        <v>93540</v>
      </c>
      <c r="E11" s="27">
        <v>7.1173405790722324</v>
      </c>
      <c r="F11" s="27">
        <v>6.587792454175097</v>
      </c>
      <c r="G11" s="28">
        <v>5.5659256341400569</v>
      </c>
      <c r="I11" s="95">
        <v>7697</v>
      </c>
      <c r="J11" s="18">
        <v>9027</v>
      </c>
      <c r="K11" s="19">
        <v>5756</v>
      </c>
      <c r="L11" s="77">
        <v>4.2119951844150156</v>
      </c>
      <c r="M11" s="77">
        <v>4.1121163254707955</v>
      </c>
      <c r="N11" s="78">
        <v>2.4256624637583442</v>
      </c>
      <c r="P11" s="95">
        <v>88514</v>
      </c>
      <c r="Q11" s="18">
        <v>87091</v>
      </c>
      <c r="R11" s="19">
        <v>87784</v>
      </c>
      <c r="S11" s="77">
        <v>7.5714922376679041</v>
      </c>
      <c r="T11" s="77">
        <v>7.0262442416761459</v>
      </c>
      <c r="U11" s="78">
        <v>6.0822275819015896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5338</v>
      </c>
      <c r="E12" s="27" t="s">
        <v>160</v>
      </c>
      <c r="F12" s="27" t="s">
        <v>160</v>
      </c>
      <c r="G12" s="28">
        <v>0.31762787080435778</v>
      </c>
      <c r="I12" s="95">
        <v>0</v>
      </c>
      <c r="J12" s="18">
        <v>0</v>
      </c>
      <c r="K12" s="19">
        <v>5338</v>
      </c>
      <c r="L12" s="77" t="s">
        <v>160</v>
      </c>
      <c r="M12" s="77" t="s">
        <v>160</v>
      </c>
      <c r="N12" s="78">
        <v>2.2495111590587284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0</v>
      </c>
      <c r="C13" s="18">
        <v>0</v>
      </c>
      <c r="D13" s="19">
        <v>0</v>
      </c>
      <c r="E13" s="27" t="s">
        <v>160</v>
      </c>
      <c r="F13" s="27" t="s">
        <v>160</v>
      </c>
      <c r="G13" s="28" t="s">
        <v>160</v>
      </c>
      <c r="I13" s="95">
        <v>0</v>
      </c>
      <c r="J13" s="18">
        <v>0</v>
      </c>
      <c r="K13" s="19">
        <v>0</v>
      </c>
      <c r="L13" s="77" t="s">
        <v>160</v>
      </c>
      <c r="M13" s="77" t="s">
        <v>160</v>
      </c>
      <c r="N13" s="78" t="s">
        <v>160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288425</v>
      </c>
      <c r="C14" s="18">
        <v>9982</v>
      </c>
      <c r="D14" s="19">
        <v>13889</v>
      </c>
      <c r="E14" s="27">
        <v>21.336634652159407</v>
      </c>
      <c r="F14" s="27">
        <v>0.68415223243904177</v>
      </c>
      <c r="G14" s="28">
        <v>0.82643939632853602</v>
      </c>
      <c r="I14" s="95">
        <v>57068</v>
      </c>
      <c r="J14" s="18">
        <v>0</v>
      </c>
      <c r="K14" s="19">
        <v>0</v>
      </c>
      <c r="L14" s="77">
        <v>31.229068622086025</v>
      </c>
      <c r="M14" s="77" t="s">
        <v>160</v>
      </c>
      <c r="N14" s="78" t="s">
        <v>160</v>
      </c>
      <c r="P14" s="95">
        <v>231357</v>
      </c>
      <c r="Q14" s="18">
        <v>9982</v>
      </c>
      <c r="R14" s="19">
        <v>13889</v>
      </c>
      <c r="S14" s="77">
        <v>19.790290006441165</v>
      </c>
      <c r="T14" s="77">
        <v>0.80531823059112073</v>
      </c>
      <c r="U14" s="78">
        <v>0.96231726607389934</v>
      </c>
    </row>
    <row r="15" spans="1:21" x14ac:dyDescent="0.2">
      <c r="A15" s="17" t="s">
        <v>163</v>
      </c>
      <c r="B15" s="18">
        <v>28955</v>
      </c>
      <c r="C15" s="18">
        <v>34394</v>
      </c>
      <c r="D15" s="19">
        <v>32260</v>
      </c>
      <c r="E15" s="27">
        <v>2.1419858068935622</v>
      </c>
      <c r="F15" s="27">
        <v>2.3573163576946907</v>
      </c>
      <c r="G15" s="28">
        <v>1.9195719580645525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28955</v>
      </c>
      <c r="Q15" s="18">
        <v>34394</v>
      </c>
      <c r="R15" s="19">
        <v>32260</v>
      </c>
      <c r="S15" s="77">
        <v>2.4768122301745956</v>
      </c>
      <c r="T15" s="77">
        <v>2.7748061734072333</v>
      </c>
      <c r="U15" s="78">
        <v>2.2351756788497368</v>
      </c>
    </row>
    <row r="16" spans="1:21" x14ac:dyDescent="0.2">
      <c r="A16" s="17" t="s">
        <v>164</v>
      </c>
      <c r="B16" s="18">
        <v>0</v>
      </c>
      <c r="C16" s="18">
        <v>0</v>
      </c>
      <c r="D16" s="19">
        <v>0</v>
      </c>
      <c r="E16" s="27" t="s">
        <v>160</v>
      </c>
      <c r="F16" s="27" t="s">
        <v>160</v>
      </c>
      <c r="G16" s="28" t="s">
        <v>160</v>
      </c>
      <c r="I16" s="95">
        <v>0</v>
      </c>
      <c r="J16" s="18">
        <v>0</v>
      </c>
      <c r="K16" s="19">
        <v>0</v>
      </c>
      <c r="L16" s="77" t="s">
        <v>160</v>
      </c>
      <c r="M16" s="77" t="s">
        <v>160</v>
      </c>
      <c r="N16" s="78" t="s">
        <v>160</v>
      </c>
      <c r="P16" s="95">
        <v>0</v>
      </c>
      <c r="Q16" s="18">
        <v>0</v>
      </c>
      <c r="R16" s="19">
        <v>0</v>
      </c>
      <c r="S16" s="77" t="s">
        <v>160</v>
      </c>
      <c r="T16" s="77" t="s">
        <v>160</v>
      </c>
      <c r="U16" s="78" t="s">
        <v>160</v>
      </c>
    </row>
    <row r="17" spans="1:21" x14ac:dyDescent="0.2">
      <c r="A17" s="17" t="s">
        <v>165</v>
      </c>
      <c r="B17" s="18">
        <v>0</v>
      </c>
      <c r="C17" s="18">
        <v>63606</v>
      </c>
      <c r="D17" s="19">
        <v>124606</v>
      </c>
      <c r="E17" s="27" t="s">
        <v>160</v>
      </c>
      <c r="F17" s="27">
        <v>4.3594657279621005</v>
      </c>
      <c r="G17" s="28">
        <v>7.4144508185552276</v>
      </c>
      <c r="I17" s="95">
        <v>0</v>
      </c>
      <c r="J17" s="18">
        <v>0</v>
      </c>
      <c r="K17" s="19">
        <v>0</v>
      </c>
      <c r="L17" s="77" t="s">
        <v>160</v>
      </c>
      <c r="M17" s="77" t="s">
        <v>160</v>
      </c>
      <c r="N17" s="78" t="s">
        <v>160</v>
      </c>
      <c r="P17" s="95">
        <v>0</v>
      </c>
      <c r="Q17" s="18">
        <v>63606</v>
      </c>
      <c r="R17" s="19">
        <v>124606</v>
      </c>
      <c r="S17" s="77" t="s">
        <v>160</v>
      </c>
      <c r="T17" s="77">
        <v>5.1315439165476677</v>
      </c>
      <c r="U17" s="78">
        <v>8.6334873105626251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95">
        <v>0</v>
      </c>
      <c r="J19" s="18">
        <v>0</v>
      </c>
      <c r="K19" s="19">
        <v>0</v>
      </c>
      <c r="L19" s="77" t="s">
        <v>160</v>
      </c>
      <c r="M19" s="77" t="s">
        <v>160</v>
      </c>
      <c r="N19" s="78" t="s">
        <v>160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25</v>
      </c>
      <c r="C21" s="18">
        <v>28</v>
      </c>
      <c r="D21" s="19">
        <v>29</v>
      </c>
      <c r="E21" s="27">
        <v>1.8494092616936299E-3</v>
      </c>
      <c r="F21" s="27">
        <v>1.9190805959019405E-3</v>
      </c>
      <c r="G21" s="28">
        <v>1.7255916548007447E-3</v>
      </c>
      <c r="I21" s="95">
        <v>25</v>
      </c>
      <c r="J21" s="18">
        <v>28</v>
      </c>
      <c r="K21" s="19">
        <v>29</v>
      </c>
      <c r="L21" s="77">
        <v>1.368063915946153E-2</v>
      </c>
      <c r="M21" s="77">
        <v>1.2754985832855021E-2</v>
      </c>
      <c r="N21" s="78">
        <v>1.2221023531791518E-2</v>
      </c>
      <c r="P21" s="95">
        <v>0</v>
      </c>
      <c r="Q21" s="18">
        <v>0</v>
      </c>
      <c r="R21" s="19">
        <v>0</v>
      </c>
      <c r="S21" s="77" t="s">
        <v>160</v>
      </c>
      <c r="T21" s="77" t="s">
        <v>160</v>
      </c>
      <c r="U21" s="78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0</v>
      </c>
      <c r="C24" s="18">
        <v>0</v>
      </c>
      <c r="D24" s="19">
        <v>0</v>
      </c>
      <c r="E24" s="27" t="s">
        <v>160</v>
      </c>
      <c r="F24" s="27" t="s">
        <v>160</v>
      </c>
      <c r="G24" s="28" t="s">
        <v>160</v>
      </c>
      <c r="I24" s="95">
        <v>0</v>
      </c>
      <c r="J24" s="18">
        <v>0</v>
      </c>
      <c r="K24" s="19">
        <v>0</v>
      </c>
      <c r="L24" s="77" t="s">
        <v>160</v>
      </c>
      <c r="M24" s="77" t="s">
        <v>160</v>
      </c>
      <c r="N24" s="78" t="s">
        <v>160</v>
      </c>
      <c r="P24" s="95">
        <v>0</v>
      </c>
      <c r="Q24" s="18">
        <v>0</v>
      </c>
      <c r="R24" s="19">
        <v>0</v>
      </c>
      <c r="S24" s="77" t="s">
        <v>160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  <c r="I25" s="95">
        <v>0</v>
      </c>
      <c r="J25" s="18">
        <v>0</v>
      </c>
      <c r="K25" s="19">
        <v>0</v>
      </c>
      <c r="L25" s="77" t="s">
        <v>160</v>
      </c>
      <c r="M25" s="77" t="s">
        <v>160</v>
      </c>
      <c r="N25" s="78" t="s">
        <v>160</v>
      </c>
      <c r="P25" s="95">
        <v>0</v>
      </c>
      <c r="Q25" s="18">
        <v>0</v>
      </c>
      <c r="R25" s="19">
        <v>0</v>
      </c>
      <c r="S25" s="77" t="s">
        <v>160</v>
      </c>
      <c r="T25" s="77" t="s">
        <v>160</v>
      </c>
      <c r="U25" s="78" t="s">
        <v>160</v>
      </c>
    </row>
    <row r="26" spans="1:21" x14ac:dyDescent="0.2">
      <c r="A26" s="17" t="s">
        <v>174</v>
      </c>
      <c r="B26" s="18">
        <v>0</v>
      </c>
      <c r="C26" s="18">
        <v>0</v>
      </c>
      <c r="D26" s="19">
        <v>0</v>
      </c>
      <c r="E26" s="27" t="s">
        <v>160</v>
      </c>
      <c r="F26" s="27" t="s">
        <v>160</v>
      </c>
      <c r="G26" s="28" t="s">
        <v>160</v>
      </c>
      <c r="I26" s="95">
        <v>0</v>
      </c>
      <c r="J26" s="18">
        <v>0</v>
      </c>
      <c r="K26" s="19">
        <v>0</v>
      </c>
      <c r="L26" s="77" t="s">
        <v>160</v>
      </c>
      <c r="M26" s="77" t="s">
        <v>160</v>
      </c>
      <c r="N26" s="78" t="s">
        <v>160</v>
      </c>
      <c r="P26" s="95">
        <v>0</v>
      </c>
      <c r="Q26" s="18">
        <v>0</v>
      </c>
      <c r="R26" s="19">
        <v>0</v>
      </c>
      <c r="S26" s="77" t="s">
        <v>160</v>
      </c>
      <c r="T26" s="77" t="s">
        <v>160</v>
      </c>
      <c r="U26" s="78" t="s">
        <v>160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95">
        <v>0</v>
      </c>
      <c r="J27" s="18">
        <v>0</v>
      </c>
      <c r="K27" s="19">
        <v>0</v>
      </c>
      <c r="L27" s="77" t="s">
        <v>160</v>
      </c>
      <c r="M27" s="77" t="s">
        <v>160</v>
      </c>
      <c r="N27" s="78" t="s">
        <v>160</v>
      </c>
      <c r="P27" s="95">
        <v>0</v>
      </c>
      <c r="Q27" s="18">
        <v>0</v>
      </c>
      <c r="R27" s="19">
        <v>0</v>
      </c>
      <c r="S27" s="77" t="s">
        <v>160</v>
      </c>
      <c r="T27" s="77" t="s">
        <v>160</v>
      </c>
      <c r="U27" s="78" t="s">
        <v>160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0</v>
      </c>
      <c r="Q29" s="18">
        <v>0</v>
      </c>
      <c r="R29" s="19">
        <v>0</v>
      </c>
      <c r="S29" s="77" t="s">
        <v>160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0</v>
      </c>
      <c r="C31" s="18">
        <v>0</v>
      </c>
      <c r="D31" s="19">
        <v>0</v>
      </c>
      <c r="E31" s="27" t="s">
        <v>160</v>
      </c>
      <c r="F31" s="27" t="s">
        <v>160</v>
      </c>
      <c r="G31" s="28" t="s">
        <v>160</v>
      </c>
      <c r="I31" s="95">
        <v>0</v>
      </c>
      <c r="J31" s="18">
        <v>0</v>
      </c>
      <c r="K31" s="19">
        <v>0</v>
      </c>
      <c r="L31" s="77" t="s">
        <v>160</v>
      </c>
      <c r="M31" s="77" t="s">
        <v>160</v>
      </c>
      <c r="N31" s="78" t="s">
        <v>160</v>
      </c>
      <c r="P31" s="95">
        <v>0</v>
      </c>
      <c r="Q31" s="18">
        <v>0</v>
      </c>
      <c r="R31" s="19">
        <v>0</v>
      </c>
      <c r="S31" s="77" t="s">
        <v>160</v>
      </c>
      <c r="T31" s="77" t="s">
        <v>160</v>
      </c>
      <c r="U31" s="78" t="s">
        <v>160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0</v>
      </c>
      <c r="E32" s="27" t="s">
        <v>160</v>
      </c>
      <c r="F32" s="27" t="s">
        <v>160</v>
      </c>
      <c r="G32" s="28" t="s">
        <v>160</v>
      </c>
      <c r="I32" s="95">
        <v>0</v>
      </c>
      <c r="J32" s="18">
        <v>0</v>
      </c>
      <c r="K32" s="19">
        <v>0</v>
      </c>
      <c r="L32" s="77" t="s">
        <v>160</v>
      </c>
      <c r="M32" s="77" t="s">
        <v>160</v>
      </c>
      <c r="N32" s="78" t="s">
        <v>160</v>
      </c>
      <c r="P32" s="95">
        <v>0</v>
      </c>
      <c r="Q32" s="18">
        <v>0</v>
      </c>
      <c r="R32" s="19">
        <v>0</v>
      </c>
      <c r="S32" s="77" t="s">
        <v>160</v>
      </c>
      <c r="T32" s="77" t="s">
        <v>160</v>
      </c>
      <c r="U32" s="78" t="s">
        <v>160</v>
      </c>
    </row>
    <row r="33" spans="1:21" x14ac:dyDescent="0.2">
      <c r="A33" s="17" t="s">
        <v>181</v>
      </c>
      <c r="B33" s="18">
        <v>1022</v>
      </c>
      <c r="C33" s="18">
        <v>703</v>
      </c>
      <c r="D33" s="19">
        <v>524</v>
      </c>
      <c r="E33" s="27">
        <v>7.5603850618035581E-2</v>
      </c>
      <c r="F33" s="27">
        <v>4.8182630675680863E-2</v>
      </c>
      <c r="G33" s="28">
        <v>3.1179656107434145E-2</v>
      </c>
      <c r="I33" s="95">
        <v>400</v>
      </c>
      <c r="J33" s="18">
        <v>291</v>
      </c>
      <c r="K33" s="19">
        <v>262</v>
      </c>
      <c r="L33" s="77">
        <v>0.21889022655138449</v>
      </c>
      <c r="M33" s="77">
        <v>0.13256074562002898</v>
      </c>
      <c r="N33" s="78">
        <v>0.11041062639066819</v>
      </c>
      <c r="P33" s="95">
        <v>622</v>
      </c>
      <c r="Q33" s="18">
        <v>412</v>
      </c>
      <c r="R33" s="19">
        <v>262</v>
      </c>
      <c r="S33" s="77">
        <v>5.3205912870612972E-2</v>
      </c>
      <c r="T33" s="77">
        <v>3.3238941194504282E-2</v>
      </c>
      <c r="U33" s="78">
        <v>1.8153007683156572E-2</v>
      </c>
    </row>
    <row r="34" spans="1:21" x14ac:dyDescent="0.2">
      <c r="A34" s="17" t="s">
        <v>182</v>
      </c>
      <c r="B34" s="18">
        <v>0</v>
      </c>
      <c r="C34" s="18">
        <v>1138</v>
      </c>
      <c r="D34" s="19">
        <v>1469</v>
      </c>
      <c r="E34" s="27" t="s">
        <v>160</v>
      </c>
      <c r="F34" s="27">
        <v>7.7996918504871726E-2</v>
      </c>
      <c r="G34" s="28">
        <v>8.7410142789734274E-2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1138</v>
      </c>
      <c r="R34" s="19">
        <v>1469</v>
      </c>
      <c r="S34" s="77" t="s">
        <v>160</v>
      </c>
      <c r="T34" s="77">
        <v>9.1810473493557934E-2</v>
      </c>
      <c r="U34" s="78">
        <v>0.10178155834563743</v>
      </c>
    </row>
    <row r="35" spans="1:21" ht="13.5" thickBot="1" x14ac:dyDescent="0.25">
      <c r="A35" s="20" t="s">
        <v>4</v>
      </c>
      <c r="B35" s="21">
        <v>1351783</v>
      </c>
      <c r="C35" s="21">
        <v>1459032</v>
      </c>
      <c r="D35" s="22">
        <v>1680583</v>
      </c>
      <c r="E35" s="23">
        <v>100</v>
      </c>
      <c r="F35" s="23">
        <v>100</v>
      </c>
      <c r="G35" s="48">
        <v>100</v>
      </c>
      <c r="I35" s="96">
        <v>182740</v>
      </c>
      <c r="J35" s="21">
        <v>219522</v>
      </c>
      <c r="K35" s="22">
        <v>237296</v>
      </c>
      <c r="L35" s="81">
        <v>100</v>
      </c>
      <c r="M35" s="81">
        <v>100</v>
      </c>
      <c r="N35" s="82">
        <v>100</v>
      </c>
      <c r="P35" s="96">
        <v>1169043</v>
      </c>
      <c r="Q35" s="21">
        <v>1239510</v>
      </c>
      <c r="R35" s="22">
        <v>1443287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123</v>
      </c>
      <c r="B37" s="6"/>
      <c r="C37" s="6"/>
      <c r="D37" s="6"/>
      <c r="E37" s="6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153</v>
      </c>
      <c r="D39" s="66" t="s">
        <v>154</v>
      </c>
      <c r="E39" s="15" t="s">
        <v>156</v>
      </c>
      <c r="F39" s="15" t="s">
        <v>153</v>
      </c>
      <c r="G39" s="16" t="s">
        <v>154</v>
      </c>
      <c r="I39" s="94" t="s">
        <v>156</v>
      </c>
      <c r="J39" s="15" t="s">
        <v>153</v>
      </c>
      <c r="K39" s="66" t="s">
        <v>154</v>
      </c>
      <c r="L39" s="15" t="s">
        <v>156</v>
      </c>
      <c r="M39" s="15" t="s">
        <v>153</v>
      </c>
      <c r="N39" s="16" t="s">
        <v>154</v>
      </c>
      <c r="P39" s="94" t="s">
        <v>156</v>
      </c>
      <c r="Q39" s="15" t="s">
        <v>153</v>
      </c>
      <c r="R39" s="66" t="s">
        <v>154</v>
      </c>
      <c r="S39" s="15" t="s">
        <v>156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108644</v>
      </c>
      <c r="C40" s="18">
        <v>213166</v>
      </c>
      <c r="D40" s="19">
        <v>222791</v>
      </c>
      <c r="E40" s="27">
        <v>20.572774647033874</v>
      </c>
      <c r="F40" s="27">
        <v>38.516481431625053</v>
      </c>
      <c r="G40" s="28">
        <v>36.21504935881493</v>
      </c>
      <c r="I40" s="95">
        <v>0</v>
      </c>
      <c r="J40" s="18">
        <v>26595</v>
      </c>
      <c r="K40" s="19">
        <v>27260</v>
      </c>
      <c r="L40" s="77" t="s">
        <v>160</v>
      </c>
      <c r="M40" s="77">
        <v>46.220020855057349</v>
      </c>
      <c r="N40" s="78">
        <v>44.610273782054428</v>
      </c>
      <c r="P40" s="95">
        <v>108644</v>
      </c>
      <c r="Q40" s="18">
        <v>186571</v>
      </c>
      <c r="R40" s="19">
        <v>195531</v>
      </c>
      <c r="S40" s="77">
        <v>22.591384232775848</v>
      </c>
      <c r="T40" s="77">
        <v>37.622630323391164</v>
      </c>
      <c r="U40" s="78">
        <v>35.289181023747389</v>
      </c>
    </row>
    <row r="41" spans="1:21" x14ac:dyDescent="0.2">
      <c r="A41" s="17" t="s">
        <v>157</v>
      </c>
      <c r="B41" s="18">
        <v>83651</v>
      </c>
      <c r="C41" s="18">
        <v>85481</v>
      </c>
      <c r="D41" s="19">
        <v>98031</v>
      </c>
      <c r="E41" s="27">
        <v>15.840112403805369</v>
      </c>
      <c r="F41" s="27">
        <v>15.445368160291702</v>
      </c>
      <c r="G41" s="28">
        <v>15.935102870825064</v>
      </c>
      <c r="I41" s="95">
        <v>12135</v>
      </c>
      <c r="J41" s="18">
        <v>11778</v>
      </c>
      <c r="K41" s="19">
        <v>11458</v>
      </c>
      <c r="L41" s="77">
        <v>25.716828787589801</v>
      </c>
      <c r="M41" s="77">
        <v>20.469238790406674</v>
      </c>
      <c r="N41" s="78">
        <v>18.750715957255306</v>
      </c>
      <c r="P41" s="95">
        <v>71516</v>
      </c>
      <c r="Q41" s="18">
        <v>73703</v>
      </c>
      <c r="R41" s="19">
        <v>86573</v>
      </c>
      <c r="S41" s="77">
        <v>14.871004701513176</v>
      </c>
      <c r="T41" s="77">
        <v>14.862442301991727</v>
      </c>
      <c r="U41" s="78">
        <v>15.624582643002299</v>
      </c>
    </row>
    <row r="42" spans="1:21" x14ac:dyDescent="0.2">
      <c r="A42" s="17" t="s">
        <v>83</v>
      </c>
      <c r="B42" s="18">
        <v>98749</v>
      </c>
      <c r="C42" s="18">
        <v>116860</v>
      </c>
      <c r="D42" s="19">
        <v>126154</v>
      </c>
      <c r="E42" s="27">
        <v>18.699062291704539</v>
      </c>
      <c r="F42" s="27">
        <v>21.115168554552337</v>
      </c>
      <c r="G42" s="28">
        <v>20.506543517520633</v>
      </c>
      <c r="I42" s="95">
        <v>10362</v>
      </c>
      <c r="J42" s="18">
        <v>12637</v>
      </c>
      <c r="K42" s="19">
        <v>14179</v>
      </c>
      <c r="L42" s="77">
        <v>21.959437980799798</v>
      </c>
      <c r="M42" s="77">
        <v>21.962113312478277</v>
      </c>
      <c r="N42" s="78">
        <v>23.203560966828679</v>
      </c>
      <c r="P42" s="95">
        <v>88387</v>
      </c>
      <c r="Q42" s="18">
        <v>104223</v>
      </c>
      <c r="R42" s="19">
        <v>111975</v>
      </c>
      <c r="S42" s="77">
        <v>18.379152812694294</v>
      </c>
      <c r="T42" s="77">
        <v>21.016896517651709</v>
      </c>
      <c r="U42" s="78">
        <v>20.209102623799364</v>
      </c>
    </row>
    <row r="43" spans="1:21" x14ac:dyDescent="0.2">
      <c r="A43" s="17" t="s">
        <v>85</v>
      </c>
      <c r="B43" s="18">
        <v>63287</v>
      </c>
      <c r="C43" s="18">
        <v>59063</v>
      </c>
      <c r="D43" s="19">
        <v>64587</v>
      </c>
      <c r="E43" s="27">
        <v>11.983995334181666</v>
      </c>
      <c r="F43" s="27">
        <v>10.671959612677774</v>
      </c>
      <c r="G43" s="28">
        <v>10.498724782140123</v>
      </c>
      <c r="I43" s="95">
        <v>3118</v>
      </c>
      <c r="J43" s="18">
        <v>3666</v>
      </c>
      <c r="K43" s="19">
        <v>4653</v>
      </c>
      <c r="L43" s="77">
        <v>6.6077521351219612</v>
      </c>
      <c r="M43" s="77">
        <v>6.3712200208550573</v>
      </c>
      <c r="N43" s="78">
        <v>7.6145122490058421</v>
      </c>
      <c r="P43" s="95">
        <v>60169</v>
      </c>
      <c r="Q43" s="18">
        <v>55397</v>
      </c>
      <c r="R43" s="19">
        <v>59934</v>
      </c>
      <c r="S43" s="77">
        <v>12.511514652460237</v>
      </c>
      <c r="T43" s="77">
        <v>11.170979691511008</v>
      </c>
      <c r="U43" s="78">
        <v>10.816810508191928</v>
      </c>
    </row>
    <row r="44" spans="1:21" x14ac:dyDescent="0.2">
      <c r="A44" s="17" t="s">
        <v>158</v>
      </c>
      <c r="B44" s="18">
        <v>39366</v>
      </c>
      <c r="C44" s="18">
        <v>36037</v>
      </c>
      <c r="D44" s="19">
        <v>33955</v>
      </c>
      <c r="E44" s="27">
        <v>7.4543264860934375</v>
      </c>
      <c r="F44" s="27">
        <v>6.5114438576108382</v>
      </c>
      <c r="G44" s="28">
        <v>5.5194419926234053</v>
      </c>
      <c r="I44" s="95">
        <v>2404</v>
      </c>
      <c r="J44" s="18">
        <v>2749</v>
      </c>
      <c r="K44" s="19">
        <v>1260</v>
      </c>
      <c r="L44" s="77">
        <v>5.0946235191896072</v>
      </c>
      <c r="M44" s="77">
        <v>4.777546054918318</v>
      </c>
      <c r="N44" s="78">
        <v>2.0619568952820462</v>
      </c>
      <c r="P44" s="95">
        <v>36962</v>
      </c>
      <c r="Q44" s="18">
        <v>33288</v>
      </c>
      <c r="R44" s="19">
        <v>32695</v>
      </c>
      <c r="S44" s="77">
        <v>7.6858615663254382</v>
      </c>
      <c r="T44" s="77">
        <v>6.7126301419033236</v>
      </c>
      <c r="U44" s="78">
        <v>5.9007511523565102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2198</v>
      </c>
      <c r="E45" s="27" t="s">
        <v>160</v>
      </c>
      <c r="F45" s="27" t="s">
        <v>160</v>
      </c>
      <c r="G45" s="28">
        <v>0.35728857310517581</v>
      </c>
      <c r="I45" s="95">
        <v>0</v>
      </c>
      <c r="J45" s="18">
        <v>0</v>
      </c>
      <c r="K45" s="19">
        <v>2198</v>
      </c>
      <c r="L45" s="77" t="s">
        <v>160</v>
      </c>
      <c r="M45" s="77" t="s">
        <v>160</v>
      </c>
      <c r="N45" s="78">
        <v>3.5969692506586806</v>
      </c>
      <c r="P45" s="95">
        <v>0</v>
      </c>
      <c r="Q45" s="18">
        <v>0</v>
      </c>
      <c r="R45" s="19">
        <v>0</v>
      </c>
      <c r="S45" s="77" t="s">
        <v>160</v>
      </c>
      <c r="T45" s="77" t="s">
        <v>160</v>
      </c>
      <c r="U45" s="78" t="s">
        <v>160</v>
      </c>
    </row>
    <row r="46" spans="1:21" x14ac:dyDescent="0.2">
      <c r="A46" s="17" t="s">
        <v>161</v>
      </c>
      <c r="B46" s="18">
        <v>0</v>
      </c>
      <c r="C46" s="18">
        <v>0</v>
      </c>
      <c r="D46" s="19">
        <v>0</v>
      </c>
      <c r="E46" s="27" t="s">
        <v>160</v>
      </c>
      <c r="F46" s="27" t="s">
        <v>160</v>
      </c>
      <c r="G46" s="28" t="s">
        <v>160</v>
      </c>
      <c r="I46" s="95">
        <v>0</v>
      </c>
      <c r="J46" s="18">
        <v>0</v>
      </c>
      <c r="K46" s="19">
        <v>0</v>
      </c>
      <c r="L46" s="77" t="s">
        <v>160</v>
      </c>
      <c r="M46" s="77" t="s">
        <v>160</v>
      </c>
      <c r="N46" s="78" t="s">
        <v>160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162</v>
      </c>
      <c r="B47" s="18">
        <v>122173</v>
      </c>
      <c r="C47" s="18">
        <v>4422</v>
      </c>
      <c r="D47" s="19">
        <v>5358</v>
      </c>
      <c r="E47" s="27">
        <v>23.134619463127915</v>
      </c>
      <c r="F47" s="27">
        <v>0.7990011582083727</v>
      </c>
      <c r="G47" s="28">
        <v>0.8709518538205332</v>
      </c>
      <c r="I47" s="95">
        <v>19010</v>
      </c>
      <c r="J47" s="18">
        <v>0</v>
      </c>
      <c r="K47" s="19">
        <v>0</v>
      </c>
      <c r="L47" s="77">
        <v>40.286519592260582</v>
      </c>
      <c r="M47" s="77" t="s">
        <v>160</v>
      </c>
      <c r="N47" s="78" t="s">
        <v>160</v>
      </c>
      <c r="P47" s="95">
        <v>103163</v>
      </c>
      <c r="Q47" s="18">
        <v>4422</v>
      </c>
      <c r="R47" s="19">
        <v>5358</v>
      </c>
      <c r="S47" s="77">
        <v>21.4516675712037</v>
      </c>
      <c r="T47" s="77">
        <v>0.89171024055204562</v>
      </c>
      <c r="U47" s="78">
        <v>0.96700488375366822</v>
      </c>
    </row>
    <row r="48" spans="1:21" x14ac:dyDescent="0.2">
      <c r="A48" s="17" t="s">
        <v>163</v>
      </c>
      <c r="B48" s="18">
        <v>11868</v>
      </c>
      <c r="C48" s="18">
        <v>10419</v>
      </c>
      <c r="D48" s="19">
        <v>6391</v>
      </c>
      <c r="E48" s="27">
        <v>2.2473186693328486</v>
      </c>
      <c r="F48" s="27">
        <v>1.8825854969183706</v>
      </c>
      <c r="G48" s="28">
        <v>1.0388677300796991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11868</v>
      </c>
      <c r="Q48" s="18">
        <v>10419</v>
      </c>
      <c r="R48" s="19">
        <v>6391</v>
      </c>
      <c r="S48" s="77">
        <v>2.4678265534643766</v>
      </c>
      <c r="T48" s="77">
        <v>2.1010241963617737</v>
      </c>
      <c r="U48" s="78">
        <v>1.1534393826184572</v>
      </c>
    </row>
    <row r="49" spans="1:21" x14ac:dyDescent="0.2">
      <c r="A49" s="17" t="s">
        <v>164</v>
      </c>
      <c r="B49" s="18">
        <v>0</v>
      </c>
      <c r="C49" s="18">
        <v>0</v>
      </c>
      <c r="D49" s="19">
        <v>0</v>
      </c>
      <c r="E49" s="27" t="s">
        <v>160</v>
      </c>
      <c r="F49" s="27" t="s">
        <v>160</v>
      </c>
      <c r="G49" s="28" t="s">
        <v>160</v>
      </c>
      <c r="I49" s="95">
        <v>0</v>
      </c>
      <c r="J49" s="18">
        <v>0</v>
      </c>
      <c r="K49" s="19">
        <v>0</v>
      </c>
      <c r="L49" s="77" t="s">
        <v>160</v>
      </c>
      <c r="M49" s="77" t="s">
        <v>160</v>
      </c>
      <c r="N49" s="78" t="s">
        <v>160</v>
      </c>
      <c r="P49" s="95">
        <v>0</v>
      </c>
      <c r="Q49" s="18">
        <v>0</v>
      </c>
      <c r="R49" s="19">
        <v>0</v>
      </c>
      <c r="S49" s="77" t="s">
        <v>160</v>
      </c>
      <c r="T49" s="77" t="s">
        <v>160</v>
      </c>
      <c r="U49" s="78" t="s">
        <v>160</v>
      </c>
    </row>
    <row r="50" spans="1:21" x14ac:dyDescent="0.2">
      <c r="A50" s="17" t="s">
        <v>165</v>
      </c>
      <c r="B50" s="18">
        <v>0</v>
      </c>
      <c r="C50" s="18">
        <v>27649</v>
      </c>
      <c r="D50" s="19">
        <v>55380</v>
      </c>
      <c r="E50" s="27" t="s">
        <v>160</v>
      </c>
      <c r="F50" s="27">
        <v>4.9958351477393252</v>
      </c>
      <c r="G50" s="28">
        <v>9.0021115462077503</v>
      </c>
      <c r="I50" s="95">
        <v>0</v>
      </c>
      <c r="J50" s="18">
        <v>0</v>
      </c>
      <c r="K50" s="19">
        <v>0</v>
      </c>
      <c r="L50" s="77" t="s">
        <v>160</v>
      </c>
      <c r="M50" s="77" t="s">
        <v>160</v>
      </c>
      <c r="N50" s="78" t="s">
        <v>160</v>
      </c>
      <c r="P50" s="95">
        <v>0</v>
      </c>
      <c r="Q50" s="18">
        <v>27649</v>
      </c>
      <c r="R50" s="19">
        <v>55380</v>
      </c>
      <c r="S50" s="77" t="s">
        <v>160</v>
      </c>
      <c r="T50" s="77">
        <v>5.5755080147045479</v>
      </c>
      <c r="U50" s="78">
        <v>9.9949105006118231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95">
        <v>0</v>
      </c>
      <c r="J51" s="18">
        <v>0</v>
      </c>
      <c r="K51" s="19">
        <v>0</v>
      </c>
      <c r="L51" s="77" t="s">
        <v>160</v>
      </c>
      <c r="M51" s="77" t="s">
        <v>160</v>
      </c>
      <c r="N51" s="78" t="s">
        <v>160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  <c r="I52" s="95">
        <v>0</v>
      </c>
      <c r="J52" s="18">
        <v>0</v>
      </c>
      <c r="K52" s="19">
        <v>0</v>
      </c>
      <c r="L52" s="77" t="s">
        <v>160</v>
      </c>
      <c r="M52" s="77" t="s">
        <v>160</v>
      </c>
      <c r="N52" s="78" t="s">
        <v>160</v>
      </c>
      <c r="P52" s="95">
        <v>0</v>
      </c>
      <c r="Q52" s="18">
        <v>0</v>
      </c>
      <c r="R52" s="19">
        <v>0</v>
      </c>
      <c r="S52" s="77" t="s">
        <v>160</v>
      </c>
      <c r="T52" s="77" t="s">
        <v>160</v>
      </c>
      <c r="U52" s="78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169</v>
      </c>
      <c r="B54" s="18">
        <v>17</v>
      </c>
      <c r="C54" s="18">
        <v>18</v>
      </c>
      <c r="D54" s="19">
        <v>18</v>
      </c>
      <c r="E54" s="27">
        <v>3.2191116766648489E-3</v>
      </c>
      <c r="F54" s="27">
        <v>3.2523792057328606E-3</v>
      </c>
      <c r="G54" s="28">
        <v>2.9259300800241876E-3</v>
      </c>
      <c r="I54" s="95">
        <v>17</v>
      </c>
      <c r="J54" s="18">
        <v>18</v>
      </c>
      <c r="K54" s="19">
        <v>18</v>
      </c>
      <c r="L54" s="77">
        <v>3.6026871807913197E-2</v>
      </c>
      <c r="M54" s="77">
        <v>3.1282586027111578E-2</v>
      </c>
      <c r="N54" s="78">
        <v>2.9456527075457803E-2</v>
      </c>
      <c r="P54" s="95">
        <v>0</v>
      </c>
      <c r="Q54" s="18">
        <v>0</v>
      </c>
      <c r="R54" s="19">
        <v>0</v>
      </c>
      <c r="S54" s="77" t="s">
        <v>160</v>
      </c>
      <c r="T54" s="77" t="s">
        <v>160</v>
      </c>
      <c r="U54" s="78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0</v>
      </c>
      <c r="Q57" s="18">
        <v>0</v>
      </c>
      <c r="R57" s="19">
        <v>0</v>
      </c>
      <c r="S57" s="77" t="s">
        <v>160</v>
      </c>
      <c r="T57" s="77" t="s">
        <v>160</v>
      </c>
      <c r="U57" s="78" t="s">
        <v>160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  <c r="I58" s="95">
        <v>0</v>
      </c>
      <c r="J58" s="18">
        <v>0</v>
      </c>
      <c r="K58" s="19">
        <v>0</v>
      </c>
      <c r="L58" s="77" t="s">
        <v>160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160</v>
      </c>
      <c r="F59" s="27" t="s">
        <v>160</v>
      </c>
      <c r="G59" s="28" t="s">
        <v>160</v>
      </c>
      <c r="I59" s="95">
        <v>0</v>
      </c>
      <c r="J59" s="18">
        <v>0</v>
      </c>
      <c r="K59" s="19">
        <v>0</v>
      </c>
      <c r="L59" s="77" t="s">
        <v>160</v>
      </c>
      <c r="M59" s="77" t="s">
        <v>160</v>
      </c>
      <c r="N59" s="78" t="s">
        <v>160</v>
      </c>
      <c r="P59" s="95">
        <v>0</v>
      </c>
      <c r="Q59" s="18">
        <v>0</v>
      </c>
      <c r="R59" s="19">
        <v>0</v>
      </c>
      <c r="S59" s="77" t="s">
        <v>160</v>
      </c>
      <c r="T59" s="77" t="s">
        <v>160</v>
      </c>
      <c r="U59" s="78" t="s">
        <v>160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  <c r="I60" s="95">
        <v>0</v>
      </c>
      <c r="J60" s="18">
        <v>0</v>
      </c>
      <c r="K60" s="19">
        <v>0</v>
      </c>
      <c r="L60" s="77" t="s">
        <v>160</v>
      </c>
      <c r="M60" s="77" t="s">
        <v>160</v>
      </c>
      <c r="N60" s="78" t="s">
        <v>160</v>
      </c>
      <c r="P60" s="95">
        <v>0</v>
      </c>
      <c r="Q60" s="18">
        <v>0</v>
      </c>
      <c r="R60" s="19">
        <v>0</v>
      </c>
      <c r="S60" s="77" t="s">
        <v>160</v>
      </c>
      <c r="T60" s="77" t="s">
        <v>160</v>
      </c>
      <c r="U60" s="78" t="s">
        <v>160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  <c r="I61" s="95">
        <v>0</v>
      </c>
      <c r="J61" s="18">
        <v>0</v>
      </c>
      <c r="K61" s="19">
        <v>0</v>
      </c>
      <c r="L61" s="77" t="s">
        <v>160</v>
      </c>
      <c r="M61" s="77" t="s">
        <v>160</v>
      </c>
      <c r="N61" s="78" t="s">
        <v>160</v>
      </c>
      <c r="P61" s="95">
        <v>0</v>
      </c>
      <c r="Q61" s="18">
        <v>0</v>
      </c>
      <c r="R61" s="19">
        <v>0</v>
      </c>
      <c r="S61" s="77" t="s">
        <v>160</v>
      </c>
      <c r="T61" s="77" t="s">
        <v>160</v>
      </c>
      <c r="U61" s="78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160</v>
      </c>
      <c r="F64" s="27" t="s">
        <v>160</v>
      </c>
      <c r="G64" s="2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0</v>
      </c>
      <c r="Q64" s="18">
        <v>0</v>
      </c>
      <c r="R64" s="19">
        <v>0</v>
      </c>
      <c r="S64" s="77" t="s">
        <v>160</v>
      </c>
      <c r="T64" s="77" t="s">
        <v>160</v>
      </c>
      <c r="U64" s="78" t="s">
        <v>160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0</v>
      </c>
      <c r="Q65" s="18">
        <v>0</v>
      </c>
      <c r="R65" s="19">
        <v>0</v>
      </c>
      <c r="S65" s="77" t="s">
        <v>160</v>
      </c>
      <c r="T65" s="77" t="s">
        <v>160</v>
      </c>
      <c r="U65" s="78" t="s">
        <v>160</v>
      </c>
    </row>
    <row r="66" spans="1:21" x14ac:dyDescent="0.2">
      <c r="A66" s="17" t="s">
        <v>181</v>
      </c>
      <c r="B66" s="18">
        <v>341</v>
      </c>
      <c r="C66" s="18">
        <v>171</v>
      </c>
      <c r="D66" s="19">
        <v>139</v>
      </c>
      <c r="E66" s="27">
        <v>6.4571593043689021E-2</v>
      </c>
      <c r="F66" s="27">
        <v>3.0897602454462172E-2</v>
      </c>
      <c r="G66" s="28">
        <v>2.2594682284631226E-2</v>
      </c>
      <c r="I66" s="95">
        <v>141</v>
      </c>
      <c r="J66" s="18">
        <v>97</v>
      </c>
      <c r="K66" s="19">
        <v>81</v>
      </c>
      <c r="L66" s="77">
        <v>0.29881111323033888</v>
      </c>
      <c r="M66" s="77">
        <v>0.16857838025721236</v>
      </c>
      <c r="N66" s="78">
        <v>0.13255437183956012</v>
      </c>
      <c r="P66" s="95">
        <v>200</v>
      </c>
      <c r="Q66" s="18">
        <v>74</v>
      </c>
      <c r="R66" s="19">
        <v>58</v>
      </c>
      <c r="S66" s="77">
        <v>4.1587909562931867E-2</v>
      </c>
      <c r="T66" s="77">
        <v>1.4922333288297463E-2</v>
      </c>
      <c r="U66" s="78">
        <v>1.0467764699087861E-2</v>
      </c>
    </row>
    <row r="67" spans="1:21" x14ac:dyDescent="0.2">
      <c r="A67" s="17" t="s">
        <v>182</v>
      </c>
      <c r="B67" s="18">
        <v>0</v>
      </c>
      <c r="C67" s="18">
        <v>155</v>
      </c>
      <c r="D67" s="19">
        <v>187</v>
      </c>
      <c r="E67" s="27" t="s">
        <v>160</v>
      </c>
      <c r="F67" s="27">
        <v>2.8006598716032966E-2</v>
      </c>
      <c r="G67" s="28">
        <v>3.0397162498029061E-2</v>
      </c>
      <c r="I67" s="95">
        <v>0</v>
      </c>
      <c r="J67" s="18">
        <v>0</v>
      </c>
      <c r="K67" s="19">
        <v>0</v>
      </c>
      <c r="L67" s="77" t="s">
        <v>160</v>
      </c>
      <c r="M67" s="77" t="s">
        <v>160</v>
      </c>
      <c r="N67" s="78" t="s">
        <v>160</v>
      </c>
      <c r="P67" s="95">
        <v>0</v>
      </c>
      <c r="Q67" s="18">
        <v>155</v>
      </c>
      <c r="R67" s="19">
        <v>187</v>
      </c>
      <c r="S67" s="77" t="s">
        <v>160</v>
      </c>
      <c r="T67" s="77">
        <v>3.1256238644406846E-2</v>
      </c>
      <c r="U67" s="78">
        <v>3.3749517219472933E-2</v>
      </c>
    </row>
    <row r="68" spans="1:21" ht="13.5" thickBot="1" x14ac:dyDescent="0.25">
      <c r="A68" s="20" t="s">
        <v>4</v>
      </c>
      <c r="B68" s="21">
        <v>528096</v>
      </c>
      <c r="C68" s="21">
        <v>553441</v>
      </c>
      <c r="D68" s="22">
        <v>615189</v>
      </c>
      <c r="E68" s="23">
        <v>100</v>
      </c>
      <c r="F68" s="23">
        <v>100</v>
      </c>
      <c r="G68" s="48">
        <v>100</v>
      </c>
      <c r="I68" s="96">
        <v>47187</v>
      </c>
      <c r="J68" s="21">
        <v>57540</v>
      </c>
      <c r="K68" s="22">
        <v>61107</v>
      </c>
      <c r="L68" s="81">
        <v>100</v>
      </c>
      <c r="M68" s="81">
        <v>100</v>
      </c>
      <c r="N68" s="82">
        <v>100</v>
      </c>
      <c r="P68" s="96">
        <v>480909</v>
      </c>
      <c r="Q68" s="21">
        <v>495901</v>
      </c>
      <c r="R68" s="22">
        <v>554082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tr">
        <f>+Innhold!B53</f>
        <v>Finans Norge / Skadeforsikringsstatistikk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16</v>
      </c>
    </row>
    <row r="71" spans="1:21" ht="12.75" customHeight="1" x14ac:dyDescent="0.2">
      <c r="A71" s="26" t="s">
        <v>155</v>
      </c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3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3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11.42578125" style="1" customWidth="1"/>
    <col min="8" max="8" width="6.7109375" style="1" customWidth="1"/>
    <col min="9" max="11" width="11.7109375" style="1" customWidth="1"/>
    <col min="12" max="14" width="11.42578125" style="1" customWidth="1"/>
    <col min="15" max="15" width="6.7109375" style="1" customWidth="1"/>
    <col min="16" max="18" width="11.7109375" style="1" customWidth="1"/>
    <col min="19" max="21" width="11.425781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124</v>
      </c>
      <c r="B4" s="6"/>
      <c r="C4" s="6"/>
      <c r="D4" s="194" t="s">
        <v>105</v>
      </c>
      <c r="E4" s="194"/>
      <c r="F4" s="6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153</v>
      </c>
      <c r="D6" s="66" t="s">
        <v>154</v>
      </c>
      <c r="E6" s="15" t="s">
        <v>156</v>
      </c>
      <c r="F6" s="15" t="s">
        <v>153</v>
      </c>
      <c r="G6" s="16" t="s">
        <v>154</v>
      </c>
      <c r="I6" s="94" t="s">
        <v>156</v>
      </c>
      <c r="J6" s="15" t="s">
        <v>153</v>
      </c>
      <c r="K6" s="66" t="s">
        <v>154</v>
      </c>
      <c r="L6" s="15" t="s">
        <v>156</v>
      </c>
      <c r="M6" s="15" t="s">
        <v>153</v>
      </c>
      <c r="N6" s="16" t="s">
        <v>154</v>
      </c>
      <c r="P6" s="94" t="s">
        <v>156</v>
      </c>
      <c r="Q6" s="15" t="s">
        <v>153</v>
      </c>
      <c r="R6" s="66" t="s">
        <v>154</v>
      </c>
      <c r="S6" s="15" t="s">
        <v>156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1695776</v>
      </c>
      <c r="C7" s="18">
        <v>1732920</v>
      </c>
      <c r="D7" s="19">
        <v>1916312</v>
      </c>
      <c r="E7" s="27">
        <v>22.319913993802245</v>
      </c>
      <c r="F7" s="27">
        <v>21.70314834166766</v>
      </c>
      <c r="G7" s="28">
        <v>22.730712080201204</v>
      </c>
      <c r="I7" s="95">
        <v>980812</v>
      </c>
      <c r="J7" s="18">
        <v>1008568</v>
      </c>
      <c r="K7" s="19">
        <v>1144850</v>
      </c>
      <c r="L7" s="77">
        <v>18.866493110390333</v>
      </c>
      <c r="M7" s="77">
        <v>18.559019222424922</v>
      </c>
      <c r="N7" s="78">
        <v>20.191076702811372</v>
      </c>
      <c r="P7" s="95">
        <v>714964</v>
      </c>
      <c r="Q7" s="18">
        <v>724352</v>
      </c>
      <c r="R7" s="19">
        <v>771462</v>
      </c>
      <c r="S7" s="77">
        <v>29.803901297848093</v>
      </c>
      <c r="T7" s="77">
        <v>28.402997961781242</v>
      </c>
      <c r="U7" s="78">
        <v>27.94728914244147</v>
      </c>
    </row>
    <row r="8" spans="1:21" x14ac:dyDescent="0.2">
      <c r="A8" s="17" t="s">
        <v>157</v>
      </c>
      <c r="B8" s="18">
        <v>115608</v>
      </c>
      <c r="C8" s="18">
        <v>121721</v>
      </c>
      <c r="D8" s="19">
        <v>136870</v>
      </c>
      <c r="E8" s="27">
        <v>1.5216400143624453</v>
      </c>
      <c r="F8" s="27">
        <v>1.5244378963230438</v>
      </c>
      <c r="G8" s="28">
        <v>1.6235104525866031</v>
      </c>
      <c r="I8" s="95">
        <v>114167</v>
      </c>
      <c r="J8" s="18">
        <v>120204</v>
      </c>
      <c r="K8" s="19">
        <v>135355</v>
      </c>
      <c r="L8" s="77">
        <v>2.1960690926843607</v>
      </c>
      <c r="M8" s="77">
        <v>2.2119166447997216</v>
      </c>
      <c r="N8" s="78">
        <v>2.3871801433454456</v>
      </c>
      <c r="P8" s="95">
        <v>1441</v>
      </c>
      <c r="Q8" s="18">
        <v>1517</v>
      </c>
      <c r="R8" s="19">
        <v>1515</v>
      </c>
      <c r="S8" s="77">
        <v>6.0069348624824603E-2</v>
      </c>
      <c r="T8" s="77">
        <v>5.9483991081714614E-2</v>
      </c>
      <c r="U8" s="78">
        <v>5.4882992358403694E-2</v>
      </c>
    </row>
    <row r="9" spans="1:21" x14ac:dyDescent="0.2">
      <c r="A9" s="17" t="s">
        <v>83</v>
      </c>
      <c r="B9" s="18">
        <v>1733963</v>
      </c>
      <c r="C9" s="18">
        <v>1906548</v>
      </c>
      <c r="D9" s="19">
        <v>2127972</v>
      </c>
      <c r="E9" s="27">
        <v>22.822533771226464</v>
      </c>
      <c r="F9" s="27">
        <v>23.87767125113092</v>
      </c>
      <c r="G9" s="28">
        <v>25.24135884278234</v>
      </c>
      <c r="I9" s="95">
        <v>1063926</v>
      </c>
      <c r="J9" s="18">
        <v>1136506</v>
      </c>
      <c r="K9" s="19">
        <v>1203162</v>
      </c>
      <c r="L9" s="77">
        <v>20.46523956575281</v>
      </c>
      <c r="M9" s="77">
        <v>20.913251957628301</v>
      </c>
      <c r="N9" s="78">
        <v>21.219492709008112</v>
      </c>
      <c r="P9" s="95">
        <v>670037</v>
      </c>
      <c r="Q9" s="18">
        <v>770042</v>
      </c>
      <c r="R9" s="19">
        <v>924810</v>
      </c>
      <c r="S9" s="77">
        <v>27.931079905990011</v>
      </c>
      <c r="T9" s="77">
        <v>30.194575781506714</v>
      </c>
      <c r="U9" s="78">
        <v>33.502534761039811</v>
      </c>
    </row>
    <row r="10" spans="1:21" x14ac:dyDescent="0.2">
      <c r="A10" s="17" t="s">
        <v>85</v>
      </c>
      <c r="B10" s="18">
        <v>1185953</v>
      </c>
      <c r="C10" s="18">
        <v>1190695</v>
      </c>
      <c r="D10" s="19">
        <v>1286349</v>
      </c>
      <c r="E10" s="27">
        <v>15.609590512362338</v>
      </c>
      <c r="F10" s="27">
        <v>14.912304211782409</v>
      </c>
      <c r="G10" s="28">
        <v>15.258281925727511</v>
      </c>
      <c r="I10" s="95">
        <v>607872</v>
      </c>
      <c r="J10" s="18">
        <v>622288</v>
      </c>
      <c r="K10" s="19">
        <v>726170</v>
      </c>
      <c r="L10" s="77">
        <v>11.692773844527997</v>
      </c>
      <c r="M10" s="77">
        <v>11.450943271930461</v>
      </c>
      <c r="N10" s="78">
        <v>12.807052600148957</v>
      </c>
      <c r="P10" s="95">
        <v>578081</v>
      </c>
      <c r="Q10" s="18">
        <v>568407</v>
      </c>
      <c r="R10" s="19">
        <v>560179</v>
      </c>
      <c r="S10" s="77">
        <v>24.097813409012652</v>
      </c>
      <c r="T10" s="77">
        <v>22.288145628730494</v>
      </c>
      <c r="U10" s="78">
        <v>20.293267179101136</v>
      </c>
    </row>
    <row r="11" spans="1:21" x14ac:dyDescent="0.2">
      <c r="A11" s="17" t="s">
        <v>158</v>
      </c>
      <c r="B11" s="18">
        <v>715443</v>
      </c>
      <c r="C11" s="18">
        <v>773272</v>
      </c>
      <c r="D11" s="19">
        <v>1295673</v>
      </c>
      <c r="E11" s="27">
        <v>9.4167072935740688</v>
      </c>
      <c r="F11" s="27">
        <v>9.6844845258050203</v>
      </c>
      <c r="G11" s="28">
        <v>15.368880387478935</v>
      </c>
      <c r="I11" s="95">
        <v>640770</v>
      </c>
      <c r="J11" s="18">
        <v>697298</v>
      </c>
      <c r="K11" s="19">
        <v>1205992</v>
      </c>
      <c r="L11" s="77">
        <v>12.325586137144338</v>
      </c>
      <c r="M11" s="77">
        <v>12.831229015553195</v>
      </c>
      <c r="N11" s="78">
        <v>21.269403830175911</v>
      </c>
      <c r="P11" s="95">
        <v>74673</v>
      </c>
      <c r="Q11" s="18">
        <v>75974</v>
      </c>
      <c r="R11" s="19">
        <v>89681</v>
      </c>
      <c r="S11" s="77">
        <v>3.1128094863716362</v>
      </c>
      <c r="T11" s="77">
        <v>2.9790617919856204</v>
      </c>
      <c r="U11" s="78">
        <v>3.2488195628343242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  <c r="I12" s="95">
        <v>0</v>
      </c>
      <c r="J12" s="18">
        <v>0</v>
      </c>
      <c r="K12" s="19">
        <v>0</v>
      </c>
      <c r="L12" s="77" t="s">
        <v>160</v>
      </c>
      <c r="M12" s="77" t="s">
        <v>160</v>
      </c>
      <c r="N12" s="78" t="s">
        <v>160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72174</v>
      </c>
      <c r="C13" s="18">
        <v>75277</v>
      </c>
      <c r="D13" s="19">
        <v>76295</v>
      </c>
      <c r="E13" s="27">
        <v>0.94995888170883613</v>
      </c>
      <c r="F13" s="27">
        <v>0.94277167885171642</v>
      </c>
      <c r="G13" s="28">
        <v>0.90498816380576375</v>
      </c>
      <c r="I13" s="95">
        <v>72121</v>
      </c>
      <c r="J13" s="18">
        <v>75232</v>
      </c>
      <c r="K13" s="19">
        <v>76286</v>
      </c>
      <c r="L13" s="77">
        <v>1.3872896636811756</v>
      </c>
      <c r="M13" s="77">
        <v>1.3843708447437078</v>
      </c>
      <c r="N13" s="78">
        <v>1.3454133531472843</v>
      </c>
      <c r="P13" s="95">
        <v>53</v>
      </c>
      <c r="Q13" s="18">
        <v>45</v>
      </c>
      <c r="R13" s="19">
        <v>9</v>
      </c>
      <c r="S13" s="77">
        <v>2.2093514761385873E-3</v>
      </c>
      <c r="T13" s="77">
        <v>1.7645218185083438E-3</v>
      </c>
      <c r="U13" s="78">
        <v>3.260375783667546E-4</v>
      </c>
    </row>
    <row r="14" spans="1:21" x14ac:dyDescent="0.2">
      <c r="A14" s="17" t="s">
        <v>162</v>
      </c>
      <c r="B14" s="18">
        <v>206804</v>
      </c>
      <c r="C14" s="18">
        <v>209040</v>
      </c>
      <c r="D14" s="19">
        <v>133915</v>
      </c>
      <c r="E14" s="27">
        <v>2.7219676971335129</v>
      </c>
      <c r="F14" s="27">
        <v>2.6180239880330354</v>
      </c>
      <c r="G14" s="28">
        <v>1.5884591382927957</v>
      </c>
      <c r="I14" s="95">
        <v>149320</v>
      </c>
      <c r="J14" s="18">
        <v>151229</v>
      </c>
      <c r="K14" s="19">
        <v>78343</v>
      </c>
      <c r="L14" s="77">
        <v>2.8722576306606</v>
      </c>
      <c r="M14" s="77">
        <v>2.7828187271340146</v>
      </c>
      <c r="N14" s="78">
        <v>1.3816915072964593</v>
      </c>
      <c r="P14" s="95">
        <v>57484</v>
      </c>
      <c r="Q14" s="18">
        <v>57811</v>
      </c>
      <c r="R14" s="19">
        <v>55572</v>
      </c>
      <c r="S14" s="77">
        <v>2.3962709481952933</v>
      </c>
      <c r="T14" s="77">
        <v>2.2668615744396861</v>
      </c>
      <c r="U14" s="78">
        <v>2.0131733672219205</v>
      </c>
    </row>
    <row r="15" spans="1:21" x14ac:dyDescent="0.2">
      <c r="A15" s="17" t="s">
        <v>163</v>
      </c>
      <c r="B15" s="18">
        <v>623825</v>
      </c>
      <c r="C15" s="18">
        <v>591602</v>
      </c>
      <c r="D15" s="19">
        <v>499396</v>
      </c>
      <c r="E15" s="27">
        <v>8.2108252193589752</v>
      </c>
      <c r="F15" s="27">
        <v>7.409243337965556</v>
      </c>
      <c r="G15" s="28">
        <v>5.9236839773503274</v>
      </c>
      <c r="I15" s="95">
        <v>547289</v>
      </c>
      <c r="J15" s="18">
        <v>509800</v>
      </c>
      <c r="K15" s="19">
        <v>418927</v>
      </c>
      <c r="L15" s="77">
        <v>10.527424366639494</v>
      </c>
      <c r="M15" s="77">
        <v>9.3810114931191801</v>
      </c>
      <c r="N15" s="78">
        <v>7.3883803029904875</v>
      </c>
      <c r="P15" s="95">
        <v>76536</v>
      </c>
      <c r="Q15" s="18">
        <v>81802</v>
      </c>
      <c r="R15" s="19">
        <v>80469</v>
      </c>
      <c r="S15" s="77">
        <v>3.1904702750517528</v>
      </c>
      <c r="T15" s="77">
        <v>3.2075869732804341</v>
      </c>
      <c r="U15" s="78">
        <v>2.9151019881771529</v>
      </c>
    </row>
    <row r="16" spans="1:21" x14ac:dyDescent="0.2">
      <c r="A16" s="17" t="s">
        <v>164</v>
      </c>
      <c r="B16" s="18">
        <v>107482</v>
      </c>
      <c r="C16" s="18">
        <v>118544</v>
      </c>
      <c r="D16" s="19">
        <v>137271</v>
      </c>
      <c r="E16" s="27">
        <v>1.4146850739023626</v>
      </c>
      <c r="F16" s="27">
        <v>1.484649041510659</v>
      </c>
      <c r="G16" s="28">
        <v>1.6282669930373026</v>
      </c>
      <c r="I16" s="95">
        <v>52331</v>
      </c>
      <c r="J16" s="18">
        <v>59818</v>
      </c>
      <c r="K16" s="19">
        <v>72847</v>
      </c>
      <c r="L16" s="77">
        <v>1.0066174261324663</v>
      </c>
      <c r="M16" s="77">
        <v>1.1007323371820383</v>
      </c>
      <c r="N16" s="78">
        <v>1.2847616408871905</v>
      </c>
      <c r="P16" s="95">
        <v>55151</v>
      </c>
      <c r="Q16" s="18">
        <v>58726</v>
      </c>
      <c r="R16" s="19">
        <v>64424</v>
      </c>
      <c r="S16" s="77">
        <v>2.299017797368287</v>
      </c>
      <c r="T16" s="77">
        <v>2.3027401847493554</v>
      </c>
      <c r="U16" s="78">
        <v>2.333849438744422</v>
      </c>
    </row>
    <row r="17" spans="1:21" x14ac:dyDescent="0.2">
      <c r="A17" s="17" t="s">
        <v>165</v>
      </c>
      <c r="B17" s="18">
        <v>447273</v>
      </c>
      <c r="C17" s="18">
        <v>466308</v>
      </c>
      <c r="D17" s="19">
        <v>0</v>
      </c>
      <c r="E17" s="27">
        <v>5.8870363136109445</v>
      </c>
      <c r="F17" s="27">
        <v>5.8400570695164022</v>
      </c>
      <c r="G17" s="28" t="s">
        <v>160</v>
      </c>
      <c r="I17" s="95">
        <v>446079</v>
      </c>
      <c r="J17" s="18">
        <v>465232</v>
      </c>
      <c r="K17" s="19">
        <v>0</v>
      </c>
      <c r="L17" s="77">
        <v>8.5805907556084229</v>
      </c>
      <c r="M17" s="77">
        <v>8.5608998410490837</v>
      </c>
      <c r="N17" s="78" t="s">
        <v>160</v>
      </c>
      <c r="P17" s="95">
        <v>1194</v>
      </c>
      <c r="Q17" s="18">
        <v>1076</v>
      </c>
      <c r="R17" s="19">
        <v>0</v>
      </c>
      <c r="S17" s="77">
        <v>4.9772937028480624E-2</v>
      </c>
      <c r="T17" s="77">
        <v>4.2191677260332842E-2</v>
      </c>
      <c r="U17" s="78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95">
        <v>0</v>
      </c>
      <c r="J19" s="18">
        <v>0</v>
      </c>
      <c r="K19" s="19">
        <v>0</v>
      </c>
      <c r="L19" s="77" t="s">
        <v>160</v>
      </c>
      <c r="M19" s="77" t="s">
        <v>160</v>
      </c>
      <c r="N19" s="78" t="s">
        <v>160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212205</v>
      </c>
      <c r="C21" s="18">
        <v>226839</v>
      </c>
      <c r="D21" s="19">
        <v>237550</v>
      </c>
      <c r="E21" s="27">
        <v>2.7930560103780251</v>
      </c>
      <c r="F21" s="27">
        <v>2.8409392624446315</v>
      </c>
      <c r="G21" s="28">
        <v>2.8177460949218061</v>
      </c>
      <c r="I21" s="95">
        <v>188663</v>
      </c>
      <c r="J21" s="18">
        <v>200552</v>
      </c>
      <c r="K21" s="19">
        <v>208340</v>
      </c>
      <c r="L21" s="77">
        <v>3.6290432719884862</v>
      </c>
      <c r="M21" s="77">
        <v>3.6904288288898353</v>
      </c>
      <c r="N21" s="78">
        <v>3.6743756127560125</v>
      </c>
      <c r="P21" s="95">
        <v>23542</v>
      </c>
      <c r="Q21" s="18">
        <v>26287</v>
      </c>
      <c r="R21" s="19">
        <v>29210</v>
      </c>
      <c r="S21" s="77">
        <v>0.98136891417461547</v>
      </c>
      <c r="T21" s="77">
        <v>1.0307552231806407</v>
      </c>
      <c r="U21" s="78">
        <v>1.0581730737881001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7370</v>
      </c>
      <c r="C23" s="18">
        <v>7490</v>
      </c>
      <c r="D23" s="19">
        <v>8498</v>
      </c>
      <c r="E23" s="27">
        <v>9.7004419294955554E-2</v>
      </c>
      <c r="F23" s="27">
        <v>9.3805011817678127E-2</v>
      </c>
      <c r="G23" s="28">
        <v>0.10080070012479692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7370</v>
      </c>
      <c r="Q23" s="18">
        <v>7490</v>
      </c>
      <c r="R23" s="19">
        <v>8498</v>
      </c>
      <c r="S23" s="77">
        <v>0.30722491281398845</v>
      </c>
      <c r="T23" s="77">
        <v>0.29369485379172211</v>
      </c>
      <c r="U23" s="78">
        <v>0.30785192677340895</v>
      </c>
    </row>
    <row r="24" spans="1:21" x14ac:dyDescent="0.2">
      <c r="A24" s="17" t="s">
        <v>172</v>
      </c>
      <c r="B24" s="18">
        <v>1872</v>
      </c>
      <c r="C24" s="18">
        <v>0</v>
      </c>
      <c r="D24" s="19">
        <v>0</v>
      </c>
      <c r="E24" s="27">
        <v>2.4639385742219376E-2</v>
      </c>
      <c r="F24" s="27" t="s">
        <v>160</v>
      </c>
      <c r="G24" s="28" t="s">
        <v>160</v>
      </c>
      <c r="I24" s="95">
        <v>0</v>
      </c>
      <c r="J24" s="18">
        <v>0</v>
      </c>
      <c r="K24" s="19">
        <v>0</v>
      </c>
      <c r="L24" s="77" t="s">
        <v>160</v>
      </c>
      <c r="M24" s="77" t="s">
        <v>160</v>
      </c>
      <c r="N24" s="78" t="s">
        <v>160</v>
      </c>
      <c r="P24" s="95">
        <v>1872</v>
      </c>
      <c r="Q24" s="18">
        <v>0</v>
      </c>
      <c r="R24" s="19">
        <v>0</v>
      </c>
      <c r="S24" s="77">
        <v>7.8035961572291229E-2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  <c r="I25" s="95">
        <v>0</v>
      </c>
      <c r="J25" s="18">
        <v>0</v>
      </c>
      <c r="K25" s="19">
        <v>0</v>
      </c>
      <c r="L25" s="77" t="s">
        <v>160</v>
      </c>
      <c r="M25" s="77" t="s">
        <v>160</v>
      </c>
      <c r="N25" s="78" t="s">
        <v>160</v>
      </c>
      <c r="P25" s="95">
        <v>0</v>
      </c>
      <c r="Q25" s="18">
        <v>0</v>
      </c>
      <c r="R25" s="19">
        <v>0</v>
      </c>
      <c r="S25" s="77" t="s">
        <v>160</v>
      </c>
      <c r="T25" s="77" t="s">
        <v>160</v>
      </c>
      <c r="U25" s="78" t="s">
        <v>160</v>
      </c>
    </row>
    <row r="26" spans="1:21" x14ac:dyDescent="0.2">
      <c r="A26" s="17" t="s">
        <v>174</v>
      </c>
      <c r="B26" s="18">
        <v>225783</v>
      </c>
      <c r="C26" s="18">
        <v>253640</v>
      </c>
      <c r="D26" s="19">
        <v>273480</v>
      </c>
      <c r="E26" s="27">
        <v>2.9717705293993149</v>
      </c>
      <c r="F26" s="27">
        <v>3.1765958875081282</v>
      </c>
      <c r="G26" s="28">
        <v>3.2439368639832264</v>
      </c>
      <c r="I26" s="95">
        <v>202080</v>
      </c>
      <c r="J26" s="18">
        <v>225816</v>
      </c>
      <c r="K26" s="19">
        <v>241032</v>
      </c>
      <c r="L26" s="77">
        <v>3.8871271229834856</v>
      </c>
      <c r="M26" s="77">
        <v>4.1553206969992171</v>
      </c>
      <c r="N26" s="78">
        <v>4.2509460626562703</v>
      </c>
      <c r="P26" s="95">
        <v>23703</v>
      </c>
      <c r="Q26" s="18">
        <v>27824</v>
      </c>
      <c r="R26" s="19">
        <v>32448</v>
      </c>
      <c r="S26" s="77">
        <v>0.98808034035684777</v>
      </c>
      <c r="T26" s="77">
        <v>1.0910234461816923</v>
      </c>
      <c r="U26" s="78">
        <v>1.1754741492049392</v>
      </c>
    </row>
    <row r="27" spans="1:21" x14ac:dyDescent="0.2">
      <c r="A27" s="17" t="s">
        <v>175</v>
      </c>
      <c r="B27" s="18">
        <v>56076</v>
      </c>
      <c r="C27" s="18">
        <v>60128</v>
      </c>
      <c r="D27" s="19">
        <v>51822</v>
      </c>
      <c r="E27" s="27">
        <v>0.7380759588037894</v>
      </c>
      <c r="F27" s="27">
        <v>0.75304509353449267</v>
      </c>
      <c r="G27" s="28">
        <v>0.61469685595048551</v>
      </c>
      <c r="I27" s="95">
        <v>6443</v>
      </c>
      <c r="J27" s="18">
        <v>7048</v>
      </c>
      <c r="K27" s="19">
        <v>7422</v>
      </c>
      <c r="L27" s="77">
        <v>0.12393487754049187</v>
      </c>
      <c r="M27" s="77">
        <v>0.1296927599127187</v>
      </c>
      <c r="N27" s="78">
        <v>0.13089764710509325</v>
      </c>
      <c r="P27" s="95">
        <v>49633</v>
      </c>
      <c r="Q27" s="18">
        <v>53080</v>
      </c>
      <c r="R27" s="19">
        <v>44400</v>
      </c>
      <c r="S27" s="77">
        <v>2.0689951285884245</v>
      </c>
      <c r="T27" s="77">
        <v>2.0813515139205085</v>
      </c>
      <c r="U27" s="78">
        <v>1.6084520532759894</v>
      </c>
    </row>
    <row r="28" spans="1:21" x14ac:dyDescent="0.2">
      <c r="A28" s="17" t="s">
        <v>176</v>
      </c>
      <c r="B28" s="18">
        <v>33064</v>
      </c>
      <c r="C28" s="18">
        <v>37762</v>
      </c>
      <c r="D28" s="19">
        <v>42903</v>
      </c>
      <c r="E28" s="27">
        <v>0.43519051825894312</v>
      </c>
      <c r="F28" s="27">
        <v>0.47293255757799219</v>
      </c>
      <c r="G28" s="28">
        <v>0.50890238143729838</v>
      </c>
      <c r="I28" s="95">
        <v>10764</v>
      </c>
      <c r="J28" s="18">
        <v>16687</v>
      </c>
      <c r="K28" s="19">
        <v>18841</v>
      </c>
      <c r="L28" s="77">
        <v>0.20705184259597306</v>
      </c>
      <c r="M28" s="77">
        <v>0.30706343425986615</v>
      </c>
      <c r="N28" s="78">
        <v>0.33228813919523875</v>
      </c>
      <c r="P28" s="95">
        <v>22300</v>
      </c>
      <c r="Q28" s="18">
        <v>21075</v>
      </c>
      <c r="R28" s="19">
        <v>24062</v>
      </c>
      <c r="S28" s="77">
        <v>0.92959505505453766</v>
      </c>
      <c r="T28" s="77">
        <v>0.82638438500140765</v>
      </c>
      <c r="U28" s="78">
        <v>0.87167957896231663</v>
      </c>
    </row>
    <row r="29" spans="1:21" x14ac:dyDescent="0.2">
      <c r="A29" s="17" t="s">
        <v>177</v>
      </c>
      <c r="B29" s="18">
        <v>6589</v>
      </c>
      <c r="C29" s="18">
        <v>7392</v>
      </c>
      <c r="D29" s="19">
        <v>8899</v>
      </c>
      <c r="E29" s="27">
        <v>8.6724846503997588E-2</v>
      </c>
      <c r="F29" s="27">
        <v>9.2577656522867383E-2</v>
      </c>
      <c r="G29" s="28">
        <v>0.10555724057549631</v>
      </c>
      <c r="I29" s="95">
        <v>2327</v>
      </c>
      <c r="J29" s="18">
        <v>2620</v>
      </c>
      <c r="K29" s="19">
        <v>3334</v>
      </c>
      <c r="L29" s="77">
        <v>4.4761207517728475E-2</v>
      </c>
      <c r="M29" s="77">
        <v>4.8211553770051499E-2</v>
      </c>
      <c r="N29" s="78">
        <v>5.879988620969831E-2</v>
      </c>
      <c r="P29" s="95">
        <v>4262</v>
      </c>
      <c r="Q29" s="18">
        <v>4772</v>
      </c>
      <c r="R29" s="19">
        <v>5565</v>
      </c>
      <c r="S29" s="77">
        <v>0.17766520738306904</v>
      </c>
      <c r="T29" s="77">
        <v>0.18711773595381814</v>
      </c>
      <c r="U29" s="78">
        <v>0.20159990262344327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358</v>
      </c>
      <c r="C31" s="18">
        <v>924</v>
      </c>
      <c r="D31" s="19">
        <v>1438</v>
      </c>
      <c r="E31" s="27">
        <v>4.7120192818987912E-3</v>
      </c>
      <c r="F31" s="27">
        <v>1.1572207065358423E-2</v>
      </c>
      <c r="G31" s="28">
        <v>1.7057120119964457E-2</v>
      </c>
      <c r="I31" s="95">
        <v>3</v>
      </c>
      <c r="J31" s="18">
        <v>0</v>
      </c>
      <c r="K31" s="19">
        <v>0</v>
      </c>
      <c r="L31" s="77">
        <v>5.7706756576358156E-5</v>
      </c>
      <c r="M31" s="77" t="s">
        <v>160</v>
      </c>
      <c r="N31" s="78" t="s">
        <v>160</v>
      </c>
      <c r="P31" s="95">
        <v>355</v>
      </c>
      <c r="Q31" s="18">
        <v>924</v>
      </c>
      <c r="R31" s="19">
        <v>1438</v>
      </c>
      <c r="S31" s="77">
        <v>1.4798486302437706E-2</v>
      </c>
      <c r="T31" s="77">
        <v>3.6231514673371323E-2</v>
      </c>
      <c r="U31" s="78">
        <v>5.2093559743488123E-2</v>
      </c>
    </row>
    <row r="32" spans="1:21" x14ac:dyDescent="0.2">
      <c r="A32" s="17" t="s">
        <v>180</v>
      </c>
      <c r="B32" s="18">
        <v>9706</v>
      </c>
      <c r="C32" s="18">
        <v>47220</v>
      </c>
      <c r="D32" s="19">
        <v>45819</v>
      </c>
      <c r="E32" s="27">
        <v>0.12775100321259683</v>
      </c>
      <c r="F32" s="27">
        <v>0.59138486756084929</v>
      </c>
      <c r="G32" s="28">
        <v>0.54349108955260883</v>
      </c>
      <c r="I32" s="95">
        <v>0</v>
      </c>
      <c r="J32" s="18">
        <v>0</v>
      </c>
      <c r="K32" s="19">
        <v>0</v>
      </c>
      <c r="L32" s="77" t="s">
        <v>160</v>
      </c>
      <c r="M32" s="77" t="s">
        <v>160</v>
      </c>
      <c r="N32" s="78" t="s">
        <v>160</v>
      </c>
      <c r="P32" s="95">
        <v>9706</v>
      </c>
      <c r="Q32" s="18">
        <v>47220</v>
      </c>
      <c r="R32" s="19">
        <v>45819</v>
      </c>
      <c r="S32" s="77">
        <v>0.40460312127171938</v>
      </c>
      <c r="T32" s="77">
        <v>1.8515715615547554</v>
      </c>
      <c r="U32" s="78">
        <v>1.6598573114651476</v>
      </c>
    </row>
    <row r="33" spans="1:21" x14ac:dyDescent="0.2">
      <c r="A33" s="17" t="s">
        <v>181</v>
      </c>
      <c r="B33" s="18">
        <v>140268</v>
      </c>
      <c r="C33" s="18">
        <v>136172</v>
      </c>
      <c r="D33" s="19">
        <v>126373</v>
      </c>
      <c r="E33" s="27">
        <v>1.8462165380820661</v>
      </c>
      <c r="F33" s="27">
        <v>1.7054227061731462</v>
      </c>
      <c r="G33" s="28">
        <v>1.4989982203896164</v>
      </c>
      <c r="I33" s="95">
        <v>113731</v>
      </c>
      <c r="J33" s="18">
        <v>116554</v>
      </c>
      <c r="K33" s="19">
        <v>108058</v>
      </c>
      <c r="L33" s="77">
        <v>2.1876823773952632</v>
      </c>
      <c r="M33" s="77">
        <v>2.1447516939368634</v>
      </c>
      <c r="N33" s="78">
        <v>1.9057582795583625</v>
      </c>
      <c r="P33" s="95">
        <v>26537</v>
      </c>
      <c r="Q33" s="18">
        <v>19618</v>
      </c>
      <c r="R33" s="19">
        <v>18315</v>
      </c>
      <c r="S33" s="77">
        <v>1.1062181155148998</v>
      </c>
      <c r="T33" s="77">
        <v>0.76925308967770423</v>
      </c>
      <c r="U33" s="78">
        <v>0.66348647197634558</v>
      </c>
    </row>
    <row r="34" spans="1:21" x14ac:dyDescent="0.2">
      <c r="A34" s="17" t="s">
        <v>182</v>
      </c>
      <c r="B34" s="18">
        <v>0</v>
      </c>
      <c r="C34" s="18">
        <v>21154</v>
      </c>
      <c r="D34" s="19">
        <v>23662</v>
      </c>
      <c r="E34" s="27" t="s">
        <v>160</v>
      </c>
      <c r="F34" s="27">
        <v>0.264933407208433</v>
      </c>
      <c r="G34" s="28">
        <v>0.28067147168191864</v>
      </c>
      <c r="I34" s="95">
        <v>0</v>
      </c>
      <c r="J34" s="18">
        <v>18930</v>
      </c>
      <c r="K34" s="19">
        <v>21120</v>
      </c>
      <c r="L34" s="77" t="s">
        <v>160</v>
      </c>
      <c r="M34" s="77">
        <v>0.34833767666682247</v>
      </c>
      <c r="N34" s="78">
        <v>0.37248158270810688</v>
      </c>
      <c r="P34" s="95">
        <v>0</v>
      </c>
      <c r="Q34" s="18">
        <v>2224</v>
      </c>
      <c r="R34" s="19">
        <v>2542</v>
      </c>
      <c r="S34" s="77" t="s">
        <v>160</v>
      </c>
      <c r="T34" s="77">
        <v>8.7206589430279036E-2</v>
      </c>
      <c r="U34" s="78">
        <v>9.2087502689810016E-2</v>
      </c>
    </row>
    <row r="35" spans="1:21" ht="13.5" thickBot="1" x14ac:dyDescent="0.25">
      <c r="A35" s="20" t="s">
        <v>4</v>
      </c>
      <c r="B35" s="21">
        <v>7597592</v>
      </c>
      <c r="C35" s="21">
        <v>7984648</v>
      </c>
      <c r="D35" s="22">
        <v>8430497</v>
      </c>
      <c r="E35" s="23">
        <v>100</v>
      </c>
      <c r="F35" s="23">
        <v>100</v>
      </c>
      <c r="G35" s="48">
        <v>100</v>
      </c>
      <c r="I35" s="96">
        <v>5198698</v>
      </c>
      <c r="J35" s="21">
        <v>5434382</v>
      </c>
      <c r="K35" s="22">
        <v>5670079</v>
      </c>
      <c r="L35" s="81">
        <v>100</v>
      </c>
      <c r="M35" s="81">
        <v>100</v>
      </c>
      <c r="N35" s="82">
        <v>100</v>
      </c>
      <c r="P35" s="96">
        <v>2398894</v>
      </c>
      <c r="Q35" s="21">
        <v>2550266</v>
      </c>
      <c r="R35" s="22">
        <v>2760418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x14ac:dyDescent="0.2">
      <c r="H37" s="50"/>
      <c r="I37" s="197"/>
      <c r="J37" s="197"/>
      <c r="K37" s="197"/>
      <c r="L37" s="197"/>
      <c r="M37" s="197"/>
      <c r="N37" s="197"/>
      <c r="O37" s="50"/>
      <c r="P37" s="197"/>
      <c r="Q37" s="197"/>
      <c r="R37" s="197"/>
      <c r="S37" s="197"/>
      <c r="T37" s="197"/>
      <c r="U37" s="197"/>
    </row>
    <row r="38" spans="1:21" x14ac:dyDescent="0.2">
      <c r="H38" s="50"/>
      <c r="I38" s="111"/>
      <c r="J38" s="112"/>
      <c r="K38" s="111"/>
      <c r="L38" s="113"/>
      <c r="M38" s="112"/>
      <c r="N38" s="113"/>
      <c r="O38" s="50"/>
      <c r="P38" s="111"/>
      <c r="Q38" s="112"/>
      <c r="R38" s="111"/>
      <c r="S38" s="113"/>
      <c r="T38" s="112"/>
      <c r="U38" s="113"/>
    </row>
    <row r="39" spans="1:21" x14ac:dyDescent="0.2">
      <c r="H39" s="50"/>
      <c r="I39" s="114"/>
      <c r="J39" s="114"/>
      <c r="K39" s="114"/>
      <c r="L39" s="114"/>
      <c r="M39" s="114"/>
      <c r="N39" s="114"/>
      <c r="O39" s="50"/>
      <c r="P39" s="114"/>
      <c r="Q39" s="114"/>
      <c r="R39" s="114"/>
      <c r="S39" s="114"/>
      <c r="T39" s="114"/>
      <c r="U39" s="114"/>
    </row>
    <row r="40" spans="1:21" x14ac:dyDescent="0.2">
      <c r="H40" s="50"/>
      <c r="I40" s="115"/>
      <c r="J40" s="115"/>
      <c r="K40" s="115"/>
      <c r="L40" s="80"/>
      <c r="M40" s="80"/>
      <c r="N40" s="116"/>
      <c r="O40" s="50"/>
      <c r="P40" s="115"/>
      <c r="Q40" s="115"/>
      <c r="R40" s="115"/>
      <c r="S40" s="80"/>
      <c r="T40" s="80"/>
      <c r="U40" s="116"/>
    </row>
    <row r="41" spans="1:21" x14ac:dyDescent="0.2">
      <c r="H41" s="50"/>
      <c r="I41" s="115"/>
      <c r="J41" s="115"/>
      <c r="K41" s="115"/>
      <c r="L41" s="80"/>
      <c r="M41" s="80"/>
      <c r="N41" s="116"/>
      <c r="O41" s="50"/>
      <c r="P41" s="115"/>
      <c r="Q41" s="115"/>
      <c r="R41" s="115"/>
      <c r="S41" s="80"/>
      <c r="T41" s="80"/>
      <c r="U41" s="116"/>
    </row>
    <row r="42" spans="1:21" x14ac:dyDescent="0.2">
      <c r="H42" s="50"/>
      <c r="I42" s="115"/>
      <c r="J42" s="115"/>
      <c r="K42" s="115"/>
      <c r="L42" s="80"/>
      <c r="M42" s="80"/>
      <c r="N42" s="116"/>
      <c r="O42" s="50"/>
      <c r="P42" s="115"/>
      <c r="Q42" s="115"/>
      <c r="R42" s="115"/>
      <c r="S42" s="80"/>
      <c r="T42" s="80"/>
      <c r="U42" s="116"/>
    </row>
    <row r="43" spans="1:21" x14ac:dyDescent="0.2">
      <c r="H43" s="50"/>
      <c r="I43" s="115"/>
      <c r="J43" s="115"/>
      <c r="K43" s="115"/>
      <c r="L43" s="80"/>
      <c r="M43" s="80"/>
      <c r="N43" s="116"/>
      <c r="O43" s="50"/>
      <c r="P43" s="115"/>
      <c r="Q43" s="115"/>
      <c r="R43" s="115"/>
      <c r="S43" s="80"/>
      <c r="T43" s="80"/>
      <c r="U43" s="116"/>
    </row>
    <row r="44" spans="1:21" x14ac:dyDescent="0.2">
      <c r="H44" s="50"/>
      <c r="I44" s="115"/>
      <c r="J44" s="115"/>
      <c r="K44" s="115"/>
      <c r="L44" s="80"/>
      <c r="M44" s="80"/>
      <c r="N44" s="116"/>
      <c r="O44" s="50"/>
      <c r="P44" s="115"/>
      <c r="Q44" s="115"/>
      <c r="R44" s="115"/>
      <c r="S44" s="80"/>
      <c r="T44" s="80"/>
      <c r="U44" s="116"/>
    </row>
    <row r="45" spans="1:21" x14ac:dyDescent="0.2">
      <c r="H45" s="50"/>
      <c r="I45" s="115"/>
      <c r="J45" s="115"/>
      <c r="K45" s="115"/>
      <c r="L45" s="80"/>
      <c r="M45" s="80"/>
      <c r="N45" s="116"/>
      <c r="O45" s="50"/>
      <c r="P45" s="115"/>
      <c r="Q45" s="115"/>
      <c r="R45" s="115"/>
      <c r="S45" s="80"/>
      <c r="T45" s="80"/>
      <c r="U45" s="116"/>
    </row>
    <row r="46" spans="1:21" x14ac:dyDescent="0.2">
      <c r="H46" s="50"/>
      <c r="I46" s="115"/>
      <c r="J46" s="115"/>
      <c r="K46" s="115"/>
      <c r="L46" s="80"/>
      <c r="M46" s="80"/>
      <c r="N46" s="116"/>
      <c r="O46" s="50"/>
      <c r="P46" s="115"/>
      <c r="Q46" s="115"/>
      <c r="R46" s="115"/>
      <c r="S46" s="80"/>
      <c r="T46" s="80"/>
      <c r="U46" s="116"/>
    </row>
    <row r="47" spans="1:21" x14ac:dyDescent="0.2">
      <c r="H47" s="50"/>
      <c r="I47" s="115"/>
      <c r="J47" s="115"/>
      <c r="K47" s="115"/>
      <c r="L47" s="80"/>
      <c r="M47" s="80"/>
      <c r="N47" s="116"/>
      <c r="O47" s="50"/>
      <c r="P47" s="115"/>
      <c r="Q47" s="115"/>
      <c r="R47" s="115"/>
      <c r="S47" s="80"/>
      <c r="T47" s="80"/>
      <c r="U47" s="116"/>
    </row>
    <row r="48" spans="1:21" x14ac:dyDescent="0.2">
      <c r="H48" s="50"/>
      <c r="I48" s="115"/>
      <c r="J48" s="115"/>
      <c r="K48" s="115"/>
      <c r="L48" s="80"/>
      <c r="M48" s="80"/>
      <c r="N48" s="116"/>
      <c r="O48" s="50"/>
      <c r="P48" s="115"/>
      <c r="Q48" s="115"/>
      <c r="R48" s="115"/>
      <c r="S48" s="80"/>
      <c r="T48" s="80"/>
      <c r="U48" s="116"/>
    </row>
    <row r="49" spans="1:21" x14ac:dyDescent="0.2">
      <c r="H49" s="50"/>
      <c r="I49" s="115"/>
      <c r="J49" s="115"/>
      <c r="K49" s="115"/>
      <c r="L49" s="80"/>
      <c r="M49" s="80"/>
      <c r="N49" s="116"/>
      <c r="O49" s="50"/>
      <c r="P49" s="115"/>
      <c r="Q49" s="115"/>
      <c r="R49" s="115"/>
      <c r="S49" s="80"/>
      <c r="T49" s="80"/>
      <c r="U49" s="116"/>
    </row>
    <row r="50" spans="1:21" x14ac:dyDescent="0.2">
      <c r="H50" s="50"/>
      <c r="I50" s="115"/>
      <c r="J50" s="115"/>
      <c r="K50" s="115"/>
      <c r="L50" s="80"/>
      <c r="M50" s="80"/>
      <c r="N50" s="116"/>
      <c r="O50" s="50"/>
      <c r="P50" s="115"/>
      <c r="Q50" s="115"/>
      <c r="R50" s="115"/>
      <c r="S50" s="80"/>
      <c r="T50" s="80"/>
      <c r="U50" s="116"/>
    </row>
    <row r="51" spans="1:21" x14ac:dyDescent="0.2">
      <c r="H51" s="50"/>
      <c r="I51" s="115"/>
      <c r="J51" s="115"/>
      <c r="K51" s="115"/>
      <c r="L51" s="80"/>
      <c r="M51" s="80"/>
      <c r="N51" s="116"/>
      <c r="O51" s="50"/>
      <c r="P51" s="115"/>
      <c r="Q51" s="115"/>
      <c r="R51" s="115"/>
      <c r="S51" s="80"/>
      <c r="T51" s="80"/>
      <c r="U51" s="116"/>
    </row>
    <row r="52" spans="1:21" x14ac:dyDescent="0.2">
      <c r="H52" s="50"/>
      <c r="I52" s="115"/>
      <c r="J52" s="115"/>
      <c r="K52" s="115"/>
      <c r="L52" s="80"/>
      <c r="M52" s="80"/>
      <c r="N52" s="116"/>
      <c r="O52" s="50"/>
      <c r="P52" s="115"/>
      <c r="Q52" s="115"/>
      <c r="R52" s="115"/>
      <c r="S52" s="80"/>
      <c r="T52" s="80"/>
      <c r="U52" s="116"/>
    </row>
    <row r="53" spans="1:21" x14ac:dyDescent="0.2">
      <c r="H53" s="50"/>
      <c r="I53" s="115"/>
      <c r="J53" s="115"/>
      <c r="K53" s="115"/>
      <c r="L53" s="80"/>
      <c r="M53" s="80"/>
      <c r="N53" s="116"/>
      <c r="O53" s="50"/>
      <c r="P53" s="115"/>
      <c r="Q53" s="115"/>
      <c r="R53" s="115"/>
      <c r="S53" s="80"/>
      <c r="T53" s="80"/>
      <c r="U53" s="116"/>
    </row>
    <row r="54" spans="1:21" x14ac:dyDescent="0.2">
      <c r="H54" s="50"/>
      <c r="I54" s="115"/>
      <c r="J54" s="115"/>
      <c r="K54" s="115"/>
      <c r="L54" s="80"/>
      <c r="M54" s="80"/>
      <c r="N54" s="116"/>
      <c r="O54" s="50"/>
      <c r="P54" s="115"/>
      <c r="Q54" s="115"/>
      <c r="R54" s="115"/>
      <c r="S54" s="80"/>
      <c r="T54" s="80"/>
      <c r="U54" s="116"/>
    </row>
    <row r="55" spans="1:21" x14ac:dyDescent="0.2">
      <c r="H55" s="50"/>
      <c r="I55" s="115"/>
      <c r="J55" s="115"/>
      <c r="K55" s="115"/>
      <c r="L55" s="80"/>
      <c r="M55" s="80"/>
      <c r="N55" s="116"/>
      <c r="O55" s="50"/>
      <c r="P55" s="115"/>
      <c r="Q55" s="115"/>
      <c r="R55" s="115"/>
      <c r="S55" s="80"/>
      <c r="T55" s="80"/>
      <c r="U55" s="116"/>
    </row>
    <row r="56" spans="1:21" x14ac:dyDescent="0.2">
      <c r="H56" s="50"/>
      <c r="I56" s="115"/>
      <c r="J56" s="115"/>
      <c r="K56" s="115"/>
      <c r="L56" s="80"/>
      <c r="M56" s="80"/>
      <c r="N56" s="116"/>
      <c r="O56" s="50"/>
      <c r="P56" s="115"/>
      <c r="Q56" s="115"/>
      <c r="R56" s="115"/>
      <c r="S56" s="80"/>
      <c r="T56" s="80"/>
      <c r="U56" s="116"/>
    </row>
    <row r="57" spans="1:21" x14ac:dyDescent="0.2">
      <c r="H57" s="50"/>
      <c r="I57" s="115"/>
      <c r="J57" s="115"/>
      <c r="K57" s="115"/>
      <c r="L57" s="80"/>
      <c r="M57" s="80"/>
      <c r="N57" s="116"/>
      <c r="O57" s="50"/>
      <c r="P57" s="115"/>
      <c r="Q57" s="115"/>
      <c r="R57" s="115"/>
      <c r="S57" s="80"/>
      <c r="T57" s="80"/>
      <c r="U57" s="116"/>
    </row>
    <row r="58" spans="1:21" x14ac:dyDescent="0.2">
      <c r="A58" s="44"/>
      <c r="B58" s="51"/>
      <c r="C58" s="51"/>
      <c r="D58" s="51"/>
      <c r="E58" s="52"/>
      <c r="F58" s="54"/>
      <c r="G58" s="53"/>
      <c r="H58" s="50"/>
      <c r="I58" s="115"/>
      <c r="J58" s="115"/>
      <c r="K58" s="115"/>
      <c r="L58" s="80"/>
      <c r="M58" s="80"/>
      <c r="N58" s="116"/>
      <c r="O58" s="50"/>
      <c r="P58" s="115"/>
      <c r="Q58" s="115"/>
      <c r="R58" s="115"/>
      <c r="S58" s="80"/>
      <c r="T58" s="80"/>
      <c r="U58" s="116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15"/>
      <c r="J59" s="115"/>
      <c r="K59" s="115"/>
      <c r="L59" s="80"/>
      <c r="M59" s="80"/>
      <c r="N59" s="116"/>
      <c r="O59" s="50"/>
      <c r="P59" s="115"/>
      <c r="Q59" s="115"/>
      <c r="R59" s="115"/>
      <c r="S59" s="80"/>
      <c r="T59" s="80"/>
      <c r="U59" s="116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15"/>
      <c r="J60" s="115"/>
      <c r="K60" s="115"/>
      <c r="L60" s="80"/>
      <c r="M60" s="80"/>
      <c r="N60" s="116"/>
      <c r="O60" s="50"/>
      <c r="P60" s="115"/>
      <c r="Q60" s="115"/>
      <c r="R60" s="115"/>
      <c r="S60" s="80"/>
      <c r="T60" s="80"/>
      <c r="U60" s="116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5"/>
      <c r="J61" s="115"/>
      <c r="K61" s="115"/>
      <c r="L61" s="80"/>
      <c r="M61" s="80"/>
      <c r="N61" s="116"/>
      <c r="O61" s="50"/>
      <c r="P61" s="115"/>
      <c r="Q61" s="115"/>
      <c r="R61" s="115"/>
      <c r="S61" s="80"/>
      <c r="T61" s="80"/>
      <c r="U61" s="116"/>
    </row>
    <row r="62" spans="1:21" x14ac:dyDescent="0.2">
      <c r="A62" s="50"/>
      <c r="B62" s="50"/>
      <c r="C62" s="50"/>
      <c r="D62" s="50"/>
      <c r="E62" s="50"/>
      <c r="F62" s="50"/>
      <c r="G62" s="50"/>
      <c r="H62" s="50"/>
      <c r="I62" s="115"/>
      <c r="J62" s="115"/>
      <c r="K62" s="115"/>
      <c r="L62" s="80"/>
      <c r="M62" s="80"/>
      <c r="N62" s="116"/>
      <c r="O62" s="50"/>
      <c r="P62" s="115"/>
      <c r="Q62" s="115"/>
      <c r="R62" s="115"/>
      <c r="S62" s="80"/>
      <c r="T62" s="80"/>
      <c r="U62" s="116"/>
    </row>
    <row r="63" spans="1:21" ht="12.75" customHeight="1" x14ac:dyDescent="0.2">
      <c r="A63" s="61" t="str">
        <f>+Innhold!B53</f>
        <v>Finans Norge / Skadeforsikringsstatistikk</v>
      </c>
      <c r="B63" s="62"/>
      <c r="C63" s="62"/>
      <c r="D63" s="62"/>
      <c r="E63" s="62"/>
      <c r="F63" s="62"/>
      <c r="G63" s="62"/>
      <c r="H63" s="62"/>
      <c r="I63" s="119"/>
      <c r="J63" s="119"/>
      <c r="K63" s="119"/>
      <c r="L63" s="120"/>
      <c r="M63" s="120"/>
      <c r="N63" s="121"/>
      <c r="O63" s="62"/>
      <c r="P63" s="119"/>
      <c r="Q63" s="62"/>
      <c r="R63" s="119"/>
      <c r="S63" s="120"/>
      <c r="T63" s="120"/>
      <c r="U63" s="184">
        <v>17</v>
      </c>
    </row>
    <row r="64" spans="1:21" ht="12.75" customHeight="1" x14ac:dyDescent="0.2">
      <c r="A64" s="63" t="s">
        <v>155</v>
      </c>
      <c r="B64" s="50"/>
      <c r="C64" s="50"/>
      <c r="D64" s="50"/>
      <c r="E64" s="50"/>
      <c r="F64" s="50"/>
      <c r="G64" s="50"/>
      <c r="H64" s="50"/>
      <c r="I64" s="115"/>
      <c r="J64" s="115"/>
      <c r="K64" s="115"/>
      <c r="L64" s="80"/>
      <c r="M64" s="80"/>
      <c r="N64" s="116"/>
      <c r="O64" s="50"/>
      <c r="P64" s="115"/>
      <c r="Q64" s="50"/>
      <c r="R64" s="115"/>
      <c r="S64" s="80"/>
      <c r="T64" s="80"/>
      <c r="U64" s="182"/>
    </row>
    <row r="65" spans="8:21" ht="12.75" customHeight="1" x14ac:dyDescent="0.2">
      <c r="H65" s="50"/>
      <c r="I65" s="115"/>
      <c r="J65" s="115"/>
      <c r="K65" s="115"/>
      <c r="L65" s="80"/>
      <c r="M65" s="80"/>
      <c r="N65" s="116"/>
      <c r="O65" s="50"/>
      <c r="P65" s="115"/>
      <c r="Q65" s="115"/>
      <c r="R65" s="115"/>
      <c r="S65" s="80"/>
      <c r="T65" s="80"/>
      <c r="U65" s="116"/>
    </row>
    <row r="66" spans="8:21" ht="12.75" customHeight="1" x14ac:dyDescent="0.2">
      <c r="H66" s="50"/>
      <c r="I66" s="115"/>
      <c r="J66" s="115"/>
      <c r="K66" s="115"/>
      <c r="L66" s="80"/>
      <c r="M66" s="80"/>
      <c r="N66" s="116"/>
      <c r="O66" s="50"/>
      <c r="P66" s="115"/>
      <c r="Q66" s="115"/>
      <c r="R66" s="115"/>
      <c r="S66" s="80"/>
      <c r="T66" s="80"/>
      <c r="U66" s="116"/>
    </row>
    <row r="67" spans="8:21" x14ac:dyDescent="0.2">
      <c r="H67" s="50"/>
      <c r="I67" s="115"/>
      <c r="J67" s="115"/>
      <c r="K67" s="115"/>
      <c r="L67" s="80"/>
      <c r="M67" s="80"/>
      <c r="N67" s="116"/>
      <c r="O67" s="50"/>
      <c r="P67" s="115"/>
      <c r="Q67" s="115"/>
      <c r="R67" s="115"/>
      <c r="S67" s="80"/>
      <c r="T67" s="80"/>
      <c r="U67" s="116"/>
    </row>
    <row r="68" spans="8:21" x14ac:dyDescent="0.2">
      <c r="H68" s="50"/>
      <c r="I68" s="115"/>
      <c r="J68" s="115"/>
      <c r="K68" s="115"/>
      <c r="L68" s="80"/>
      <c r="M68" s="80"/>
      <c r="N68" s="116"/>
      <c r="O68" s="50"/>
      <c r="P68" s="115"/>
      <c r="Q68" s="115"/>
      <c r="R68" s="115"/>
      <c r="S68" s="80"/>
      <c r="T68" s="80"/>
      <c r="U68" s="116"/>
    </row>
    <row r="69" spans="8:21" ht="12.75" customHeight="1" x14ac:dyDescent="0.2">
      <c r="H69" s="50"/>
      <c r="I69" s="51"/>
      <c r="J69" s="51"/>
      <c r="K69" s="51"/>
      <c r="L69" s="117"/>
      <c r="M69" s="117"/>
      <c r="N69" s="118"/>
      <c r="O69" s="50"/>
      <c r="P69" s="51"/>
      <c r="Q69" s="51"/>
      <c r="R69" s="51"/>
      <c r="S69" s="117"/>
      <c r="T69" s="117"/>
      <c r="U69" s="118"/>
    </row>
    <row r="70" spans="8:21" ht="12.75" customHeight="1" x14ac:dyDescent="0.2"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8:21" x14ac:dyDescent="0.2">
      <c r="H71" s="50"/>
      <c r="I71" s="110"/>
      <c r="J71" s="110"/>
      <c r="K71" s="110"/>
      <c r="L71" s="110"/>
      <c r="M71" s="110"/>
      <c r="N71" s="110"/>
      <c r="O71" s="110"/>
      <c r="P71" s="110"/>
      <c r="Q71" s="50"/>
      <c r="R71" s="50"/>
      <c r="S71" s="50"/>
      <c r="T71" s="110"/>
      <c r="U71" s="182"/>
    </row>
    <row r="72" spans="8:21" x14ac:dyDescent="0.2">
      <c r="H72" s="50"/>
      <c r="I72" s="110"/>
      <c r="J72" s="110"/>
      <c r="K72" s="110"/>
      <c r="L72" s="110"/>
      <c r="M72" s="110"/>
      <c r="N72" s="110"/>
      <c r="O72" s="110"/>
      <c r="P72" s="110"/>
      <c r="Q72" s="50"/>
      <c r="R72" s="50"/>
      <c r="S72" s="50"/>
      <c r="T72" s="110"/>
      <c r="U72" s="182"/>
    </row>
    <row r="73" spans="8:2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</sheetData>
  <mergeCells count="7">
    <mergeCell ref="D4:E4"/>
    <mergeCell ref="U71:U72"/>
    <mergeCell ref="U63:U64"/>
    <mergeCell ref="I4:N4"/>
    <mergeCell ref="P4:U4"/>
    <mergeCell ref="I37:N37"/>
    <mergeCell ref="P37:U37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7"/>
  <sheetViews>
    <sheetView showGridLines="0" showRowColHeaders="0" zoomScaleNormal="100" workbookViewId="0"/>
  </sheetViews>
  <sheetFormatPr defaultColWidth="11.42578125" defaultRowHeight="12.75" x14ac:dyDescent="0.2"/>
  <cols>
    <col min="1" max="1" width="25.42578125" style="1" customWidth="1"/>
    <col min="2" max="4" width="10.5703125" style="1" customWidth="1"/>
    <col min="5" max="7" width="11.4257812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67"/>
      <c r="B3" s="3"/>
      <c r="C3" s="3"/>
      <c r="D3" s="3"/>
      <c r="E3" s="3"/>
      <c r="F3" s="3"/>
    </row>
    <row r="4" spans="1:7" ht="16.5" thickBot="1" x14ac:dyDescent="0.3">
      <c r="A4" s="5" t="s">
        <v>125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85" t="s">
        <v>2</v>
      </c>
      <c r="G5" s="12"/>
    </row>
    <row r="6" spans="1:7" x14ac:dyDescent="0.2">
      <c r="A6" s="13" t="s">
        <v>3</v>
      </c>
      <c r="B6" s="14" t="s">
        <v>156</v>
      </c>
      <c r="C6" s="15" t="s">
        <v>153</v>
      </c>
      <c r="D6" s="66" t="s">
        <v>154</v>
      </c>
      <c r="E6" s="15" t="s">
        <v>156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570575</v>
      </c>
      <c r="C7" s="18">
        <v>589245</v>
      </c>
      <c r="D7" s="19">
        <v>623870</v>
      </c>
      <c r="E7" s="27">
        <v>34.47939333913051</v>
      </c>
      <c r="F7" s="27">
        <v>33.230356420802238</v>
      </c>
      <c r="G7" s="28">
        <v>32.582474601003476</v>
      </c>
    </row>
    <row r="8" spans="1:7" x14ac:dyDescent="0.2">
      <c r="A8" s="17" t="s">
        <v>157</v>
      </c>
      <c r="B8" s="18">
        <v>1441</v>
      </c>
      <c r="C8" s="18">
        <v>1517</v>
      </c>
      <c r="D8" s="19">
        <v>1515</v>
      </c>
      <c r="E8" s="27">
        <v>8.707848363788645E-2</v>
      </c>
      <c r="F8" s="27">
        <v>8.5550918022820721E-2</v>
      </c>
      <c r="G8" s="28">
        <v>7.912297276759625E-2</v>
      </c>
    </row>
    <row r="9" spans="1:7" x14ac:dyDescent="0.2">
      <c r="A9" s="17" t="s">
        <v>83</v>
      </c>
      <c r="B9" s="18">
        <v>415489</v>
      </c>
      <c r="C9" s="18">
        <v>476215</v>
      </c>
      <c r="D9" s="19">
        <v>579448</v>
      </c>
      <c r="E9" s="27">
        <v>25.107669735060238</v>
      </c>
      <c r="F9" s="27">
        <v>26.856051698244936</v>
      </c>
      <c r="G9" s="28">
        <v>30.262474141411293</v>
      </c>
    </row>
    <row r="10" spans="1:7" x14ac:dyDescent="0.2">
      <c r="A10" s="17" t="s">
        <v>85</v>
      </c>
      <c r="B10" s="18">
        <v>350747</v>
      </c>
      <c r="C10" s="18">
        <v>378951</v>
      </c>
      <c r="D10" s="19">
        <v>382078</v>
      </c>
      <c r="E10" s="27">
        <v>21.195362179415518</v>
      </c>
      <c r="F10" s="27">
        <v>21.370867459239246</v>
      </c>
      <c r="G10" s="28">
        <v>19.954552600064446</v>
      </c>
    </row>
    <row r="11" spans="1:7" x14ac:dyDescent="0.2">
      <c r="A11" s="17" t="s">
        <v>158</v>
      </c>
      <c r="B11" s="18">
        <v>59917</v>
      </c>
      <c r="C11" s="18">
        <v>60535</v>
      </c>
      <c r="D11" s="19">
        <v>72851</v>
      </c>
      <c r="E11" s="27">
        <v>3.6207366440883018</v>
      </c>
      <c r="F11" s="27">
        <v>3.4138594742989139</v>
      </c>
      <c r="G11" s="28">
        <v>3.8047443492357451</v>
      </c>
    </row>
    <row r="12" spans="1:7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</row>
    <row r="13" spans="1:7" x14ac:dyDescent="0.2">
      <c r="A13" s="17" t="s">
        <v>161</v>
      </c>
      <c r="B13" s="18">
        <v>0</v>
      </c>
      <c r="C13" s="18">
        <v>0</v>
      </c>
      <c r="D13" s="19">
        <v>0</v>
      </c>
      <c r="E13" s="27" t="s">
        <v>160</v>
      </c>
      <c r="F13" s="27" t="s">
        <v>160</v>
      </c>
      <c r="G13" s="28" t="s">
        <v>160</v>
      </c>
    </row>
    <row r="14" spans="1:7" x14ac:dyDescent="0.2">
      <c r="A14" s="17" t="s">
        <v>162</v>
      </c>
      <c r="B14" s="18">
        <v>39619</v>
      </c>
      <c r="C14" s="18">
        <v>38587</v>
      </c>
      <c r="D14" s="19">
        <v>38868</v>
      </c>
      <c r="E14" s="27">
        <v>2.3941446518039022</v>
      </c>
      <c r="F14" s="27">
        <v>2.1761063109733576</v>
      </c>
      <c r="G14" s="28">
        <v>2.0299351191623307</v>
      </c>
    </row>
    <row r="15" spans="1:7" x14ac:dyDescent="0.2">
      <c r="A15" s="17" t="s">
        <v>163</v>
      </c>
      <c r="B15" s="18">
        <v>70200</v>
      </c>
      <c r="C15" s="18">
        <v>72833</v>
      </c>
      <c r="D15" s="19">
        <v>71020</v>
      </c>
      <c r="E15" s="27">
        <v>4.2421301536291667</v>
      </c>
      <c r="F15" s="27">
        <v>4.1074027767673709</v>
      </c>
      <c r="G15" s="28">
        <v>3.7091178389139836</v>
      </c>
    </row>
    <row r="16" spans="1:7" x14ac:dyDescent="0.2">
      <c r="A16" s="17" t="s">
        <v>164</v>
      </c>
      <c r="B16" s="18">
        <v>51734</v>
      </c>
      <c r="C16" s="18">
        <v>55051</v>
      </c>
      <c r="D16" s="19">
        <v>60438</v>
      </c>
      <c r="E16" s="27">
        <v>3.1262444639295057</v>
      </c>
      <c r="F16" s="27">
        <v>3.1045903678802262</v>
      </c>
      <c r="G16" s="28">
        <v>3.1564582363881066</v>
      </c>
    </row>
    <row r="17" spans="1:7" x14ac:dyDescent="0.2">
      <c r="A17" s="17" t="s">
        <v>165</v>
      </c>
      <c r="B17" s="18">
        <v>1181</v>
      </c>
      <c r="C17" s="18">
        <v>1076</v>
      </c>
      <c r="D17" s="19">
        <v>0</v>
      </c>
      <c r="E17" s="27">
        <v>7.1366890476296949E-2</v>
      </c>
      <c r="F17" s="27">
        <v>6.0680809355672445E-2</v>
      </c>
      <c r="G17" s="28" t="s">
        <v>160</v>
      </c>
    </row>
    <row r="18" spans="1:7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</row>
    <row r="19" spans="1:7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</row>
    <row r="20" spans="1:7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</row>
    <row r="21" spans="1:7" x14ac:dyDescent="0.2">
      <c r="A21" s="17" t="s">
        <v>169</v>
      </c>
      <c r="B21" s="18">
        <v>7617</v>
      </c>
      <c r="C21" s="18">
        <v>7657</v>
      </c>
      <c r="D21" s="19">
        <v>7868</v>
      </c>
      <c r="E21" s="27">
        <v>0.46028925043010488</v>
      </c>
      <c r="F21" s="27">
        <v>0.43181501601894412</v>
      </c>
      <c r="G21" s="28">
        <v>0.41091719454484965</v>
      </c>
    </row>
    <row r="22" spans="1:7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</row>
    <row r="23" spans="1:7" x14ac:dyDescent="0.2">
      <c r="A23" s="17" t="s">
        <v>171</v>
      </c>
      <c r="B23" s="18">
        <v>4870</v>
      </c>
      <c r="C23" s="18">
        <v>4990</v>
      </c>
      <c r="D23" s="19">
        <v>5998</v>
      </c>
      <c r="E23" s="27">
        <v>0.294290225757465</v>
      </c>
      <c r="F23" s="27">
        <v>0.28141007312714267</v>
      </c>
      <c r="G23" s="28">
        <v>0.31325385522115001</v>
      </c>
    </row>
    <row r="24" spans="1:7" x14ac:dyDescent="0.2">
      <c r="A24" s="17" t="s">
        <v>172</v>
      </c>
      <c r="B24" s="18">
        <v>1413</v>
      </c>
      <c r="C24" s="18">
        <v>0</v>
      </c>
      <c r="D24" s="19">
        <v>0</v>
      </c>
      <c r="E24" s="27">
        <v>8.5386465912792198E-2</v>
      </c>
      <c r="F24" s="27" t="s">
        <v>160</v>
      </c>
      <c r="G24" s="28" t="s">
        <v>160</v>
      </c>
    </row>
    <row r="25" spans="1:7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</row>
    <row r="26" spans="1:7" x14ac:dyDescent="0.2">
      <c r="A26" s="17" t="s">
        <v>174</v>
      </c>
      <c r="B26" s="18">
        <v>18075</v>
      </c>
      <c r="C26" s="18">
        <v>21415</v>
      </c>
      <c r="D26" s="19">
        <v>25008</v>
      </c>
      <c r="E26" s="27">
        <v>1.092257870752809</v>
      </c>
      <c r="F26" s="27">
        <v>1.2076947326688898</v>
      </c>
      <c r="G26" s="28">
        <v>1.3060774277043214</v>
      </c>
    </row>
    <row r="27" spans="1:7" x14ac:dyDescent="0.2">
      <c r="A27" s="17" t="s">
        <v>175</v>
      </c>
      <c r="B27" s="18">
        <v>12184</v>
      </c>
      <c r="C27" s="18">
        <v>12961</v>
      </c>
      <c r="D27" s="19">
        <v>10783</v>
      </c>
      <c r="E27" s="27">
        <v>0.73626942723387134</v>
      </c>
      <c r="F27" s="27">
        <v>0.73093305767553018</v>
      </c>
      <c r="G27" s="28">
        <v>0.56315710584355794</v>
      </c>
    </row>
    <row r="28" spans="1:7" x14ac:dyDescent="0.2">
      <c r="A28" s="17" t="s">
        <v>176</v>
      </c>
      <c r="B28" s="18">
        <v>16397</v>
      </c>
      <c r="C28" s="18">
        <v>19207</v>
      </c>
      <c r="D28" s="19">
        <v>22043</v>
      </c>
      <c r="E28" s="27">
        <v>0.9908576656560889</v>
      </c>
      <c r="F28" s="27">
        <v>1.0831750049204467</v>
      </c>
      <c r="G28" s="28">
        <v>1.1512261971723592</v>
      </c>
    </row>
    <row r="29" spans="1:7" x14ac:dyDescent="0.2">
      <c r="A29" s="17" t="s">
        <v>177</v>
      </c>
      <c r="B29" s="18">
        <v>3013</v>
      </c>
      <c r="C29" s="18">
        <v>3274</v>
      </c>
      <c r="D29" s="19">
        <v>3944</v>
      </c>
      <c r="E29" s="27">
        <v>0.18207319306103531</v>
      </c>
      <c r="F29" s="27">
        <v>0.18463658906177657</v>
      </c>
      <c r="G29" s="28">
        <v>0.20598086111907563</v>
      </c>
    </row>
    <row r="30" spans="1:7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</row>
    <row r="31" spans="1:7" x14ac:dyDescent="0.2">
      <c r="A31" s="17" t="s">
        <v>179</v>
      </c>
      <c r="B31" s="18">
        <v>355</v>
      </c>
      <c r="C31" s="18">
        <v>924</v>
      </c>
      <c r="D31" s="19">
        <v>1438</v>
      </c>
      <c r="E31" s="27">
        <v>2.145236758601644E-2</v>
      </c>
      <c r="F31" s="27">
        <v>5.2108799112120199E-2</v>
      </c>
      <c r="G31" s="28">
        <v>7.5101541148385076E-2</v>
      </c>
    </row>
    <row r="32" spans="1:7" x14ac:dyDescent="0.2">
      <c r="A32" s="17" t="s">
        <v>180</v>
      </c>
      <c r="B32" s="18">
        <v>9432</v>
      </c>
      <c r="C32" s="18">
        <v>9638</v>
      </c>
      <c r="D32" s="19">
        <v>5872</v>
      </c>
      <c r="E32" s="27">
        <v>0.56996825653889316</v>
      </c>
      <c r="F32" s="27">
        <v>0.54353312320629277</v>
      </c>
      <c r="G32" s="28">
        <v>0.3066733307533499</v>
      </c>
    </row>
    <row r="33" spans="1:7" x14ac:dyDescent="0.2">
      <c r="A33" s="17" t="s">
        <v>181</v>
      </c>
      <c r="B33" s="18">
        <v>20570</v>
      </c>
      <c r="C33" s="18">
        <v>17676</v>
      </c>
      <c r="D33" s="19">
        <v>0</v>
      </c>
      <c r="E33" s="27">
        <v>1.2430287358996006</v>
      </c>
      <c r="F33" s="27">
        <v>0.99683455963835144</v>
      </c>
      <c r="G33" s="28" t="s">
        <v>160</v>
      </c>
    </row>
    <row r="34" spans="1:7" x14ac:dyDescent="0.2">
      <c r="A34" s="17" t="s">
        <v>182</v>
      </c>
      <c r="B34" s="18">
        <v>0</v>
      </c>
      <c r="C34" s="18">
        <v>1461</v>
      </c>
      <c r="D34" s="19">
        <v>1699</v>
      </c>
      <c r="E34" s="27" t="s">
        <v>160</v>
      </c>
      <c r="F34" s="27">
        <v>8.2392808985722529E-2</v>
      </c>
      <c r="G34" s="28">
        <v>8.8732627545970971E-2</v>
      </c>
    </row>
    <row r="35" spans="1:7" ht="13.5" thickBot="1" x14ac:dyDescent="0.25">
      <c r="A35" s="20" t="s">
        <v>4</v>
      </c>
      <c r="B35" s="21">
        <v>1654829</v>
      </c>
      <c r="C35" s="21">
        <v>1773213</v>
      </c>
      <c r="D35" s="22">
        <v>1914741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126</v>
      </c>
      <c r="B37" s="5"/>
      <c r="C37" s="6"/>
      <c r="D37" s="6"/>
      <c r="E37" s="6"/>
      <c r="F37" s="6"/>
    </row>
    <row r="38" spans="1:7" x14ac:dyDescent="0.2">
      <c r="A38" s="7"/>
      <c r="B38" s="86"/>
      <c r="C38" s="43" t="s">
        <v>29</v>
      </c>
      <c r="D38" s="87"/>
      <c r="E38" s="11"/>
      <c r="F38" s="85" t="s">
        <v>2</v>
      </c>
      <c r="G38" s="12"/>
    </row>
    <row r="39" spans="1:7" x14ac:dyDescent="0.2">
      <c r="A39" s="13" t="s">
        <v>3</v>
      </c>
      <c r="B39" s="14" t="s">
        <v>156</v>
      </c>
      <c r="C39" s="15" t="s">
        <v>153</v>
      </c>
      <c r="D39" s="66" t="s">
        <v>154</v>
      </c>
      <c r="E39" s="15" t="s">
        <v>156</v>
      </c>
      <c r="F39" s="15" t="s">
        <v>153</v>
      </c>
      <c r="G39" s="16" t="s">
        <v>154</v>
      </c>
    </row>
    <row r="40" spans="1:7" x14ac:dyDescent="0.2">
      <c r="A40" s="17" t="s">
        <v>82</v>
      </c>
      <c r="B40" s="18">
        <v>80665</v>
      </c>
      <c r="C40" s="18">
        <v>80626</v>
      </c>
      <c r="D40" s="19">
        <v>79380</v>
      </c>
      <c r="E40" s="27">
        <v>28.910217583748778</v>
      </c>
      <c r="F40" s="27">
        <v>28.779685096145265</v>
      </c>
      <c r="G40" s="28">
        <v>28.694643160531673</v>
      </c>
    </row>
    <row r="41" spans="1:7" x14ac:dyDescent="0.2">
      <c r="A41" s="17" t="s">
        <v>157</v>
      </c>
      <c r="B41" s="18">
        <v>4</v>
      </c>
      <c r="C41" s="18">
        <v>4</v>
      </c>
      <c r="D41" s="19">
        <v>4</v>
      </c>
      <c r="E41" s="27">
        <v>1.4335941279984517E-3</v>
      </c>
      <c r="F41" s="27">
        <v>1.427811628811811E-3</v>
      </c>
      <c r="G41" s="28">
        <v>1.4459381789131607E-3</v>
      </c>
    </row>
    <row r="42" spans="1:7" x14ac:dyDescent="0.2">
      <c r="A42" s="17" t="s">
        <v>83</v>
      </c>
      <c r="B42" s="18">
        <v>142952</v>
      </c>
      <c r="C42" s="18">
        <v>142558</v>
      </c>
      <c r="D42" s="19">
        <v>141680</v>
      </c>
      <c r="E42" s="27">
        <v>51.233786946408671</v>
      </c>
      <c r="F42" s="27">
        <v>50.886492545038536</v>
      </c>
      <c r="G42" s="28">
        <v>51.215130297104146</v>
      </c>
    </row>
    <row r="43" spans="1:7" x14ac:dyDescent="0.2">
      <c r="A43" s="17" t="s">
        <v>85</v>
      </c>
      <c r="B43" s="18">
        <v>20402</v>
      </c>
      <c r="C43" s="18">
        <v>20926</v>
      </c>
      <c r="D43" s="19">
        <v>21214</v>
      </c>
      <c r="E43" s="27">
        <v>7.3120468498561033</v>
      </c>
      <c r="F43" s="27">
        <v>7.4695965361289884</v>
      </c>
      <c r="G43" s="28">
        <v>7.6685331318659467</v>
      </c>
    </row>
    <row r="44" spans="1:7" x14ac:dyDescent="0.2">
      <c r="A44" s="17" t="s">
        <v>158</v>
      </c>
      <c r="B44" s="18">
        <v>10530</v>
      </c>
      <c r="C44" s="18">
        <v>11046</v>
      </c>
      <c r="D44" s="19">
        <v>13435</v>
      </c>
      <c r="E44" s="27">
        <v>3.7739365419559241</v>
      </c>
      <c r="F44" s="27">
        <v>3.9429018129638158</v>
      </c>
      <c r="G44" s="28">
        <v>4.8565448584245781</v>
      </c>
    </row>
    <row r="45" spans="1:7" x14ac:dyDescent="0.2">
      <c r="A45" s="17" t="s">
        <v>159</v>
      </c>
      <c r="B45" s="18">
        <v>0</v>
      </c>
      <c r="C45" s="18">
        <v>0</v>
      </c>
      <c r="D45" s="19">
        <v>0</v>
      </c>
      <c r="E45" s="27" t="s">
        <v>160</v>
      </c>
      <c r="F45" s="27" t="s">
        <v>160</v>
      </c>
      <c r="G45" s="28" t="s">
        <v>160</v>
      </c>
    </row>
    <row r="46" spans="1:7" x14ac:dyDescent="0.2">
      <c r="A46" s="17" t="s">
        <v>161</v>
      </c>
      <c r="B46" s="18">
        <v>0</v>
      </c>
      <c r="C46" s="18">
        <v>0</v>
      </c>
      <c r="D46" s="19">
        <v>0</v>
      </c>
      <c r="E46" s="27" t="s">
        <v>160</v>
      </c>
      <c r="F46" s="27" t="s">
        <v>160</v>
      </c>
      <c r="G46" s="28" t="s">
        <v>160</v>
      </c>
    </row>
    <row r="47" spans="1:7" x14ac:dyDescent="0.2">
      <c r="A47" s="17" t="s">
        <v>162</v>
      </c>
      <c r="B47" s="18">
        <v>2685</v>
      </c>
      <c r="C47" s="18">
        <v>2723</v>
      </c>
      <c r="D47" s="19">
        <v>2805</v>
      </c>
      <c r="E47" s="27">
        <v>0.96230005841896071</v>
      </c>
      <c r="F47" s="27">
        <v>0.97198276631364022</v>
      </c>
      <c r="G47" s="28">
        <v>1.0139641479628538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160</v>
      </c>
      <c r="F48" s="27" t="s">
        <v>160</v>
      </c>
      <c r="G48" s="28" t="s">
        <v>160</v>
      </c>
    </row>
    <row r="49" spans="1:7" x14ac:dyDescent="0.2">
      <c r="A49" s="17" t="s">
        <v>164</v>
      </c>
      <c r="B49" s="18">
        <v>4282</v>
      </c>
      <c r="C49" s="18">
        <v>4553</v>
      </c>
      <c r="D49" s="19">
        <v>4977</v>
      </c>
      <c r="E49" s="27">
        <v>1.5346625140223427</v>
      </c>
      <c r="F49" s="27">
        <v>1.6252065864950438</v>
      </c>
      <c r="G49" s="28">
        <v>1.7991085791126999</v>
      </c>
    </row>
    <row r="50" spans="1:7" x14ac:dyDescent="0.2">
      <c r="A50" s="17" t="s">
        <v>165</v>
      </c>
      <c r="B50" s="18">
        <v>914</v>
      </c>
      <c r="C50" s="18">
        <v>863</v>
      </c>
      <c r="D50" s="19">
        <v>0</v>
      </c>
      <c r="E50" s="27">
        <v>0.32757625824764619</v>
      </c>
      <c r="F50" s="27">
        <v>0.30805035891614818</v>
      </c>
      <c r="G50" s="28" t="s">
        <v>160</v>
      </c>
    </row>
    <row r="51" spans="1:7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</row>
    <row r="53" spans="1:7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</row>
    <row r="54" spans="1:7" x14ac:dyDescent="0.2">
      <c r="A54" s="17" t="s">
        <v>169</v>
      </c>
      <c r="B54" s="18">
        <v>2397</v>
      </c>
      <c r="C54" s="18">
        <v>2362</v>
      </c>
      <c r="D54" s="19">
        <v>2204</v>
      </c>
      <c r="E54" s="27">
        <v>0.85908128120307214</v>
      </c>
      <c r="F54" s="27">
        <v>0.84312276681337428</v>
      </c>
      <c r="G54" s="28">
        <v>0.79671193658115147</v>
      </c>
    </row>
    <row r="55" spans="1:7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</row>
    <row r="56" spans="1:7" x14ac:dyDescent="0.2">
      <c r="A56" s="17" t="s">
        <v>171</v>
      </c>
      <c r="B56" s="18">
        <v>4</v>
      </c>
      <c r="C56" s="18">
        <v>4</v>
      </c>
      <c r="D56" s="19">
        <v>4</v>
      </c>
      <c r="E56" s="27">
        <v>1.4335941279984517E-3</v>
      </c>
      <c r="F56" s="27">
        <v>1.427811628811811E-3</v>
      </c>
      <c r="G56" s="28">
        <v>1.4459381789131607E-3</v>
      </c>
    </row>
    <row r="57" spans="1:7" x14ac:dyDescent="0.2">
      <c r="A57" s="17" t="s">
        <v>172</v>
      </c>
      <c r="B57" s="18">
        <v>661</v>
      </c>
      <c r="C57" s="18">
        <v>0</v>
      </c>
      <c r="D57" s="19">
        <v>0</v>
      </c>
      <c r="E57" s="27">
        <v>0.23690142965174416</v>
      </c>
      <c r="F57" s="27" t="s">
        <v>160</v>
      </c>
      <c r="G57" s="28" t="s">
        <v>160</v>
      </c>
    </row>
    <row r="58" spans="1:7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</row>
    <row r="59" spans="1:7" x14ac:dyDescent="0.2">
      <c r="A59" s="17" t="s">
        <v>174</v>
      </c>
      <c r="B59" s="18">
        <v>4910</v>
      </c>
      <c r="C59" s="18">
        <v>5269</v>
      </c>
      <c r="D59" s="19">
        <v>5551</v>
      </c>
      <c r="E59" s="27">
        <v>1.7597367921180995</v>
      </c>
      <c r="F59" s="27">
        <v>1.8807848680523578</v>
      </c>
      <c r="G59" s="28">
        <v>2.0066007077867387</v>
      </c>
    </row>
    <row r="60" spans="1:7" x14ac:dyDescent="0.2">
      <c r="A60" s="17" t="s">
        <v>175</v>
      </c>
      <c r="B60" s="18">
        <v>1933</v>
      </c>
      <c r="C60" s="18">
        <v>2132</v>
      </c>
      <c r="D60" s="19">
        <v>1300</v>
      </c>
      <c r="E60" s="27">
        <v>0.69278436235525176</v>
      </c>
      <c r="F60" s="27">
        <v>0.76102359815669518</v>
      </c>
      <c r="G60" s="28">
        <v>0.46992990814677721</v>
      </c>
    </row>
    <row r="61" spans="1:7" x14ac:dyDescent="0.2">
      <c r="A61" s="17" t="s">
        <v>176</v>
      </c>
      <c r="B61" s="18">
        <v>2086</v>
      </c>
      <c r="C61" s="18">
        <v>2474</v>
      </c>
      <c r="D61" s="19">
        <v>3418</v>
      </c>
      <c r="E61" s="27">
        <v>0.7476193377511926</v>
      </c>
      <c r="F61" s="27">
        <v>0.88310149242010505</v>
      </c>
      <c r="G61" s="28">
        <v>1.2355541738812956</v>
      </c>
    </row>
    <row r="62" spans="1:7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</row>
    <row r="63" spans="1:7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</row>
    <row r="64" spans="1:7" x14ac:dyDescent="0.2">
      <c r="A64" s="17" t="s">
        <v>179</v>
      </c>
      <c r="B64" s="18">
        <v>217</v>
      </c>
      <c r="C64" s="18">
        <v>276</v>
      </c>
      <c r="D64" s="19">
        <v>256</v>
      </c>
      <c r="E64" s="27">
        <v>7.7772481443916006E-2</v>
      </c>
      <c r="F64" s="27">
        <v>9.8519002388014948E-2</v>
      </c>
      <c r="G64" s="28">
        <v>9.2540043450442283E-2</v>
      </c>
    </row>
    <row r="65" spans="1:7" x14ac:dyDescent="0.2">
      <c r="A65" s="17" t="s">
        <v>180</v>
      </c>
      <c r="B65" s="18">
        <v>281</v>
      </c>
      <c r="C65" s="18">
        <v>428</v>
      </c>
      <c r="D65" s="19">
        <v>231</v>
      </c>
      <c r="E65" s="27">
        <v>0.10070998749189124</v>
      </c>
      <c r="F65" s="27">
        <v>0.15277584428286375</v>
      </c>
      <c r="G65" s="28">
        <v>8.3502929832235021E-2</v>
      </c>
    </row>
    <row r="66" spans="1:7" x14ac:dyDescent="0.2">
      <c r="A66" s="17" t="s">
        <v>181</v>
      </c>
      <c r="B66" s="18">
        <v>4096</v>
      </c>
      <c r="C66" s="18">
        <v>3746</v>
      </c>
      <c r="D66" s="19">
        <v>0</v>
      </c>
      <c r="E66" s="27">
        <v>1.4680003870704146</v>
      </c>
      <c r="F66" s="27">
        <v>1.3371455903822609</v>
      </c>
      <c r="G66" s="28" t="s">
        <v>160</v>
      </c>
    </row>
    <row r="67" spans="1:7" x14ac:dyDescent="0.2">
      <c r="A67" s="17" t="s">
        <v>182</v>
      </c>
      <c r="B67" s="18">
        <v>0</v>
      </c>
      <c r="C67" s="18">
        <v>159</v>
      </c>
      <c r="D67" s="19">
        <v>178</v>
      </c>
      <c r="E67" s="27" t="s">
        <v>160</v>
      </c>
      <c r="F67" s="27">
        <v>5.6755512245269479E-2</v>
      </c>
      <c r="G67" s="28">
        <v>6.4344248961635639E-2</v>
      </c>
    </row>
    <row r="68" spans="1:7" ht="13.5" thickBot="1" x14ac:dyDescent="0.25">
      <c r="A68" s="20" t="s">
        <v>4</v>
      </c>
      <c r="B68" s="21">
        <v>279019</v>
      </c>
      <c r="C68" s="21">
        <v>280149</v>
      </c>
      <c r="D68" s="22">
        <v>276637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tr">
        <f>+Innhold!B53</f>
        <v>Finans Norge / Skadeforsikringsstatistikk</v>
      </c>
      <c r="G70" s="184">
        <v>18</v>
      </c>
    </row>
    <row r="71" spans="1:7" ht="12.75" customHeight="1" x14ac:dyDescent="0.2">
      <c r="A71" s="26" t="s">
        <v>155</v>
      </c>
      <c r="G71" s="182"/>
    </row>
    <row r="72" spans="1:7" ht="12.75" customHeight="1" x14ac:dyDescent="0.2"/>
    <row r="73" spans="1:7" ht="12.75" customHeight="1" x14ac:dyDescent="0.2"/>
    <row r="76" spans="1:7" ht="12.75" customHeight="1" x14ac:dyDescent="0.2"/>
    <row r="77" spans="1:7" ht="12.75" customHeight="1" x14ac:dyDescent="0.2"/>
  </sheetData>
  <mergeCells count="1">
    <mergeCell ref="G70:G71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69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184">
        <f>Innhold!H45</f>
        <v>19</v>
      </c>
    </row>
    <row r="53" spans="1:3" x14ac:dyDescent="0.2">
      <c r="A53" s="26" t="str">
        <f>+Innhold!B54</f>
        <v>Premiestatistikk skadeforsikring 4. kvartal 2019</v>
      </c>
      <c r="C53" s="183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68" t="s">
        <v>69</v>
      </c>
      <c r="B9" s="31" t="s">
        <v>66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68" t="s">
        <v>70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152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68" t="s">
        <v>65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68" t="s">
        <v>71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68" t="s">
        <v>72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68" t="s">
        <v>73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68" t="s">
        <v>145</v>
      </c>
      <c r="B25" s="31" t="s">
        <v>149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0"/>
      <c r="B26" s="31" t="s">
        <v>150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68" t="s">
        <v>74</v>
      </c>
      <c r="B27" s="31" t="s">
        <v>127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128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68" t="s">
        <v>144</v>
      </c>
      <c r="B29" s="31" t="s">
        <v>129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0"/>
      <c r="B30" s="31" t="s">
        <v>130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68" t="s">
        <v>84</v>
      </c>
      <c r="B31" s="31" t="s">
        <v>131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132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68" t="s">
        <v>75</v>
      </c>
      <c r="B33" s="31" t="s">
        <v>133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134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68" t="s">
        <v>76</v>
      </c>
      <c r="B35" s="31" t="s">
        <v>135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136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68" t="s">
        <v>77</v>
      </c>
      <c r="B37" s="31" t="s">
        <v>137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138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68" t="s">
        <v>78</v>
      </c>
      <c r="B39" s="31" t="s">
        <v>139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140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68" t="s">
        <v>79</v>
      </c>
      <c r="B41" s="31" t="s">
        <v>141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68" t="s">
        <v>104</v>
      </c>
      <c r="B42" s="31" t="s">
        <v>142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143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68" t="s">
        <v>103</v>
      </c>
      <c r="B45" s="31" t="s">
        <v>67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182">
        <v>1</v>
      </c>
    </row>
    <row r="54" spans="1:9" x14ac:dyDescent="0.2">
      <c r="B54" s="26" t="str">
        <f>"Premiestatistikk skadeforsikring 4. kvartal 2019"</f>
        <v>Premiestatistikk skadeforsikring 4. kvartal 2019</v>
      </c>
      <c r="G54" s="25"/>
      <c r="H54" s="183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69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68</v>
      </c>
    </row>
    <row r="49" spans="1:3" s="1" customFormat="1" ht="15.75" x14ac:dyDescent="0.25">
      <c r="A49" s="55" t="s">
        <v>107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184">
        <f>Innhold!H9</f>
        <v>2</v>
      </c>
    </row>
    <row r="53" spans="1:3" s="1" customFormat="1" ht="12.75" customHeight="1" x14ac:dyDescent="0.2">
      <c r="A53" s="63" t="str">
        <f>+Innhold!B54</f>
        <v>Premiestatistikk skadeforsikring 4. kvartal 2019</v>
      </c>
      <c r="B53" s="50"/>
      <c r="C53" s="182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69" t="s">
        <v>0</v>
      </c>
    </row>
    <row r="3" spans="1:12" ht="6" customHeight="1" x14ac:dyDescent="0.2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81</v>
      </c>
      <c r="G6" s="5" t="s">
        <v>151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64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E64" s="184">
        <f>Innhold!H12</f>
        <v>3</v>
      </c>
      <c r="G64" s="26" t="str">
        <f>+Innhold!B53</f>
        <v>Finans Norge / Skadeforsikringsstatistikk</v>
      </c>
      <c r="K64" s="184">
        <f>+Innhold!H14</f>
        <v>4</v>
      </c>
    </row>
    <row r="65" spans="1:17" x14ac:dyDescent="0.2">
      <c r="A65" s="26" t="str">
        <f>+Innhold!B54</f>
        <v>Premiestatistikk skadeforsikring 4. kvartal 2019</v>
      </c>
      <c r="E65" s="183"/>
      <c r="G65" s="26" t="str">
        <f>+Innhold!B54</f>
        <v>Premiestatistikk skadeforsikring 4. kvartal 2019</v>
      </c>
      <c r="K65" s="182"/>
    </row>
    <row r="66" spans="1:17" x14ac:dyDescent="0.2">
      <c r="A66" s="169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</row>
    <row r="67" spans="1:17" x14ac:dyDescent="0.2">
      <c r="A67" s="169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</row>
    <row r="68" spans="1:17" x14ac:dyDescent="0.2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</row>
    <row r="69" spans="1:17" x14ac:dyDescent="0.2">
      <c r="A69" s="170"/>
      <c r="B69" s="171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</row>
    <row r="70" spans="1:17" x14ac:dyDescent="0.2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</row>
    <row r="71" spans="1:17" x14ac:dyDescent="0.2">
      <c r="A71" s="170"/>
      <c r="B71" s="171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</row>
    <row r="72" spans="1:17" x14ac:dyDescent="0.2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</row>
    <row r="73" spans="1:17" x14ac:dyDescent="0.2">
      <c r="A73" s="172" t="s">
        <v>60</v>
      </c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</row>
    <row r="74" spans="1:17" x14ac:dyDescent="0.2">
      <c r="A74" s="170" t="s">
        <v>83</v>
      </c>
      <c r="B74" s="171">
        <f>+'Tab5'!G9/100</f>
        <v>0.25630346920105335</v>
      </c>
      <c r="C74" s="170">
        <v>1</v>
      </c>
      <c r="D74" s="170">
        <v>0</v>
      </c>
      <c r="E74" s="170">
        <v>0</v>
      </c>
      <c r="F74" s="170">
        <v>0</v>
      </c>
      <c r="G74" s="170"/>
      <c r="H74" s="170"/>
      <c r="I74" s="170">
        <v>0</v>
      </c>
      <c r="J74" s="169"/>
      <c r="K74" s="169"/>
      <c r="L74" s="169"/>
      <c r="M74" s="169"/>
      <c r="N74" s="169"/>
      <c r="O74" s="169"/>
      <c r="P74" s="169"/>
      <c r="Q74" s="169"/>
    </row>
    <row r="75" spans="1:17" x14ac:dyDescent="0.2">
      <c r="A75" s="170" t="s">
        <v>82</v>
      </c>
      <c r="B75" s="171">
        <f>+'Tab5'!G7/100</f>
        <v>0.21124988030063793</v>
      </c>
      <c r="C75" s="170">
        <v>1</v>
      </c>
      <c r="D75" s="170">
        <v>0</v>
      </c>
      <c r="E75" s="170">
        <v>0</v>
      </c>
      <c r="F75" s="170">
        <v>0</v>
      </c>
      <c r="G75" s="170"/>
      <c r="H75" s="170"/>
      <c r="I75" s="170">
        <v>0</v>
      </c>
      <c r="J75" s="169"/>
      <c r="K75" s="169"/>
      <c r="L75" s="169"/>
      <c r="M75" s="169"/>
      <c r="N75" s="169"/>
      <c r="O75" s="169"/>
      <c r="P75" s="169"/>
      <c r="Q75" s="169"/>
    </row>
    <row r="76" spans="1:17" x14ac:dyDescent="0.2">
      <c r="A76" s="170" t="s">
        <v>85</v>
      </c>
      <c r="B76" s="171">
        <f>+'Tab5'!G10/100</f>
        <v>0.1325735075196697</v>
      </c>
      <c r="C76" s="170">
        <v>1</v>
      </c>
      <c r="D76" s="170">
        <v>0</v>
      </c>
      <c r="E76" s="170">
        <v>0</v>
      </c>
      <c r="F76" s="170">
        <v>0</v>
      </c>
      <c r="G76" s="170"/>
      <c r="H76" s="170"/>
      <c r="I76" s="170">
        <v>0</v>
      </c>
      <c r="J76" s="169"/>
      <c r="K76" s="169"/>
      <c r="L76" s="169"/>
      <c r="M76" s="169"/>
      <c r="N76" s="169"/>
      <c r="O76" s="169"/>
      <c r="P76" s="169"/>
      <c r="Q76" s="169"/>
    </row>
    <row r="77" spans="1:17" x14ac:dyDescent="0.2">
      <c r="A77" s="170" t="s">
        <v>51</v>
      </c>
      <c r="B77" s="171">
        <f>+'Tab5'!G11/100</f>
        <v>0.14059692249175276</v>
      </c>
      <c r="C77" s="170">
        <v>1</v>
      </c>
      <c r="D77" s="170">
        <v>0</v>
      </c>
      <c r="E77" s="170">
        <v>0</v>
      </c>
      <c r="F77" s="170">
        <v>0</v>
      </c>
      <c r="G77" s="170"/>
      <c r="H77" s="170"/>
      <c r="I77" s="170">
        <v>0</v>
      </c>
      <c r="J77" s="169"/>
      <c r="K77" s="169"/>
      <c r="L77" s="169"/>
      <c r="M77" s="169"/>
      <c r="N77" s="169"/>
      <c r="O77" s="169"/>
      <c r="P77" s="169"/>
      <c r="Q77" s="169"/>
    </row>
    <row r="78" spans="1:17" x14ac:dyDescent="0.2">
      <c r="A78" s="170" t="s">
        <v>21</v>
      </c>
      <c r="B78" s="171">
        <f>1-SUM(B74:B77)</f>
        <v>0.25927622048688637</v>
      </c>
      <c r="C78" s="170">
        <v>1</v>
      </c>
      <c r="D78" s="170">
        <v>0</v>
      </c>
      <c r="E78" s="170">
        <v>0</v>
      </c>
      <c r="F78" s="170">
        <v>0</v>
      </c>
      <c r="G78" s="170"/>
      <c r="H78" s="170"/>
      <c r="I78" s="170">
        <v>0</v>
      </c>
      <c r="J78" s="169"/>
      <c r="K78" s="169"/>
      <c r="L78" s="169"/>
      <c r="M78" s="169"/>
      <c r="N78" s="169"/>
      <c r="O78" s="169"/>
      <c r="P78" s="169"/>
      <c r="Q78" s="169"/>
    </row>
    <row r="79" spans="1:17" x14ac:dyDescent="0.2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</row>
    <row r="80" spans="1:17" x14ac:dyDescent="0.2">
      <c r="A80" s="169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</row>
    <row r="81" spans="1:17" x14ac:dyDescent="0.2">
      <c r="A81" s="172" t="s">
        <v>63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</row>
    <row r="82" spans="1:17" x14ac:dyDescent="0.2">
      <c r="A82" s="170" t="s">
        <v>52</v>
      </c>
      <c r="B82" s="170">
        <f>+'Tab3'!F26/1000</f>
        <v>12085.599</v>
      </c>
      <c r="C82" s="170">
        <f>+'Tab3'!G26/1000</f>
        <v>12831.686</v>
      </c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</row>
    <row r="83" spans="1:17" x14ac:dyDescent="0.2">
      <c r="A83" s="170"/>
      <c r="B83" s="173" t="str">
        <f>Dato_1årsiden</f>
        <v>31.12.2018</v>
      </c>
      <c r="C83" s="173" t="str">
        <f>Dato_nå</f>
        <v>31.12.2019</v>
      </c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</row>
    <row r="84" spans="1:17" x14ac:dyDescent="0.2">
      <c r="A84" s="170" t="s">
        <v>18</v>
      </c>
      <c r="B84" s="174">
        <f>+'Tab3'!F22/1000</f>
        <v>2399.8589999999999</v>
      </c>
      <c r="C84" s="174">
        <f>+'Tab3'!G22/1000</f>
        <v>2514.5309999999999</v>
      </c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</row>
    <row r="85" spans="1:17" x14ac:dyDescent="0.2">
      <c r="A85" s="170" t="s">
        <v>55</v>
      </c>
      <c r="B85" s="174">
        <f>+'Tab3'!F23/1000</f>
        <v>7691.0010000000002</v>
      </c>
      <c r="C85" s="174">
        <f>+'Tab3'!G23/1000</f>
        <v>8234.5460000000003</v>
      </c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</row>
    <row r="86" spans="1:17" x14ac:dyDescent="0.2">
      <c r="A86" s="170" t="s">
        <v>56</v>
      </c>
      <c r="B86" s="174">
        <f>'Tab3'!F26/1000-B84-B85</f>
        <v>1994.7389999999996</v>
      </c>
      <c r="C86" s="174">
        <f>'Tab3'!G26/1000-C84-C85</f>
        <v>2082.6089999999986</v>
      </c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</row>
    <row r="87" spans="1:17" x14ac:dyDescent="0.2">
      <c r="A87" s="170" t="s">
        <v>86</v>
      </c>
      <c r="B87" s="174">
        <f>+'Tab3'!J26/1000</f>
        <v>7881.2079999999996</v>
      </c>
      <c r="C87" s="174">
        <f>+'Tab3'!K26/1000</f>
        <v>8329.7780000000002</v>
      </c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</row>
    <row r="88" spans="1:17" x14ac:dyDescent="0.2">
      <c r="A88" s="170" t="s">
        <v>53</v>
      </c>
      <c r="B88" s="174">
        <f>'Tab3'!F30/1000+'Tab3'!J30/1000</f>
        <v>1074.145</v>
      </c>
      <c r="C88" s="174">
        <f>'Tab3'!G30/1000+'Tab3'!K30/1000</f>
        <v>1137.8340000000001</v>
      </c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</row>
    <row r="89" spans="1:17" x14ac:dyDescent="0.2">
      <c r="A89" s="170" t="s">
        <v>54</v>
      </c>
      <c r="B89" s="174">
        <f>+'Tab3'!J31/1000</f>
        <v>2212.8919999999998</v>
      </c>
      <c r="C89" s="174">
        <f>+'Tab3'!K31/1000</f>
        <v>2236.2950000000001</v>
      </c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</row>
    <row r="90" spans="1:17" x14ac:dyDescent="0.2">
      <c r="A90" s="170" t="s">
        <v>25</v>
      </c>
      <c r="B90" s="174">
        <f>+'Tab3'!F41/1000</f>
        <v>3414.145</v>
      </c>
      <c r="C90" s="174">
        <f>+'Tab3'!G41/1000</f>
        <v>3602.6260000000002</v>
      </c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</row>
    <row r="91" spans="1:17" x14ac:dyDescent="0.2">
      <c r="A91" s="170" t="s">
        <v>26</v>
      </c>
      <c r="B91" s="174">
        <f>+'Tab3'!J42/1000</f>
        <v>1773.213</v>
      </c>
      <c r="C91" s="174">
        <f>+'Tab3'!K42/1000</f>
        <v>1914.741</v>
      </c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</row>
    <row r="92" spans="1:17" x14ac:dyDescent="0.2">
      <c r="A92" s="169"/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</row>
    <row r="93" spans="1:17" x14ac:dyDescent="0.2">
      <c r="A93" s="169"/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</row>
    <row r="94" spans="1:17" x14ac:dyDescent="0.2">
      <c r="A94" s="169"/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</row>
    <row r="95" spans="1:17" x14ac:dyDescent="0.2">
      <c r="A95" s="172" t="s">
        <v>62</v>
      </c>
      <c r="B95" s="169"/>
      <c r="C95" s="169"/>
      <c r="D95" s="169"/>
      <c r="E95" s="169"/>
      <c r="F95" s="169"/>
      <c r="G95" s="175" t="s">
        <v>80</v>
      </c>
      <c r="H95" s="169"/>
      <c r="I95" s="169"/>
      <c r="J95" s="169"/>
      <c r="K95" s="169"/>
      <c r="L95" s="169"/>
      <c r="M95" s="169"/>
      <c r="N95" s="169"/>
      <c r="O95" s="169"/>
      <c r="P95" s="169"/>
      <c r="Q95" s="169"/>
    </row>
    <row r="96" spans="1:17" x14ac:dyDescent="0.2">
      <c r="A96" s="170"/>
      <c r="B96" s="176">
        <v>42004</v>
      </c>
      <c r="C96" s="176">
        <v>42369</v>
      </c>
      <c r="D96" s="176">
        <v>42735</v>
      </c>
      <c r="E96" s="176" t="str">
        <f>G96</f>
        <v>31.12.2019</v>
      </c>
      <c r="F96" s="176"/>
      <c r="G96" s="176" t="str">
        <f>C83</f>
        <v>31.12.2019</v>
      </c>
      <c r="H96" s="176"/>
      <c r="I96" s="176"/>
      <c r="J96" s="177"/>
      <c r="K96" s="176"/>
      <c r="L96" s="176"/>
      <c r="M96" s="176"/>
      <c r="N96" s="176"/>
      <c r="O96" s="176"/>
      <c r="P96" s="176"/>
      <c r="Q96" s="176"/>
    </row>
    <row r="97" spans="1:17" x14ac:dyDescent="0.2">
      <c r="A97" s="170"/>
      <c r="B97" s="171">
        <f>B98/B101</f>
        <v>0.38367106973506798</v>
      </c>
      <c r="C97" s="171">
        <f>C98/C101</f>
        <v>0.38262458117320863</v>
      </c>
      <c r="D97" s="171">
        <f>D98/D101</f>
        <v>0.37475650653602993</v>
      </c>
      <c r="E97" s="171">
        <f>E98/E101</f>
        <v>0.34442570613883711</v>
      </c>
      <c r="F97" s="171"/>
      <c r="G97" s="171">
        <f>G98/G101</f>
        <v>0.34442570613883711</v>
      </c>
      <c r="H97" s="171"/>
      <c r="I97" s="171"/>
      <c r="J97" s="171"/>
      <c r="K97" s="171"/>
      <c r="L97" s="171"/>
      <c r="M97" s="171"/>
      <c r="N97" s="171"/>
      <c r="O97" s="171"/>
      <c r="P97" s="171"/>
      <c r="Q97" s="171"/>
    </row>
    <row r="98" spans="1:17" x14ac:dyDescent="0.2">
      <c r="A98" s="170" t="s">
        <v>59</v>
      </c>
      <c r="B98" s="178">
        <v>7884.6679999999997</v>
      </c>
      <c r="C98" s="178">
        <v>7875.8249999999998</v>
      </c>
      <c r="D98" s="178">
        <v>7750.8190000000004</v>
      </c>
      <c r="E98" s="178">
        <f>G98</f>
        <v>8109.2160000000003</v>
      </c>
      <c r="F98" s="170"/>
      <c r="G98" s="170">
        <f>('Tab3'!G19+'Tab3'!K19)/1000</f>
        <v>8109.2160000000003</v>
      </c>
      <c r="H98" s="170"/>
      <c r="I98" s="170"/>
      <c r="J98" s="170"/>
      <c r="K98" s="170"/>
      <c r="L98" s="170"/>
      <c r="M98" s="170"/>
      <c r="N98" s="170"/>
      <c r="O98" s="170"/>
      <c r="P98" s="170"/>
      <c r="Q98" s="170"/>
    </row>
    <row r="99" spans="1:17" x14ac:dyDescent="0.2">
      <c r="A99" s="170" t="s">
        <v>58</v>
      </c>
      <c r="B99" s="178">
        <f>B101-B98</f>
        <v>12665.925000000001</v>
      </c>
      <c r="C99" s="178">
        <f>C101-C98</f>
        <v>12707.862999999998</v>
      </c>
      <c r="D99" s="178">
        <f>D101-D98</f>
        <v>12931.460999999999</v>
      </c>
      <c r="E99" s="178">
        <f>E101-E98</f>
        <v>15434.95</v>
      </c>
      <c r="F99" s="170"/>
      <c r="G99" s="170">
        <f>G101-G98</f>
        <v>15434.95</v>
      </c>
      <c r="H99" s="170"/>
      <c r="I99" s="170"/>
      <c r="J99" s="170"/>
      <c r="K99" s="170"/>
      <c r="L99" s="170"/>
      <c r="M99" s="170"/>
      <c r="N99" s="170"/>
      <c r="O99" s="170"/>
      <c r="P99" s="170"/>
      <c r="Q99" s="170"/>
    </row>
    <row r="100" spans="1:17" x14ac:dyDescent="0.2">
      <c r="A100" s="170"/>
      <c r="B100" s="178"/>
      <c r="C100" s="178"/>
      <c r="D100" s="178"/>
      <c r="E100" s="178"/>
      <c r="F100" s="170"/>
      <c r="G100" s="170"/>
      <c r="H100" s="170"/>
      <c r="I100" s="170"/>
      <c r="J100" s="170"/>
      <c r="K100" s="170"/>
      <c r="L100" s="170"/>
      <c r="M100" s="169"/>
      <c r="N100" s="169"/>
      <c r="O100" s="169"/>
      <c r="P100" s="169"/>
      <c r="Q100" s="169"/>
    </row>
    <row r="101" spans="1:17" x14ac:dyDescent="0.2">
      <c r="A101" s="170" t="s">
        <v>57</v>
      </c>
      <c r="B101" s="178">
        <v>20550.593000000001</v>
      </c>
      <c r="C101" s="178">
        <v>20583.687999999998</v>
      </c>
      <c r="D101" s="178">
        <v>20682.28</v>
      </c>
      <c r="E101" s="178">
        <f>G101</f>
        <v>23544.166000000001</v>
      </c>
      <c r="F101" s="170"/>
      <c r="G101" s="170">
        <f>('Tab3'!G12+'Tab3'!K12)/1000</f>
        <v>23544.166000000001</v>
      </c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</row>
    <row r="102" spans="1:17" x14ac:dyDescent="0.2">
      <c r="A102" s="169"/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</row>
    <row r="103" spans="1:17" x14ac:dyDescent="0.2">
      <c r="A103" s="169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</row>
    <row r="104" spans="1:17" x14ac:dyDescent="0.2">
      <c r="A104" s="169"/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</row>
    <row r="105" spans="1:17" x14ac:dyDescent="0.2">
      <c r="A105" s="172" t="s">
        <v>61</v>
      </c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</row>
    <row r="106" spans="1:17" x14ac:dyDescent="0.2">
      <c r="A106" s="169" t="s">
        <v>52</v>
      </c>
      <c r="B106" s="179">
        <f>'Tab3'!G48</f>
        <v>40376167</v>
      </c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</row>
    <row r="107" spans="1:17" x14ac:dyDescent="0.2">
      <c r="A107" s="169" t="s">
        <v>86</v>
      </c>
      <c r="B107" s="179">
        <f>'Tab3'!K48</f>
        <v>22374794</v>
      </c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</row>
    <row r="108" spans="1:17" x14ac:dyDescent="0.2">
      <c r="A108" s="169"/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</row>
    <row r="109" spans="1:17" x14ac:dyDescent="0.2">
      <c r="A109" s="169"/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</row>
    <row r="110" spans="1:17" x14ac:dyDescent="0.2">
      <c r="A110" s="169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</row>
    <row r="111" spans="1:17" x14ac:dyDescent="0.2">
      <c r="A111" s="169"/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</row>
    <row r="112" spans="1:17" x14ac:dyDescent="0.2">
      <c r="A112" s="180"/>
      <c r="B112" s="170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</row>
    <row r="113" spans="1:17" x14ac:dyDescent="0.2">
      <c r="A113" s="180"/>
      <c r="B113" s="170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</row>
    <row r="114" spans="1:17" x14ac:dyDescent="0.2">
      <c r="A114" s="180"/>
      <c r="B114" s="170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</row>
    <row r="115" spans="1:17" x14ac:dyDescent="0.2">
      <c r="A115" s="180"/>
      <c r="B115" s="170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</row>
    <row r="116" spans="1:17" x14ac:dyDescent="0.2">
      <c r="A116" s="180"/>
      <c r="B116" s="170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</row>
    <row r="117" spans="1:17" x14ac:dyDescent="0.2">
      <c r="A117" s="180"/>
      <c r="B117" s="170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</row>
    <row r="118" spans="1:17" x14ac:dyDescent="0.2">
      <c r="A118" s="180"/>
      <c r="B118" s="170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</row>
    <row r="119" spans="1:17" x14ac:dyDescent="0.2">
      <c r="A119" s="180"/>
      <c r="B119" s="170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</row>
    <row r="120" spans="1:17" x14ac:dyDescent="0.2">
      <c r="A120" s="180"/>
      <c r="B120" s="170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</row>
    <row r="121" spans="1:17" x14ac:dyDescent="0.2">
      <c r="A121" s="180"/>
      <c r="B121" s="170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</row>
    <row r="122" spans="1:17" x14ac:dyDescent="0.2">
      <c r="A122" s="180"/>
      <c r="B122" s="170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</row>
    <row r="123" spans="1:17" x14ac:dyDescent="0.2">
      <c r="A123" s="180"/>
      <c r="B123" s="170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</row>
    <row r="124" spans="1:17" x14ac:dyDescent="0.2">
      <c r="A124" s="180"/>
      <c r="B124" s="170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</row>
    <row r="125" spans="1:17" x14ac:dyDescent="0.2">
      <c r="A125" s="180"/>
      <c r="B125" s="170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</row>
    <row r="126" spans="1:17" x14ac:dyDescent="0.2">
      <c r="A126" s="180"/>
      <c r="B126" s="170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</row>
    <row r="127" spans="1:17" x14ac:dyDescent="0.2">
      <c r="A127" s="180"/>
      <c r="B127" s="170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</row>
    <row r="128" spans="1:17" x14ac:dyDescent="0.2">
      <c r="A128" s="180"/>
      <c r="B128" s="170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</row>
    <row r="129" spans="1:17" x14ac:dyDescent="0.2">
      <c r="A129" s="180"/>
      <c r="B129" s="170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</row>
    <row r="130" spans="1:17" x14ac:dyDescent="0.2">
      <c r="A130" s="180"/>
      <c r="B130" s="170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</row>
    <row r="131" spans="1:17" x14ac:dyDescent="0.2">
      <c r="A131" s="180"/>
      <c r="B131" s="170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</row>
    <row r="132" spans="1:17" x14ac:dyDescent="0.2">
      <c r="A132" s="180"/>
      <c r="B132" s="170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</row>
    <row r="133" spans="1:17" x14ac:dyDescent="0.2">
      <c r="A133" s="180"/>
      <c r="B133" s="170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</row>
    <row r="134" spans="1:17" x14ac:dyDescent="0.2">
      <c r="A134" s="180"/>
      <c r="B134" s="170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</row>
    <row r="135" spans="1:17" x14ac:dyDescent="0.2">
      <c r="A135" s="180"/>
      <c r="B135" s="170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</row>
    <row r="136" spans="1:17" x14ac:dyDescent="0.2">
      <c r="A136" s="180"/>
      <c r="B136" s="170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</row>
    <row r="137" spans="1:17" x14ac:dyDescent="0.2">
      <c r="A137" s="180"/>
      <c r="B137" s="170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</row>
    <row r="138" spans="1:17" x14ac:dyDescent="0.2">
      <c r="A138" s="180"/>
      <c r="B138" s="170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</row>
    <row r="139" spans="1:17" x14ac:dyDescent="0.2">
      <c r="A139" s="180"/>
      <c r="B139" s="170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</row>
    <row r="140" spans="1:17" x14ac:dyDescent="0.2">
      <c r="A140" s="180"/>
      <c r="B140" s="170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</row>
    <row r="141" spans="1:17" x14ac:dyDescent="0.2">
      <c r="A141" s="180"/>
      <c r="B141" s="170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</row>
    <row r="142" spans="1:17" x14ac:dyDescent="0.2">
      <c r="A142" s="180"/>
      <c r="B142" s="170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</row>
    <row r="143" spans="1:17" x14ac:dyDescent="0.2">
      <c r="A143" s="180"/>
      <c r="B143" s="170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</row>
    <row r="144" spans="1:17" x14ac:dyDescent="0.2">
      <c r="A144" s="180"/>
      <c r="B144" s="170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</row>
    <row r="145" spans="1:17" x14ac:dyDescent="0.2">
      <c r="A145" s="180"/>
      <c r="B145" s="170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</row>
    <row r="146" spans="1:17" x14ac:dyDescent="0.2">
      <c r="A146" s="180"/>
      <c r="B146" s="170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</row>
    <row r="147" spans="1:17" x14ac:dyDescent="0.2">
      <c r="A147" s="180"/>
      <c r="B147" s="170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</row>
    <row r="148" spans="1:17" x14ac:dyDescent="0.2">
      <c r="A148" s="180"/>
      <c r="B148" s="170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</row>
    <row r="149" spans="1:17" x14ac:dyDescent="0.2">
      <c r="A149" s="180"/>
      <c r="B149" s="170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</row>
    <row r="150" spans="1:17" x14ac:dyDescent="0.2">
      <c r="A150" s="180"/>
      <c r="B150" s="170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</row>
    <row r="151" spans="1:17" x14ac:dyDescent="0.2">
      <c r="A151" s="180"/>
      <c r="B151" s="170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</row>
    <row r="152" spans="1:17" x14ac:dyDescent="0.2">
      <c r="A152" s="180"/>
      <c r="B152" s="170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</row>
    <row r="153" spans="1:17" x14ac:dyDescent="0.2">
      <c r="A153" s="180"/>
      <c r="B153" s="170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</row>
    <row r="154" spans="1:17" x14ac:dyDescent="0.2">
      <c r="A154" s="180"/>
      <c r="B154" s="170"/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</row>
    <row r="155" spans="1:17" x14ac:dyDescent="0.2">
      <c r="A155" s="180"/>
      <c r="B155" s="170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</row>
    <row r="156" spans="1:17" x14ac:dyDescent="0.2">
      <c r="A156" s="180"/>
      <c r="B156" s="170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</row>
    <row r="157" spans="1:17" x14ac:dyDescent="0.2">
      <c r="A157" s="180"/>
      <c r="B157" s="170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</row>
    <row r="158" spans="1:17" x14ac:dyDescent="0.2">
      <c r="A158" s="180"/>
      <c r="B158" s="170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</row>
    <row r="159" spans="1:17" x14ac:dyDescent="0.2">
      <c r="A159" s="180"/>
      <c r="B159" s="170"/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</row>
    <row r="160" spans="1:17" x14ac:dyDescent="0.2">
      <c r="A160" s="180"/>
      <c r="B160" s="170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</row>
    <row r="161" spans="1:17" x14ac:dyDescent="0.2">
      <c r="A161" s="180"/>
      <c r="B161" s="170"/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</row>
    <row r="162" spans="1:17" x14ac:dyDescent="0.2">
      <c r="A162" s="180"/>
      <c r="B162" s="170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</row>
    <row r="163" spans="1:17" x14ac:dyDescent="0.2">
      <c r="A163" s="180"/>
      <c r="B163" s="170"/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</row>
    <row r="164" spans="1:17" x14ac:dyDescent="0.2">
      <c r="A164" s="180"/>
      <c r="B164" s="170"/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</row>
    <row r="165" spans="1:17" x14ac:dyDescent="0.2">
      <c r="A165" s="180"/>
      <c r="B165" s="170"/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</row>
    <row r="166" spans="1:17" x14ac:dyDescent="0.2">
      <c r="A166" s="180"/>
      <c r="B166" s="170"/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</row>
    <row r="167" spans="1:17" x14ac:dyDescent="0.2">
      <c r="A167" s="180"/>
      <c r="B167" s="170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</row>
    <row r="168" spans="1:17" x14ac:dyDescent="0.2">
      <c r="A168" s="180"/>
      <c r="B168" s="170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</row>
    <row r="169" spans="1:17" x14ac:dyDescent="0.2">
      <c r="A169" s="180"/>
      <c r="B169" s="170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</row>
    <row r="170" spans="1:17" x14ac:dyDescent="0.2">
      <c r="A170" s="180"/>
      <c r="B170" s="170"/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</row>
    <row r="171" spans="1:17" x14ac:dyDescent="0.2">
      <c r="A171" s="180"/>
      <c r="B171" s="170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</row>
    <row r="172" spans="1:17" x14ac:dyDescent="0.2">
      <c r="A172" s="180"/>
      <c r="B172" s="170"/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</row>
    <row r="173" spans="1:17" x14ac:dyDescent="0.2">
      <c r="A173" s="180"/>
      <c r="B173" s="170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</row>
    <row r="174" spans="1:17" x14ac:dyDescent="0.2">
      <c r="A174" s="180"/>
      <c r="B174" s="170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</row>
    <row r="175" spans="1:17" x14ac:dyDescent="0.2">
      <c r="A175" s="180"/>
      <c r="B175" s="170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</row>
    <row r="176" spans="1:17" x14ac:dyDescent="0.2">
      <c r="A176" s="180"/>
      <c r="B176" s="170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</row>
    <row r="177" spans="1:17" x14ac:dyDescent="0.2">
      <c r="A177" s="180"/>
      <c r="B177" s="170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</row>
    <row r="178" spans="1:17" x14ac:dyDescent="0.2">
      <c r="A178" s="180"/>
      <c r="B178" s="170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</row>
    <row r="179" spans="1:17" x14ac:dyDescent="0.2">
      <c r="A179" s="180"/>
      <c r="B179" s="170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</row>
    <row r="180" spans="1:17" x14ac:dyDescent="0.2">
      <c r="A180" s="180"/>
      <c r="B180" s="170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</row>
    <row r="181" spans="1:17" x14ac:dyDescent="0.2">
      <c r="A181" s="180"/>
      <c r="B181" s="170"/>
      <c r="C181" s="170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</row>
    <row r="182" spans="1:17" x14ac:dyDescent="0.2">
      <c r="A182" s="180"/>
      <c r="B182" s="170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</row>
    <row r="183" spans="1:17" x14ac:dyDescent="0.2">
      <c r="A183" s="180"/>
      <c r="B183" s="170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</row>
    <row r="184" spans="1:17" x14ac:dyDescent="0.2">
      <c r="A184" s="180"/>
      <c r="B184" s="170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</row>
    <row r="185" spans="1:17" x14ac:dyDescent="0.2">
      <c r="A185" s="180"/>
      <c r="B185" s="170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</row>
    <row r="186" spans="1:17" x14ac:dyDescent="0.2">
      <c r="A186" s="180"/>
      <c r="B186" s="170"/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</row>
    <row r="187" spans="1:17" x14ac:dyDescent="0.2">
      <c r="A187" s="180"/>
      <c r="B187" s="170"/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</row>
    <row r="188" spans="1:17" x14ac:dyDescent="0.2">
      <c r="A188" s="180"/>
      <c r="B188" s="170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</row>
    <row r="189" spans="1:17" x14ac:dyDescent="0.2">
      <c r="A189" s="180"/>
      <c r="B189" s="170"/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</row>
    <row r="190" spans="1:17" x14ac:dyDescent="0.2">
      <c r="A190" s="180"/>
      <c r="B190" s="170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7"/>
      <c r="C4" s="97" t="s">
        <v>105</v>
      </c>
      <c r="F4" s="97"/>
      <c r="G4" s="97" t="s">
        <v>92</v>
      </c>
      <c r="J4" s="97"/>
      <c r="K4" s="97" t="s">
        <v>93</v>
      </c>
    </row>
    <row r="5" spans="1:12" x14ac:dyDescent="0.2">
      <c r="A5" s="32"/>
      <c r="B5" s="187" t="s">
        <v>1</v>
      </c>
      <c r="C5" s="186"/>
      <c r="D5" s="36" t="s">
        <v>10</v>
      </c>
      <c r="F5" s="185" t="s">
        <v>1</v>
      </c>
      <c r="G5" s="186"/>
      <c r="H5" s="36" t="s">
        <v>10</v>
      </c>
      <c r="J5" s="185" t="s">
        <v>1</v>
      </c>
      <c r="K5" s="186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65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1"/>
      <c r="G7" s="27"/>
      <c r="H7" s="35"/>
      <c r="J7" s="91"/>
      <c r="K7" s="27"/>
      <c r="L7" s="35"/>
    </row>
    <row r="8" spans="1:12" x14ac:dyDescent="0.2">
      <c r="A8" s="47" t="s">
        <v>13</v>
      </c>
      <c r="B8" s="58">
        <v>18367833</v>
      </c>
      <c r="C8" s="58">
        <v>19433741</v>
      </c>
      <c r="D8" s="75">
        <v>5.8031233189021263</v>
      </c>
      <c r="F8" s="88">
        <v>15951935</v>
      </c>
      <c r="G8" s="58">
        <v>16805717</v>
      </c>
      <c r="H8" s="75">
        <v>5.352215891050208</v>
      </c>
      <c r="J8" s="88">
        <v>2415898</v>
      </c>
      <c r="K8" s="58">
        <v>2628024</v>
      </c>
      <c r="L8" s="75">
        <v>8.780420365429336</v>
      </c>
    </row>
    <row r="9" spans="1:12" x14ac:dyDescent="0.2">
      <c r="A9" s="47" t="s">
        <v>14</v>
      </c>
      <c r="B9" s="58">
        <v>1145376</v>
      </c>
      <c r="C9" s="58">
        <v>1256468</v>
      </c>
      <c r="D9" s="75">
        <v>9.6991730226580621</v>
      </c>
      <c r="F9" s="88">
        <v>34558</v>
      </c>
      <c r="G9" s="58">
        <v>29683</v>
      </c>
      <c r="H9" s="75">
        <v>-14.106719138839054</v>
      </c>
      <c r="J9" s="88">
        <v>1110818</v>
      </c>
      <c r="K9" s="58">
        <v>1226785</v>
      </c>
      <c r="L9" s="75">
        <v>10.439784015023163</v>
      </c>
    </row>
    <row r="10" spans="1:12" x14ac:dyDescent="0.2">
      <c r="A10" s="47" t="s">
        <v>15</v>
      </c>
      <c r="B10" s="58">
        <v>618206</v>
      </c>
      <c r="C10" s="58">
        <v>632958</v>
      </c>
      <c r="D10" s="75">
        <v>2.3862595963157913</v>
      </c>
      <c r="F10" s="88">
        <v>597579</v>
      </c>
      <c r="G10" s="58">
        <v>613634</v>
      </c>
      <c r="H10" s="75">
        <v>2.6866740631782577</v>
      </c>
      <c r="J10" s="88">
        <v>20627</v>
      </c>
      <c r="K10" s="58">
        <v>19324</v>
      </c>
      <c r="L10" s="75">
        <v>-6.3169632035681387</v>
      </c>
    </row>
    <row r="11" spans="1:12" x14ac:dyDescent="0.2">
      <c r="A11" s="47" t="s">
        <v>16</v>
      </c>
      <c r="B11" s="58">
        <v>1133515</v>
      </c>
      <c r="C11" s="58">
        <v>1257995</v>
      </c>
      <c r="D11" s="75">
        <v>10.981769098776814</v>
      </c>
      <c r="F11" s="88">
        <v>74833</v>
      </c>
      <c r="G11" s="58">
        <v>80418</v>
      </c>
      <c r="H11" s="75">
        <v>7.4632849144094182</v>
      </c>
      <c r="J11" s="88">
        <v>1058682</v>
      </c>
      <c r="K11" s="58">
        <v>1177577</v>
      </c>
      <c r="L11" s="75">
        <v>11.23047336216163</v>
      </c>
    </row>
    <row r="12" spans="1:12" x14ac:dyDescent="0.2">
      <c r="A12" s="46" t="s">
        <v>106</v>
      </c>
      <c r="B12" s="59">
        <v>22101872</v>
      </c>
      <c r="C12" s="59">
        <v>23544166</v>
      </c>
      <c r="D12" s="76">
        <v>6.5256644324064492</v>
      </c>
      <c r="F12" s="89">
        <v>17176399</v>
      </c>
      <c r="G12" s="59">
        <v>18094311</v>
      </c>
      <c r="H12" s="76">
        <v>5.3440304920722905</v>
      </c>
      <c r="J12" s="89">
        <v>4925473</v>
      </c>
      <c r="K12" s="59">
        <v>5449855</v>
      </c>
      <c r="L12" s="76">
        <v>10.646327774002618</v>
      </c>
    </row>
    <row r="13" spans="1:12" x14ac:dyDescent="0.2">
      <c r="A13" s="47"/>
      <c r="B13" s="59"/>
      <c r="C13" s="39"/>
      <c r="D13" s="38"/>
      <c r="F13" s="89"/>
      <c r="G13" s="39"/>
      <c r="H13" s="38"/>
      <c r="J13" s="89"/>
      <c r="K13" s="39"/>
      <c r="L13" s="38"/>
    </row>
    <row r="14" spans="1:12" x14ac:dyDescent="0.2">
      <c r="A14" s="98" t="s">
        <v>17</v>
      </c>
      <c r="B14" s="59"/>
      <c r="C14" s="39"/>
      <c r="D14" s="38"/>
      <c r="F14" s="89"/>
      <c r="G14" s="39"/>
      <c r="H14" s="38"/>
      <c r="J14" s="89"/>
      <c r="K14" s="39"/>
      <c r="L14" s="38"/>
    </row>
    <row r="15" spans="1:12" x14ac:dyDescent="0.2">
      <c r="A15" s="47" t="s">
        <v>13</v>
      </c>
      <c r="B15" s="58">
        <v>6705723</v>
      </c>
      <c r="C15" s="58">
        <v>6906423</v>
      </c>
      <c r="D15" s="75">
        <v>2.99296585916239</v>
      </c>
      <c r="F15" s="88">
        <v>5796979</v>
      </c>
      <c r="G15" s="58">
        <v>5938426</v>
      </c>
      <c r="H15" s="75">
        <v>2.4400122891595779</v>
      </c>
      <c r="J15" s="88">
        <v>908744</v>
      </c>
      <c r="K15" s="58">
        <v>967997</v>
      </c>
      <c r="L15" s="75">
        <v>6.5203181534073407</v>
      </c>
    </row>
    <row r="16" spans="1:12" x14ac:dyDescent="0.2">
      <c r="A16" s="47" t="s">
        <v>14</v>
      </c>
      <c r="B16" s="58">
        <v>413855</v>
      </c>
      <c r="C16" s="58">
        <v>433961</v>
      </c>
      <c r="D16" s="75">
        <v>4.8582232907660892</v>
      </c>
      <c r="F16" s="88">
        <v>6879</v>
      </c>
      <c r="G16" s="58">
        <v>6397</v>
      </c>
      <c r="H16" s="75">
        <v>-7.0068323884285508</v>
      </c>
      <c r="J16" s="88">
        <v>406976</v>
      </c>
      <c r="K16" s="58">
        <v>427564</v>
      </c>
      <c r="L16" s="75">
        <v>5.0587749646170783</v>
      </c>
    </row>
    <row r="17" spans="1:12" x14ac:dyDescent="0.2">
      <c r="A17" s="47" t="s">
        <v>15</v>
      </c>
      <c r="B17" s="58">
        <v>281880</v>
      </c>
      <c r="C17" s="58">
        <v>286114</v>
      </c>
      <c r="D17" s="75">
        <v>1.5020576131687242</v>
      </c>
      <c r="F17" s="88">
        <v>274667</v>
      </c>
      <c r="G17" s="58">
        <v>279846</v>
      </c>
      <c r="H17" s="75">
        <v>1.8855559641311115</v>
      </c>
      <c r="J17" s="88">
        <v>7213</v>
      </c>
      <c r="K17" s="58">
        <v>6268</v>
      </c>
      <c r="L17" s="75">
        <v>-13.101344794121724</v>
      </c>
    </row>
    <row r="18" spans="1:12" x14ac:dyDescent="0.2">
      <c r="A18" s="47" t="s">
        <v>16</v>
      </c>
      <c r="B18" s="58">
        <v>299627</v>
      </c>
      <c r="C18" s="58">
        <v>320081</v>
      </c>
      <c r="D18" s="75">
        <v>6.8264875995821468</v>
      </c>
      <c r="F18" s="88">
        <v>36696</v>
      </c>
      <c r="G18" s="58">
        <v>38090</v>
      </c>
      <c r="H18" s="75">
        <v>3.7987791584913886</v>
      </c>
      <c r="J18" s="88">
        <v>262931</v>
      </c>
      <c r="K18" s="58">
        <v>281991</v>
      </c>
      <c r="L18" s="75">
        <v>7.249050131022968</v>
      </c>
    </row>
    <row r="19" spans="1:12" x14ac:dyDescent="0.2">
      <c r="A19" s="46" t="s">
        <v>4</v>
      </c>
      <c r="B19" s="59">
        <v>7854300</v>
      </c>
      <c r="C19" s="59">
        <v>8109216</v>
      </c>
      <c r="D19" s="76">
        <v>3.2455597570757417</v>
      </c>
      <c r="F19" s="89">
        <v>6214170</v>
      </c>
      <c r="G19" s="59">
        <v>6369476</v>
      </c>
      <c r="H19" s="76">
        <v>2.4992235487603334</v>
      </c>
      <c r="J19" s="89">
        <v>1640130</v>
      </c>
      <c r="K19" s="59">
        <v>1739740</v>
      </c>
      <c r="L19" s="76">
        <v>6.0732990677568237</v>
      </c>
    </row>
    <row r="20" spans="1:12" x14ac:dyDescent="0.2">
      <c r="A20" s="46"/>
      <c r="B20" s="58"/>
      <c r="C20" s="27"/>
      <c r="D20" s="35"/>
      <c r="F20" s="88"/>
      <c r="G20" s="27"/>
      <c r="H20" s="35"/>
      <c r="J20" s="88"/>
      <c r="K20" s="27"/>
      <c r="L20" s="35"/>
    </row>
    <row r="21" spans="1:12" x14ac:dyDescent="0.2">
      <c r="A21" s="46" t="s">
        <v>94</v>
      </c>
      <c r="B21" s="59"/>
      <c r="C21" s="39"/>
      <c r="D21" s="38"/>
      <c r="F21" s="89"/>
      <c r="G21" s="39"/>
      <c r="H21" s="38"/>
      <c r="J21" s="89"/>
      <c r="K21" s="39"/>
      <c r="L21" s="38"/>
    </row>
    <row r="22" spans="1:12" x14ac:dyDescent="0.2">
      <c r="A22" s="47" t="s">
        <v>18</v>
      </c>
      <c r="B22" s="58">
        <v>2399859</v>
      </c>
      <c r="C22" s="58">
        <v>2514531</v>
      </c>
      <c r="D22" s="75">
        <v>4.7782807239925349</v>
      </c>
      <c r="F22" s="88">
        <v>2399859</v>
      </c>
      <c r="G22" s="58">
        <v>2514531</v>
      </c>
      <c r="H22" s="75">
        <v>4.7782807239925349</v>
      </c>
      <c r="J22" s="88"/>
      <c r="K22" s="58"/>
      <c r="L22" s="75"/>
    </row>
    <row r="23" spans="1:12" x14ac:dyDescent="0.2">
      <c r="A23" s="47" t="s">
        <v>19</v>
      </c>
      <c r="B23" s="58">
        <v>7691001</v>
      </c>
      <c r="C23" s="58">
        <v>8234546</v>
      </c>
      <c r="D23" s="75">
        <v>7.0672855197912465</v>
      </c>
      <c r="F23" s="88">
        <v>7691001</v>
      </c>
      <c r="G23" s="58">
        <v>8234546</v>
      </c>
      <c r="H23" s="75">
        <v>7.0672855197912465</v>
      </c>
      <c r="J23" s="88"/>
      <c r="K23" s="58"/>
      <c r="L23" s="75"/>
    </row>
    <row r="24" spans="1:12" x14ac:dyDescent="0.2">
      <c r="A24" s="47" t="s">
        <v>20</v>
      </c>
      <c r="B24" s="58">
        <v>1436906</v>
      </c>
      <c r="C24" s="58">
        <v>1519017</v>
      </c>
      <c r="D24" s="75">
        <v>5.7144308674332214</v>
      </c>
      <c r="F24" s="88">
        <v>1436906</v>
      </c>
      <c r="G24" s="58">
        <v>1519017</v>
      </c>
      <c r="H24" s="75">
        <v>5.7144308674332214</v>
      </c>
      <c r="J24" s="88"/>
      <c r="K24" s="58"/>
      <c r="L24" s="75"/>
    </row>
    <row r="25" spans="1:12" x14ac:dyDescent="0.2">
      <c r="A25" s="47" t="s">
        <v>96</v>
      </c>
      <c r="B25" s="58">
        <v>0</v>
      </c>
      <c r="C25" s="58">
        <v>0</v>
      </c>
      <c r="D25" s="75">
        <v>0</v>
      </c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">
      <c r="A26" s="46" t="s">
        <v>102</v>
      </c>
      <c r="B26" s="59">
        <v>19966807</v>
      </c>
      <c r="C26" s="59">
        <v>21161464</v>
      </c>
      <c r="D26" s="76">
        <v>5.9832150428458588</v>
      </c>
      <c r="F26" s="89">
        <v>12085599</v>
      </c>
      <c r="G26" s="59">
        <v>12831686</v>
      </c>
      <c r="H26" s="76">
        <v>6.1733555779899696</v>
      </c>
      <c r="J26" s="89">
        <v>7881208</v>
      </c>
      <c r="K26" s="59">
        <v>8329778</v>
      </c>
      <c r="L26" s="76">
        <v>5.6916401648072226</v>
      </c>
    </row>
    <row r="27" spans="1:12" x14ac:dyDescent="0.2">
      <c r="A27" s="46"/>
      <c r="B27" s="58"/>
      <c r="C27" s="27"/>
      <c r="D27" s="35"/>
      <c r="F27" s="88"/>
      <c r="G27" s="27"/>
      <c r="H27" s="35"/>
      <c r="J27" s="88"/>
      <c r="K27" s="27"/>
      <c r="L27" s="35"/>
    </row>
    <row r="28" spans="1:12" x14ac:dyDescent="0.2">
      <c r="A28" s="46" t="s">
        <v>100</v>
      </c>
      <c r="B28" s="59"/>
      <c r="C28" s="39"/>
      <c r="D28" s="38"/>
      <c r="F28" s="89"/>
      <c r="G28" s="39"/>
      <c r="H28" s="38"/>
      <c r="J28" s="89"/>
      <c r="K28" s="39"/>
      <c r="L28" s="38"/>
    </row>
    <row r="29" spans="1:12" x14ac:dyDescent="0.2">
      <c r="A29" s="47" t="s">
        <v>97</v>
      </c>
      <c r="B29" s="58">
        <v>1550508</v>
      </c>
      <c r="C29" s="58">
        <v>1638872</v>
      </c>
      <c r="D29" s="75">
        <v>5.6990354129098337</v>
      </c>
      <c r="F29" s="88">
        <v>1544557</v>
      </c>
      <c r="G29" s="58">
        <v>1631972</v>
      </c>
      <c r="H29" s="75">
        <v>5.6595515736874713</v>
      </c>
      <c r="J29" s="88">
        <v>5951</v>
      </c>
      <c r="K29" s="58">
        <v>6900</v>
      </c>
      <c r="L29" s="75">
        <v>15.946899680725929</v>
      </c>
    </row>
    <row r="30" spans="1:12" x14ac:dyDescent="0.2">
      <c r="A30" s="47" t="s">
        <v>53</v>
      </c>
      <c r="B30" s="58">
        <v>1074145</v>
      </c>
      <c r="C30" s="58">
        <v>1137834</v>
      </c>
      <c r="D30" s="75">
        <v>5.9292739807009296</v>
      </c>
      <c r="F30" s="88">
        <v>791817</v>
      </c>
      <c r="G30" s="58">
        <v>819260</v>
      </c>
      <c r="H30" s="75">
        <v>3.4658260683971172</v>
      </c>
      <c r="J30" s="88">
        <v>282328</v>
      </c>
      <c r="K30" s="58">
        <v>318574</v>
      </c>
      <c r="L30" s="75">
        <v>12.838259046215748</v>
      </c>
    </row>
    <row r="31" spans="1:12" x14ac:dyDescent="0.2">
      <c r="A31" s="47" t="s">
        <v>54</v>
      </c>
      <c r="B31" s="58">
        <v>2212892</v>
      </c>
      <c r="C31" s="58">
        <v>2236295</v>
      </c>
      <c r="D31" s="75">
        <v>1.0575753358049105</v>
      </c>
      <c r="F31" s="88"/>
      <c r="G31" s="58"/>
      <c r="H31" s="75"/>
      <c r="J31" s="88">
        <v>2212892</v>
      </c>
      <c r="K31" s="58">
        <v>2236295</v>
      </c>
      <c r="L31" s="75">
        <v>1.0575753358049105</v>
      </c>
    </row>
    <row r="32" spans="1:12" x14ac:dyDescent="0.2">
      <c r="A32" s="47" t="s">
        <v>98</v>
      </c>
      <c r="B32" s="58">
        <v>1459032</v>
      </c>
      <c r="C32" s="58">
        <v>1680583</v>
      </c>
      <c r="D32" s="75">
        <v>15.184793753666815</v>
      </c>
      <c r="F32" s="88">
        <v>219522</v>
      </c>
      <c r="G32" s="58">
        <v>237296</v>
      </c>
      <c r="H32" s="75">
        <v>8.0966827926130414</v>
      </c>
      <c r="J32" s="88">
        <v>1239510</v>
      </c>
      <c r="K32" s="58">
        <v>1443287</v>
      </c>
      <c r="L32" s="75">
        <v>16.440125533476937</v>
      </c>
    </row>
    <row r="33" spans="1:12" x14ac:dyDescent="0.2">
      <c r="A33" s="47" t="s">
        <v>99</v>
      </c>
      <c r="B33" s="58">
        <v>862802</v>
      </c>
      <c r="C33" s="58">
        <v>973289</v>
      </c>
      <c r="D33" s="75">
        <v>12.805603139538388</v>
      </c>
      <c r="F33" s="88">
        <v>823732</v>
      </c>
      <c r="G33" s="58">
        <v>928356</v>
      </c>
      <c r="H33" s="75">
        <v>12.70121835742693</v>
      </c>
      <c r="J33" s="88">
        <v>39070</v>
      </c>
      <c r="K33" s="58">
        <v>44933</v>
      </c>
      <c r="L33" s="75">
        <v>15.006398771435885</v>
      </c>
    </row>
    <row r="34" spans="1:12" x14ac:dyDescent="0.2">
      <c r="A34" s="47" t="s">
        <v>90</v>
      </c>
      <c r="B34" s="58">
        <v>1822349</v>
      </c>
      <c r="C34" s="58">
        <v>1947961</v>
      </c>
      <c r="D34" s="75">
        <v>6.8928619051564768</v>
      </c>
      <c r="F34" s="88">
        <v>178614</v>
      </c>
      <c r="G34" s="58">
        <v>163207</v>
      </c>
      <c r="H34" s="75">
        <v>-8.6258635941191617</v>
      </c>
      <c r="J34" s="88">
        <v>1643735</v>
      </c>
      <c r="K34" s="58">
        <v>1784754</v>
      </c>
      <c r="L34" s="75">
        <v>8.5791809507006906</v>
      </c>
    </row>
    <row r="35" spans="1:12" x14ac:dyDescent="0.2">
      <c r="A35" s="46" t="s">
        <v>88</v>
      </c>
      <c r="B35" s="59">
        <v>8981728</v>
      </c>
      <c r="C35" s="59">
        <v>9614834</v>
      </c>
      <c r="D35" s="76">
        <v>7.0488217857410067</v>
      </c>
      <c r="F35" s="89">
        <v>3558242</v>
      </c>
      <c r="G35" s="59">
        <v>3780091</v>
      </c>
      <c r="H35" s="76">
        <v>6.234792349705276</v>
      </c>
      <c r="J35" s="89">
        <v>5423486</v>
      </c>
      <c r="K35" s="59">
        <v>5834743</v>
      </c>
      <c r="L35" s="76">
        <v>7.5828904140252229</v>
      </c>
    </row>
    <row r="36" spans="1:12" x14ac:dyDescent="0.2">
      <c r="A36" s="46"/>
      <c r="B36" s="59"/>
      <c r="C36" s="39"/>
      <c r="D36" s="38"/>
      <c r="F36" s="89"/>
      <c r="G36" s="39"/>
      <c r="H36" s="38"/>
      <c r="J36" s="89"/>
      <c r="K36" s="39"/>
      <c r="L36" s="38"/>
    </row>
    <row r="37" spans="1:12" x14ac:dyDescent="0.2">
      <c r="A37" s="46" t="s">
        <v>101</v>
      </c>
      <c r="B37" s="59"/>
      <c r="C37" s="39"/>
      <c r="D37" s="38"/>
      <c r="F37" s="89"/>
      <c r="G37" s="39"/>
      <c r="H37" s="38"/>
      <c r="J37" s="89"/>
      <c r="K37" s="39"/>
      <c r="L37" s="38"/>
    </row>
    <row r="38" spans="1:12" x14ac:dyDescent="0.2">
      <c r="A38" s="47" t="s">
        <v>24</v>
      </c>
      <c r="B38" s="58">
        <v>813069</v>
      </c>
      <c r="C38" s="58">
        <v>848592</v>
      </c>
      <c r="D38" s="75">
        <v>4.3690018928282841</v>
      </c>
      <c r="F38" s="88">
        <v>813069</v>
      </c>
      <c r="G38" s="58">
        <v>848592</v>
      </c>
      <c r="H38" s="75">
        <v>4.3690018928282841</v>
      </c>
      <c r="J38" s="88"/>
      <c r="K38" s="58"/>
      <c r="L38" s="75"/>
    </row>
    <row r="39" spans="1:12" x14ac:dyDescent="0.2">
      <c r="A39" s="47" t="s">
        <v>95</v>
      </c>
      <c r="B39" s="58">
        <v>810174</v>
      </c>
      <c r="C39" s="58">
        <v>940616</v>
      </c>
      <c r="D39" s="75">
        <v>16.10049199307803</v>
      </c>
      <c r="F39" s="88">
        <v>638472</v>
      </c>
      <c r="G39" s="58">
        <v>731569</v>
      </c>
      <c r="H39" s="75">
        <v>14.581218910147978</v>
      </c>
      <c r="J39" s="88">
        <v>171702</v>
      </c>
      <c r="K39" s="58">
        <v>209047</v>
      </c>
      <c r="L39" s="75">
        <v>21.74989225518631</v>
      </c>
    </row>
    <row r="40" spans="1:12" x14ac:dyDescent="0.2">
      <c r="A40" s="47" t="s">
        <v>91</v>
      </c>
      <c r="B40" s="58">
        <v>510720</v>
      </c>
      <c r="C40" s="58">
        <v>452727</v>
      </c>
      <c r="D40" s="75">
        <v>-11.355145676691729</v>
      </c>
      <c r="F40" s="88">
        <v>510720</v>
      </c>
      <c r="G40" s="58">
        <v>452727</v>
      </c>
      <c r="H40" s="75">
        <v>-11.355145676691729</v>
      </c>
      <c r="J40" s="88"/>
      <c r="K40" s="58"/>
      <c r="L40" s="75"/>
    </row>
    <row r="41" spans="1:12" x14ac:dyDescent="0.2">
      <c r="A41" s="47" t="s">
        <v>25</v>
      </c>
      <c r="B41" s="58">
        <v>3414145</v>
      </c>
      <c r="C41" s="58">
        <v>3602626</v>
      </c>
      <c r="D41" s="75">
        <v>5.5205915390236795</v>
      </c>
      <c r="F41" s="88">
        <v>3414145</v>
      </c>
      <c r="G41" s="58">
        <v>3602626</v>
      </c>
      <c r="H41" s="75">
        <v>5.5205915390236795</v>
      </c>
      <c r="J41" s="88"/>
      <c r="K41" s="58"/>
      <c r="L41" s="75"/>
    </row>
    <row r="42" spans="1:12" x14ac:dyDescent="0.2">
      <c r="A42" s="47" t="s">
        <v>26</v>
      </c>
      <c r="B42" s="58">
        <v>1773213</v>
      </c>
      <c r="C42" s="58">
        <v>1914741</v>
      </c>
      <c r="D42" s="75">
        <v>7.9814438536148788</v>
      </c>
      <c r="F42" s="88"/>
      <c r="G42" s="58"/>
      <c r="H42" s="75"/>
      <c r="J42" s="88">
        <v>1773213</v>
      </c>
      <c r="K42" s="58">
        <v>1914741</v>
      </c>
      <c r="L42" s="75">
        <v>7.9814438536148788</v>
      </c>
    </row>
    <row r="43" spans="1:12" x14ac:dyDescent="0.2">
      <c r="A43" s="47" t="s">
        <v>87</v>
      </c>
      <c r="B43" s="58">
        <v>222197</v>
      </c>
      <c r="C43" s="58">
        <v>225992</v>
      </c>
      <c r="D43" s="75">
        <v>1.7079438516271597</v>
      </c>
      <c r="F43" s="88"/>
      <c r="G43" s="58"/>
      <c r="H43" s="75"/>
      <c r="J43" s="88">
        <v>222197</v>
      </c>
      <c r="K43" s="58">
        <v>225992</v>
      </c>
      <c r="L43" s="75">
        <v>1.7079438516271597</v>
      </c>
    </row>
    <row r="44" spans="1:12" x14ac:dyDescent="0.2">
      <c r="A44" s="47" t="s">
        <v>27</v>
      </c>
      <c r="B44" s="58">
        <v>305895</v>
      </c>
      <c r="C44" s="58">
        <v>345495</v>
      </c>
      <c r="D44" s="75">
        <v>12.9456185946158</v>
      </c>
      <c r="F44" s="88"/>
      <c r="G44" s="58"/>
      <c r="H44" s="75"/>
      <c r="J44" s="88">
        <v>305895</v>
      </c>
      <c r="K44" s="58">
        <v>345495</v>
      </c>
      <c r="L44" s="75">
        <v>12.9456185946158</v>
      </c>
    </row>
    <row r="45" spans="1:12" x14ac:dyDescent="0.2">
      <c r="A45" s="47" t="s">
        <v>28</v>
      </c>
      <c r="B45" s="58">
        <v>135235</v>
      </c>
      <c r="C45" s="58">
        <v>99708</v>
      </c>
      <c r="D45" s="75">
        <v>-26.270566051687801</v>
      </c>
      <c r="F45" s="88">
        <v>57976</v>
      </c>
      <c r="G45" s="58">
        <v>34565</v>
      </c>
      <c r="H45" s="75">
        <v>-40.380502276804194</v>
      </c>
      <c r="J45" s="88">
        <v>77259</v>
      </c>
      <c r="K45" s="58">
        <v>65143</v>
      </c>
      <c r="L45" s="75">
        <v>-15.682315328958438</v>
      </c>
    </row>
    <row r="46" spans="1:12" x14ac:dyDescent="0.2">
      <c r="A46" s="46" t="s">
        <v>34</v>
      </c>
      <c r="B46" s="59">
        <v>7984648</v>
      </c>
      <c r="C46" s="59">
        <v>8430497</v>
      </c>
      <c r="D46" s="76">
        <v>5.5838278656742286</v>
      </c>
      <c r="F46" s="89">
        <v>5434382</v>
      </c>
      <c r="G46" s="59">
        <v>5670079</v>
      </c>
      <c r="H46" s="76">
        <v>4.3371444995953539</v>
      </c>
      <c r="J46" s="89">
        <v>2550266</v>
      </c>
      <c r="K46" s="59">
        <v>2760418</v>
      </c>
      <c r="L46" s="76">
        <v>8.2403953156259</v>
      </c>
    </row>
    <row r="47" spans="1:12" x14ac:dyDescent="0.2">
      <c r="A47" s="64"/>
      <c r="B47" s="58"/>
      <c r="C47" s="58"/>
      <c r="D47" s="35"/>
      <c r="F47" s="88"/>
      <c r="G47" s="58"/>
      <c r="H47" s="35"/>
      <c r="J47" s="88"/>
      <c r="K47" s="58"/>
      <c r="L47" s="35"/>
    </row>
    <row r="48" spans="1:12" ht="13.5" thickBot="1" x14ac:dyDescent="0.25">
      <c r="A48" s="73" t="s">
        <v>35</v>
      </c>
      <c r="B48" s="60">
        <v>59035055</v>
      </c>
      <c r="C48" s="60">
        <v>62750961</v>
      </c>
      <c r="D48" s="84">
        <v>6.2944059254285438</v>
      </c>
      <c r="F48" s="90">
        <v>38254622</v>
      </c>
      <c r="G48" s="60">
        <v>40376167</v>
      </c>
      <c r="H48" s="84">
        <v>5.5458527338212882</v>
      </c>
      <c r="J48" s="90">
        <v>20780433</v>
      </c>
      <c r="K48" s="60">
        <v>22374794</v>
      </c>
      <c r="L48" s="84">
        <v>7.6724147182111171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tr">
        <f>+Innhold!B53</f>
        <v>Finans Norge / Skadeforsikringsstatistikk</v>
      </c>
      <c r="L55" s="184">
        <v>5</v>
      </c>
    </row>
    <row r="56" spans="1:12" ht="12.75" customHeight="1" x14ac:dyDescent="0.2">
      <c r="A56" s="26" t="s">
        <v>155</v>
      </c>
      <c r="L56" s="182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3" width="12" style="1" bestFit="1" customWidth="1"/>
    <col min="4" max="4" width="11.42578125" style="1"/>
    <col min="5" max="5" width="6.7109375" style="1" customWidth="1"/>
    <col min="6" max="8" width="14.140625" style="1" customWidth="1"/>
    <col min="9" max="9" width="6.7109375" style="1" customWidth="1"/>
    <col min="10" max="11" width="12" style="1" bestFit="1" customWidth="1"/>
    <col min="12" max="12" width="11.42578125" style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F2" s="3"/>
      <c r="G2" s="3"/>
    </row>
    <row r="3" spans="1:12" ht="6" customHeight="1" x14ac:dyDescent="0.2">
      <c r="A3" s="4"/>
      <c r="F3" s="3"/>
      <c r="G3" s="3"/>
    </row>
    <row r="4" spans="1:12" ht="16.5" thickBot="1" x14ac:dyDescent="0.3">
      <c r="A4" s="5" t="s">
        <v>48</v>
      </c>
      <c r="B4" s="97"/>
      <c r="C4" s="97" t="s">
        <v>105</v>
      </c>
      <c r="F4" s="97"/>
      <c r="G4" s="97" t="s">
        <v>92</v>
      </c>
      <c r="J4" s="97"/>
      <c r="K4" s="97" t="s">
        <v>93</v>
      </c>
    </row>
    <row r="5" spans="1:12" x14ac:dyDescent="0.2">
      <c r="A5" s="32"/>
      <c r="B5" s="187" t="s">
        <v>49</v>
      </c>
      <c r="C5" s="186"/>
      <c r="D5" s="36" t="s">
        <v>10</v>
      </c>
      <c r="F5" s="185" t="s">
        <v>49</v>
      </c>
      <c r="G5" s="186"/>
      <c r="H5" s="36" t="s">
        <v>10</v>
      </c>
      <c r="J5" s="185" t="s">
        <v>49</v>
      </c>
      <c r="K5" s="186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99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192" t="s">
        <v>29</v>
      </c>
      <c r="C7" s="191"/>
      <c r="D7" s="35"/>
      <c r="F7" s="188" t="s">
        <v>29</v>
      </c>
      <c r="G7" s="189"/>
      <c r="H7" s="35"/>
      <c r="J7" s="190" t="s">
        <v>29</v>
      </c>
      <c r="K7" s="191"/>
      <c r="L7" s="35"/>
    </row>
    <row r="8" spans="1:12" x14ac:dyDescent="0.2">
      <c r="A8" s="47" t="s">
        <v>13</v>
      </c>
      <c r="B8" s="58">
        <v>3104510</v>
      </c>
      <c r="C8" s="58">
        <v>3112166</v>
      </c>
      <c r="D8" s="75">
        <v>0.24660896566607934</v>
      </c>
      <c r="F8" s="88">
        <v>2745021</v>
      </c>
      <c r="G8" s="58">
        <v>2753701</v>
      </c>
      <c r="H8" s="75">
        <v>0.31620887417619026</v>
      </c>
      <c r="J8" s="88">
        <v>359489</v>
      </c>
      <c r="K8" s="58">
        <v>358465</v>
      </c>
      <c r="L8" s="75">
        <v>-0.28484877145058679</v>
      </c>
    </row>
    <row r="9" spans="1:12" x14ac:dyDescent="0.2">
      <c r="A9" s="47" t="s">
        <v>14</v>
      </c>
      <c r="B9" s="58">
        <v>95914</v>
      </c>
      <c r="C9" s="58">
        <v>91363</v>
      </c>
      <c r="D9" s="75">
        <v>-4.7448756177408926</v>
      </c>
      <c r="F9" s="88">
        <v>14303</v>
      </c>
      <c r="G9" s="58">
        <v>11798</v>
      </c>
      <c r="H9" s="75">
        <v>-17.513808291966722</v>
      </c>
      <c r="J9" s="88">
        <v>81611</v>
      </c>
      <c r="K9" s="58">
        <v>79565</v>
      </c>
      <c r="L9" s="75">
        <v>-2.5070149857249637</v>
      </c>
    </row>
    <row r="10" spans="1:12" x14ac:dyDescent="0.2">
      <c r="A10" s="47" t="s">
        <v>15</v>
      </c>
      <c r="B10" s="58">
        <v>314762</v>
      </c>
      <c r="C10" s="58">
        <v>321582</v>
      </c>
      <c r="D10" s="75">
        <v>2.1667164397227112</v>
      </c>
      <c r="F10" s="88">
        <v>309215</v>
      </c>
      <c r="G10" s="58">
        <v>315958</v>
      </c>
      <c r="H10" s="75">
        <v>2.1806833433048203</v>
      </c>
      <c r="J10" s="88">
        <v>5547</v>
      </c>
      <c r="K10" s="58">
        <v>5624</v>
      </c>
      <c r="L10" s="75">
        <v>1.3881377321074455</v>
      </c>
    </row>
    <row r="11" spans="1:12" x14ac:dyDescent="0.2">
      <c r="A11" s="47" t="s">
        <v>16</v>
      </c>
      <c r="B11" s="58">
        <v>421104</v>
      </c>
      <c r="C11" s="58">
        <v>434282</v>
      </c>
      <c r="D11" s="75">
        <v>3.1293932140278886</v>
      </c>
      <c r="F11" s="88">
        <v>78381</v>
      </c>
      <c r="G11" s="58">
        <v>81171</v>
      </c>
      <c r="H11" s="75">
        <v>3.5595361120679758</v>
      </c>
      <c r="J11" s="88">
        <v>342723</v>
      </c>
      <c r="K11" s="58">
        <v>353111</v>
      </c>
      <c r="L11" s="75">
        <v>3.031019219603003</v>
      </c>
    </row>
    <row r="12" spans="1:12" x14ac:dyDescent="0.2">
      <c r="A12" s="46" t="s">
        <v>4</v>
      </c>
      <c r="B12" s="59">
        <v>4429795</v>
      </c>
      <c r="C12" s="59">
        <v>4473174</v>
      </c>
      <c r="D12" s="76">
        <v>0.97925524770333616</v>
      </c>
      <c r="F12" s="89">
        <v>3563522</v>
      </c>
      <c r="G12" s="59">
        <v>3596650</v>
      </c>
      <c r="H12" s="76">
        <v>0.92964207881977434</v>
      </c>
      <c r="J12" s="89">
        <v>866273</v>
      </c>
      <c r="K12" s="59">
        <v>876524</v>
      </c>
      <c r="L12" s="76">
        <v>1.1833452041100208</v>
      </c>
    </row>
    <row r="13" spans="1:12" x14ac:dyDescent="0.2">
      <c r="A13" s="47"/>
      <c r="B13" s="59"/>
      <c r="C13" s="39"/>
      <c r="D13" s="38"/>
      <c r="F13" s="89"/>
      <c r="G13" s="100"/>
      <c r="H13" s="74"/>
      <c r="J13" s="89"/>
      <c r="K13" s="39"/>
      <c r="L13" s="38"/>
    </row>
    <row r="14" spans="1:12" x14ac:dyDescent="0.2">
      <c r="A14" s="46" t="s">
        <v>17</v>
      </c>
      <c r="B14" s="59"/>
      <c r="C14" s="39"/>
      <c r="D14" s="38"/>
      <c r="F14" s="89"/>
      <c r="G14" s="100"/>
      <c r="H14" s="74"/>
      <c r="J14" s="89"/>
      <c r="K14" s="39"/>
      <c r="L14" s="38"/>
    </row>
    <row r="15" spans="1:12" x14ac:dyDescent="0.2">
      <c r="A15" s="47" t="s">
        <v>13</v>
      </c>
      <c r="B15" s="58">
        <v>3089771</v>
      </c>
      <c r="C15" s="58">
        <v>3092227</v>
      </c>
      <c r="D15" s="75">
        <v>7.9488091512283601E-2</v>
      </c>
      <c r="F15" s="88">
        <v>2728998</v>
      </c>
      <c r="G15" s="58">
        <v>2732310</v>
      </c>
      <c r="H15" s="75">
        <v>0.12136322562347059</v>
      </c>
      <c r="J15" s="88">
        <v>360773</v>
      </c>
      <c r="K15" s="58">
        <v>359917</v>
      </c>
      <c r="L15" s="75">
        <v>-0.23726830998993828</v>
      </c>
    </row>
    <row r="16" spans="1:12" x14ac:dyDescent="0.2">
      <c r="A16" s="47" t="s">
        <v>14</v>
      </c>
      <c r="B16" s="58">
        <v>67104</v>
      </c>
      <c r="C16" s="58">
        <v>69445</v>
      </c>
      <c r="D16" s="75">
        <v>3.4886146876490223</v>
      </c>
      <c r="F16" s="88">
        <v>2398</v>
      </c>
      <c r="G16" s="58">
        <v>2263</v>
      </c>
      <c r="H16" s="75">
        <v>-5.6296914095079229</v>
      </c>
      <c r="J16" s="88">
        <v>64706</v>
      </c>
      <c r="K16" s="58">
        <v>67182</v>
      </c>
      <c r="L16" s="75">
        <v>3.8265384972027325</v>
      </c>
    </row>
    <row r="17" spans="1:12" x14ac:dyDescent="0.2">
      <c r="A17" s="47" t="s">
        <v>15</v>
      </c>
      <c r="B17" s="58">
        <v>303488</v>
      </c>
      <c r="C17" s="58">
        <v>308577</v>
      </c>
      <c r="D17" s="75">
        <v>1.6768373049346268</v>
      </c>
      <c r="F17" s="88">
        <v>298489</v>
      </c>
      <c r="G17" s="58">
        <v>303417</v>
      </c>
      <c r="H17" s="75">
        <v>1.6509821132437041</v>
      </c>
      <c r="J17" s="88">
        <v>4999</v>
      </c>
      <c r="K17" s="58">
        <v>5160</v>
      </c>
      <c r="L17" s="75">
        <v>3.2206441288257652</v>
      </c>
    </row>
    <row r="18" spans="1:12" x14ac:dyDescent="0.2">
      <c r="A18" s="47" t="s">
        <v>16</v>
      </c>
      <c r="B18" s="58">
        <v>383358</v>
      </c>
      <c r="C18" s="58">
        <v>394335</v>
      </c>
      <c r="D18" s="75">
        <v>2.8633809650509447</v>
      </c>
      <c r="F18" s="88">
        <v>75490</v>
      </c>
      <c r="G18" s="58">
        <v>78329</v>
      </c>
      <c r="H18" s="75">
        <v>3.76076301496887</v>
      </c>
      <c r="J18" s="88">
        <v>307868</v>
      </c>
      <c r="K18" s="58">
        <v>316006</v>
      </c>
      <c r="L18" s="75">
        <v>2.6433406524874297</v>
      </c>
    </row>
    <row r="19" spans="1:12" x14ac:dyDescent="0.2">
      <c r="A19" s="46" t="s">
        <v>4</v>
      </c>
      <c r="B19" s="59">
        <v>4084578</v>
      </c>
      <c r="C19" s="59">
        <v>4119179</v>
      </c>
      <c r="D19" s="76">
        <v>0.84711321463318856</v>
      </c>
      <c r="F19" s="89">
        <v>3309191</v>
      </c>
      <c r="G19" s="59">
        <v>3329362</v>
      </c>
      <c r="H19" s="76">
        <v>0.60954474975908013</v>
      </c>
      <c r="J19" s="89">
        <v>775387</v>
      </c>
      <c r="K19" s="59">
        <v>789817</v>
      </c>
      <c r="L19" s="76">
        <v>1.8610061814294023</v>
      </c>
    </row>
    <row r="20" spans="1:12" x14ac:dyDescent="0.2">
      <c r="A20" s="46"/>
      <c r="B20" s="58"/>
      <c r="C20" s="27"/>
      <c r="D20" s="35"/>
      <c r="F20" s="89"/>
      <c r="G20" s="100"/>
      <c r="H20" s="74"/>
      <c r="J20" s="88"/>
      <c r="K20" s="27"/>
      <c r="L20" s="35"/>
    </row>
    <row r="21" spans="1:12" x14ac:dyDescent="0.2">
      <c r="A21" s="46" t="s">
        <v>94</v>
      </c>
      <c r="B21" s="59"/>
      <c r="C21" s="39"/>
      <c r="D21" s="38"/>
      <c r="F21" s="89"/>
      <c r="G21" s="100"/>
      <c r="H21" s="74"/>
      <c r="J21" s="188" t="s">
        <v>30</v>
      </c>
      <c r="K21" s="189"/>
      <c r="L21" s="38"/>
    </row>
    <row r="22" spans="1:12" x14ac:dyDescent="0.2">
      <c r="A22" s="47" t="s">
        <v>18</v>
      </c>
      <c r="B22" s="58"/>
      <c r="C22" s="58"/>
      <c r="D22" s="75"/>
      <c r="F22" s="88">
        <v>2199463</v>
      </c>
      <c r="G22" s="58">
        <v>2294727</v>
      </c>
      <c r="H22" s="75">
        <v>4.3312390342551792</v>
      </c>
      <c r="J22" s="88"/>
      <c r="K22" s="58"/>
      <c r="L22" s="75"/>
    </row>
    <row r="23" spans="1:12" x14ac:dyDescent="0.2">
      <c r="A23" s="47" t="s">
        <v>19</v>
      </c>
      <c r="B23" s="58"/>
      <c r="C23" s="58"/>
      <c r="D23" s="75"/>
      <c r="F23" s="88">
        <v>1331442</v>
      </c>
      <c r="G23" s="58">
        <v>1355706</v>
      </c>
      <c r="H23" s="75">
        <v>1.8223850531979613</v>
      </c>
      <c r="J23" s="88"/>
      <c r="K23" s="58"/>
      <c r="L23" s="75"/>
    </row>
    <row r="24" spans="1:12" x14ac:dyDescent="0.2">
      <c r="A24" s="47" t="s">
        <v>20</v>
      </c>
      <c r="B24" s="58"/>
      <c r="C24" s="58"/>
      <c r="D24" s="75"/>
      <c r="F24" s="88">
        <v>591263</v>
      </c>
      <c r="G24" s="58">
        <v>605701</v>
      </c>
      <c r="H24" s="75">
        <v>2.4418913410783358</v>
      </c>
      <c r="J24" s="88"/>
      <c r="K24" s="58"/>
      <c r="L24" s="75"/>
    </row>
    <row r="25" spans="1:12" x14ac:dyDescent="0.2">
      <c r="A25" s="47" t="s">
        <v>96</v>
      </c>
      <c r="B25" s="58"/>
      <c r="C25" s="58"/>
      <c r="D25" s="75"/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">
      <c r="A26" s="46" t="s">
        <v>102</v>
      </c>
      <c r="B26" s="59"/>
      <c r="C26" s="59"/>
      <c r="D26" s="76"/>
      <c r="F26" s="89">
        <v>4122168</v>
      </c>
      <c r="G26" s="59">
        <v>4256134</v>
      </c>
      <c r="H26" s="76">
        <v>3.2498918045067549</v>
      </c>
      <c r="J26" s="89">
        <v>10573277</v>
      </c>
      <c r="K26" s="59">
        <v>10941335</v>
      </c>
      <c r="L26" s="76">
        <v>3.4810210684918212</v>
      </c>
    </row>
    <row r="27" spans="1:12" x14ac:dyDescent="0.2">
      <c r="A27" s="46"/>
      <c r="B27" s="58"/>
      <c r="C27" s="27"/>
      <c r="D27" s="35"/>
      <c r="F27" s="89"/>
      <c r="G27" s="100"/>
      <c r="H27" s="38"/>
      <c r="J27" s="88"/>
      <c r="K27" s="27"/>
      <c r="L27" s="35"/>
    </row>
    <row r="28" spans="1:12" x14ac:dyDescent="0.2">
      <c r="A28" s="46" t="s">
        <v>100</v>
      </c>
      <c r="B28" s="193" t="s">
        <v>31</v>
      </c>
      <c r="C28" s="189"/>
      <c r="D28" s="38"/>
      <c r="F28" s="188" t="s">
        <v>31</v>
      </c>
      <c r="G28" s="189"/>
      <c r="H28" s="38"/>
      <c r="J28" s="188" t="s">
        <v>31</v>
      </c>
      <c r="K28" s="189"/>
      <c r="L28" s="38"/>
    </row>
    <row r="29" spans="1:12" x14ac:dyDescent="0.2">
      <c r="A29" s="47" t="s">
        <v>97</v>
      </c>
      <c r="B29" s="58">
        <v>608717</v>
      </c>
      <c r="C29" s="58">
        <v>619269</v>
      </c>
      <c r="D29" s="75">
        <v>1.7334820614505591</v>
      </c>
      <c r="F29" s="88">
        <v>602487</v>
      </c>
      <c r="G29" s="58">
        <v>612450</v>
      </c>
      <c r="H29" s="75">
        <v>1.6536456388270617</v>
      </c>
      <c r="J29" s="88">
        <v>6230</v>
      </c>
      <c r="K29" s="58">
        <v>6819</v>
      </c>
      <c r="L29" s="75">
        <v>9.4542536115569824</v>
      </c>
    </row>
    <row r="30" spans="1:12" x14ac:dyDescent="0.2">
      <c r="A30" s="47" t="s">
        <v>53</v>
      </c>
      <c r="B30" s="58">
        <v>5452571</v>
      </c>
      <c r="C30" s="58">
        <v>5539556</v>
      </c>
      <c r="D30" s="75">
        <v>1.5953024729068177</v>
      </c>
      <c r="F30" s="88">
        <v>1393463</v>
      </c>
      <c r="G30" s="58">
        <v>1357535</v>
      </c>
      <c r="H30" s="75">
        <v>-2.5783246487348426</v>
      </c>
      <c r="J30" s="88">
        <v>4059108</v>
      </c>
      <c r="K30" s="58">
        <v>4182021</v>
      </c>
      <c r="L30" s="75">
        <v>3.0280790755013172</v>
      </c>
    </row>
    <row r="31" spans="1:12" x14ac:dyDescent="0.2">
      <c r="A31" s="47" t="s">
        <v>54</v>
      </c>
      <c r="B31" s="58">
        <v>1859256</v>
      </c>
      <c r="C31" s="58">
        <v>1886579</v>
      </c>
      <c r="D31" s="75">
        <v>1.4695663211521168</v>
      </c>
      <c r="F31" s="88"/>
      <c r="G31" s="58"/>
      <c r="H31" s="75"/>
      <c r="J31" s="88">
        <v>1859256</v>
      </c>
      <c r="K31" s="58">
        <v>1886579</v>
      </c>
      <c r="L31" s="75">
        <v>1.4695663211521168</v>
      </c>
    </row>
    <row r="32" spans="1:12" x14ac:dyDescent="0.2">
      <c r="A32" s="47" t="s">
        <v>98</v>
      </c>
      <c r="B32" s="58">
        <v>553441</v>
      </c>
      <c r="C32" s="58">
        <v>615189</v>
      </c>
      <c r="D32" s="75">
        <v>11.157106177532926</v>
      </c>
      <c r="F32" s="88">
        <v>57540</v>
      </c>
      <c r="G32" s="58">
        <v>61107</v>
      </c>
      <c r="H32" s="75">
        <v>6.1991657977059438</v>
      </c>
      <c r="J32" s="88">
        <v>495901</v>
      </c>
      <c r="K32" s="58">
        <v>554082</v>
      </c>
      <c r="L32" s="75">
        <v>11.732382068195063</v>
      </c>
    </row>
    <row r="33" spans="1:12" x14ac:dyDescent="0.2">
      <c r="A33" s="47" t="s">
        <v>99</v>
      </c>
      <c r="B33" s="58">
        <v>458984</v>
      </c>
      <c r="C33" s="58">
        <v>485461</v>
      </c>
      <c r="D33" s="75">
        <v>5.7686106705244624</v>
      </c>
      <c r="F33" s="88">
        <v>415149</v>
      </c>
      <c r="G33" s="58">
        <v>434839</v>
      </c>
      <c r="H33" s="75">
        <v>4.7428754495373946</v>
      </c>
      <c r="J33" s="88">
        <v>43835</v>
      </c>
      <c r="K33" s="58">
        <v>50622</v>
      </c>
      <c r="L33" s="75">
        <v>15.48306148055207</v>
      </c>
    </row>
    <row r="34" spans="1:12" x14ac:dyDescent="0.2">
      <c r="A34" s="47" t="s">
        <v>90</v>
      </c>
      <c r="B34" s="58">
        <v>2256051</v>
      </c>
      <c r="C34" s="58">
        <v>2374421</v>
      </c>
      <c r="D34" s="75">
        <v>5.2467785524352069</v>
      </c>
      <c r="F34" s="88">
        <v>12730</v>
      </c>
      <c r="G34" s="58">
        <v>12407</v>
      </c>
      <c r="H34" s="75">
        <v>-2.5373134328358211</v>
      </c>
      <c r="J34" s="88">
        <v>2243321</v>
      </c>
      <c r="K34" s="58">
        <v>2362014</v>
      </c>
      <c r="L34" s="75">
        <v>5.2909503365768877</v>
      </c>
    </row>
    <row r="35" spans="1:12" x14ac:dyDescent="0.2">
      <c r="A35" s="46" t="s">
        <v>88</v>
      </c>
      <c r="B35" s="59">
        <v>11189020</v>
      </c>
      <c r="C35" s="59">
        <v>11520475</v>
      </c>
      <c r="D35" s="76">
        <v>2.9623237781324905</v>
      </c>
      <c r="F35" s="89">
        <v>2481369</v>
      </c>
      <c r="G35" s="59">
        <v>2478338</v>
      </c>
      <c r="H35" s="76">
        <v>-0.12215031299254565</v>
      </c>
      <c r="J35" s="89">
        <v>8707651</v>
      </c>
      <c r="K35" s="59">
        <v>9042137</v>
      </c>
      <c r="L35" s="76">
        <v>3.8412885403882173</v>
      </c>
    </row>
    <row r="36" spans="1:12" x14ac:dyDescent="0.2">
      <c r="A36" s="46"/>
      <c r="B36" s="59"/>
      <c r="C36" s="39"/>
      <c r="D36" s="38"/>
      <c r="F36" s="89"/>
      <c r="G36" s="100"/>
      <c r="H36" s="38"/>
      <c r="J36" s="89"/>
      <c r="K36" s="39"/>
      <c r="L36" s="38"/>
    </row>
    <row r="37" spans="1:12" x14ac:dyDescent="0.2">
      <c r="A37" s="46" t="s">
        <v>101</v>
      </c>
      <c r="B37" s="193" t="s">
        <v>89</v>
      </c>
      <c r="C37" s="189"/>
      <c r="D37" s="38"/>
      <c r="F37" s="188" t="s">
        <v>89</v>
      </c>
      <c r="G37" s="189"/>
      <c r="H37" s="38"/>
      <c r="J37" s="188" t="s">
        <v>89</v>
      </c>
      <c r="K37" s="189"/>
      <c r="L37" s="38"/>
    </row>
    <row r="38" spans="1:12" x14ac:dyDescent="0.2">
      <c r="A38" s="47" t="s">
        <v>24</v>
      </c>
      <c r="B38" s="58">
        <v>332110</v>
      </c>
      <c r="C38" s="58">
        <v>332135</v>
      </c>
      <c r="D38" s="75">
        <v>7.5276263888470691E-3</v>
      </c>
      <c r="F38" s="88">
        <v>332110</v>
      </c>
      <c r="G38" s="58">
        <v>332135</v>
      </c>
      <c r="H38" s="75">
        <v>7.5276263888470691E-3</v>
      </c>
      <c r="J38" s="88"/>
      <c r="K38" s="58"/>
      <c r="L38" s="75"/>
    </row>
    <row r="39" spans="1:12" x14ac:dyDescent="0.2">
      <c r="A39" s="47" t="s">
        <v>95</v>
      </c>
      <c r="B39" s="58">
        <v>235542</v>
      </c>
      <c r="C39" s="58">
        <v>255193</v>
      </c>
      <c r="D39" s="75">
        <v>8.3428857698414713</v>
      </c>
      <c r="F39" s="88">
        <v>208254</v>
      </c>
      <c r="G39" s="58">
        <v>225667</v>
      </c>
      <c r="H39" s="75">
        <v>8.3614240302707277</v>
      </c>
      <c r="J39" s="88">
        <v>27288</v>
      </c>
      <c r="K39" s="58">
        <v>29526</v>
      </c>
      <c r="L39" s="75">
        <v>8.2014072119613015</v>
      </c>
    </row>
    <row r="40" spans="1:12" x14ac:dyDescent="0.2">
      <c r="A40" s="47" t="s">
        <v>91</v>
      </c>
      <c r="B40" s="58">
        <v>0</v>
      </c>
      <c r="C40" s="58">
        <v>0</v>
      </c>
      <c r="D40" s="75">
        <v>0</v>
      </c>
      <c r="F40" s="88">
        <v>0</v>
      </c>
      <c r="G40" s="58">
        <v>0</v>
      </c>
      <c r="H40" s="75">
        <v>0</v>
      </c>
      <c r="J40" s="88"/>
      <c r="K40" s="58"/>
      <c r="L40" s="75"/>
    </row>
    <row r="41" spans="1:12" x14ac:dyDescent="0.2">
      <c r="A41" s="47" t="s">
        <v>25</v>
      </c>
      <c r="B41" s="58">
        <v>3799668</v>
      </c>
      <c r="C41" s="58">
        <v>3206454</v>
      </c>
      <c r="D41" s="75">
        <v>-15.612258755238615</v>
      </c>
      <c r="F41" s="88">
        <v>3799668</v>
      </c>
      <c r="G41" s="58">
        <v>3206454</v>
      </c>
      <c r="H41" s="75">
        <v>-15.612258755238615</v>
      </c>
      <c r="J41" s="88"/>
      <c r="K41" s="58"/>
      <c r="L41" s="75"/>
    </row>
    <row r="42" spans="1:12" x14ac:dyDescent="0.2">
      <c r="A42" s="47" t="s">
        <v>26</v>
      </c>
      <c r="B42" s="58">
        <v>280149</v>
      </c>
      <c r="C42" s="58">
        <v>276637</v>
      </c>
      <c r="D42" s="75">
        <v>-1.2536186100967699</v>
      </c>
      <c r="F42" s="88"/>
      <c r="G42" s="58"/>
      <c r="H42" s="75"/>
      <c r="J42" s="88">
        <v>280149</v>
      </c>
      <c r="K42" s="58">
        <v>276637</v>
      </c>
      <c r="L42" s="75">
        <v>-1.2536186100967699</v>
      </c>
    </row>
    <row r="43" spans="1:12" x14ac:dyDescent="0.2">
      <c r="A43" s="47" t="s">
        <v>87</v>
      </c>
      <c r="B43" s="58">
        <v>560</v>
      </c>
      <c r="C43" s="58">
        <v>3774</v>
      </c>
      <c r="D43" s="75">
        <v>573.92857142857144</v>
      </c>
      <c r="F43" s="88"/>
      <c r="G43" s="58"/>
      <c r="H43" s="35"/>
      <c r="J43" s="88">
        <v>560</v>
      </c>
      <c r="K43" s="58">
        <v>3774</v>
      </c>
      <c r="L43" s="75">
        <v>573.92857142857144</v>
      </c>
    </row>
    <row r="44" spans="1:12" x14ac:dyDescent="0.2">
      <c r="A44" s="47" t="s">
        <v>27</v>
      </c>
      <c r="B44" s="58"/>
      <c r="C44" s="58"/>
      <c r="D44" s="75"/>
      <c r="F44" s="88"/>
      <c r="G44" s="58"/>
      <c r="H44" s="35"/>
      <c r="J44" s="88"/>
      <c r="K44" s="58"/>
      <c r="L44" s="75"/>
    </row>
    <row r="45" spans="1:12" x14ac:dyDescent="0.2">
      <c r="A45" s="47" t="s">
        <v>28</v>
      </c>
      <c r="B45" s="58"/>
      <c r="C45" s="58"/>
      <c r="D45" s="75"/>
      <c r="F45" s="88"/>
      <c r="G45" s="101"/>
      <c r="H45" s="35"/>
      <c r="J45" s="88"/>
      <c r="K45" s="58"/>
      <c r="L45" s="75"/>
    </row>
    <row r="46" spans="1:12" ht="13.5" thickBot="1" x14ac:dyDescent="0.25">
      <c r="A46" s="73" t="s">
        <v>34</v>
      </c>
      <c r="B46" s="60">
        <v>4648029</v>
      </c>
      <c r="C46" s="60">
        <v>4074193</v>
      </c>
      <c r="D46" s="84">
        <v>-12.345792162656473</v>
      </c>
      <c r="F46" s="90">
        <v>4340032</v>
      </c>
      <c r="G46" s="60">
        <v>3764256</v>
      </c>
      <c r="H46" s="83">
        <v>-13.26663029212688</v>
      </c>
      <c r="J46" s="90">
        <v>307997</v>
      </c>
      <c r="K46" s="60">
        <v>309937</v>
      </c>
      <c r="L46" s="83">
        <v>0.62987626502855543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tr">
        <f>+Innhold!B53</f>
        <v>Finans Norge / Skadeforsikringsstatistikk</v>
      </c>
      <c r="B55" s="62"/>
      <c r="C55" s="62"/>
      <c r="D55" s="62"/>
      <c r="E55" s="62"/>
      <c r="L55" s="184">
        <v>6</v>
      </c>
    </row>
    <row r="56" spans="1:12" ht="12.75" customHeight="1" x14ac:dyDescent="0.2">
      <c r="A56" s="26" t="s">
        <v>155</v>
      </c>
      <c r="L56" s="182"/>
    </row>
    <row r="63" spans="1:12" ht="12.75" customHeight="1" x14ac:dyDescent="0.2"/>
    <row r="64" spans="1:12" ht="12.75" customHeight="1" x14ac:dyDescent="0.2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1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12.28515625" style="1" customWidth="1"/>
    <col min="8" max="8" width="6.7109375" style="1" customWidth="1"/>
    <col min="9" max="11" width="11.7109375" style="1" customWidth="1"/>
    <col min="12" max="14" width="12.28515625" style="1" customWidth="1"/>
    <col min="15" max="15" width="6.7109375" style="1" customWidth="1"/>
    <col min="16" max="18" width="11.7109375" style="1" customWidth="1"/>
    <col min="19" max="21" width="12.285156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7"/>
      <c r="C4" s="97"/>
      <c r="D4" s="194" t="s">
        <v>105</v>
      </c>
      <c r="E4" s="194"/>
      <c r="F4" s="97"/>
      <c r="G4" s="97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153</v>
      </c>
      <c r="D6" s="66" t="s">
        <v>154</v>
      </c>
      <c r="E6" s="15" t="s">
        <v>156</v>
      </c>
      <c r="F6" s="15" t="s">
        <v>153</v>
      </c>
      <c r="G6" s="16" t="s">
        <v>154</v>
      </c>
      <c r="I6" s="94" t="s">
        <v>156</v>
      </c>
      <c r="J6" s="15" t="s">
        <v>153</v>
      </c>
      <c r="K6" s="66" t="s">
        <v>154</v>
      </c>
      <c r="L6" s="15" t="s">
        <v>156</v>
      </c>
      <c r="M6" s="15" t="s">
        <v>153</v>
      </c>
      <c r="N6" s="16" t="s">
        <v>154</v>
      </c>
      <c r="P6" s="94" t="s">
        <v>156</v>
      </c>
      <c r="Q6" s="15" t="s">
        <v>153</v>
      </c>
      <c r="R6" s="66" t="s">
        <v>154</v>
      </c>
      <c r="S6" s="15" t="s">
        <v>156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11948273</v>
      </c>
      <c r="C7" s="18">
        <v>12433981</v>
      </c>
      <c r="D7" s="18">
        <v>13256133</v>
      </c>
      <c r="E7" s="79">
        <v>21.07388051844865</v>
      </c>
      <c r="F7" s="80">
        <v>21.062030009119159</v>
      </c>
      <c r="G7" s="78">
        <v>21.124988030063793</v>
      </c>
      <c r="I7" s="95">
        <v>6976639</v>
      </c>
      <c r="J7" s="18">
        <v>7132447</v>
      </c>
      <c r="K7" s="18">
        <v>7627867</v>
      </c>
      <c r="L7" s="79">
        <v>19.043819757365306</v>
      </c>
      <c r="M7" s="80">
        <v>18.644667303208486</v>
      </c>
      <c r="N7" s="78">
        <v>18.892003790255771</v>
      </c>
      <c r="P7" s="95">
        <v>4971634</v>
      </c>
      <c r="Q7" s="18">
        <v>5301534</v>
      </c>
      <c r="R7" s="18">
        <v>5628266</v>
      </c>
      <c r="S7" s="79">
        <v>24.780842619647522</v>
      </c>
      <c r="T7" s="80">
        <v>25.512144044351722</v>
      </c>
      <c r="U7" s="78">
        <v>25.154493042483431</v>
      </c>
    </row>
    <row r="8" spans="1:21" x14ac:dyDescent="0.2">
      <c r="A8" s="17" t="s">
        <v>157</v>
      </c>
      <c r="B8" s="18">
        <v>1737865</v>
      </c>
      <c r="C8" s="18">
        <v>1759922</v>
      </c>
      <c r="D8" s="18">
        <v>1945674</v>
      </c>
      <c r="E8" s="79">
        <v>3.0651759770800151</v>
      </c>
      <c r="F8" s="80">
        <v>2.981147387768166</v>
      </c>
      <c r="G8" s="78">
        <v>3.1006282118930417</v>
      </c>
      <c r="I8" s="95">
        <v>1348929</v>
      </c>
      <c r="J8" s="18">
        <v>1355033</v>
      </c>
      <c r="K8" s="18">
        <v>1500971</v>
      </c>
      <c r="L8" s="79">
        <v>3.6821112202427306</v>
      </c>
      <c r="M8" s="80">
        <v>3.5421419142502573</v>
      </c>
      <c r="N8" s="78">
        <v>3.7174677824172857</v>
      </c>
      <c r="P8" s="95">
        <v>388936</v>
      </c>
      <c r="Q8" s="18">
        <v>404889</v>
      </c>
      <c r="R8" s="18">
        <v>444703</v>
      </c>
      <c r="S8" s="79">
        <v>1.9386306001437814</v>
      </c>
      <c r="T8" s="80">
        <v>1.9484146456428506</v>
      </c>
      <c r="U8" s="78">
        <v>1.9875177398281298</v>
      </c>
    </row>
    <row r="9" spans="1:21" x14ac:dyDescent="0.2">
      <c r="A9" s="17" t="s">
        <v>83</v>
      </c>
      <c r="B9" s="18">
        <v>14361785</v>
      </c>
      <c r="C9" s="18">
        <v>15132275</v>
      </c>
      <c r="D9" s="18">
        <v>16083289</v>
      </c>
      <c r="E9" s="79">
        <v>25.330735339044235</v>
      </c>
      <c r="F9" s="80">
        <v>25.632693998506479</v>
      </c>
      <c r="G9" s="78">
        <v>25.630346920105335</v>
      </c>
      <c r="I9" s="95">
        <v>8679490</v>
      </c>
      <c r="J9" s="18">
        <v>9163192</v>
      </c>
      <c r="K9" s="18">
        <v>9560373</v>
      </c>
      <c r="L9" s="79">
        <v>23.692016047534437</v>
      </c>
      <c r="M9" s="80">
        <v>23.953163097520608</v>
      </c>
      <c r="N9" s="78">
        <v>23.678258017904472</v>
      </c>
      <c r="P9" s="95">
        <v>5682295</v>
      </c>
      <c r="Q9" s="18">
        <v>5969083</v>
      </c>
      <c r="R9" s="18">
        <v>6522916</v>
      </c>
      <c r="S9" s="79">
        <v>28.323094200701423</v>
      </c>
      <c r="T9" s="80">
        <v>28.724536201916486</v>
      </c>
      <c r="U9" s="78">
        <v>29.152965609426392</v>
      </c>
    </row>
    <row r="10" spans="1:21" x14ac:dyDescent="0.2">
      <c r="A10" s="17" t="s">
        <v>85</v>
      </c>
      <c r="B10" s="18">
        <v>7581034</v>
      </c>
      <c r="C10" s="18">
        <v>7759123</v>
      </c>
      <c r="D10" s="18">
        <v>8319115</v>
      </c>
      <c r="E10" s="79">
        <v>13.371121058440568</v>
      </c>
      <c r="F10" s="80">
        <v>13.143246838679154</v>
      </c>
      <c r="G10" s="78">
        <v>13.257350751966969</v>
      </c>
      <c r="I10" s="95">
        <v>4751712</v>
      </c>
      <c r="J10" s="18">
        <v>4866103</v>
      </c>
      <c r="K10" s="18">
        <v>5325088</v>
      </c>
      <c r="L10" s="79">
        <v>12.970535936703879</v>
      </c>
      <c r="M10" s="80">
        <v>12.720300830576761</v>
      </c>
      <c r="N10" s="78">
        <v>13.188691239562191</v>
      </c>
      <c r="P10" s="95">
        <v>2829322</v>
      </c>
      <c r="Q10" s="18">
        <v>2893020</v>
      </c>
      <c r="R10" s="18">
        <v>2994027</v>
      </c>
      <c r="S10" s="79">
        <v>14.102603530812278</v>
      </c>
      <c r="T10" s="80">
        <v>13.921846575574243</v>
      </c>
      <c r="U10" s="78">
        <v>13.381249454184919</v>
      </c>
    </row>
    <row r="11" spans="1:21" x14ac:dyDescent="0.2">
      <c r="A11" s="17" t="s">
        <v>158</v>
      </c>
      <c r="B11" s="18">
        <v>5922035</v>
      </c>
      <c r="C11" s="18">
        <v>6285887</v>
      </c>
      <c r="D11" s="18">
        <v>8822592</v>
      </c>
      <c r="E11" s="79">
        <v>10.44504574142816</v>
      </c>
      <c r="F11" s="80">
        <v>10.647719393163943</v>
      </c>
      <c r="G11" s="78">
        <v>14.059692249175276</v>
      </c>
      <c r="I11" s="95">
        <v>5047318</v>
      </c>
      <c r="J11" s="18">
        <v>5374790</v>
      </c>
      <c r="K11" s="18">
        <v>7775198</v>
      </c>
      <c r="L11" s="79">
        <v>13.777438427028478</v>
      </c>
      <c r="M11" s="80">
        <v>14.050040802912651</v>
      </c>
      <c r="N11" s="78">
        <v>19.256899744842048</v>
      </c>
      <c r="P11" s="95">
        <v>874717</v>
      </c>
      <c r="Q11" s="18">
        <v>911097</v>
      </c>
      <c r="R11" s="18">
        <v>1047394</v>
      </c>
      <c r="S11" s="79">
        <v>4.3599799007188018</v>
      </c>
      <c r="T11" s="80">
        <v>4.384398534910221</v>
      </c>
      <c r="U11" s="78">
        <v>4.6811336006043227</v>
      </c>
    </row>
    <row r="12" spans="1:21" x14ac:dyDescent="0.2">
      <c r="A12" s="17" t="s">
        <v>159</v>
      </c>
      <c r="B12" s="18">
        <v>0</v>
      </c>
      <c r="C12" s="18">
        <v>0</v>
      </c>
      <c r="D12" s="18">
        <v>463483</v>
      </c>
      <c r="E12" s="79" t="s">
        <v>160</v>
      </c>
      <c r="F12" s="80" t="s">
        <v>160</v>
      </c>
      <c r="G12" s="78">
        <v>0.73860701511806326</v>
      </c>
      <c r="I12" s="95">
        <v>0</v>
      </c>
      <c r="J12" s="18">
        <v>0</v>
      </c>
      <c r="K12" s="18">
        <v>463483</v>
      </c>
      <c r="L12" s="79" t="s">
        <v>160</v>
      </c>
      <c r="M12" s="80" t="s">
        <v>160</v>
      </c>
      <c r="N12" s="78">
        <v>1.147912331549451</v>
      </c>
      <c r="P12" s="95">
        <v>0</v>
      </c>
      <c r="Q12" s="18">
        <v>0</v>
      </c>
      <c r="R12" s="18">
        <v>0</v>
      </c>
      <c r="S12" s="79" t="s">
        <v>160</v>
      </c>
      <c r="T12" s="80" t="s">
        <v>160</v>
      </c>
      <c r="U12" s="78" t="s">
        <v>160</v>
      </c>
    </row>
    <row r="13" spans="1:21" x14ac:dyDescent="0.2">
      <c r="A13" s="17" t="s">
        <v>161</v>
      </c>
      <c r="B13" s="18">
        <v>813769</v>
      </c>
      <c r="C13" s="18">
        <v>838444</v>
      </c>
      <c r="D13" s="18">
        <v>870520</v>
      </c>
      <c r="E13" s="79">
        <v>1.4352928390251412</v>
      </c>
      <c r="F13" s="80">
        <v>1.4202476816528755</v>
      </c>
      <c r="G13" s="78">
        <v>1.3872616229733916</v>
      </c>
      <c r="I13" s="95">
        <v>809411</v>
      </c>
      <c r="J13" s="18">
        <v>834411</v>
      </c>
      <c r="K13" s="18">
        <v>851330</v>
      </c>
      <c r="L13" s="79">
        <v>2.2094130416707545</v>
      </c>
      <c r="M13" s="80">
        <v>2.1812030974976042</v>
      </c>
      <c r="N13" s="78">
        <v>2.1084963315116068</v>
      </c>
      <c r="P13" s="95">
        <v>4358</v>
      </c>
      <c r="Q13" s="18">
        <v>4033</v>
      </c>
      <c r="R13" s="18">
        <v>19190</v>
      </c>
      <c r="S13" s="79">
        <v>2.1722216908248656E-2</v>
      </c>
      <c r="T13" s="80">
        <v>1.9407680292321147E-2</v>
      </c>
      <c r="U13" s="78">
        <v>8.5766152752065561E-2</v>
      </c>
    </row>
    <row r="14" spans="1:21" x14ac:dyDescent="0.2">
      <c r="A14" s="17" t="s">
        <v>162</v>
      </c>
      <c r="B14" s="18">
        <v>1650567</v>
      </c>
      <c r="C14" s="18">
        <v>1369135</v>
      </c>
      <c r="D14" s="18">
        <v>1354241</v>
      </c>
      <c r="E14" s="79">
        <v>2.9112032965512453</v>
      </c>
      <c r="F14" s="80">
        <v>2.3191898440680712</v>
      </c>
      <c r="G14" s="78">
        <v>2.1581199369998494</v>
      </c>
      <c r="I14" s="95">
        <v>753080</v>
      </c>
      <c r="J14" s="18">
        <v>705490</v>
      </c>
      <c r="K14" s="18">
        <v>616069</v>
      </c>
      <c r="L14" s="79">
        <v>2.0556488278778171</v>
      </c>
      <c r="M14" s="80">
        <v>1.8441954543427459</v>
      </c>
      <c r="N14" s="78">
        <v>1.5258233898230111</v>
      </c>
      <c r="P14" s="95">
        <v>897487</v>
      </c>
      <c r="Q14" s="18">
        <v>663645</v>
      </c>
      <c r="R14" s="18">
        <v>738172</v>
      </c>
      <c r="S14" s="79">
        <v>4.4734757426189447</v>
      </c>
      <c r="T14" s="80">
        <v>3.1936052535575175</v>
      </c>
      <c r="U14" s="78">
        <v>3.2991231114798198</v>
      </c>
    </row>
    <row r="15" spans="1:21" x14ac:dyDescent="0.2">
      <c r="A15" s="17" t="s">
        <v>163</v>
      </c>
      <c r="B15" s="18">
        <v>1652771</v>
      </c>
      <c r="C15" s="18">
        <v>1695820</v>
      </c>
      <c r="D15" s="18">
        <v>1632009</v>
      </c>
      <c r="E15" s="79">
        <v>2.9150906225826021</v>
      </c>
      <c r="F15" s="80">
        <v>2.8725644449725674</v>
      </c>
      <c r="G15" s="78">
        <v>2.6007713252391467</v>
      </c>
      <c r="I15" s="95">
        <v>547289</v>
      </c>
      <c r="J15" s="18">
        <v>509800</v>
      </c>
      <c r="K15" s="18">
        <v>418927</v>
      </c>
      <c r="L15" s="79">
        <v>1.4939103300584566</v>
      </c>
      <c r="M15" s="80">
        <v>1.3326494246891265</v>
      </c>
      <c r="N15" s="78">
        <v>1.0375601032163355</v>
      </c>
      <c r="P15" s="95">
        <v>1105482</v>
      </c>
      <c r="Q15" s="18">
        <v>1186020</v>
      </c>
      <c r="R15" s="18">
        <v>1213082</v>
      </c>
      <c r="S15" s="79">
        <v>5.510215647582501</v>
      </c>
      <c r="T15" s="80">
        <v>5.7073882916684173</v>
      </c>
      <c r="U15" s="78">
        <v>5.4216454462105883</v>
      </c>
    </row>
    <row r="16" spans="1:21" x14ac:dyDescent="0.2">
      <c r="A16" s="17" t="s">
        <v>164</v>
      </c>
      <c r="B16" s="18">
        <v>1179642</v>
      </c>
      <c r="C16" s="18">
        <v>1185260</v>
      </c>
      <c r="D16" s="18">
        <v>1354630</v>
      </c>
      <c r="E16" s="79">
        <v>2.0806048340662961</v>
      </c>
      <c r="F16" s="80">
        <v>2.0077223608921853</v>
      </c>
      <c r="G16" s="78">
        <v>2.1587398478248008</v>
      </c>
      <c r="I16" s="95">
        <v>516468</v>
      </c>
      <c r="J16" s="18">
        <v>569700</v>
      </c>
      <c r="K16" s="18">
        <v>656321</v>
      </c>
      <c r="L16" s="79">
        <v>1.4097796234615185</v>
      </c>
      <c r="M16" s="80">
        <v>1.4892318109952831</v>
      </c>
      <c r="N16" s="78">
        <v>1.62551586434641</v>
      </c>
      <c r="P16" s="95">
        <v>663174</v>
      </c>
      <c r="Q16" s="18">
        <v>615560</v>
      </c>
      <c r="R16" s="18">
        <v>698309</v>
      </c>
      <c r="S16" s="79">
        <v>3.3055551803375156</v>
      </c>
      <c r="T16" s="80">
        <v>2.9622096902408144</v>
      </c>
      <c r="U16" s="78">
        <v>3.1209628119928166</v>
      </c>
    </row>
    <row r="17" spans="1:21" x14ac:dyDescent="0.2">
      <c r="A17" s="17" t="s">
        <v>165</v>
      </c>
      <c r="B17" s="18">
        <v>2650754</v>
      </c>
      <c r="C17" s="18">
        <v>2762087</v>
      </c>
      <c r="D17" s="18">
        <v>713419</v>
      </c>
      <c r="E17" s="79">
        <v>4.6752926619436828</v>
      </c>
      <c r="F17" s="80">
        <v>4.6787235143593922</v>
      </c>
      <c r="G17" s="78">
        <v>1.1369052977531293</v>
      </c>
      <c r="I17" s="95">
        <v>2304739</v>
      </c>
      <c r="J17" s="18">
        <v>2368089</v>
      </c>
      <c r="K17" s="18">
        <v>107710</v>
      </c>
      <c r="L17" s="79">
        <v>6.2911430710074523</v>
      </c>
      <c r="M17" s="80">
        <v>6.1903343339793029</v>
      </c>
      <c r="N17" s="78">
        <v>0.26676628318879303</v>
      </c>
      <c r="P17" s="95">
        <v>346015</v>
      </c>
      <c r="Q17" s="18">
        <v>393998</v>
      </c>
      <c r="R17" s="18">
        <v>605709</v>
      </c>
      <c r="S17" s="79">
        <v>1.7246931811628403</v>
      </c>
      <c r="T17" s="80">
        <v>1.8960047656369816</v>
      </c>
      <c r="U17" s="78">
        <v>2.7071042531162521</v>
      </c>
    </row>
    <row r="18" spans="1:21" x14ac:dyDescent="0.2">
      <c r="A18" s="17" t="s">
        <v>166</v>
      </c>
      <c r="B18" s="18">
        <v>143009</v>
      </c>
      <c r="C18" s="18">
        <v>159532</v>
      </c>
      <c r="D18" s="18">
        <v>179066</v>
      </c>
      <c r="E18" s="79">
        <v>0.25223348839307769</v>
      </c>
      <c r="F18" s="80">
        <v>0.27023266091646736</v>
      </c>
      <c r="G18" s="78">
        <v>0.28535977321526595</v>
      </c>
      <c r="I18" s="95">
        <v>143009</v>
      </c>
      <c r="J18" s="18">
        <v>159532</v>
      </c>
      <c r="K18" s="18">
        <v>179066</v>
      </c>
      <c r="L18" s="79">
        <v>0.39036527756145262</v>
      </c>
      <c r="M18" s="80">
        <v>0.41702673209004654</v>
      </c>
      <c r="N18" s="78">
        <v>0.44349430197274547</v>
      </c>
      <c r="P18" s="95">
        <v>0</v>
      </c>
      <c r="Q18" s="18">
        <v>0</v>
      </c>
      <c r="R18" s="18">
        <v>0</v>
      </c>
      <c r="S18" s="79" t="s">
        <v>160</v>
      </c>
      <c r="T18" s="80" t="s">
        <v>160</v>
      </c>
      <c r="U18" s="78" t="s">
        <v>160</v>
      </c>
    </row>
    <row r="19" spans="1:21" x14ac:dyDescent="0.2">
      <c r="A19" s="17" t="s">
        <v>167</v>
      </c>
      <c r="B19" s="18">
        <v>40620</v>
      </c>
      <c r="C19" s="18">
        <v>47943</v>
      </c>
      <c r="D19" s="18">
        <v>49787</v>
      </c>
      <c r="E19" s="79">
        <v>7.1643912610582658E-2</v>
      </c>
      <c r="F19" s="80">
        <v>8.1211070270028551E-2</v>
      </c>
      <c r="G19" s="78">
        <v>7.9340617588310722E-2</v>
      </c>
      <c r="I19" s="95">
        <v>39829</v>
      </c>
      <c r="J19" s="18">
        <v>47330</v>
      </c>
      <c r="K19" s="18">
        <v>48975</v>
      </c>
      <c r="L19" s="79">
        <v>0.10871944171342429</v>
      </c>
      <c r="M19" s="80">
        <v>0.12372361175075786</v>
      </c>
      <c r="N19" s="78">
        <v>0.12129680363170679</v>
      </c>
      <c r="P19" s="95">
        <v>791</v>
      </c>
      <c r="Q19" s="18">
        <v>613</v>
      </c>
      <c r="R19" s="18">
        <v>812</v>
      </c>
      <c r="S19" s="79">
        <v>3.9426970111116769E-3</v>
      </c>
      <c r="T19" s="80">
        <v>2.9498904089245879E-3</v>
      </c>
      <c r="U19" s="78">
        <v>3.6290836912286207E-3</v>
      </c>
    </row>
    <row r="20" spans="1:21" x14ac:dyDescent="0.2">
      <c r="A20" s="17" t="s">
        <v>168</v>
      </c>
      <c r="B20" s="18">
        <v>86811</v>
      </c>
      <c r="C20" s="18">
        <v>80727</v>
      </c>
      <c r="D20" s="18">
        <v>74180</v>
      </c>
      <c r="E20" s="79">
        <v>0.15311372963164183</v>
      </c>
      <c r="F20" s="80">
        <v>0.13674417682849621</v>
      </c>
      <c r="G20" s="78">
        <v>0.11821332903570991</v>
      </c>
      <c r="I20" s="95">
        <v>0</v>
      </c>
      <c r="J20" s="18">
        <v>0</v>
      </c>
      <c r="K20" s="18">
        <v>0</v>
      </c>
      <c r="L20" s="79" t="s">
        <v>160</v>
      </c>
      <c r="M20" s="80" t="s">
        <v>160</v>
      </c>
      <c r="N20" s="78" t="s">
        <v>160</v>
      </c>
      <c r="P20" s="95">
        <v>86811</v>
      </c>
      <c r="Q20" s="18">
        <v>80727</v>
      </c>
      <c r="R20" s="18">
        <v>74180</v>
      </c>
      <c r="S20" s="79">
        <v>0.43270476641165079</v>
      </c>
      <c r="T20" s="80">
        <v>0.38847602453712105</v>
      </c>
      <c r="U20" s="78">
        <v>0.33153377859031907</v>
      </c>
    </row>
    <row r="21" spans="1:21" x14ac:dyDescent="0.2">
      <c r="A21" s="17" t="s">
        <v>169</v>
      </c>
      <c r="B21" s="18">
        <v>2504855</v>
      </c>
      <c r="C21" s="18">
        <v>2588948</v>
      </c>
      <c r="D21" s="18">
        <v>2714014</v>
      </c>
      <c r="E21" s="79">
        <v>4.4179619084731909</v>
      </c>
      <c r="F21" s="80">
        <v>4.3854418362107053</v>
      </c>
      <c r="G21" s="78">
        <v>4.3250556752429654</v>
      </c>
      <c r="I21" s="95">
        <v>1776205</v>
      </c>
      <c r="J21" s="18">
        <v>1823620</v>
      </c>
      <c r="K21" s="18">
        <v>1893526</v>
      </c>
      <c r="L21" s="79">
        <v>4.8484274264629494</v>
      </c>
      <c r="M21" s="80">
        <v>4.7670579518469687</v>
      </c>
      <c r="N21" s="78">
        <v>4.6897121264631183</v>
      </c>
      <c r="P21" s="95">
        <v>728650</v>
      </c>
      <c r="Q21" s="18">
        <v>765328</v>
      </c>
      <c r="R21" s="18">
        <v>820488</v>
      </c>
      <c r="S21" s="79">
        <v>3.6319167852674124</v>
      </c>
      <c r="T21" s="80">
        <v>3.6829261449941875</v>
      </c>
      <c r="U21" s="78">
        <v>3.6670192360206757</v>
      </c>
    </row>
    <row r="22" spans="1:21" x14ac:dyDescent="0.2">
      <c r="A22" s="17" t="s">
        <v>170</v>
      </c>
      <c r="B22" s="18">
        <v>12134</v>
      </c>
      <c r="C22" s="18">
        <v>10432</v>
      </c>
      <c r="D22" s="18">
        <v>0</v>
      </c>
      <c r="E22" s="79">
        <v>2.140145828697218E-2</v>
      </c>
      <c r="F22" s="80">
        <v>1.7670856747740812E-2</v>
      </c>
      <c r="G22" s="78" t="s">
        <v>160</v>
      </c>
      <c r="I22" s="95">
        <v>0</v>
      </c>
      <c r="J22" s="18">
        <v>0</v>
      </c>
      <c r="K22" s="18">
        <v>0</v>
      </c>
      <c r="L22" s="79" t="s">
        <v>160</v>
      </c>
      <c r="M22" s="80" t="s">
        <v>160</v>
      </c>
      <c r="N22" s="78" t="s">
        <v>160</v>
      </c>
      <c r="P22" s="95">
        <v>12134</v>
      </c>
      <c r="Q22" s="18">
        <v>10432</v>
      </c>
      <c r="R22" s="18">
        <v>0</v>
      </c>
      <c r="S22" s="79">
        <v>6.0481271217230195E-2</v>
      </c>
      <c r="T22" s="80">
        <v>5.0201071363623652E-2</v>
      </c>
      <c r="U22" s="78" t="s">
        <v>160</v>
      </c>
    </row>
    <row r="23" spans="1:21" x14ac:dyDescent="0.2">
      <c r="A23" s="17" t="s">
        <v>171</v>
      </c>
      <c r="B23" s="18">
        <v>78328</v>
      </c>
      <c r="C23" s="18">
        <v>81056</v>
      </c>
      <c r="D23" s="18">
        <v>91732</v>
      </c>
      <c r="E23" s="79">
        <v>0.13815175743381877</v>
      </c>
      <c r="F23" s="80">
        <v>0.13730147282830515</v>
      </c>
      <c r="G23" s="78">
        <v>0.1461842154098644</v>
      </c>
      <c r="I23" s="95">
        <v>0</v>
      </c>
      <c r="J23" s="18">
        <v>0</v>
      </c>
      <c r="K23" s="18">
        <v>0</v>
      </c>
      <c r="L23" s="79" t="s">
        <v>160</v>
      </c>
      <c r="M23" s="80" t="s">
        <v>160</v>
      </c>
      <c r="N23" s="78" t="s">
        <v>160</v>
      </c>
      <c r="P23" s="95">
        <v>78328</v>
      </c>
      <c r="Q23" s="18">
        <v>81056</v>
      </c>
      <c r="R23" s="18">
        <v>91732</v>
      </c>
      <c r="S23" s="79">
        <v>0.39042170857946323</v>
      </c>
      <c r="T23" s="80">
        <v>0.39005924467502673</v>
      </c>
      <c r="U23" s="78">
        <v>0.40997919355145795</v>
      </c>
    </row>
    <row r="24" spans="1:21" x14ac:dyDescent="0.2">
      <c r="A24" s="17" t="s">
        <v>172</v>
      </c>
      <c r="B24" s="18">
        <v>29130</v>
      </c>
      <c r="C24" s="18">
        <v>0</v>
      </c>
      <c r="D24" s="18">
        <v>0</v>
      </c>
      <c r="E24" s="79">
        <v>5.1378315468889039E-2</v>
      </c>
      <c r="F24" s="80" t="s">
        <v>160</v>
      </c>
      <c r="G24" s="78" t="s">
        <v>160</v>
      </c>
      <c r="I24" s="95">
        <v>0</v>
      </c>
      <c r="J24" s="18">
        <v>0</v>
      </c>
      <c r="K24" s="18">
        <v>0</v>
      </c>
      <c r="L24" s="79" t="s">
        <v>160</v>
      </c>
      <c r="M24" s="80" t="s">
        <v>160</v>
      </c>
      <c r="N24" s="78" t="s">
        <v>160</v>
      </c>
      <c r="P24" s="95">
        <v>29130</v>
      </c>
      <c r="Q24" s="18">
        <v>0</v>
      </c>
      <c r="R24" s="18">
        <v>0</v>
      </c>
      <c r="S24" s="79">
        <v>0.14519692027014303</v>
      </c>
      <c r="T24" s="80" t="s">
        <v>160</v>
      </c>
      <c r="U24" s="78" t="s">
        <v>160</v>
      </c>
    </row>
    <row r="25" spans="1:21" x14ac:dyDescent="0.2">
      <c r="A25" s="17" t="s">
        <v>173</v>
      </c>
      <c r="B25" s="18">
        <v>27834</v>
      </c>
      <c r="C25" s="18">
        <v>0</v>
      </c>
      <c r="D25" s="18">
        <v>0</v>
      </c>
      <c r="E25" s="79">
        <v>4.9092483101993045E-2</v>
      </c>
      <c r="F25" s="80" t="s">
        <v>160</v>
      </c>
      <c r="G25" s="78" t="s">
        <v>160</v>
      </c>
      <c r="H25"/>
      <c r="I25" s="95">
        <v>27834</v>
      </c>
      <c r="J25" s="18">
        <v>0</v>
      </c>
      <c r="K25" s="18">
        <v>0</v>
      </c>
      <c r="L25" s="79">
        <v>7.5977226158112227E-2</v>
      </c>
      <c r="M25" s="80" t="s">
        <v>160</v>
      </c>
      <c r="N25" s="78" t="s">
        <v>160</v>
      </c>
      <c r="O25"/>
      <c r="P25" s="95">
        <v>0</v>
      </c>
      <c r="Q25" s="18">
        <v>0</v>
      </c>
      <c r="R25" s="18">
        <v>0</v>
      </c>
      <c r="S25" s="79" t="s">
        <v>160</v>
      </c>
      <c r="T25" s="80" t="s">
        <v>160</v>
      </c>
      <c r="U25" s="78" t="s">
        <v>160</v>
      </c>
    </row>
    <row r="26" spans="1:21" x14ac:dyDescent="0.2">
      <c r="A26" s="17" t="s">
        <v>174</v>
      </c>
      <c r="B26" s="18">
        <v>1861598</v>
      </c>
      <c r="C26" s="18">
        <v>2066040</v>
      </c>
      <c r="D26" s="18">
        <v>2188799</v>
      </c>
      <c r="E26" s="79">
        <v>3.2834112365346</v>
      </c>
      <c r="F26" s="80">
        <v>3.4996833660949416</v>
      </c>
      <c r="G26" s="78">
        <v>3.4880724774876355</v>
      </c>
      <c r="H26"/>
      <c r="I26" s="95">
        <v>1576900</v>
      </c>
      <c r="J26" s="18">
        <v>1760252</v>
      </c>
      <c r="K26" s="18">
        <v>1850635</v>
      </c>
      <c r="L26" s="79">
        <v>4.304393473044736</v>
      </c>
      <c r="M26" s="80">
        <v>4.6014099943269597</v>
      </c>
      <c r="N26" s="78">
        <v>4.5834836179471914</v>
      </c>
      <c r="O26"/>
      <c r="P26" s="95">
        <v>284698</v>
      </c>
      <c r="Q26" s="18">
        <v>305788</v>
      </c>
      <c r="R26" s="18">
        <v>338164</v>
      </c>
      <c r="S26" s="79">
        <v>1.419061888330559</v>
      </c>
      <c r="T26" s="80">
        <v>1.4715189043462185</v>
      </c>
      <c r="U26" s="78">
        <v>1.5113614006904377</v>
      </c>
    </row>
    <row r="27" spans="1:21" x14ac:dyDescent="0.2">
      <c r="A27" s="17" t="s">
        <v>175</v>
      </c>
      <c r="B27" s="18">
        <v>321815</v>
      </c>
      <c r="C27" s="18">
        <v>337522</v>
      </c>
      <c r="D27" s="18">
        <v>327758</v>
      </c>
      <c r="E27" s="79">
        <v>0.56760427712394523</v>
      </c>
      <c r="F27" s="80">
        <v>0.57173149072191087</v>
      </c>
      <c r="G27" s="78">
        <v>0.52231550684936923</v>
      </c>
      <c r="H27"/>
      <c r="I27" s="95">
        <v>63044</v>
      </c>
      <c r="J27" s="18">
        <v>66066</v>
      </c>
      <c r="K27" s="18">
        <v>66060</v>
      </c>
      <c r="L27" s="79">
        <v>0.172088389951571</v>
      </c>
      <c r="M27" s="80">
        <v>0.17270070006181215</v>
      </c>
      <c r="N27" s="78">
        <v>0.16361137004411538</v>
      </c>
      <c r="O27"/>
      <c r="P27" s="95">
        <v>258771</v>
      </c>
      <c r="Q27" s="18">
        <v>271456</v>
      </c>
      <c r="R27" s="18">
        <v>261698</v>
      </c>
      <c r="S27" s="79">
        <v>1.2898301495099616</v>
      </c>
      <c r="T27" s="80">
        <v>1.3063057925693848</v>
      </c>
      <c r="U27" s="78">
        <v>1.1696107682600341</v>
      </c>
    </row>
    <row r="28" spans="1:21" x14ac:dyDescent="0.2">
      <c r="A28" s="17" t="s">
        <v>176</v>
      </c>
      <c r="B28" s="18">
        <v>438063</v>
      </c>
      <c r="C28" s="18">
        <v>477248</v>
      </c>
      <c r="D28" s="18">
        <v>520678</v>
      </c>
      <c r="E28" s="79">
        <v>0.77263779640398</v>
      </c>
      <c r="F28" s="80">
        <v>0.80841459366811808</v>
      </c>
      <c r="G28" s="78">
        <v>0.82975302959902075</v>
      </c>
      <c r="I28" s="95">
        <v>207601</v>
      </c>
      <c r="J28" s="18">
        <v>221700</v>
      </c>
      <c r="K28" s="18">
        <v>231746</v>
      </c>
      <c r="L28" s="79">
        <v>0.5666791739473398</v>
      </c>
      <c r="M28" s="80">
        <v>0.57953781375751146</v>
      </c>
      <c r="N28" s="78">
        <v>0.57396731096342057</v>
      </c>
      <c r="P28" s="95">
        <v>230462</v>
      </c>
      <c r="Q28" s="18">
        <v>255548</v>
      </c>
      <c r="R28" s="18">
        <v>288932</v>
      </c>
      <c r="S28" s="79">
        <v>1.148725459639468</v>
      </c>
      <c r="T28" s="80">
        <v>1.2297530085152701</v>
      </c>
      <c r="U28" s="78">
        <v>1.2913280899926944</v>
      </c>
    </row>
    <row r="29" spans="1:21" x14ac:dyDescent="0.2">
      <c r="A29" s="17" t="s">
        <v>177</v>
      </c>
      <c r="B29" s="18">
        <v>73234</v>
      </c>
      <c r="C29" s="18">
        <v>82694</v>
      </c>
      <c r="D29" s="18">
        <v>101474</v>
      </c>
      <c r="E29" s="79">
        <v>0.12916716632504702</v>
      </c>
      <c r="F29" s="80">
        <v>0.14007609546565172</v>
      </c>
      <c r="G29" s="78">
        <v>0.16170907725221928</v>
      </c>
      <c r="I29" s="95">
        <v>38144</v>
      </c>
      <c r="J29" s="18">
        <v>42525</v>
      </c>
      <c r="K29" s="18">
        <v>54928</v>
      </c>
      <c r="L29" s="79">
        <v>0.10411997250036045</v>
      </c>
      <c r="M29" s="80">
        <v>0.11116303802452943</v>
      </c>
      <c r="N29" s="78">
        <v>0.13604064992102891</v>
      </c>
      <c r="P29" s="95">
        <v>35090</v>
      </c>
      <c r="Q29" s="18">
        <v>40169</v>
      </c>
      <c r="R29" s="18">
        <v>46546</v>
      </c>
      <c r="S29" s="79">
        <v>0.17490422012630685</v>
      </c>
      <c r="T29" s="80">
        <v>0.19330203562168316</v>
      </c>
      <c r="U29" s="78">
        <v>0.2080287309013884</v>
      </c>
    </row>
    <row r="30" spans="1:21" x14ac:dyDescent="0.2">
      <c r="A30" s="17" t="s">
        <v>178</v>
      </c>
      <c r="B30" s="18">
        <v>125119</v>
      </c>
      <c r="C30" s="18">
        <v>126564</v>
      </c>
      <c r="D30" s="18">
        <v>137356</v>
      </c>
      <c r="E30" s="79">
        <v>0.22067983018029275</v>
      </c>
      <c r="F30" s="80">
        <v>0.21438787513622204</v>
      </c>
      <c r="G30" s="78">
        <v>0.21889067165043097</v>
      </c>
      <c r="I30" s="95">
        <v>0</v>
      </c>
      <c r="J30" s="18">
        <v>0</v>
      </c>
      <c r="K30" s="18">
        <v>0</v>
      </c>
      <c r="L30" s="79" t="s">
        <v>160</v>
      </c>
      <c r="M30" s="80" t="s">
        <v>160</v>
      </c>
      <c r="N30" s="78" t="s">
        <v>160</v>
      </c>
      <c r="P30" s="95">
        <v>125119</v>
      </c>
      <c r="Q30" s="18">
        <v>126564</v>
      </c>
      <c r="R30" s="18">
        <v>137356</v>
      </c>
      <c r="S30" s="79">
        <v>0.62364893468177229</v>
      </c>
      <c r="T30" s="80">
        <v>0.6090537189480123</v>
      </c>
      <c r="U30" s="78">
        <v>0.61388721612364339</v>
      </c>
    </row>
    <row r="31" spans="1:21" x14ac:dyDescent="0.2">
      <c r="A31" s="17" t="s">
        <v>179</v>
      </c>
      <c r="B31" s="18">
        <v>22843</v>
      </c>
      <c r="C31" s="18">
        <v>25007</v>
      </c>
      <c r="D31" s="18">
        <v>24699</v>
      </c>
      <c r="E31" s="71">
        <v>4.0289559226084182E-2</v>
      </c>
      <c r="F31" s="72">
        <v>4.2359577711920483E-2</v>
      </c>
      <c r="G31" s="78">
        <v>3.9360353381679682E-2</v>
      </c>
      <c r="H31"/>
      <c r="I31" s="95">
        <v>3</v>
      </c>
      <c r="J31" s="18">
        <v>0</v>
      </c>
      <c r="K31" s="18">
        <v>0</v>
      </c>
      <c r="L31" s="71">
        <v>8.1889659579771753E-6</v>
      </c>
      <c r="M31" s="72" t="s">
        <v>160</v>
      </c>
      <c r="N31" s="78" t="s">
        <v>160</v>
      </c>
      <c r="O31"/>
      <c r="P31" s="95">
        <v>22840</v>
      </c>
      <c r="Q31" s="18">
        <v>25007</v>
      </c>
      <c r="R31" s="18">
        <v>24699</v>
      </c>
      <c r="S31" s="71">
        <v>0.11384475314006409</v>
      </c>
      <c r="T31" s="72">
        <v>0.12033916713862507</v>
      </c>
      <c r="U31" s="78">
        <v>0.11038760848479767</v>
      </c>
    </row>
    <row r="32" spans="1:21" x14ac:dyDescent="0.2">
      <c r="A32" s="17" t="s">
        <v>180</v>
      </c>
      <c r="B32" s="18">
        <v>127011</v>
      </c>
      <c r="C32" s="18">
        <v>195530</v>
      </c>
      <c r="D32" s="18">
        <v>114393</v>
      </c>
      <c r="E32" s="71">
        <v>0.22401686323443409</v>
      </c>
      <c r="F32" s="72">
        <v>0.33120999040315963</v>
      </c>
      <c r="G32" s="78">
        <v>0.18229680976519227</v>
      </c>
      <c r="H32"/>
      <c r="I32" s="95">
        <v>0</v>
      </c>
      <c r="J32" s="18">
        <v>0</v>
      </c>
      <c r="K32" s="18">
        <v>0</v>
      </c>
      <c r="L32" s="71" t="s">
        <v>160</v>
      </c>
      <c r="M32" s="72" t="s">
        <v>160</v>
      </c>
      <c r="N32" s="78" t="s">
        <v>160</v>
      </c>
      <c r="O32"/>
      <c r="P32" s="95">
        <v>127011</v>
      </c>
      <c r="Q32" s="18">
        <v>195530</v>
      </c>
      <c r="R32" s="18">
        <v>114393</v>
      </c>
      <c r="S32" s="71">
        <v>0.63307950705221894</v>
      </c>
      <c r="T32" s="72">
        <v>0.94093323271945295</v>
      </c>
      <c r="U32" s="78">
        <v>0.51125833828905864</v>
      </c>
    </row>
    <row r="33" spans="1:21" x14ac:dyDescent="0.2">
      <c r="A33" s="17" t="s">
        <v>181</v>
      </c>
      <c r="B33" s="18">
        <v>1306172</v>
      </c>
      <c r="C33" s="18">
        <v>1335476</v>
      </c>
      <c r="D33" s="18">
        <v>1194910</v>
      </c>
      <c r="E33" s="71">
        <v>2.3037733289608555</v>
      </c>
      <c r="F33" s="72">
        <v>2.2621745672973455</v>
      </c>
      <c r="G33" s="78">
        <v>1.9042098813434905</v>
      </c>
      <c r="I33" s="95">
        <v>1027018</v>
      </c>
      <c r="J33" s="18">
        <v>1077365</v>
      </c>
      <c r="K33" s="18">
        <v>954721</v>
      </c>
      <c r="L33" s="71">
        <v>2.803405146743267</v>
      </c>
      <c r="M33" s="72">
        <v>2.8163002107300916</v>
      </c>
      <c r="N33" s="78">
        <v>2.3645657102616995</v>
      </c>
      <c r="P33" s="95">
        <v>279154</v>
      </c>
      <c r="Q33" s="18">
        <v>258111</v>
      </c>
      <c r="R33" s="18">
        <v>240189</v>
      </c>
      <c r="S33" s="71">
        <v>1.3914281181287849</v>
      </c>
      <c r="T33" s="72">
        <v>1.2420867264892892</v>
      </c>
      <c r="U33" s="78">
        <v>1.0734802742764917</v>
      </c>
    </row>
    <row r="34" spans="1:21" x14ac:dyDescent="0.2">
      <c r="A34" s="17" t="s">
        <v>182</v>
      </c>
      <c r="B34" s="18">
        <v>0</v>
      </c>
      <c r="C34" s="18">
        <v>198402</v>
      </c>
      <c r="D34" s="18">
        <v>217010</v>
      </c>
      <c r="E34" s="71" t="s">
        <v>160</v>
      </c>
      <c r="F34" s="72">
        <v>0.33607489651699318</v>
      </c>
      <c r="G34" s="78">
        <v>0.34582737306604755</v>
      </c>
      <c r="I34" s="95">
        <v>0</v>
      </c>
      <c r="J34" s="18">
        <v>177177</v>
      </c>
      <c r="K34" s="18">
        <v>193173</v>
      </c>
      <c r="L34" s="71" t="s">
        <v>160</v>
      </c>
      <c r="M34" s="72">
        <v>0.46315187743849617</v>
      </c>
      <c r="N34" s="78">
        <v>0.47843323017759459</v>
      </c>
      <c r="P34" s="95">
        <v>0</v>
      </c>
      <c r="Q34" s="18">
        <v>21225</v>
      </c>
      <c r="R34" s="18">
        <v>23837</v>
      </c>
      <c r="S34" s="71" t="s">
        <v>160</v>
      </c>
      <c r="T34" s="72">
        <v>0.10213935388160583</v>
      </c>
      <c r="U34" s="78">
        <v>0.10653505904903526</v>
      </c>
    </row>
    <row r="35" spans="1:21" x14ac:dyDescent="0.2">
      <c r="A35" s="17"/>
      <c r="B35" s="18"/>
      <c r="C35" s="18"/>
      <c r="D35" s="18"/>
      <c r="E35" s="71"/>
      <c r="F35" s="72"/>
      <c r="G35" s="28"/>
      <c r="H35"/>
      <c r="I35" s="95"/>
      <c r="J35" s="18"/>
      <c r="K35" s="18"/>
      <c r="L35" s="71"/>
      <c r="M35" s="72"/>
      <c r="N35" s="28"/>
      <c r="O35"/>
      <c r="P35" s="95"/>
      <c r="Q35" s="18"/>
      <c r="R35" s="18"/>
      <c r="S35" s="71"/>
      <c r="T35" s="72"/>
      <c r="U35" s="28"/>
    </row>
    <row r="36" spans="1:21" ht="13.5" thickBot="1" x14ac:dyDescent="0.25">
      <c r="A36" s="20" t="s">
        <v>4</v>
      </c>
      <c r="B36" s="21">
        <v>56697071</v>
      </c>
      <c r="C36" s="21">
        <v>59035055</v>
      </c>
      <c r="D36" s="22">
        <v>62750961</v>
      </c>
      <c r="E36" s="81">
        <v>100</v>
      </c>
      <c r="F36" s="81">
        <v>100</v>
      </c>
      <c r="G36" s="82">
        <v>100</v>
      </c>
      <c r="H36"/>
      <c r="I36" s="96">
        <v>36634662</v>
      </c>
      <c r="J36" s="21">
        <v>38254622</v>
      </c>
      <c r="K36" s="22">
        <v>40376167</v>
      </c>
      <c r="L36" s="81">
        <v>100</v>
      </c>
      <c r="M36" s="81">
        <v>100</v>
      </c>
      <c r="N36" s="82">
        <v>100</v>
      </c>
      <c r="O36"/>
      <c r="P36" s="96">
        <v>20062409</v>
      </c>
      <c r="Q36" s="21">
        <v>20780433</v>
      </c>
      <c r="R36" s="22">
        <v>22374794</v>
      </c>
      <c r="S36" s="81">
        <v>100</v>
      </c>
      <c r="T36" s="81">
        <v>100</v>
      </c>
      <c r="U36" s="82">
        <v>100</v>
      </c>
    </row>
    <row r="37" spans="1:2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 s="50"/>
      <c r="B58" s="50"/>
      <c r="C58" s="50"/>
      <c r="D58" s="50"/>
      <c r="E58" s="50"/>
      <c r="F58" s="50"/>
      <c r="G58" s="50"/>
      <c r="H58"/>
      <c r="I58" s="50"/>
      <c r="J58" s="50"/>
      <c r="K58" s="50"/>
      <c r="L58" s="50"/>
      <c r="M58" s="50"/>
      <c r="N58" s="50"/>
      <c r="O58"/>
      <c r="P58" s="50"/>
      <c r="Q58" s="50"/>
      <c r="R58" s="50"/>
      <c r="S58" s="50"/>
      <c r="T58" s="50"/>
      <c r="U58" s="50"/>
    </row>
    <row r="59" spans="1:2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x14ac:dyDescent="0.2">
      <c r="A60" s="26" t="str">
        <f>+Innhold!B53</f>
        <v>Finans Norge / Skadeforsikringsstatistikk</v>
      </c>
      <c r="T60" s="25"/>
      <c r="U60" s="184">
        <v>7</v>
      </c>
    </row>
    <row r="61" spans="1:21" x14ac:dyDescent="0.2">
      <c r="A61" s="26" t="s">
        <v>155</v>
      </c>
      <c r="T61" s="25"/>
      <c r="U61" s="183"/>
    </row>
  </sheetData>
  <mergeCells count="4">
    <mergeCell ref="U60:U61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12.7109375" style="1" customWidth="1"/>
    <col min="8" max="8" width="6.7109375" style="1" customWidth="1"/>
    <col min="9" max="11" width="11.7109375" style="1" customWidth="1"/>
    <col min="12" max="14" width="12.7109375" style="1" customWidth="1"/>
    <col min="15" max="15" width="6.7109375" style="1" customWidth="1"/>
    <col min="16" max="18" width="11.7109375" style="1" customWidth="1"/>
    <col min="19" max="21" width="12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194" t="s">
        <v>105</v>
      </c>
      <c r="E4" s="194"/>
      <c r="F4" s="6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153</v>
      </c>
      <c r="D6" s="66" t="s">
        <v>154</v>
      </c>
      <c r="E6" s="15" t="s">
        <v>156</v>
      </c>
      <c r="F6" s="15" t="s">
        <v>153</v>
      </c>
      <c r="G6" s="16" t="s">
        <v>154</v>
      </c>
      <c r="I6" s="94" t="s">
        <v>156</v>
      </c>
      <c r="J6" s="15" t="s">
        <v>153</v>
      </c>
      <c r="K6" s="66" t="s">
        <v>154</v>
      </c>
      <c r="L6" s="15" t="s">
        <v>156</v>
      </c>
      <c r="M6" s="15" t="s">
        <v>153</v>
      </c>
      <c r="N6" s="16" t="s">
        <v>154</v>
      </c>
      <c r="P6" s="94" t="s">
        <v>156</v>
      </c>
      <c r="Q6" s="15" t="s">
        <v>153</v>
      </c>
      <c r="R6" s="66" t="s">
        <v>154</v>
      </c>
      <c r="S6" s="15" t="s">
        <v>156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4491354</v>
      </c>
      <c r="C7" s="18">
        <v>4540905</v>
      </c>
      <c r="D7" s="19">
        <v>4882541</v>
      </c>
      <c r="E7" s="77">
        <v>21.233627083784334</v>
      </c>
      <c r="F7" s="77">
        <v>20.545341136714573</v>
      </c>
      <c r="G7" s="78">
        <v>20.737795511635451</v>
      </c>
      <c r="I7" s="95">
        <v>3218743</v>
      </c>
      <c r="J7" s="18">
        <v>3243499</v>
      </c>
      <c r="K7" s="19">
        <v>3432905</v>
      </c>
      <c r="L7" s="77">
        <v>19.51723162315626</v>
      </c>
      <c r="M7" s="77">
        <v>18.883463291694611</v>
      </c>
      <c r="N7" s="78">
        <v>18.972289135518892</v>
      </c>
      <c r="P7" s="95">
        <v>1272611</v>
      </c>
      <c r="Q7" s="18">
        <v>1297406</v>
      </c>
      <c r="R7" s="19">
        <v>1449636</v>
      </c>
      <c r="S7" s="77">
        <v>27.307608126550335</v>
      </c>
      <c r="T7" s="77">
        <v>26.340739254889836</v>
      </c>
      <c r="U7" s="78">
        <v>26.599533382080807</v>
      </c>
    </row>
    <row r="8" spans="1:21" x14ac:dyDescent="0.2">
      <c r="A8" s="17" t="s">
        <v>157</v>
      </c>
      <c r="B8" s="18">
        <v>613371</v>
      </c>
      <c r="C8" s="18">
        <v>600877</v>
      </c>
      <c r="D8" s="19">
        <v>685359</v>
      </c>
      <c r="E8" s="77">
        <v>2.8998139710225201</v>
      </c>
      <c r="F8" s="77">
        <v>2.7186701651335237</v>
      </c>
      <c r="G8" s="78">
        <v>2.9109504239818902</v>
      </c>
      <c r="I8" s="95">
        <v>604975</v>
      </c>
      <c r="J8" s="18">
        <v>593393</v>
      </c>
      <c r="K8" s="19">
        <v>677553</v>
      </c>
      <c r="L8" s="77">
        <v>3.6683379820069377</v>
      </c>
      <c r="M8" s="77">
        <v>3.4546996724982924</v>
      </c>
      <c r="N8" s="78">
        <v>3.7445636918697818</v>
      </c>
      <c r="P8" s="95">
        <v>8396</v>
      </c>
      <c r="Q8" s="18">
        <v>7484</v>
      </c>
      <c r="R8" s="19">
        <v>7806</v>
      </c>
      <c r="S8" s="77">
        <v>0.18016084870436969</v>
      </c>
      <c r="T8" s="77">
        <v>0.15194479799198982</v>
      </c>
      <c r="U8" s="78">
        <v>0.14323316858888907</v>
      </c>
    </row>
    <row r="9" spans="1:21" x14ac:dyDescent="0.2">
      <c r="A9" s="17" t="s">
        <v>83</v>
      </c>
      <c r="B9" s="18">
        <v>5403436</v>
      </c>
      <c r="C9" s="18">
        <v>5671001</v>
      </c>
      <c r="D9" s="19">
        <v>6002969</v>
      </c>
      <c r="E9" s="77">
        <v>25.545647258064111</v>
      </c>
      <c r="F9" s="77">
        <v>25.658464586167181</v>
      </c>
      <c r="G9" s="78">
        <v>25.496630460386662</v>
      </c>
      <c r="I9" s="95">
        <v>4104169</v>
      </c>
      <c r="J9" s="18">
        <v>4293592</v>
      </c>
      <c r="K9" s="19">
        <v>4471457</v>
      </c>
      <c r="L9" s="77">
        <v>24.886117653250849</v>
      </c>
      <c r="M9" s="77">
        <v>24.997043908912456</v>
      </c>
      <c r="N9" s="78">
        <v>24.711949518276768</v>
      </c>
      <c r="P9" s="95">
        <v>1299267</v>
      </c>
      <c r="Q9" s="18">
        <v>1377409</v>
      </c>
      <c r="R9" s="19">
        <v>1531512</v>
      </c>
      <c r="S9" s="77">
        <v>27.879590925867117</v>
      </c>
      <c r="T9" s="77">
        <v>27.9650096549103</v>
      </c>
      <c r="U9" s="78">
        <v>28.101885279516612</v>
      </c>
    </row>
    <row r="10" spans="1:21" x14ac:dyDescent="0.2">
      <c r="A10" s="17" t="s">
        <v>85</v>
      </c>
      <c r="B10" s="18">
        <v>2949113</v>
      </c>
      <c r="C10" s="18">
        <v>3078602</v>
      </c>
      <c r="D10" s="19">
        <v>3253380</v>
      </c>
      <c r="E10" s="77">
        <v>13.942424861175597</v>
      </c>
      <c r="F10" s="77">
        <v>13.929145911260367</v>
      </c>
      <c r="G10" s="78">
        <v>13.818200228455746</v>
      </c>
      <c r="I10" s="95">
        <v>2335251</v>
      </c>
      <c r="J10" s="18">
        <v>2381630</v>
      </c>
      <c r="K10" s="19">
        <v>2563304</v>
      </c>
      <c r="L10" s="77">
        <v>14.160072632455364</v>
      </c>
      <c r="M10" s="77">
        <v>13.865711899217059</v>
      </c>
      <c r="N10" s="78">
        <v>14.166353170341772</v>
      </c>
      <c r="P10" s="95">
        <v>613862</v>
      </c>
      <c r="Q10" s="18">
        <v>696972</v>
      </c>
      <c r="R10" s="19">
        <v>690076</v>
      </c>
      <c r="S10" s="77">
        <v>13.172212828413743</v>
      </c>
      <c r="T10" s="77">
        <v>14.150356727161025</v>
      </c>
      <c r="U10" s="78">
        <v>12.662281840526033</v>
      </c>
    </row>
    <row r="11" spans="1:21" x14ac:dyDescent="0.2">
      <c r="A11" s="17" t="s">
        <v>158</v>
      </c>
      <c r="B11" s="18">
        <v>2104745</v>
      </c>
      <c r="C11" s="18">
        <v>2279571</v>
      </c>
      <c r="D11" s="19">
        <v>3507573</v>
      </c>
      <c r="E11" s="77">
        <v>9.9505339450997745</v>
      </c>
      <c r="F11" s="77">
        <v>10.313927254668744</v>
      </c>
      <c r="G11" s="78">
        <v>14.89784348275492</v>
      </c>
      <c r="I11" s="95">
        <v>1899556</v>
      </c>
      <c r="J11" s="18">
        <v>2059073</v>
      </c>
      <c r="K11" s="19">
        <v>3238840</v>
      </c>
      <c r="L11" s="77">
        <v>11.518184096448897</v>
      </c>
      <c r="M11" s="77">
        <v>11.987803729990203</v>
      </c>
      <c r="N11" s="78">
        <v>17.899769712148753</v>
      </c>
      <c r="P11" s="95">
        <v>205189</v>
      </c>
      <c r="Q11" s="18">
        <v>220498</v>
      </c>
      <c r="R11" s="19">
        <v>268733</v>
      </c>
      <c r="S11" s="77">
        <v>4.4029328709862927</v>
      </c>
      <c r="T11" s="77">
        <v>4.4766868075411237</v>
      </c>
      <c r="U11" s="78">
        <v>4.9310119260053709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0</v>
      </c>
      <c r="E12" s="77" t="s">
        <v>160</v>
      </c>
      <c r="F12" s="77" t="s">
        <v>160</v>
      </c>
      <c r="G12" s="78" t="s">
        <v>160</v>
      </c>
      <c r="I12" s="95">
        <v>0</v>
      </c>
      <c r="J12" s="18">
        <v>0</v>
      </c>
      <c r="K12" s="19">
        <v>0</v>
      </c>
      <c r="L12" s="77" t="s">
        <v>160</v>
      </c>
      <c r="M12" s="77" t="s">
        <v>160</v>
      </c>
      <c r="N12" s="78" t="s">
        <v>160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451375</v>
      </c>
      <c r="C13" s="18">
        <v>461827</v>
      </c>
      <c r="D13" s="19">
        <v>453786</v>
      </c>
      <c r="E13" s="77">
        <v>2.1339507918866234</v>
      </c>
      <c r="F13" s="77">
        <v>2.0895379359721202</v>
      </c>
      <c r="G13" s="78">
        <v>1.9273819255266889</v>
      </c>
      <c r="I13" s="95">
        <v>451375</v>
      </c>
      <c r="J13" s="18">
        <v>461827</v>
      </c>
      <c r="K13" s="19">
        <v>453786</v>
      </c>
      <c r="L13" s="77">
        <v>2.7369660839346777</v>
      </c>
      <c r="M13" s="77">
        <v>2.6887300417276054</v>
      </c>
      <c r="N13" s="78">
        <v>2.5078932267716634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581617</v>
      </c>
      <c r="C14" s="18">
        <v>588295</v>
      </c>
      <c r="D14" s="19">
        <v>668222</v>
      </c>
      <c r="E14" s="77">
        <v>2.7496916260863413</v>
      </c>
      <c r="F14" s="77">
        <v>2.6617428605142588</v>
      </c>
      <c r="G14" s="78">
        <v>2.8381638151888668</v>
      </c>
      <c r="I14" s="95">
        <v>351563</v>
      </c>
      <c r="J14" s="18">
        <v>361385</v>
      </c>
      <c r="K14" s="19">
        <v>350183</v>
      </c>
      <c r="L14" s="77">
        <v>2.1317441315232943</v>
      </c>
      <c r="M14" s="77">
        <v>2.1039625360356382</v>
      </c>
      <c r="N14" s="78">
        <v>1.9353209967486467</v>
      </c>
      <c r="P14" s="95">
        <v>230054</v>
      </c>
      <c r="Q14" s="18">
        <v>226910</v>
      </c>
      <c r="R14" s="19">
        <v>318039</v>
      </c>
      <c r="S14" s="77">
        <v>4.9364845030770681</v>
      </c>
      <c r="T14" s="77">
        <v>4.6068671983381089</v>
      </c>
      <c r="U14" s="78">
        <v>5.835733244278976</v>
      </c>
    </row>
    <row r="15" spans="1:21" x14ac:dyDescent="0.2">
      <c r="A15" s="17" t="s">
        <v>163</v>
      </c>
      <c r="B15" s="18">
        <v>260626</v>
      </c>
      <c r="C15" s="18">
        <v>297663</v>
      </c>
      <c r="D15" s="19">
        <v>327685</v>
      </c>
      <c r="E15" s="77">
        <v>1.23215299714482</v>
      </c>
      <c r="F15" s="77">
        <v>1.3467773227534754</v>
      </c>
      <c r="G15" s="78">
        <v>1.3917885220483071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260626</v>
      </c>
      <c r="Q15" s="18">
        <v>297663</v>
      </c>
      <c r="R15" s="19">
        <v>327685</v>
      </c>
      <c r="S15" s="77">
        <v>5.5924965881878341</v>
      </c>
      <c r="T15" s="77">
        <v>6.0433383758270525</v>
      </c>
      <c r="U15" s="78">
        <v>6.0127287790225612</v>
      </c>
    </row>
    <row r="16" spans="1:21" x14ac:dyDescent="0.2">
      <c r="A16" s="17" t="s">
        <v>164</v>
      </c>
      <c r="B16" s="18">
        <v>419562</v>
      </c>
      <c r="C16" s="18">
        <v>432645</v>
      </c>
      <c r="D16" s="19">
        <v>489560</v>
      </c>
      <c r="E16" s="77">
        <v>1.9835495145844042</v>
      </c>
      <c r="F16" s="77">
        <v>1.9575038711653021</v>
      </c>
      <c r="G16" s="78">
        <v>2.0793261481421768</v>
      </c>
      <c r="I16" s="95">
        <v>308268</v>
      </c>
      <c r="J16" s="18">
        <v>332929</v>
      </c>
      <c r="K16" s="19">
        <v>376646</v>
      </c>
      <c r="L16" s="77">
        <v>1.8692197413733043</v>
      </c>
      <c r="M16" s="77">
        <v>1.9382933524075681</v>
      </c>
      <c r="N16" s="78">
        <v>2.0815713845086448</v>
      </c>
      <c r="P16" s="95">
        <v>111294</v>
      </c>
      <c r="Q16" s="18">
        <v>99716</v>
      </c>
      <c r="R16" s="19">
        <v>112914</v>
      </c>
      <c r="S16" s="77">
        <v>2.3881397684259316</v>
      </c>
      <c r="T16" s="77">
        <v>2.0244959215084521</v>
      </c>
      <c r="U16" s="78">
        <v>2.0718716369518089</v>
      </c>
    </row>
    <row r="17" spans="1:21" x14ac:dyDescent="0.2">
      <c r="A17" s="17" t="s">
        <v>165</v>
      </c>
      <c r="B17" s="18">
        <v>836834</v>
      </c>
      <c r="C17" s="18">
        <v>852090</v>
      </c>
      <c r="D17" s="19">
        <v>0</v>
      </c>
      <c r="E17" s="77">
        <v>3.956272671232679</v>
      </c>
      <c r="F17" s="77">
        <v>3.8552842944706223</v>
      </c>
      <c r="G17" s="78" t="s">
        <v>160</v>
      </c>
      <c r="I17" s="95">
        <v>836834</v>
      </c>
      <c r="J17" s="18">
        <v>852090</v>
      </c>
      <c r="K17" s="19">
        <v>0</v>
      </c>
      <c r="L17" s="77">
        <v>5.0742426494231889</v>
      </c>
      <c r="M17" s="77">
        <v>4.9608186209461014</v>
      </c>
      <c r="N17" s="78" t="s">
        <v>160</v>
      </c>
      <c r="P17" s="95">
        <v>0</v>
      </c>
      <c r="Q17" s="18">
        <v>0</v>
      </c>
      <c r="R17" s="19">
        <v>0</v>
      </c>
      <c r="S17" s="77" t="s">
        <v>160</v>
      </c>
      <c r="T17" s="77" t="s">
        <v>160</v>
      </c>
      <c r="U17" s="78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77" t="s">
        <v>160</v>
      </c>
      <c r="F18" s="77" t="s">
        <v>160</v>
      </c>
      <c r="G18" s="7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77" t="s">
        <v>160</v>
      </c>
      <c r="F19" s="77" t="s">
        <v>160</v>
      </c>
      <c r="G19" s="78" t="s">
        <v>160</v>
      </c>
      <c r="I19" s="95">
        <v>0</v>
      </c>
      <c r="J19" s="18">
        <v>0</v>
      </c>
      <c r="K19" s="19">
        <v>0</v>
      </c>
      <c r="L19" s="77" t="s">
        <v>160</v>
      </c>
      <c r="M19" s="77" t="s">
        <v>160</v>
      </c>
      <c r="N19" s="78" t="s">
        <v>160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77" t="s">
        <v>160</v>
      </c>
      <c r="F20" s="77" t="s">
        <v>160</v>
      </c>
      <c r="G20" s="7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1091479</v>
      </c>
      <c r="C21" s="18">
        <v>1109291</v>
      </c>
      <c r="D21" s="19">
        <v>1150271</v>
      </c>
      <c r="E21" s="77">
        <v>5.1601494907285952</v>
      </c>
      <c r="F21" s="77">
        <v>5.0189911515187493</v>
      </c>
      <c r="G21" s="78">
        <v>4.8855882174802883</v>
      </c>
      <c r="I21" s="95">
        <v>896878</v>
      </c>
      <c r="J21" s="18">
        <v>901578</v>
      </c>
      <c r="K21" s="19">
        <v>920140</v>
      </c>
      <c r="L21" s="77">
        <v>5.4383265963493015</v>
      </c>
      <c r="M21" s="77">
        <v>5.2489348902526078</v>
      </c>
      <c r="N21" s="78">
        <v>5.0852447490263648</v>
      </c>
      <c r="P21" s="95">
        <v>194601</v>
      </c>
      <c r="Q21" s="18">
        <v>207713</v>
      </c>
      <c r="R21" s="19">
        <v>230131</v>
      </c>
      <c r="S21" s="77">
        <v>4.1757362218579139</v>
      </c>
      <c r="T21" s="77">
        <v>4.2171178280745831</v>
      </c>
      <c r="U21" s="78">
        <v>4.2226995030143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77" t="s">
        <v>160</v>
      </c>
      <c r="F22" s="77" t="s">
        <v>160</v>
      </c>
      <c r="G22" s="7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6021</v>
      </c>
      <c r="C23" s="18">
        <v>7210</v>
      </c>
      <c r="D23" s="19">
        <v>13483</v>
      </c>
      <c r="E23" s="77">
        <v>2.8465284337744357E-2</v>
      </c>
      <c r="F23" s="77">
        <v>3.2621671141702384E-2</v>
      </c>
      <c r="G23" s="78">
        <v>5.7266840541304376E-2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6021</v>
      </c>
      <c r="Q23" s="18">
        <v>7210</v>
      </c>
      <c r="R23" s="19">
        <v>13483</v>
      </c>
      <c r="S23" s="77">
        <v>0.12919824559897689</v>
      </c>
      <c r="T23" s="77">
        <v>0.14638188048132636</v>
      </c>
      <c r="U23" s="78">
        <v>0.24740107764335015</v>
      </c>
    </row>
    <row r="24" spans="1:21" x14ac:dyDescent="0.2">
      <c r="A24" s="17" t="s">
        <v>172</v>
      </c>
      <c r="B24" s="18">
        <v>4645</v>
      </c>
      <c r="C24" s="18">
        <v>0</v>
      </c>
      <c r="D24" s="19">
        <v>0</v>
      </c>
      <c r="E24" s="77">
        <v>2.1960014241624738E-2</v>
      </c>
      <c r="F24" s="77" t="s">
        <v>160</v>
      </c>
      <c r="G24" s="78" t="s">
        <v>160</v>
      </c>
      <c r="I24" s="95">
        <v>0</v>
      </c>
      <c r="J24" s="18">
        <v>0</v>
      </c>
      <c r="K24" s="19">
        <v>0</v>
      </c>
      <c r="L24" s="77" t="s">
        <v>160</v>
      </c>
      <c r="M24" s="77" t="s">
        <v>160</v>
      </c>
      <c r="N24" s="78" t="s">
        <v>160</v>
      </c>
      <c r="P24" s="95">
        <v>4645</v>
      </c>
      <c r="Q24" s="18">
        <v>0</v>
      </c>
      <c r="R24" s="19">
        <v>0</v>
      </c>
      <c r="S24" s="77">
        <v>9.9672122705073515E-2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0</v>
      </c>
      <c r="C25" s="18">
        <v>0</v>
      </c>
      <c r="D25" s="19">
        <v>0</v>
      </c>
      <c r="E25" s="77" t="s">
        <v>160</v>
      </c>
      <c r="F25" s="77" t="s">
        <v>160</v>
      </c>
      <c r="G25" s="78" t="s">
        <v>160</v>
      </c>
      <c r="I25" s="95">
        <v>0</v>
      </c>
      <c r="J25" s="18">
        <v>0</v>
      </c>
      <c r="K25" s="19">
        <v>0</v>
      </c>
      <c r="L25" s="77" t="s">
        <v>160</v>
      </c>
      <c r="M25" s="77" t="s">
        <v>160</v>
      </c>
      <c r="N25" s="78" t="s">
        <v>160</v>
      </c>
      <c r="P25" s="95">
        <v>0</v>
      </c>
      <c r="Q25" s="18">
        <v>0</v>
      </c>
      <c r="R25" s="19">
        <v>0</v>
      </c>
      <c r="S25" s="77" t="s">
        <v>160</v>
      </c>
      <c r="T25" s="77" t="s">
        <v>160</v>
      </c>
      <c r="U25" s="78" t="s">
        <v>160</v>
      </c>
    </row>
    <row r="26" spans="1:21" x14ac:dyDescent="0.2">
      <c r="A26" s="17" t="s">
        <v>174</v>
      </c>
      <c r="B26" s="18">
        <v>802736</v>
      </c>
      <c r="C26" s="18">
        <v>896718</v>
      </c>
      <c r="D26" s="19">
        <v>931126</v>
      </c>
      <c r="E26" s="77">
        <v>3.795068674330436</v>
      </c>
      <c r="F26" s="77">
        <v>4.0572038422808712</v>
      </c>
      <c r="G26" s="78">
        <v>3.9548056193623506</v>
      </c>
      <c r="I26" s="95">
        <v>712263</v>
      </c>
      <c r="J26" s="18">
        <v>799326</v>
      </c>
      <c r="K26" s="19">
        <v>819958</v>
      </c>
      <c r="L26" s="77">
        <v>4.3188915510198065</v>
      </c>
      <c r="M26" s="77">
        <v>4.6536296694085877</v>
      </c>
      <c r="N26" s="78">
        <v>4.5315790139784822</v>
      </c>
      <c r="P26" s="95">
        <v>90473</v>
      </c>
      <c r="Q26" s="18">
        <v>97392</v>
      </c>
      <c r="R26" s="19">
        <v>111168</v>
      </c>
      <c r="S26" s="77">
        <v>1.9413640382122963</v>
      </c>
      <c r="T26" s="77">
        <v>1.9773126357610731</v>
      </c>
      <c r="U26" s="78">
        <v>2.0398340873289289</v>
      </c>
    </row>
    <row r="27" spans="1:21" x14ac:dyDescent="0.2">
      <c r="A27" s="17" t="s">
        <v>175</v>
      </c>
      <c r="B27" s="18">
        <v>65605</v>
      </c>
      <c r="C27" s="18">
        <v>72971</v>
      </c>
      <c r="D27" s="19">
        <v>63784</v>
      </c>
      <c r="E27" s="77">
        <v>0.3101586080348312</v>
      </c>
      <c r="F27" s="77">
        <v>0.33015755407505754</v>
      </c>
      <c r="G27" s="78">
        <v>0.27091212319858771</v>
      </c>
      <c r="I27" s="95">
        <v>30082</v>
      </c>
      <c r="J27" s="18">
        <v>31256</v>
      </c>
      <c r="K27" s="19">
        <v>29256</v>
      </c>
      <c r="L27" s="77">
        <v>0.18240579061074044</v>
      </c>
      <c r="M27" s="77">
        <v>0.18197062143235029</v>
      </c>
      <c r="N27" s="78">
        <v>0.16168617860055573</v>
      </c>
      <c r="P27" s="95">
        <v>35523</v>
      </c>
      <c r="Q27" s="18">
        <v>41715</v>
      </c>
      <c r="R27" s="19">
        <v>34528</v>
      </c>
      <c r="S27" s="77">
        <v>0.76225033688962895</v>
      </c>
      <c r="T27" s="77">
        <v>0.84692373707053115</v>
      </c>
      <c r="U27" s="78">
        <v>0.633558140537684</v>
      </c>
    </row>
    <row r="28" spans="1:21" x14ac:dyDescent="0.2">
      <c r="A28" s="17" t="s">
        <v>176</v>
      </c>
      <c r="B28" s="18">
        <v>147508</v>
      </c>
      <c r="C28" s="18">
        <v>167347</v>
      </c>
      <c r="D28" s="19">
        <v>186770</v>
      </c>
      <c r="E28" s="77">
        <v>0.69736873643780017</v>
      </c>
      <c r="F28" s="77">
        <v>0.75716210825942709</v>
      </c>
      <c r="G28" s="78">
        <v>0.79327507289916321</v>
      </c>
      <c r="I28" s="95">
        <v>81900</v>
      </c>
      <c r="J28" s="18">
        <v>88921</v>
      </c>
      <c r="K28" s="19">
        <v>99754</v>
      </c>
      <c r="L28" s="77">
        <v>0.49661040658931066</v>
      </c>
      <c r="M28" s="77">
        <v>0.51769291106942728</v>
      </c>
      <c r="N28" s="78">
        <v>0.55130035070138894</v>
      </c>
      <c r="P28" s="95">
        <v>65608</v>
      </c>
      <c r="Q28" s="18">
        <v>78426</v>
      </c>
      <c r="R28" s="19">
        <v>87016</v>
      </c>
      <c r="S28" s="77">
        <v>1.4078124061215207</v>
      </c>
      <c r="T28" s="77">
        <v>1.5922531704061722</v>
      </c>
      <c r="U28" s="78">
        <v>1.5966663333244646</v>
      </c>
    </row>
    <row r="29" spans="1:21" x14ac:dyDescent="0.2">
      <c r="A29" s="17" t="s">
        <v>177</v>
      </c>
      <c r="B29" s="18">
        <v>27062</v>
      </c>
      <c r="C29" s="18">
        <v>32608</v>
      </c>
      <c r="D29" s="19">
        <v>42163</v>
      </c>
      <c r="E29" s="77">
        <v>0.12794013033516655</v>
      </c>
      <c r="F29" s="77">
        <v>0.147535014228659</v>
      </c>
      <c r="G29" s="78">
        <v>0.17908045670422135</v>
      </c>
      <c r="I29" s="95">
        <v>17449</v>
      </c>
      <c r="J29" s="18">
        <v>19878</v>
      </c>
      <c r="K29" s="19">
        <v>26595</v>
      </c>
      <c r="L29" s="77">
        <v>0.10580409016577388</v>
      </c>
      <c r="M29" s="77">
        <v>0.11572856452624325</v>
      </c>
      <c r="N29" s="78">
        <v>0.14697989882013193</v>
      </c>
      <c r="P29" s="95">
        <v>9613</v>
      </c>
      <c r="Q29" s="18">
        <v>12730</v>
      </c>
      <c r="R29" s="19">
        <v>15568</v>
      </c>
      <c r="S29" s="77">
        <v>0.20627515943248045</v>
      </c>
      <c r="T29" s="77">
        <v>0.25845233544067747</v>
      </c>
      <c r="U29" s="78">
        <v>0.28565897624799191</v>
      </c>
    </row>
    <row r="30" spans="1:21" x14ac:dyDescent="0.2">
      <c r="A30" s="17" t="s">
        <v>178</v>
      </c>
      <c r="B30" s="18">
        <v>125119</v>
      </c>
      <c r="C30" s="18">
        <v>126564</v>
      </c>
      <c r="D30" s="19">
        <v>137356</v>
      </c>
      <c r="E30" s="77">
        <v>0.59152099502644684</v>
      </c>
      <c r="F30" s="77">
        <v>0.57263927689021088</v>
      </c>
      <c r="G30" s="78">
        <v>0.5833971778826228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125119</v>
      </c>
      <c r="Q30" s="18">
        <v>126564</v>
      </c>
      <c r="R30" s="19">
        <v>137356</v>
      </c>
      <c r="S30" s="77">
        <v>2.6847957633446917</v>
      </c>
      <c r="T30" s="77">
        <v>2.5695806270788615</v>
      </c>
      <c r="U30" s="78">
        <v>2.5203606334480457</v>
      </c>
    </row>
    <row r="31" spans="1:21" x14ac:dyDescent="0.2">
      <c r="A31" s="17" t="s">
        <v>179</v>
      </c>
      <c r="B31" s="18">
        <v>303</v>
      </c>
      <c r="C31" s="18">
        <v>288</v>
      </c>
      <c r="D31" s="19">
        <v>0</v>
      </c>
      <c r="E31" s="77">
        <v>1.4324831679682014E-3</v>
      </c>
      <c r="F31" s="77">
        <v>1.3030570442177929E-3</v>
      </c>
      <c r="G31" s="78" t="s">
        <v>160</v>
      </c>
      <c r="I31" s="95">
        <v>0</v>
      </c>
      <c r="J31" s="18">
        <v>0</v>
      </c>
      <c r="K31" s="19">
        <v>0</v>
      </c>
      <c r="L31" s="77" t="s">
        <v>160</v>
      </c>
      <c r="M31" s="77" t="s">
        <v>160</v>
      </c>
      <c r="N31" s="78" t="s">
        <v>160</v>
      </c>
      <c r="P31" s="95">
        <v>303</v>
      </c>
      <c r="Q31" s="18">
        <v>288</v>
      </c>
      <c r="R31" s="19">
        <v>0</v>
      </c>
      <c r="S31" s="77">
        <v>6.5017552593406407E-3</v>
      </c>
      <c r="T31" s="77">
        <v>5.8471541717922317E-3</v>
      </c>
      <c r="U31" s="78" t="s">
        <v>160</v>
      </c>
    </row>
    <row r="32" spans="1:21" x14ac:dyDescent="0.2">
      <c r="A32" s="17" t="s">
        <v>180</v>
      </c>
      <c r="B32" s="18">
        <v>15783</v>
      </c>
      <c r="C32" s="18">
        <v>21770</v>
      </c>
      <c r="D32" s="19">
        <v>7291</v>
      </c>
      <c r="E32" s="77">
        <v>7.4616771749313929E-2</v>
      </c>
      <c r="F32" s="77">
        <v>9.8498443932713037E-2</v>
      </c>
      <c r="G32" s="78">
        <v>3.0967331779770835E-2</v>
      </c>
      <c r="I32" s="95">
        <v>0</v>
      </c>
      <c r="J32" s="18">
        <v>0</v>
      </c>
      <c r="K32" s="19">
        <v>0</v>
      </c>
      <c r="L32" s="77" t="s">
        <v>160</v>
      </c>
      <c r="M32" s="77" t="s">
        <v>160</v>
      </c>
      <c r="N32" s="78" t="s">
        <v>160</v>
      </c>
      <c r="P32" s="95">
        <v>15783</v>
      </c>
      <c r="Q32" s="18">
        <v>21770</v>
      </c>
      <c r="R32" s="19">
        <v>7291</v>
      </c>
      <c r="S32" s="77">
        <v>0.33867063781575357</v>
      </c>
      <c r="T32" s="77">
        <v>0.441988008055267</v>
      </c>
      <c r="U32" s="78">
        <v>0.13378337588798234</v>
      </c>
    </row>
    <row r="33" spans="1:21" x14ac:dyDescent="0.2">
      <c r="A33" s="17" t="s">
        <v>181</v>
      </c>
      <c r="B33" s="18">
        <v>753787</v>
      </c>
      <c r="C33" s="18">
        <v>770776</v>
      </c>
      <c r="D33" s="19">
        <v>639615</v>
      </c>
      <c r="E33" s="77">
        <v>3.5636540915288668</v>
      </c>
      <c r="F33" s="77">
        <v>3.4873788066458804</v>
      </c>
      <c r="G33" s="78">
        <v>2.7166602546040495</v>
      </c>
      <c r="I33" s="95">
        <v>642495</v>
      </c>
      <c r="J33" s="18">
        <v>667473</v>
      </c>
      <c r="K33" s="19">
        <v>538576</v>
      </c>
      <c r="L33" s="77">
        <v>3.8958449716922972</v>
      </c>
      <c r="M33" s="77">
        <v>3.8859891412629621</v>
      </c>
      <c r="N33" s="78">
        <v>2.9764935509287973</v>
      </c>
      <c r="P33" s="95">
        <v>111292</v>
      </c>
      <c r="Q33" s="18">
        <v>103303</v>
      </c>
      <c r="R33" s="19">
        <v>101039</v>
      </c>
      <c r="S33" s="77">
        <v>2.3880968525496322</v>
      </c>
      <c r="T33" s="77">
        <v>2.0973214146133783</v>
      </c>
      <c r="U33" s="78">
        <v>1.8539759314697364</v>
      </c>
    </row>
    <row r="34" spans="1:21" x14ac:dyDescent="0.2">
      <c r="A34" s="17" t="s">
        <v>182</v>
      </c>
      <c r="B34" s="18">
        <v>0</v>
      </c>
      <c r="C34" s="18">
        <v>92853</v>
      </c>
      <c r="D34" s="19">
        <v>101232</v>
      </c>
      <c r="E34" s="77" t="s">
        <v>160</v>
      </c>
      <c r="F34" s="77">
        <v>0.42011373516234279</v>
      </c>
      <c r="G34" s="78">
        <v>0.429966387426932</v>
      </c>
      <c r="I34" s="95">
        <v>0</v>
      </c>
      <c r="J34" s="18">
        <v>88549</v>
      </c>
      <c r="K34" s="19">
        <v>95358</v>
      </c>
      <c r="L34" s="77" t="s">
        <v>160</v>
      </c>
      <c r="M34" s="77">
        <v>0.51552714861828719</v>
      </c>
      <c r="N34" s="78">
        <v>0.52700542175935849</v>
      </c>
      <c r="P34" s="95">
        <v>0</v>
      </c>
      <c r="Q34" s="18">
        <v>4304</v>
      </c>
      <c r="R34" s="19">
        <v>5874</v>
      </c>
      <c r="S34" s="77" t="s">
        <v>160</v>
      </c>
      <c r="T34" s="77">
        <v>8.7382470678450577E-2</v>
      </c>
      <c r="U34" s="78">
        <v>0.10778268412645842</v>
      </c>
    </row>
    <row r="35" spans="1:21" ht="13.5" thickBot="1" x14ac:dyDescent="0.25">
      <c r="A35" s="20" t="s">
        <v>4</v>
      </c>
      <c r="B35" s="21">
        <v>21152081</v>
      </c>
      <c r="C35" s="21">
        <v>22101872</v>
      </c>
      <c r="D35" s="22">
        <v>23544166</v>
      </c>
      <c r="E35" s="81">
        <v>100</v>
      </c>
      <c r="F35" s="81">
        <v>100</v>
      </c>
      <c r="G35" s="82">
        <v>100</v>
      </c>
      <c r="I35" s="96">
        <v>16491801</v>
      </c>
      <c r="J35" s="21">
        <v>17176399</v>
      </c>
      <c r="K35" s="22">
        <v>18094311</v>
      </c>
      <c r="L35" s="81">
        <v>100</v>
      </c>
      <c r="M35" s="81">
        <v>100</v>
      </c>
      <c r="N35" s="82">
        <v>100</v>
      </c>
      <c r="P35" s="96">
        <v>4660280</v>
      </c>
      <c r="Q35" s="21">
        <v>4925473</v>
      </c>
      <c r="R35" s="22">
        <v>5449855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36</v>
      </c>
      <c r="B37" s="6"/>
      <c r="C37" s="6"/>
      <c r="D37" s="194" t="s">
        <v>105</v>
      </c>
      <c r="E37" s="194"/>
      <c r="F37" s="6"/>
      <c r="I37" s="194" t="s">
        <v>92</v>
      </c>
      <c r="J37" s="194"/>
      <c r="K37" s="194"/>
      <c r="L37" s="194"/>
      <c r="M37" s="194"/>
      <c r="N37" s="194"/>
      <c r="P37" s="194" t="s">
        <v>93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29</v>
      </c>
      <c r="D38" s="87"/>
      <c r="E38" s="11"/>
      <c r="F38" s="9" t="s">
        <v>2</v>
      </c>
      <c r="G38" s="12"/>
      <c r="I38" s="32"/>
      <c r="J38" s="85" t="s">
        <v>29</v>
      </c>
      <c r="K38" s="87"/>
      <c r="L38" s="11"/>
      <c r="M38" s="85" t="s">
        <v>2</v>
      </c>
      <c r="N38" s="12"/>
      <c r="P38" s="32"/>
      <c r="Q38" s="85" t="s">
        <v>29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153</v>
      </c>
      <c r="D39" s="66" t="s">
        <v>154</v>
      </c>
      <c r="E39" s="15" t="s">
        <v>156</v>
      </c>
      <c r="F39" s="15" t="s">
        <v>153</v>
      </c>
      <c r="G39" s="16" t="s">
        <v>154</v>
      </c>
      <c r="I39" s="94" t="s">
        <v>156</v>
      </c>
      <c r="J39" s="15" t="s">
        <v>153</v>
      </c>
      <c r="K39" s="66" t="s">
        <v>154</v>
      </c>
      <c r="L39" s="15" t="s">
        <v>156</v>
      </c>
      <c r="M39" s="15" t="s">
        <v>153</v>
      </c>
      <c r="N39" s="16" t="s">
        <v>154</v>
      </c>
      <c r="P39" s="94" t="s">
        <v>156</v>
      </c>
      <c r="Q39" s="15" t="s">
        <v>153</v>
      </c>
      <c r="R39" s="66" t="s">
        <v>154</v>
      </c>
      <c r="S39" s="15" t="s">
        <v>156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862976</v>
      </c>
      <c r="C40" s="18">
        <v>859525</v>
      </c>
      <c r="D40" s="19">
        <v>882064</v>
      </c>
      <c r="E40" s="77">
        <v>19.839034973076323</v>
      </c>
      <c r="F40" s="77">
        <v>19.403268097056412</v>
      </c>
      <c r="G40" s="78">
        <v>19.718973596824089</v>
      </c>
      <c r="I40" s="95">
        <v>693869</v>
      </c>
      <c r="J40" s="18">
        <v>695614</v>
      </c>
      <c r="K40" s="19">
        <v>717612</v>
      </c>
      <c r="L40" s="77">
        <v>19.770352776520923</v>
      </c>
      <c r="M40" s="77">
        <v>19.520407057961197</v>
      </c>
      <c r="N40" s="78">
        <v>19.952233328235998</v>
      </c>
      <c r="P40" s="95">
        <v>169107</v>
      </c>
      <c r="Q40" s="18">
        <v>163911</v>
      </c>
      <c r="R40" s="19">
        <v>164452</v>
      </c>
      <c r="S40" s="77">
        <v>20.125915655552845</v>
      </c>
      <c r="T40" s="77">
        <v>18.921402375463625</v>
      </c>
      <c r="U40" s="78">
        <v>18.76183652700896</v>
      </c>
    </row>
    <row r="41" spans="1:21" x14ac:dyDescent="0.2">
      <c r="A41" s="17" t="s">
        <v>157</v>
      </c>
      <c r="B41" s="18">
        <v>126725</v>
      </c>
      <c r="C41" s="18">
        <v>124999</v>
      </c>
      <c r="D41" s="19">
        <v>133668</v>
      </c>
      <c r="E41" s="77">
        <v>2.9132927299983975</v>
      </c>
      <c r="F41" s="77">
        <v>2.8217784344422259</v>
      </c>
      <c r="G41" s="78">
        <v>2.9882137381644442</v>
      </c>
      <c r="I41" s="95">
        <v>125755</v>
      </c>
      <c r="J41" s="18">
        <v>124114</v>
      </c>
      <c r="K41" s="19">
        <v>132801</v>
      </c>
      <c r="L41" s="77">
        <v>3.5831269496279394</v>
      </c>
      <c r="M41" s="77">
        <v>3.4829025890677818</v>
      </c>
      <c r="N41" s="78">
        <v>3.6923526058971543</v>
      </c>
      <c r="P41" s="95">
        <v>970</v>
      </c>
      <c r="Q41" s="18">
        <v>885</v>
      </c>
      <c r="R41" s="19">
        <v>867</v>
      </c>
      <c r="S41" s="77">
        <v>0.11544251974126594</v>
      </c>
      <c r="T41" s="77">
        <v>0.10216178964368046</v>
      </c>
      <c r="U41" s="78">
        <v>9.8913435342329478E-2</v>
      </c>
    </row>
    <row r="42" spans="1:21" x14ac:dyDescent="0.2">
      <c r="A42" s="17" t="s">
        <v>83</v>
      </c>
      <c r="B42" s="18">
        <v>1127415</v>
      </c>
      <c r="C42" s="18">
        <v>1126254</v>
      </c>
      <c r="D42" s="19">
        <v>1125494</v>
      </c>
      <c r="E42" s="77">
        <v>25.918247569075902</v>
      </c>
      <c r="F42" s="77">
        <v>25.424517387373456</v>
      </c>
      <c r="G42" s="78">
        <v>25.160970711177342</v>
      </c>
      <c r="I42" s="95">
        <v>827737</v>
      </c>
      <c r="J42" s="18">
        <v>816490</v>
      </c>
      <c r="K42" s="19">
        <v>810372</v>
      </c>
      <c r="L42" s="77">
        <v>23.584642772885228</v>
      </c>
      <c r="M42" s="77">
        <v>22.912444486101109</v>
      </c>
      <c r="N42" s="78">
        <v>22.531299959684706</v>
      </c>
      <c r="P42" s="95">
        <v>299678</v>
      </c>
      <c r="Q42" s="18">
        <v>309764</v>
      </c>
      <c r="R42" s="19">
        <v>315122</v>
      </c>
      <c r="S42" s="77">
        <v>35.665549928889789</v>
      </c>
      <c r="T42" s="77">
        <v>35.758242493994388</v>
      </c>
      <c r="U42" s="78">
        <v>35.951325919199014</v>
      </c>
    </row>
    <row r="43" spans="1:21" x14ac:dyDescent="0.2">
      <c r="A43" s="17" t="s">
        <v>85</v>
      </c>
      <c r="B43" s="18">
        <v>576782</v>
      </c>
      <c r="C43" s="18">
        <v>573423</v>
      </c>
      <c r="D43" s="19">
        <v>579237</v>
      </c>
      <c r="E43" s="77">
        <v>13.25969467266866</v>
      </c>
      <c r="F43" s="77">
        <v>12.94468479918371</v>
      </c>
      <c r="G43" s="78">
        <v>12.949127398129383</v>
      </c>
      <c r="I43" s="95">
        <v>486276</v>
      </c>
      <c r="J43" s="18">
        <v>480061</v>
      </c>
      <c r="K43" s="19">
        <v>499733</v>
      </c>
      <c r="L43" s="77">
        <v>13.855422373323334</v>
      </c>
      <c r="M43" s="77">
        <v>13.471531815995524</v>
      </c>
      <c r="N43" s="78">
        <v>13.894401734947799</v>
      </c>
      <c r="P43" s="95">
        <v>90506</v>
      </c>
      <c r="Q43" s="18">
        <v>93362</v>
      </c>
      <c r="R43" s="19">
        <v>79504</v>
      </c>
      <c r="S43" s="77">
        <v>10.771382156394861</v>
      </c>
      <c r="T43" s="77">
        <v>10.777433903630842</v>
      </c>
      <c r="U43" s="78">
        <v>9.0703734295923439</v>
      </c>
    </row>
    <row r="44" spans="1:21" x14ac:dyDescent="0.2">
      <c r="A44" s="17" t="s">
        <v>158</v>
      </c>
      <c r="B44" s="18">
        <v>441776</v>
      </c>
      <c r="C44" s="18">
        <v>467536</v>
      </c>
      <c r="D44" s="19">
        <v>658963</v>
      </c>
      <c r="E44" s="77">
        <v>10.156029268792835</v>
      </c>
      <c r="F44" s="77">
        <v>10.554348451790659</v>
      </c>
      <c r="G44" s="78">
        <v>14.73144125401784</v>
      </c>
      <c r="I44" s="95">
        <v>401628</v>
      </c>
      <c r="J44" s="18">
        <v>425761</v>
      </c>
      <c r="K44" s="19">
        <v>611935</v>
      </c>
      <c r="L44" s="77">
        <v>11.443553819133793</v>
      </c>
      <c r="M44" s="77">
        <v>11.947758425512736</v>
      </c>
      <c r="N44" s="78">
        <v>17.014026941737452</v>
      </c>
      <c r="P44" s="95">
        <v>40148</v>
      </c>
      <c r="Q44" s="18">
        <v>41775</v>
      </c>
      <c r="R44" s="19">
        <v>47028</v>
      </c>
      <c r="S44" s="77">
        <v>4.7781301882189124</v>
      </c>
      <c r="T44" s="77">
        <v>4.8223827823330518</v>
      </c>
      <c r="U44" s="78">
        <v>5.3652837800219961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0</v>
      </c>
      <c r="E45" s="77" t="s">
        <v>160</v>
      </c>
      <c r="F45" s="77" t="s">
        <v>160</v>
      </c>
      <c r="G45" s="78" t="s">
        <v>160</v>
      </c>
      <c r="I45" s="95">
        <v>0</v>
      </c>
      <c r="J45" s="18">
        <v>0</v>
      </c>
      <c r="K45" s="19">
        <v>0</v>
      </c>
      <c r="L45" s="77" t="s">
        <v>160</v>
      </c>
      <c r="M45" s="77" t="s">
        <v>160</v>
      </c>
      <c r="N45" s="78" t="s">
        <v>160</v>
      </c>
      <c r="P45" s="95">
        <v>0</v>
      </c>
      <c r="Q45" s="18">
        <v>0</v>
      </c>
      <c r="R45" s="19">
        <v>0</v>
      </c>
      <c r="S45" s="77" t="s">
        <v>160</v>
      </c>
      <c r="T45" s="77" t="s">
        <v>160</v>
      </c>
      <c r="U45" s="78" t="s">
        <v>160</v>
      </c>
    </row>
    <row r="46" spans="1:21" x14ac:dyDescent="0.2">
      <c r="A46" s="17" t="s">
        <v>161</v>
      </c>
      <c r="B46" s="18">
        <v>122300</v>
      </c>
      <c r="C46" s="18">
        <v>124056</v>
      </c>
      <c r="D46" s="19">
        <v>126815</v>
      </c>
      <c r="E46" s="77">
        <v>2.8115659962817441</v>
      </c>
      <c r="F46" s="77">
        <v>2.8004907676314592</v>
      </c>
      <c r="G46" s="78">
        <v>2.8350115600242689</v>
      </c>
      <c r="I46" s="95">
        <v>122300</v>
      </c>
      <c r="J46" s="18">
        <v>124056</v>
      </c>
      <c r="K46" s="19">
        <v>126815</v>
      </c>
      <c r="L46" s="77">
        <v>3.4846839166593533</v>
      </c>
      <c r="M46" s="77">
        <v>3.4812749858145957</v>
      </c>
      <c r="N46" s="78">
        <v>3.5259199532898671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162</v>
      </c>
      <c r="B47" s="18">
        <v>107720</v>
      </c>
      <c r="C47" s="18">
        <v>108090</v>
      </c>
      <c r="D47" s="19">
        <v>106247</v>
      </c>
      <c r="E47" s="77">
        <v>2.4763850295950078</v>
      </c>
      <c r="F47" s="77">
        <v>2.4400677683730287</v>
      </c>
      <c r="G47" s="78">
        <v>2.3752038261869535</v>
      </c>
      <c r="I47" s="95">
        <v>67269</v>
      </c>
      <c r="J47" s="18">
        <v>65789</v>
      </c>
      <c r="K47" s="19">
        <v>58202</v>
      </c>
      <c r="L47" s="77">
        <v>1.9166901258361246</v>
      </c>
      <c r="M47" s="77">
        <v>1.8461791452388956</v>
      </c>
      <c r="N47" s="78">
        <v>1.6182280733460304</v>
      </c>
      <c r="P47" s="95">
        <v>40451</v>
      </c>
      <c r="Q47" s="18">
        <v>42301</v>
      </c>
      <c r="R47" s="19">
        <v>48045</v>
      </c>
      <c r="S47" s="77">
        <v>4.814191099024689</v>
      </c>
      <c r="T47" s="77">
        <v>4.8831026708670358</v>
      </c>
      <c r="U47" s="78">
        <v>5.4813102664616142</v>
      </c>
    </row>
    <row r="48" spans="1:21" x14ac:dyDescent="0.2">
      <c r="A48" s="17" t="s">
        <v>163</v>
      </c>
      <c r="B48" s="18">
        <v>53843</v>
      </c>
      <c r="C48" s="18">
        <v>61502</v>
      </c>
      <c r="D48" s="19">
        <v>65475</v>
      </c>
      <c r="E48" s="77">
        <v>1.2378017002272932</v>
      </c>
      <c r="F48" s="77">
        <v>1.3883712451704875</v>
      </c>
      <c r="G48" s="78">
        <v>1.4637257571469386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53843</v>
      </c>
      <c r="Q48" s="18">
        <v>61502</v>
      </c>
      <c r="R48" s="19">
        <v>65475</v>
      </c>
      <c r="S48" s="77">
        <v>6.408011948895858</v>
      </c>
      <c r="T48" s="77">
        <v>7.0996094764583448</v>
      </c>
      <c r="U48" s="78">
        <v>7.4698468039665773</v>
      </c>
    </row>
    <row r="49" spans="1:21" x14ac:dyDescent="0.2">
      <c r="A49" s="17" t="s">
        <v>164</v>
      </c>
      <c r="B49" s="18">
        <v>91432</v>
      </c>
      <c r="C49" s="18">
        <v>95040</v>
      </c>
      <c r="D49" s="19">
        <v>104970</v>
      </c>
      <c r="E49" s="77">
        <v>2.101938693148262</v>
      </c>
      <c r="F49" s="77">
        <v>2.1454717430490575</v>
      </c>
      <c r="G49" s="78">
        <v>2.3466558644935342</v>
      </c>
      <c r="I49" s="95">
        <v>69623</v>
      </c>
      <c r="J49" s="18">
        <v>75245</v>
      </c>
      <c r="K49" s="19">
        <v>83258</v>
      </c>
      <c r="L49" s="77">
        <v>1.9837624556792655</v>
      </c>
      <c r="M49" s="77">
        <v>2.111534599758329</v>
      </c>
      <c r="N49" s="78">
        <v>2.3148763432638706</v>
      </c>
      <c r="P49" s="95">
        <v>21809</v>
      </c>
      <c r="Q49" s="18">
        <v>19795</v>
      </c>
      <c r="R49" s="19">
        <v>21712</v>
      </c>
      <c r="S49" s="77">
        <v>2.5955524876672875</v>
      </c>
      <c r="T49" s="77">
        <v>2.2850764135555419</v>
      </c>
      <c r="U49" s="78">
        <v>2.4770571028289012</v>
      </c>
    </row>
    <row r="50" spans="1:21" x14ac:dyDescent="0.2">
      <c r="A50" s="17" t="s">
        <v>165</v>
      </c>
      <c r="B50" s="18">
        <v>155008</v>
      </c>
      <c r="C50" s="18">
        <v>160458</v>
      </c>
      <c r="D50" s="19">
        <v>0</v>
      </c>
      <c r="E50" s="77">
        <v>3.5634932293674622</v>
      </c>
      <c r="F50" s="77">
        <v>3.6222443702248071</v>
      </c>
      <c r="G50" s="78" t="s">
        <v>160</v>
      </c>
      <c r="I50" s="95">
        <v>155008</v>
      </c>
      <c r="J50" s="18">
        <v>160458</v>
      </c>
      <c r="K50" s="19">
        <v>0</v>
      </c>
      <c r="L50" s="77">
        <v>4.4166302907075474</v>
      </c>
      <c r="M50" s="77">
        <v>4.5027924620642166</v>
      </c>
      <c r="N50" s="78" t="s">
        <v>160</v>
      </c>
      <c r="P50" s="95">
        <v>0</v>
      </c>
      <c r="Q50" s="18">
        <v>0</v>
      </c>
      <c r="R50" s="19">
        <v>0</v>
      </c>
      <c r="S50" s="77" t="s">
        <v>160</v>
      </c>
      <c r="T50" s="77" t="s">
        <v>160</v>
      </c>
      <c r="U50" s="78" t="s">
        <v>160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77" t="s">
        <v>160</v>
      </c>
      <c r="F51" s="77" t="s">
        <v>160</v>
      </c>
      <c r="G51" s="78" t="s">
        <v>160</v>
      </c>
      <c r="I51" s="95">
        <v>0</v>
      </c>
      <c r="J51" s="18">
        <v>0</v>
      </c>
      <c r="K51" s="19">
        <v>0</v>
      </c>
      <c r="L51" s="77" t="s">
        <v>160</v>
      </c>
      <c r="M51" s="77" t="s">
        <v>160</v>
      </c>
      <c r="N51" s="78" t="s">
        <v>160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77" t="s">
        <v>160</v>
      </c>
      <c r="F52" s="77" t="s">
        <v>160</v>
      </c>
      <c r="G52" s="78" t="s">
        <v>160</v>
      </c>
      <c r="I52" s="95">
        <v>0</v>
      </c>
      <c r="J52" s="18">
        <v>0</v>
      </c>
      <c r="K52" s="19">
        <v>0</v>
      </c>
      <c r="L52" s="77" t="s">
        <v>160</v>
      </c>
      <c r="M52" s="77" t="s">
        <v>160</v>
      </c>
      <c r="N52" s="78" t="s">
        <v>160</v>
      </c>
      <c r="P52" s="95">
        <v>0</v>
      </c>
      <c r="Q52" s="18">
        <v>0</v>
      </c>
      <c r="R52" s="19">
        <v>0</v>
      </c>
      <c r="S52" s="77" t="s">
        <v>160</v>
      </c>
      <c r="T52" s="77" t="s">
        <v>160</v>
      </c>
      <c r="U52" s="78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77" t="s">
        <v>160</v>
      </c>
      <c r="F53" s="77" t="s">
        <v>160</v>
      </c>
      <c r="G53" s="7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169</v>
      </c>
      <c r="B54" s="18">
        <v>250501</v>
      </c>
      <c r="C54" s="18">
        <v>252379</v>
      </c>
      <c r="D54" s="19">
        <v>255255</v>
      </c>
      <c r="E54" s="77">
        <v>5.7587906266113915</v>
      </c>
      <c r="F54" s="77">
        <v>5.6973065345010321</v>
      </c>
      <c r="G54" s="78">
        <v>5.7063507925245025</v>
      </c>
      <c r="I54" s="95">
        <v>205349</v>
      </c>
      <c r="J54" s="18">
        <v>206026</v>
      </c>
      <c r="K54" s="19">
        <v>207380</v>
      </c>
      <c r="L54" s="77">
        <v>5.850992294375156</v>
      </c>
      <c r="M54" s="77">
        <v>5.7815273765673396</v>
      </c>
      <c r="N54" s="78">
        <v>5.7659210654358919</v>
      </c>
      <c r="P54" s="95">
        <v>45152</v>
      </c>
      <c r="Q54" s="18">
        <v>46353</v>
      </c>
      <c r="R54" s="19">
        <v>47875</v>
      </c>
      <c r="S54" s="77">
        <v>5.3736707745955048</v>
      </c>
      <c r="T54" s="77">
        <v>5.3508535992695148</v>
      </c>
      <c r="U54" s="78">
        <v>5.4619154752180199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77" t="s">
        <v>160</v>
      </c>
      <c r="F55" s="77" t="s">
        <v>160</v>
      </c>
      <c r="G55" s="7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171</v>
      </c>
      <c r="B56" s="18">
        <v>1643</v>
      </c>
      <c r="C56" s="18">
        <v>1663</v>
      </c>
      <c r="D56" s="19">
        <v>1725</v>
      </c>
      <c r="E56" s="77">
        <v>3.7771078756262517E-2</v>
      </c>
      <c r="F56" s="77">
        <v>3.7541240621744347E-2</v>
      </c>
      <c r="G56" s="78">
        <v>3.8563221551408462E-2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1643</v>
      </c>
      <c r="Q56" s="18">
        <v>1663</v>
      </c>
      <c r="R56" s="19">
        <v>1725</v>
      </c>
      <c r="S56" s="77">
        <v>0.19553820611845354</v>
      </c>
      <c r="T56" s="77">
        <v>0.19197181488976339</v>
      </c>
      <c r="U56" s="78">
        <v>0.19680008761882162</v>
      </c>
    </row>
    <row r="57" spans="1:21" x14ac:dyDescent="0.2">
      <c r="A57" s="17" t="s">
        <v>172</v>
      </c>
      <c r="B57" s="18">
        <v>848</v>
      </c>
      <c r="C57" s="18">
        <v>0</v>
      </c>
      <c r="D57" s="19">
        <v>0</v>
      </c>
      <c r="E57" s="77">
        <v>1.9494750325812913E-2</v>
      </c>
      <c r="F57" s="77" t="s">
        <v>160</v>
      </c>
      <c r="G57" s="7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848</v>
      </c>
      <c r="Q57" s="18">
        <v>0</v>
      </c>
      <c r="R57" s="19">
        <v>0</v>
      </c>
      <c r="S57" s="77">
        <v>0.10092294509339537</v>
      </c>
      <c r="T57" s="77" t="s">
        <v>160</v>
      </c>
      <c r="U57" s="78" t="s">
        <v>160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77" t="s">
        <v>160</v>
      </c>
      <c r="F58" s="77" t="s">
        <v>160</v>
      </c>
      <c r="G58" s="78" t="s">
        <v>160</v>
      </c>
      <c r="I58" s="95">
        <v>0</v>
      </c>
      <c r="J58" s="18">
        <v>0</v>
      </c>
      <c r="K58" s="19">
        <v>0</v>
      </c>
      <c r="L58" s="77" t="s">
        <v>160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174</v>
      </c>
      <c r="B59" s="18">
        <v>186552</v>
      </c>
      <c r="C59" s="18">
        <v>203686</v>
      </c>
      <c r="D59" s="19">
        <v>202114</v>
      </c>
      <c r="E59" s="77">
        <v>4.2886611589399175</v>
      </c>
      <c r="F59" s="77">
        <v>4.5980908823094522</v>
      </c>
      <c r="G59" s="78">
        <v>4.5183576583428229</v>
      </c>
      <c r="I59" s="95">
        <v>168598</v>
      </c>
      <c r="J59" s="18">
        <v>184684</v>
      </c>
      <c r="K59" s="19">
        <v>181436</v>
      </c>
      <c r="L59" s="77">
        <v>4.8038490513567762</v>
      </c>
      <c r="M59" s="77">
        <v>5.1826255036449895</v>
      </c>
      <c r="N59" s="78">
        <v>5.0445831537680901</v>
      </c>
      <c r="P59" s="95">
        <v>17954</v>
      </c>
      <c r="Q59" s="18">
        <v>19002</v>
      </c>
      <c r="R59" s="19">
        <v>20678</v>
      </c>
      <c r="S59" s="77">
        <v>2.1367577313759676</v>
      </c>
      <c r="T59" s="77">
        <v>2.1935348325527864</v>
      </c>
      <c r="U59" s="78">
        <v>2.3590911372649237</v>
      </c>
    </row>
    <row r="60" spans="1:21" x14ac:dyDescent="0.2">
      <c r="A60" s="17" t="s">
        <v>175</v>
      </c>
      <c r="B60" s="18">
        <v>11438</v>
      </c>
      <c r="C60" s="18">
        <v>11788</v>
      </c>
      <c r="D60" s="19">
        <v>10624</v>
      </c>
      <c r="E60" s="77">
        <v>0.26294923847482088</v>
      </c>
      <c r="F60" s="77">
        <v>0.26610712233861838</v>
      </c>
      <c r="G60" s="78">
        <v>0.23750473377516726</v>
      </c>
      <c r="I60" s="95">
        <v>6199</v>
      </c>
      <c r="J60" s="18">
        <v>6412</v>
      </c>
      <c r="K60" s="19">
        <v>5558</v>
      </c>
      <c r="L60" s="77">
        <v>0.1766276009760534</v>
      </c>
      <c r="M60" s="77">
        <v>0.17993434585222148</v>
      </c>
      <c r="N60" s="78">
        <v>0.15453269014221568</v>
      </c>
      <c r="P60" s="95">
        <v>5239</v>
      </c>
      <c r="Q60" s="18">
        <v>5376</v>
      </c>
      <c r="R60" s="19">
        <v>5066</v>
      </c>
      <c r="S60" s="77">
        <v>0.62350861950978587</v>
      </c>
      <c r="T60" s="77">
        <v>0.62058958319144197</v>
      </c>
      <c r="U60" s="78">
        <v>0.5779647790591016</v>
      </c>
    </row>
    <row r="61" spans="1:21" x14ac:dyDescent="0.2">
      <c r="A61" s="17" t="s">
        <v>176</v>
      </c>
      <c r="B61" s="18">
        <v>37962</v>
      </c>
      <c r="C61" s="18">
        <v>40272</v>
      </c>
      <c r="D61" s="19">
        <v>44938</v>
      </c>
      <c r="E61" s="77">
        <v>0.87271192437324263</v>
      </c>
      <c r="F61" s="77">
        <v>0.90911656182735323</v>
      </c>
      <c r="G61" s="78">
        <v>1.0046110435230107</v>
      </c>
      <c r="I61" s="95">
        <v>21792</v>
      </c>
      <c r="J61" s="18">
        <v>22023</v>
      </c>
      <c r="K61" s="19">
        <v>23857</v>
      </c>
      <c r="L61" s="77">
        <v>0.62091767712052848</v>
      </c>
      <c r="M61" s="77">
        <v>0.61801218008475889</v>
      </c>
      <c r="N61" s="78">
        <v>0.66331169282526792</v>
      </c>
      <c r="P61" s="95">
        <v>16170</v>
      </c>
      <c r="Q61" s="18">
        <v>18249</v>
      </c>
      <c r="R61" s="19">
        <v>21081</v>
      </c>
      <c r="S61" s="77">
        <v>1.9244387053775982</v>
      </c>
      <c r="T61" s="77">
        <v>2.1066107335678246</v>
      </c>
      <c r="U61" s="78">
        <v>2.4050682012129729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77" t="s">
        <v>160</v>
      </c>
      <c r="F62" s="77" t="s">
        <v>160</v>
      </c>
      <c r="G62" s="7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20619</v>
      </c>
      <c r="C63" s="18">
        <v>22227</v>
      </c>
      <c r="D63" s="19">
        <v>22520</v>
      </c>
      <c r="E63" s="77">
        <v>0.47401209548105711</v>
      </c>
      <c r="F63" s="77">
        <v>0.50176136818972439</v>
      </c>
      <c r="G63" s="78">
        <v>0.5034456517899818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20619</v>
      </c>
      <c r="Q63" s="18">
        <v>22227</v>
      </c>
      <c r="R63" s="19">
        <v>22520</v>
      </c>
      <c r="S63" s="77">
        <v>2.4539271283970745</v>
      </c>
      <c r="T63" s="77">
        <v>2.5658193202373849</v>
      </c>
      <c r="U63" s="78">
        <v>2.5692394047396307</v>
      </c>
    </row>
    <row r="64" spans="1:21" x14ac:dyDescent="0.2">
      <c r="A64" s="17" t="s">
        <v>179</v>
      </c>
      <c r="B64" s="18">
        <v>120</v>
      </c>
      <c r="C64" s="18">
        <v>121</v>
      </c>
      <c r="D64" s="19">
        <v>0</v>
      </c>
      <c r="E64" s="77">
        <v>2.7586910838414496E-3</v>
      </c>
      <c r="F64" s="77">
        <v>2.7315033765670871E-3</v>
      </c>
      <c r="G64" s="7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120</v>
      </c>
      <c r="Q64" s="18">
        <v>121</v>
      </c>
      <c r="R64" s="19">
        <v>0</v>
      </c>
      <c r="S64" s="77">
        <v>1.4281548833971045E-2</v>
      </c>
      <c r="T64" s="77">
        <v>1.3967883103825237E-2</v>
      </c>
      <c r="U64" s="78" t="s">
        <v>160</v>
      </c>
    </row>
    <row r="65" spans="1:21" x14ac:dyDescent="0.2">
      <c r="A65" s="17" t="s">
        <v>180</v>
      </c>
      <c r="B65" s="18">
        <v>289</v>
      </c>
      <c r="C65" s="18">
        <v>4861</v>
      </c>
      <c r="D65" s="19">
        <v>1512</v>
      </c>
      <c r="E65" s="77">
        <v>6.6438476935848246E-3</v>
      </c>
      <c r="F65" s="77">
        <v>0.10973419763217034</v>
      </c>
      <c r="G65" s="78">
        <v>3.3801502020712811E-2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289</v>
      </c>
      <c r="Q65" s="18">
        <v>4861</v>
      </c>
      <c r="R65" s="19">
        <v>1512</v>
      </c>
      <c r="S65" s="77">
        <v>3.4394730108480265E-2</v>
      </c>
      <c r="T65" s="77">
        <v>0.56113950221235109</v>
      </c>
      <c r="U65" s="78">
        <v>0.17249955506067147</v>
      </c>
    </row>
    <row r="66" spans="1:21" x14ac:dyDescent="0.2">
      <c r="A66" s="17" t="s">
        <v>181</v>
      </c>
      <c r="B66" s="18">
        <v>173940</v>
      </c>
      <c r="C66" s="18">
        <v>167733</v>
      </c>
      <c r="D66" s="19">
        <v>126935</v>
      </c>
      <c r="E66" s="77">
        <v>3.9987227260281815</v>
      </c>
      <c r="F66" s="77">
        <v>3.7864731889398944</v>
      </c>
      <c r="G66" s="78">
        <v>2.8376942189148018</v>
      </c>
      <c r="I66" s="95">
        <v>158241</v>
      </c>
      <c r="J66" s="18">
        <v>153261</v>
      </c>
      <c r="K66" s="19">
        <v>113786</v>
      </c>
      <c r="L66" s="77">
        <v>4.5087478957979785</v>
      </c>
      <c r="M66" s="77">
        <v>4.3008293480438731</v>
      </c>
      <c r="N66" s="78">
        <v>3.1636661893706646</v>
      </c>
      <c r="P66" s="95">
        <v>15699</v>
      </c>
      <c r="Q66" s="18">
        <v>14472</v>
      </c>
      <c r="R66" s="19">
        <v>13149</v>
      </c>
      <c r="S66" s="77">
        <v>1.8683836262042619</v>
      </c>
      <c r="T66" s="77">
        <v>1.6706049940376764</v>
      </c>
      <c r="U66" s="78">
        <v>1.5001300591883393</v>
      </c>
    </row>
    <row r="67" spans="1:21" x14ac:dyDescent="0.2">
      <c r="A67" s="17" t="s">
        <v>182</v>
      </c>
      <c r="B67" s="18">
        <v>0</v>
      </c>
      <c r="C67" s="18">
        <v>24182</v>
      </c>
      <c r="D67" s="19">
        <v>24618</v>
      </c>
      <c r="E67" s="77" t="s">
        <v>160</v>
      </c>
      <c r="F67" s="77">
        <v>0.54589433596814296</v>
      </c>
      <c r="G67" s="78">
        <v>0.55034747139279627</v>
      </c>
      <c r="I67" s="95">
        <v>0</v>
      </c>
      <c r="J67" s="18">
        <v>23528</v>
      </c>
      <c r="K67" s="19">
        <v>23905</v>
      </c>
      <c r="L67" s="77" t="s">
        <v>160</v>
      </c>
      <c r="M67" s="77">
        <v>0.66024567829243086</v>
      </c>
      <c r="N67" s="78">
        <v>0.6646462680549956</v>
      </c>
      <c r="P67" s="95">
        <v>0</v>
      </c>
      <c r="Q67" s="18">
        <v>654</v>
      </c>
      <c r="R67" s="19">
        <v>713</v>
      </c>
      <c r="S67" s="77" t="s">
        <v>160</v>
      </c>
      <c r="T67" s="77">
        <v>7.5495830990923191E-2</v>
      </c>
      <c r="U67" s="78">
        <v>8.1344036215779597E-2</v>
      </c>
    </row>
    <row r="68" spans="1:21" ht="13.5" thickBot="1" x14ac:dyDescent="0.25">
      <c r="A68" s="20" t="s">
        <v>4</v>
      </c>
      <c r="B68" s="21">
        <v>4349889</v>
      </c>
      <c r="C68" s="21">
        <v>4429795</v>
      </c>
      <c r="D68" s="22">
        <v>4473174</v>
      </c>
      <c r="E68" s="81">
        <v>100</v>
      </c>
      <c r="F68" s="81">
        <v>100</v>
      </c>
      <c r="G68" s="82">
        <v>100</v>
      </c>
      <c r="I68" s="96">
        <v>3509644</v>
      </c>
      <c r="J68" s="21">
        <v>3563522</v>
      </c>
      <c r="K68" s="22">
        <v>3596650</v>
      </c>
      <c r="L68" s="81">
        <v>100</v>
      </c>
      <c r="M68" s="81">
        <v>100</v>
      </c>
      <c r="N68" s="82">
        <v>100</v>
      </c>
      <c r="P68" s="96">
        <v>840245</v>
      </c>
      <c r="Q68" s="21">
        <v>866273</v>
      </c>
      <c r="R68" s="22">
        <v>876524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tr">
        <f>+Innhold!B53</f>
        <v>Finans Norge / Skadeforsikringsstatistikk</v>
      </c>
      <c r="F70" s="25"/>
      <c r="G70" s="25"/>
      <c r="H70" s="93"/>
      <c r="I70" s="25"/>
      <c r="J70" s="25"/>
      <c r="K70" s="25"/>
      <c r="L70" s="25"/>
      <c r="M70" s="25"/>
      <c r="N70" s="25"/>
      <c r="O70" s="93"/>
      <c r="P70" s="25"/>
      <c r="T70" s="25"/>
      <c r="U70" s="182">
        <v>8</v>
      </c>
    </row>
    <row r="71" spans="1:21" ht="12.75" customHeight="1" x14ac:dyDescent="0.2">
      <c r="A71" s="26" t="s">
        <v>155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3"/>
    </row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I37:N37"/>
    <mergeCell ref="P37:U37"/>
    <mergeCell ref="U70:U71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1"/>
  <sheetViews>
    <sheetView showGridLines="0" showRowColHeaders="0" zoomScaleNormal="100" workbookViewId="0"/>
  </sheetViews>
  <sheetFormatPr defaultColWidth="11.42578125" defaultRowHeight="12.75" x14ac:dyDescent="0.2"/>
  <cols>
    <col min="1" max="1" width="25.42578125" style="122" customWidth="1"/>
    <col min="2" max="4" width="12.42578125" style="122" customWidth="1"/>
    <col min="5" max="7" width="12.5703125" style="122" customWidth="1"/>
    <col min="8" max="16384" width="11.42578125" style="122"/>
  </cols>
  <sheetData>
    <row r="1" spans="1:7" ht="5.25" customHeight="1" x14ac:dyDescent="0.2"/>
    <row r="2" spans="1:7" x14ac:dyDescent="0.2">
      <c r="A2" s="123" t="s">
        <v>0</v>
      </c>
      <c r="B2" s="124"/>
      <c r="C2" s="124"/>
      <c r="D2" s="124"/>
      <c r="E2" s="124"/>
      <c r="F2" s="124"/>
    </row>
    <row r="3" spans="1:7" ht="6" customHeight="1" x14ac:dyDescent="0.2">
      <c r="A3" s="125"/>
      <c r="B3" s="124"/>
      <c r="C3" s="124"/>
      <c r="D3" s="124"/>
      <c r="E3" s="124"/>
      <c r="F3" s="124"/>
    </row>
    <row r="4" spans="1:7" ht="16.5" thickBot="1" x14ac:dyDescent="0.3">
      <c r="A4" s="126" t="s">
        <v>147</v>
      </c>
      <c r="B4" s="127"/>
      <c r="C4" s="127"/>
      <c r="D4" s="127"/>
      <c r="E4" s="127"/>
      <c r="F4" s="127"/>
    </row>
    <row r="5" spans="1:7" x14ac:dyDescent="0.2">
      <c r="A5" s="128"/>
      <c r="B5" s="129"/>
      <c r="C5" s="130" t="s">
        <v>1</v>
      </c>
      <c r="D5" s="131"/>
      <c r="E5" s="132"/>
      <c r="F5" s="130" t="s">
        <v>2</v>
      </c>
      <c r="G5" s="133"/>
    </row>
    <row r="6" spans="1:7" x14ac:dyDescent="0.2">
      <c r="A6" s="134" t="s">
        <v>3</v>
      </c>
      <c r="B6" s="14" t="s">
        <v>156</v>
      </c>
      <c r="C6" s="15" t="s">
        <v>153</v>
      </c>
      <c r="D6" s="66" t="s">
        <v>154</v>
      </c>
      <c r="E6" s="136" t="s">
        <v>156</v>
      </c>
      <c r="F6" s="136" t="s">
        <v>153</v>
      </c>
      <c r="G6" s="138" t="s">
        <v>154</v>
      </c>
    </row>
    <row r="7" spans="1:7" x14ac:dyDescent="0.2">
      <c r="A7" s="139" t="s">
        <v>82</v>
      </c>
      <c r="B7" s="18">
        <v>3589858</v>
      </c>
      <c r="C7" s="18">
        <v>3598617</v>
      </c>
      <c r="D7" s="18">
        <v>3820898</v>
      </c>
      <c r="E7" s="140">
        <v>20.294231642434735</v>
      </c>
      <c r="F7" s="141">
        <v>19.59195186498048</v>
      </c>
      <c r="G7" s="142">
        <v>19.661155307153678</v>
      </c>
    </row>
    <row r="8" spans="1:7" x14ac:dyDescent="0.2">
      <c r="A8" s="139" t="s">
        <v>157</v>
      </c>
      <c r="B8" s="18">
        <v>584266</v>
      </c>
      <c r="C8" s="18">
        <v>573717</v>
      </c>
      <c r="D8" s="18">
        <v>654862</v>
      </c>
      <c r="E8" s="143">
        <v>3.302980102499534</v>
      </c>
      <c r="F8" s="141">
        <v>3.1234876754378158</v>
      </c>
      <c r="G8" s="142">
        <v>3.3697166181230882</v>
      </c>
    </row>
    <row r="9" spans="1:7" x14ac:dyDescent="0.2">
      <c r="A9" s="139" t="s">
        <v>83</v>
      </c>
      <c r="B9" s="18">
        <v>4428299</v>
      </c>
      <c r="C9" s="18">
        <v>4613152</v>
      </c>
      <c r="D9" s="18">
        <v>4848750</v>
      </c>
      <c r="E9" s="143">
        <v>25.034117139998877</v>
      </c>
      <c r="F9" s="141">
        <v>25.115385140968996</v>
      </c>
      <c r="G9" s="142">
        <v>24.950162709279702</v>
      </c>
    </row>
    <row r="10" spans="1:7" x14ac:dyDescent="0.2">
      <c r="A10" s="139" t="s">
        <v>85</v>
      </c>
      <c r="B10" s="18">
        <v>2447767</v>
      </c>
      <c r="C10" s="18">
        <v>2521449</v>
      </c>
      <c r="D10" s="18">
        <v>2707024</v>
      </c>
      <c r="E10" s="143">
        <v>13.837748040370272</v>
      </c>
      <c r="F10" s="141">
        <v>13.727525723910926</v>
      </c>
      <c r="G10" s="142">
        <v>13.929505389621072</v>
      </c>
    </row>
    <row r="11" spans="1:7" x14ac:dyDescent="0.2">
      <c r="A11" s="139" t="s">
        <v>158</v>
      </c>
      <c r="B11" s="18">
        <v>1853913</v>
      </c>
      <c r="C11" s="18">
        <v>2005619</v>
      </c>
      <c r="D11" s="18">
        <v>3155547</v>
      </c>
      <c r="E11" s="143">
        <v>10.480564932351394</v>
      </c>
      <c r="F11" s="141">
        <v>10.919192263997608</v>
      </c>
      <c r="G11" s="142">
        <v>16.237465550250977</v>
      </c>
    </row>
    <row r="12" spans="1:7" x14ac:dyDescent="0.2">
      <c r="A12" s="139" t="s">
        <v>159</v>
      </c>
      <c r="B12" s="18">
        <v>0</v>
      </c>
      <c r="C12" s="18">
        <v>0</v>
      </c>
      <c r="D12" s="18">
        <v>0</v>
      </c>
      <c r="E12" s="143" t="s">
        <v>160</v>
      </c>
      <c r="F12" s="141" t="s">
        <v>160</v>
      </c>
      <c r="G12" s="142" t="s">
        <v>160</v>
      </c>
    </row>
    <row r="13" spans="1:7" x14ac:dyDescent="0.2">
      <c r="A13" s="139" t="s">
        <v>161</v>
      </c>
      <c r="B13" s="18">
        <v>418729</v>
      </c>
      <c r="C13" s="18">
        <v>427863</v>
      </c>
      <c r="D13" s="18">
        <v>414560</v>
      </c>
      <c r="E13" s="143">
        <v>2.3671641946297193</v>
      </c>
      <c r="F13" s="141">
        <v>2.3294146892559402</v>
      </c>
      <c r="G13" s="142">
        <v>2.1331971029149766</v>
      </c>
    </row>
    <row r="14" spans="1:7" x14ac:dyDescent="0.2">
      <c r="A14" s="139" t="s">
        <v>162</v>
      </c>
      <c r="B14" s="18">
        <v>483584</v>
      </c>
      <c r="C14" s="18">
        <v>480633</v>
      </c>
      <c r="D14" s="18">
        <v>481901</v>
      </c>
      <c r="E14" s="143">
        <v>2.7338033188430177</v>
      </c>
      <c r="F14" s="141">
        <v>2.6167104197865911</v>
      </c>
      <c r="G14" s="142">
        <v>2.4797129898973131</v>
      </c>
    </row>
    <row r="15" spans="1:7" x14ac:dyDescent="0.2">
      <c r="A15" s="139" t="s">
        <v>163</v>
      </c>
      <c r="B15" s="18">
        <v>107394</v>
      </c>
      <c r="C15" s="18">
        <v>130367</v>
      </c>
      <c r="D15" s="18">
        <v>139147</v>
      </c>
      <c r="E15" s="143">
        <v>0.60712114880522738</v>
      </c>
      <c r="F15" s="141">
        <v>0.70975710634999789</v>
      </c>
      <c r="G15" s="142">
        <v>0.71600727826927402</v>
      </c>
    </row>
    <row r="16" spans="1:7" x14ac:dyDescent="0.2">
      <c r="A16" s="139" t="s">
        <v>164</v>
      </c>
      <c r="B16" s="18">
        <v>360535</v>
      </c>
      <c r="C16" s="18">
        <v>374580</v>
      </c>
      <c r="D16" s="18">
        <v>424813</v>
      </c>
      <c r="E16" s="143">
        <v>2.038181121705986</v>
      </c>
      <c r="F16" s="141">
        <v>2.0393260326354232</v>
      </c>
      <c r="G16" s="142">
        <v>2.1859558589362695</v>
      </c>
    </row>
    <row r="17" spans="1:7" x14ac:dyDescent="0.2">
      <c r="A17" s="139" t="s">
        <v>165</v>
      </c>
      <c r="B17" s="18">
        <v>796242</v>
      </c>
      <c r="C17" s="18">
        <v>810918</v>
      </c>
      <c r="D17" s="18">
        <v>0</v>
      </c>
      <c r="E17" s="143">
        <v>4.5013255653665185</v>
      </c>
      <c r="F17" s="141">
        <v>4.4148811675280371</v>
      </c>
      <c r="G17" s="142" t="s">
        <v>160</v>
      </c>
    </row>
    <row r="18" spans="1:7" x14ac:dyDescent="0.2">
      <c r="A18" s="139" t="s">
        <v>166</v>
      </c>
      <c r="B18" s="18">
        <v>0</v>
      </c>
      <c r="C18" s="18">
        <v>0</v>
      </c>
      <c r="D18" s="18">
        <v>0</v>
      </c>
      <c r="E18" s="143" t="s">
        <v>160</v>
      </c>
      <c r="F18" s="141" t="s">
        <v>160</v>
      </c>
      <c r="G18" s="142" t="s">
        <v>160</v>
      </c>
    </row>
    <row r="19" spans="1:7" x14ac:dyDescent="0.2">
      <c r="A19" s="139" t="s">
        <v>167</v>
      </c>
      <c r="B19" s="18">
        <v>0</v>
      </c>
      <c r="C19" s="18">
        <v>0</v>
      </c>
      <c r="D19" s="18">
        <v>0</v>
      </c>
      <c r="E19" s="143" t="s">
        <v>160</v>
      </c>
      <c r="F19" s="141" t="s">
        <v>160</v>
      </c>
      <c r="G19" s="142" t="s">
        <v>160</v>
      </c>
    </row>
    <row r="20" spans="1:7" x14ac:dyDescent="0.2">
      <c r="A20" s="139" t="s">
        <v>168</v>
      </c>
      <c r="B20" s="18">
        <v>0</v>
      </c>
      <c r="C20" s="18">
        <v>0</v>
      </c>
      <c r="D20" s="18">
        <v>0</v>
      </c>
      <c r="E20" s="143" t="s">
        <v>160</v>
      </c>
      <c r="F20" s="141" t="s">
        <v>160</v>
      </c>
      <c r="G20" s="142" t="s">
        <v>160</v>
      </c>
    </row>
    <row r="21" spans="1:7" x14ac:dyDescent="0.2">
      <c r="A21" s="139" t="s">
        <v>169</v>
      </c>
      <c r="B21" s="18">
        <v>908301</v>
      </c>
      <c r="C21" s="18">
        <v>914586</v>
      </c>
      <c r="D21" s="18">
        <v>940926</v>
      </c>
      <c r="E21" s="143">
        <v>5.1348189524641681</v>
      </c>
      <c r="F21" s="141">
        <v>4.9792808982964951</v>
      </c>
      <c r="G21" s="142">
        <v>4.8417131832723301</v>
      </c>
    </row>
    <row r="22" spans="1:7" x14ac:dyDescent="0.2">
      <c r="A22" s="139" t="s">
        <v>170</v>
      </c>
      <c r="B22" s="18">
        <v>0</v>
      </c>
      <c r="C22" s="18">
        <v>0</v>
      </c>
      <c r="D22" s="18">
        <v>0</v>
      </c>
      <c r="E22" s="143" t="s">
        <v>160</v>
      </c>
      <c r="F22" s="141" t="s">
        <v>160</v>
      </c>
      <c r="G22" s="142" t="s">
        <v>160</v>
      </c>
    </row>
    <row r="23" spans="1:7" x14ac:dyDescent="0.2">
      <c r="A23" s="139" t="s">
        <v>171</v>
      </c>
      <c r="B23" s="18">
        <v>4234</v>
      </c>
      <c r="C23" s="18">
        <v>5061</v>
      </c>
      <c r="D23" s="18">
        <v>5143</v>
      </c>
      <c r="E23" s="143">
        <v>2.3935703521996879E-2</v>
      </c>
      <c r="F23" s="141">
        <v>2.7553604173121565E-2</v>
      </c>
      <c r="G23" s="142">
        <v>2.6464281889935652E-2</v>
      </c>
    </row>
    <row r="24" spans="1:7" x14ac:dyDescent="0.2">
      <c r="A24" s="139" t="s">
        <v>172</v>
      </c>
      <c r="B24" s="18">
        <v>4194</v>
      </c>
      <c r="C24" s="18">
        <v>0</v>
      </c>
      <c r="D24" s="18">
        <v>0</v>
      </c>
      <c r="E24" s="143">
        <v>2.3709575005020054E-2</v>
      </c>
      <c r="F24" s="141" t="s">
        <v>160</v>
      </c>
      <c r="G24" s="142" t="s">
        <v>160</v>
      </c>
    </row>
    <row r="25" spans="1:7" x14ac:dyDescent="0.2">
      <c r="A25" s="139" t="s">
        <v>173</v>
      </c>
      <c r="B25" s="18">
        <v>0</v>
      </c>
      <c r="C25" s="18">
        <v>0</v>
      </c>
      <c r="D25" s="18">
        <v>0</v>
      </c>
      <c r="E25" s="143" t="s">
        <v>160</v>
      </c>
      <c r="F25" s="141" t="s">
        <v>160</v>
      </c>
      <c r="G25" s="142" t="s">
        <v>160</v>
      </c>
    </row>
    <row r="26" spans="1:7" x14ac:dyDescent="0.2">
      <c r="A26" s="139" t="s">
        <v>174</v>
      </c>
      <c r="B26" s="18">
        <v>698124</v>
      </c>
      <c r="C26" s="18">
        <v>782101</v>
      </c>
      <c r="D26" s="18">
        <v>806679</v>
      </c>
      <c r="E26" s="143">
        <v>3.9466436196482162</v>
      </c>
      <c r="F26" s="141">
        <v>4.2579927637626058</v>
      </c>
      <c r="G26" s="142">
        <v>4.1509197843070975</v>
      </c>
    </row>
    <row r="27" spans="1:7" x14ac:dyDescent="0.2">
      <c r="A27" s="139" t="s">
        <v>175</v>
      </c>
      <c r="B27" s="18">
        <v>56585</v>
      </c>
      <c r="C27" s="18">
        <v>63146</v>
      </c>
      <c r="D27" s="18">
        <v>55343</v>
      </c>
      <c r="E27" s="143">
        <v>0.31988705332834044</v>
      </c>
      <c r="F27" s="141">
        <v>0.34378579117090186</v>
      </c>
      <c r="G27" s="142">
        <v>0.28477790251501239</v>
      </c>
    </row>
    <row r="28" spans="1:7" x14ac:dyDescent="0.2">
      <c r="A28" s="139" t="s">
        <v>176</v>
      </c>
      <c r="B28" s="18">
        <v>99279</v>
      </c>
      <c r="C28" s="18">
        <v>113638</v>
      </c>
      <c r="D28" s="18">
        <v>125612</v>
      </c>
      <c r="E28" s="143">
        <v>0.56124532592355414</v>
      </c>
      <c r="F28" s="141">
        <v>0.61867940545844469</v>
      </c>
      <c r="G28" s="142">
        <v>0.64636036880392711</v>
      </c>
    </row>
    <row r="29" spans="1:7" x14ac:dyDescent="0.2">
      <c r="A29" s="139" t="s">
        <v>177</v>
      </c>
      <c r="B29" s="18">
        <v>22140</v>
      </c>
      <c r="C29" s="18">
        <v>25947</v>
      </c>
      <c r="D29" s="18">
        <v>33771</v>
      </c>
      <c r="E29" s="143">
        <v>0.12516213414667238</v>
      </c>
      <c r="F29" s="141">
        <v>0.14126326170321779</v>
      </c>
      <c r="G29" s="142">
        <v>0.1737750853013838</v>
      </c>
    </row>
    <row r="30" spans="1:7" x14ac:dyDescent="0.2">
      <c r="A30" s="139" t="s">
        <v>178</v>
      </c>
      <c r="B30" s="18">
        <v>125119</v>
      </c>
      <c r="C30" s="18">
        <v>126564</v>
      </c>
      <c r="D30" s="18">
        <v>137356</v>
      </c>
      <c r="E30" s="143">
        <v>0.70732434789058274</v>
      </c>
      <c r="F30" s="141">
        <v>0.68905243204247335</v>
      </c>
      <c r="G30" s="142">
        <v>0.70679134809916422</v>
      </c>
    </row>
    <row r="31" spans="1:7" x14ac:dyDescent="0.2">
      <c r="A31" s="139" t="s">
        <v>179</v>
      </c>
      <c r="B31" s="18">
        <v>44</v>
      </c>
      <c r="C31" s="18">
        <v>47</v>
      </c>
      <c r="D31" s="18">
        <v>0</v>
      </c>
      <c r="E31" s="143">
        <v>2.4874136867450702E-4</v>
      </c>
      <c r="F31" s="141">
        <v>2.5588211739512224E-4</v>
      </c>
      <c r="G31" s="142" t="s">
        <v>160</v>
      </c>
    </row>
    <row r="32" spans="1:7" x14ac:dyDescent="0.2">
      <c r="A32" s="139" t="s">
        <v>180</v>
      </c>
      <c r="B32" s="18">
        <v>12640</v>
      </c>
      <c r="C32" s="18">
        <v>13153</v>
      </c>
      <c r="D32" s="18">
        <v>5167</v>
      </c>
      <c r="E32" s="143">
        <v>7.1456611364676556E-2</v>
      </c>
      <c r="F32" s="141">
        <v>7.1608882768043461E-2</v>
      </c>
      <c r="G32" s="142">
        <v>2.6587778441628917E-2</v>
      </c>
    </row>
    <row r="33" spans="1:7" x14ac:dyDescent="0.2">
      <c r="A33" s="139" t="s">
        <v>181</v>
      </c>
      <c r="B33" s="18">
        <v>687809</v>
      </c>
      <c r="C33" s="18">
        <v>703949</v>
      </c>
      <c r="D33" s="18">
        <v>585236</v>
      </c>
      <c r="E33" s="143">
        <v>3.8883307283328179</v>
      </c>
      <c r="F33" s="141">
        <v>3.8325098012378489</v>
      </c>
      <c r="G33" s="142">
        <v>3.0114428302816219</v>
      </c>
    </row>
    <row r="34" spans="1:7" x14ac:dyDescent="0.2">
      <c r="A34" s="139" t="s">
        <v>182</v>
      </c>
      <c r="B34" s="18">
        <v>0</v>
      </c>
      <c r="C34" s="18">
        <v>82726</v>
      </c>
      <c r="D34" s="18">
        <v>91006</v>
      </c>
      <c r="E34" s="143" t="s">
        <v>160</v>
      </c>
      <c r="F34" s="141">
        <v>0.45038519241763575</v>
      </c>
      <c r="G34" s="142">
        <v>0.46828863264154852</v>
      </c>
    </row>
    <row r="35" spans="1:7" ht="13.5" thickBot="1" x14ac:dyDescent="0.25">
      <c r="A35" s="144" t="s">
        <v>4</v>
      </c>
      <c r="B35" s="21">
        <v>17689056</v>
      </c>
      <c r="C35" s="21">
        <v>18367833</v>
      </c>
      <c r="D35" s="21">
        <v>19433741</v>
      </c>
      <c r="E35" s="145">
        <v>100</v>
      </c>
      <c r="F35" s="146">
        <v>100</v>
      </c>
      <c r="G35" s="147">
        <v>100</v>
      </c>
    </row>
    <row r="37" spans="1:7" ht="16.5" thickBot="1" x14ac:dyDescent="0.3">
      <c r="A37" s="126" t="s">
        <v>148</v>
      </c>
      <c r="B37" s="127"/>
      <c r="C37" s="127"/>
      <c r="D37" s="127"/>
      <c r="E37" s="127"/>
      <c r="F37" s="127"/>
    </row>
    <row r="38" spans="1:7" x14ac:dyDescent="0.2">
      <c r="A38" s="128"/>
      <c r="B38" s="129"/>
      <c r="C38" s="130" t="s">
        <v>146</v>
      </c>
      <c r="D38" s="131"/>
      <c r="E38" s="132"/>
      <c r="F38" s="130" t="s">
        <v>2</v>
      </c>
      <c r="G38" s="133"/>
    </row>
    <row r="39" spans="1:7" x14ac:dyDescent="0.2">
      <c r="A39" s="134" t="s">
        <v>3</v>
      </c>
      <c r="B39" s="135" t="s">
        <v>156</v>
      </c>
      <c r="C39" s="136" t="s">
        <v>153</v>
      </c>
      <c r="D39" s="137" t="s">
        <v>154</v>
      </c>
      <c r="E39" s="136" t="s">
        <v>156</v>
      </c>
      <c r="F39" s="136" t="s">
        <v>153</v>
      </c>
      <c r="G39" s="138" t="s">
        <v>154</v>
      </c>
    </row>
    <row r="40" spans="1:7" x14ac:dyDescent="0.2">
      <c r="A40" s="139" t="s">
        <v>82</v>
      </c>
      <c r="B40" s="18">
        <v>584771</v>
      </c>
      <c r="C40" s="18">
        <v>562275</v>
      </c>
      <c r="D40" s="18">
        <v>564129</v>
      </c>
      <c r="E40" s="140">
        <v>18.962989529952015</v>
      </c>
      <c r="F40" s="141">
        <v>18.197950592454909</v>
      </c>
      <c r="G40" s="142">
        <v>18.243453666241191</v>
      </c>
    </row>
    <row r="41" spans="1:7" x14ac:dyDescent="0.2">
      <c r="A41" s="139" t="s">
        <v>157</v>
      </c>
      <c r="B41" s="18">
        <v>106703</v>
      </c>
      <c r="C41" s="18">
        <v>105845</v>
      </c>
      <c r="D41" s="18">
        <v>112355</v>
      </c>
      <c r="E41" s="143">
        <v>3.460171369329994</v>
      </c>
      <c r="F41" s="141">
        <v>3.4256584063996978</v>
      </c>
      <c r="G41" s="142">
        <v>3.6334654603300471</v>
      </c>
    </row>
    <row r="42" spans="1:7" x14ac:dyDescent="0.2">
      <c r="A42" s="139" t="s">
        <v>83</v>
      </c>
      <c r="B42" s="18">
        <v>763612</v>
      </c>
      <c r="C42" s="18">
        <v>735824</v>
      </c>
      <c r="D42" s="18">
        <v>729754</v>
      </c>
      <c r="E42" s="143">
        <v>24.762456347776684</v>
      </c>
      <c r="F42" s="141">
        <v>23.814839352172054</v>
      </c>
      <c r="G42" s="142">
        <v>23.599625771329208</v>
      </c>
    </row>
    <row r="43" spans="1:7" x14ac:dyDescent="0.2">
      <c r="A43" s="139" t="s">
        <v>85</v>
      </c>
      <c r="B43" s="18">
        <v>415976</v>
      </c>
      <c r="C43" s="18">
        <v>413200</v>
      </c>
      <c r="D43" s="18">
        <v>425954</v>
      </c>
      <c r="E43" s="143">
        <v>13.489295010715853</v>
      </c>
      <c r="F43" s="141">
        <v>13.373159370063348</v>
      </c>
      <c r="G43" s="142">
        <v>13.774991292683234</v>
      </c>
    </row>
    <row r="44" spans="1:7" x14ac:dyDescent="0.2">
      <c r="A44" s="139" t="s">
        <v>158</v>
      </c>
      <c r="B44" s="18">
        <v>322655</v>
      </c>
      <c r="C44" s="18">
        <v>341378</v>
      </c>
      <c r="D44" s="18">
        <v>500702</v>
      </c>
      <c r="E44" s="143">
        <v>10.463075950733993</v>
      </c>
      <c r="F44" s="141">
        <v>11.048650531058774</v>
      </c>
      <c r="G44" s="142">
        <v>16.192278251240936</v>
      </c>
    </row>
    <row r="45" spans="1:7" x14ac:dyDescent="0.2">
      <c r="A45" s="139" t="s">
        <v>159</v>
      </c>
      <c r="B45" s="18">
        <v>0</v>
      </c>
      <c r="C45" s="18">
        <v>0</v>
      </c>
      <c r="D45" s="18">
        <v>0</v>
      </c>
      <c r="E45" s="143" t="s">
        <v>160</v>
      </c>
      <c r="F45" s="141" t="s">
        <v>160</v>
      </c>
      <c r="G45" s="142" t="s">
        <v>160</v>
      </c>
    </row>
    <row r="46" spans="1:7" x14ac:dyDescent="0.2">
      <c r="A46" s="139" t="s">
        <v>161</v>
      </c>
      <c r="B46" s="18">
        <v>92421</v>
      </c>
      <c r="C46" s="18">
        <v>93298</v>
      </c>
      <c r="D46" s="18">
        <v>91893</v>
      </c>
      <c r="E46" s="143">
        <v>2.9970338052805205</v>
      </c>
      <c r="F46" s="141">
        <v>3.0195765317235486</v>
      </c>
      <c r="G46" s="142">
        <v>2.9717417253002449</v>
      </c>
    </row>
    <row r="47" spans="1:7" x14ac:dyDescent="0.2">
      <c r="A47" s="139" t="s">
        <v>162</v>
      </c>
      <c r="B47" s="18">
        <v>82610</v>
      </c>
      <c r="C47" s="18">
        <v>77776</v>
      </c>
      <c r="D47" s="18">
        <v>69612</v>
      </c>
      <c r="E47" s="143">
        <v>2.678882100975144</v>
      </c>
      <c r="F47" s="141">
        <v>2.5172092041772673</v>
      </c>
      <c r="G47" s="142">
        <v>2.2511930721774309</v>
      </c>
    </row>
    <row r="48" spans="1:7" x14ac:dyDescent="0.2">
      <c r="A48" s="139" t="s">
        <v>163</v>
      </c>
      <c r="B48" s="18">
        <v>26091</v>
      </c>
      <c r="C48" s="18">
        <v>31633</v>
      </c>
      <c r="D48" s="18">
        <v>31189</v>
      </c>
      <c r="E48" s="143">
        <v>0.84608053379182291</v>
      </c>
      <c r="F48" s="141">
        <v>1.0237975565179427</v>
      </c>
      <c r="G48" s="142">
        <v>1.0086258221016762</v>
      </c>
    </row>
    <row r="49" spans="1:7" x14ac:dyDescent="0.2">
      <c r="A49" s="139" t="s">
        <v>164</v>
      </c>
      <c r="B49" s="18">
        <v>71800</v>
      </c>
      <c r="C49" s="18">
        <v>75549</v>
      </c>
      <c r="D49" s="18">
        <v>83925</v>
      </c>
      <c r="E49" s="143">
        <v>2.3283347639512812</v>
      </c>
      <c r="F49" s="141">
        <v>2.4451326651716259</v>
      </c>
      <c r="G49" s="142">
        <v>2.7140633595140331</v>
      </c>
    </row>
    <row r="50" spans="1:7" x14ac:dyDescent="0.2">
      <c r="A50" s="139" t="s">
        <v>165</v>
      </c>
      <c r="B50" s="18">
        <v>129985</v>
      </c>
      <c r="C50" s="18">
        <v>135434</v>
      </c>
      <c r="D50" s="18">
        <v>0</v>
      </c>
      <c r="E50" s="143">
        <v>4.2151614803928599</v>
      </c>
      <c r="F50" s="141">
        <v>4.383302192945691</v>
      </c>
      <c r="G50" s="142" t="s">
        <v>160</v>
      </c>
    </row>
    <row r="51" spans="1:7" x14ac:dyDescent="0.2">
      <c r="A51" s="139" t="s">
        <v>166</v>
      </c>
      <c r="B51" s="18">
        <v>0</v>
      </c>
      <c r="C51" s="18">
        <v>0</v>
      </c>
      <c r="D51" s="18">
        <v>0</v>
      </c>
      <c r="E51" s="143" t="s">
        <v>160</v>
      </c>
      <c r="F51" s="141" t="s">
        <v>160</v>
      </c>
      <c r="G51" s="142" t="s">
        <v>160</v>
      </c>
    </row>
    <row r="52" spans="1:7" x14ac:dyDescent="0.2">
      <c r="A52" s="139" t="s">
        <v>167</v>
      </c>
      <c r="B52" s="18">
        <v>0</v>
      </c>
      <c r="C52" s="18">
        <v>0</v>
      </c>
      <c r="D52" s="18">
        <v>0</v>
      </c>
      <c r="E52" s="143" t="s">
        <v>160</v>
      </c>
      <c r="F52" s="141" t="s">
        <v>160</v>
      </c>
      <c r="G52" s="142" t="s">
        <v>160</v>
      </c>
    </row>
    <row r="53" spans="1:7" x14ac:dyDescent="0.2">
      <c r="A53" s="139" t="s">
        <v>168</v>
      </c>
      <c r="B53" s="18">
        <v>0</v>
      </c>
      <c r="C53" s="18">
        <v>0</v>
      </c>
      <c r="D53" s="18">
        <v>0</v>
      </c>
      <c r="E53" s="143" t="s">
        <v>160</v>
      </c>
      <c r="F53" s="141" t="s">
        <v>160</v>
      </c>
      <c r="G53" s="142" t="s">
        <v>160</v>
      </c>
    </row>
    <row r="54" spans="1:7" x14ac:dyDescent="0.2">
      <c r="A54" s="139" t="s">
        <v>169</v>
      </c>
      <c r="B54" s="18">
        <v>170784</v>
      </c>
      <c r="C54" s="18">
        <v>169294</v>
      </c>
      <c r="D54" s="18">
        <v>169252</v>
      </c>
      <c r="E54" s="143">
        <v>5.5381939321261235</v>
      </c>
      <c r="F54" s="141">
        <v>5.479176288469275</v>
      </c>
      <c r="G54" s="142">
        <v>5.4734662105983807</v>
      </c>
    </row>
    <row r="55" spans="1:7" x14ac:dyDescent="0.2">
      <c r="A55" s="139" t="s">
        <v>170</v>
      </c>
      <c r="B55" s="18">
        <v>0</v>
      </c>
      <c r="C55" s="18">
        <v>0</v>
      </c>
      <c r="D55" s="18">
        <v>0</v>
      </c>
      <c r="E55" s="143" t="s">
        <v>160</v>
      </c>
      <c r="F55" s="141" t="s">
        <v>160</v>
      </c>
      <c r="G55" s="142" t="s">
        <v>160</v>
      </c>
    </row>
    <row r="56" spans="1:7" x14ac:dyDescent="0.2">
      <c r="A56" s="139" t="s">
        <v>171</v>
      </c>
      <c r="B56" s="18">
        <v>1158</v>
      </c>
      <c r="C56" s="18">
        <v>1189</v>
      </c>
      <c r="D56" s="18">
        <v>1238</v>
      </c>
      <c r="E56" s="143">
        <v>3.7551694382389748E-2</v>
      </c>
      <c r="F56" s="141">
        <v>3.8481816289945112E-2</v>
      </c>
      <c r="G56" s="142">
        <v>4.0035870587767329E-2</v>
      </c>
    </row>
    <row r="57" spans="1:7" x14ac:dyDescent="0.2">
      <c r="A57" s="139" t="s">
        <v>172</v>
      </c>
      <c r="B57" s="18">
        <v>557</v>
      </c>
      <c r="C57" s="18">
        <v>0</v>
      </c>
      <c r="D57" s="18">
        <v>0</v>
      </c>
      <c r="E57" s="143">
        <v>1.8062429854051026E-2</v>
      </c>
      <c r="F57" s="141" t="s">
        <v>160</v>
      </c>
      <c r="G57" s="142" t="s">
        <v>160</v>
      </c>
    </row>
    <row r="58" spans="1:7" x14ac:dyDescent="0.2">
      <c r="A58" s="139" t="s">
        <v>173</v>
      </c>
      <c r="B58" s="18">
        <v>0</v>
      </c>
      <c r="C58" s="18">
        <v>0</v>
      </c>
      <c r="D58" s="18">
        <v>0</v>
      </c>
      <c r="E58" s="143" t="s">
        <v>160</v>
      </c>
      <c r="F58" s="141" t="s">
        <v>160</v>
      </c>
      <c r="G58" s="142" t="s">
        <v>160</v>
      </c>
    </row>
    <row r="59" spans="1:7" x14ac:dyDescent="0.2">
      <c r="A59" s="139" t="s">
        <v>174</v>
      </c>
      <c r="B59" s="18">
        <v>136203</v>
      </c>
      <c r="C59" s="18">
        <v>148706</v>
      </c>
      <c r="D59" s="18">
        <v>145871</v>
      </c>
      <c r="E59" s="143">
        <v>4.416799162318334</v>
      </c>
      <c r="F59" s="141">
        <v>4.812848589749855</v>
      </c>
      <c r="G59" s="142">
        <v>4.7173444899096992</v>
      </c>
    </row>
    <row r="60" spans="1:7" x14ac:dyDescent="0.2">
      <c r="A60" s="139" t="s">
        <v>175</v>
      </c>
      <c r="B60" s="18">
        <v>7385</v>
      </c>
      <c r="C60" s="18">
        <v>7475</v>
      </c>
      <c r="D60" s="18">
        <v>7022</v>
      </c>
      <c r="E60" s="143">
        <v>0.23948122885487763</v>
      </c>
      <c r="F60" s="141">
        <v>0.24192731435436476</v>
      </c>
      <c r="G60" s="142">
        <v>0.22708552767956558</v>
      </c>
    </row>
    <row r="61" spans="1:7" x14ac:dyDescent="0.2">
      <c r="A61" s="139" t="s">
        <v>176</v>
      </c>
      <c r="B61" s="18">
        <v>18787</v>
      </c>
      <c r="C61" s="18">
        <v>20026</v>
      </c>
      <c r="D61" s="18">
        <v>21361</v>
      </c>
      <c r="E61" s="143">
        <v>0.60922597786006583</v>
      </c>
      <c r="F61" s="141">
        <v>0.64813864846294433</v>
      </c>
      <c r="G61" s="142">
        <v>0.69079663297681571</v>
      </c>
    </row>
    <row r="62" spans="1:7" x14ac:dyDescent="0.2">
      <c r="A62" s="139" t="s">
        <v>177</v>
      </c>
      <c r="B62" s="18">
        <v>0</v>
      </c>
      <c r="C62" s="18">
        <v>0</v>
      </c>
      <c r="D62" s="18">
        <v>0</v>
      </c>
      <c r="E62" s="143" t="s">
        <v>160</v>
      </c>
      <c r="F62" s="141" t="s">
        <v>160</v>
      </c>
      <c r="G62" s="142" t="s">
        <v>160</v>
      </c>
    </row>
    <row r="63" spans="1:7" x14ac:dyDescent="0.2">
      <c r="A63" s="139" t="s">
        <v>178</v>
      </c>
      <c r="B63" s="18">
        <v>21673</v>
      </c>
      <c r="C63" s="18">
        <v>23707</v>
      </c>
      <c r="D63" s="18">
        <v>23790</v>
      </c>
      <c r="E63" s="143">
        <v>0.70281336126902672</v>
      </c>
      <c r="F63" s="141">
        <v>0.76727369115704691</v>
      </c>
      <c r="G63" s="142">
        <v>0.76934843399271791</v>
      </c>
    </row>
    <row r="64" spans="1:7" x14ac:dyDescent="0.2">
      <c r="A64" s="139" t="s">
        <v>179</v>
      </c>
      <c r="B64" s="18">
        <v>10</v>
      </c>
      <c r="C64" s="18">
        <v>11</v>
      </c>
      <c r="D64" s="18">
        <v>0</v>
      </c>
      <c r="E64" s="143">
        <v>3.242806077926576E-4</v>
      </c>
      <c r="F64" s="141">
        <v>3.560134391836806E-4</v>
      </c>
      <c r="G64" s="142" t="s">
        <v>160</v>
      </c>
    </row>
    <row r="65" spans="1:7" x14ac:dyDescent="0.2">
      <c r="A65" s="139" t="s">
        <v>180</v>
      </c>
      <c r="B65" s="18">
        <v>235</v>
      </c>
      <c r="C65" s="18">
        <v>2877</v>
      </c>
      <c r="D65" s="18">
        <v>1063</v>
      </c>
      <c r="E65" s="143">
        <v>7.6205942831274534E-3</v>
      </c>
      <c r="F65" s="141">
        <v>9.3113696775586285E-2</v>
      </c>
      <c r="G65" s="142">
        <v>3.4376518929561124E-2</v>
      </c>
    </row>
    <row r="66" spans="1:7" x14ac:dyDescent="0.2">
      <c r="A66" s="139" t="s">
        <v>181</v>
      </c>
      <c r="B66" s="18">
        <v>130333</v>
      </c>
      <c r="C66" s="18">
        <v>129479</v>
      </c>
      <c r="D66" s="18">
        <v>97716</v>
      </c>
      <c r="E66" s="143">
        <v>4.2264464455440436</v>
      </c>
      <c r="F66" s="141">
        <v>4.1905694629148895</v>
      </c>
      <c r="G66" s="142">
        <v>3.1600526093330146</v>
      </c>
    </row>
    <row r="67" spans="1:7" x14ac:dyDescent="0.2">
      <c r="A67" s="139" t="s">
        <v>182</v>
      </c>
      <c r="B67" s="18">
        <v>0</v>
      </c>
      <c r="C67" s="18">
        <v>14795</v>
      </c>
      <c r="D67" s="18">
        <v>15401</v>
      </c>
      <c r="E67" s="143" t="s">
        <v>160</v>
      </c>
      <c r="F67" s="141">
        <v>0.47883807570205039</v>
      </c>
      <c r="G67" s="142">
        <v>0.49805528507447866</v>
      </c>
    </row>
    <row r="68" spans="1:7" ht="13.5" thickBot="1" x14ac:dyDescent="0.25">
      <c r="A68" s="144" t="s">
        <v>4</v>
      </c>
      <c r="B68" s="21">
        <v>3083749</v>
      </c>
      <c r="C68" s="21">
        <v>3089771</v>
      </c>
      <c r="D68" s="21">
        <v>3092227</v>
      </c>
      <c r="E68" s="145">
        <v>100</v>
      </c>
      <c r="F68" s="146">
        <v>100</v>
      </c>
      <c r="G68" s="147">
        <v>100</v>
      </c>
    </row>
    <row r="69" spans="1:7" x14ac:dyDescent="0.2">
      <c r="A69" s="148"/>
      <c r="B69" s="148"/>
      <c r="C69" s="148"/>
      <c r="D69" s="148"/>
      <c r="E69" s="148"/>
      <c r="F69" s="148"/>
      <c r="G69" s="148"/>
    </row>
    <row r="70" spans="1:7" x14ac:dyDescent="0.2">
      <c r="A70" s="150" t="str">
        <f>+Innhold!B53</f>
        <v>Finans Norge / Skadeforsikringsstatistikk</v>
      </c>
      <c r="F70" s="149"/>
      <c r="G70" s="195">
        <v>9</v>
      </c>
    </row>
    <row r="71" spans="1:7" x14ac:dyDescent="0.2">
      <c r="A71" s="150" t="s">
        <v>155</v>
      </c>
      <c r="F71" s="149"/>
      <c r="G71" s="196"/>
    </row>
  </sheetData>
  <mergeCells count="1">
    <mergeCell ref="G70:G71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Forside!Print_Area</vt:lpstr>
      <vt:lpstr>Innhold!Print_Area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2020-02-06T10:44:35Z</dcterms:modified>
</cp:coreProperties>
</file>