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13_ncr:1_{0AF33EC1-46D2-4CDA-88BE-DACB22AE0E10}" xr6:coauthVersionLast="41" xr6:coauthVersionMax="41" xr10:uidLastSave="{00000000-0000-0000-0000-000000000000}"/>
  <bookViews>
    <workbookView xWindow="-12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>'Tab5'!$A$4:$G$61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2" l="1"/>
  <c r="H27" i="2" l="1"/>
  <c r="C52" i="18" l="1"/>
  <c r="U60" i="7"/>
  <c r="L55" i="6"/>
  <c r="L55" i="5"/>
  <c r="K64" i="4"/>
  <c r="E64" i="4"/>
  <c r="C52" i="3"/>
  <c r="H25" i="2" l="1"/>
  <c r="H29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4" i="2" l="1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3" i="2"/>
  <c r="H35" i="2" s="1"/>
  <c r="G65" i="4"/>
  <c r="A53" i="3"/>
  <c r="G64" i="4"/>
  <c r="B83" i="4"/>
  <c r="C83" i="4"/>
  <c r="H31" i="2" l="1"/>
  <c r="G96" i="4"/>
  <c r="E96" i="4" s="1"/>
  <c r="H37" i="2"/>
  <c r="H39" i="2" s="1"/>
  <c r="H41" i="2" s="1"/>
  <c r="H44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<sst xmlns="http://schemas.openxmlformats.org/spreadsheetml/2006/main" count="3299" uniqueCount="185">
  <si>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</si>
  <si>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</si>
  <si>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</si>
  <si>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</si>
  <si>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</si>
  <si>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</si>
  <si>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</si>
  <si>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</si>
  <si>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</si>
  <si>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</si>
  <si>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</si>
  <si>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</si>
  <si>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</si>
  <si>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</si>
  <si>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</si>
  <si>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</si>
  <si>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</si>
  <si>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</si>
  <si>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</si>
  <si>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</si>
  <si>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</si>
  <si>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</si>
  <si>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</si>
  <si>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</si>
  <si>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</si>
  <si>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</si>
  <si>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</si>
  <si>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</si>
  <si>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</si>
  <si>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</si>
  <si>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</si>
  <si>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</si>
  <si>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</si>
  <si>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</si>
  <si>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</si>
  <si>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</si>
  <si>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</si>
  <si>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</si>
  <si>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</si>
  <si>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</si>
  <si>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</si>
  <si>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</si>
  <si>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</si>
  <si>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</si>
  <si>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</si>
  <si>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</si>
  <si>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</si>
  <si>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</si>
  <si>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</si>
  <si>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</si>
  <si>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</si>
  <si>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</si>
  <si>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</si>
  <si>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</si>
  <si>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</si>
  <si>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</si>
  <si>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</si>
  <si>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</si>
  <si>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</si>
  <si>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</si>
  <si>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</si>
  <si>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</si>
  <si>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</si>
  <si>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</si>
  <si>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</si>
  <si>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</si>
  <si>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</si>
  <si>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</si>
  <si>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</si>
  <si>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</si>
  <si>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</si>
  <si>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</si>
  <si>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</si>
  <si>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</si>
  <si>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</si>
  <si>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</si>
  <si>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</si>
  <si>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</si>
  <si>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</si>
  <si>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</si>
  <si>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</si>
  <si>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</si>
  <si>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</si>
  <si>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</si>
  <si>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</si>
  <si>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</si>
  <si>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</si>
  <si>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</si>
  <si>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</si>
  <si>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</si>
  <si>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</si>
  <si>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</si>
  <si>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</si>
  <si>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</si>
  <si>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</si>
  <si>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</si>
  <si>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</si>
  <si>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</si>
  <si>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</si>
  <si>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</si>
  <si>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</si>
  <si>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</si>
  <si>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</si>
  <si>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</si>
  <si>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</si>
  <si>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</si>
  <si>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</si>
  <si>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</si>
  <si>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</si>
  <si>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</si>
  <si>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</si>
  <si>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</si>
  <si>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</si>
  <si>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</si>
  <si>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</si>
  <si>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</si>
  <si>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</si>
  <si>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</si>
  <si>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</si>
  <si>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</si>
  <si>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</si>
  <si>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</si>
  <si>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</si>
  <si>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</si>
  <si>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</si>
  <si>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</si>
  <si>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</si>
  <si>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</si>
  <si>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</si>
  <si>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</si>
  <si>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</si>
  <si>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</si>
  <si>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</si>
  <si>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</si>
  <si>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</si>
  <si>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</si>
  <si>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</si>
  <si>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</si>
  <si>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</si>
  <si>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</si>
  <si>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</si>
  <si>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</si>
  <si>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</si>
  <si>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</si>
  <si>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</si>
  <si>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</si>
  <si>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</si>
  <si>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</si>
  <si>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</si>
  <si>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</si>
  <si>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</si>
  <si>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</si>
  <si>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</si>
  <si>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 xml:space="preserve">-   </t>
  </si>
  <si>
    <t>Figur 3. Bestandspremie fordelt på private forsikringer og næringslivsforsikringer</t>
  </si>
  <si>
    <t>30.09.2018</t>
  </si>
  <si>
    <t>30.09.2019</t>
  </si>
  <si>
    <t>Premiestatistikk skadeforsikring 3. kvartal 2019</t>
  </si>
  <si>
    <t>Finans Norge / Skadestatistikk</t>
  </si>
  <si>
    <t>30.09.2017</t>
  </si>
  <si>
    <t>Storebrand</t>
  </si>
  <si>
    <t>Fremtind Forsikring</t>
  </si>
  <si>
    <t>SpareBank 1 Livsforsikring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</si>
  <si>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</si>
  <si>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</si>
  <si>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</si>
  <si>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</si>
  <si>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</si>
  <si>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</si>
  <si>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>Danica</t>
  </si>
  <si>
    <t>Oslo Pensjonsforsikring</t>
  </si>
  <si>
    <t>Eika Forsikring</t>
  </si>
  <si>
    <t>Telenor Forsikring</t>
  </si>
  <si>
    <t>Oslo Forsikring</t>
  </si>
  <si>
    <t>Inter Hannover</t>
  </si>
  <si>
    <t>ACE European Group</t>
  </si>
  <si>
    <t>Frende Skadeforsikring</t>
  </si>
  <si>
    <t>KNIF Trygghet Forsikring</t>
  </si>
  <si>
    <t>Landkreditt Forsikring</t>
  </si>
  <si>
    <t>Møretrygd</t>
  </si>
  <si>
    <t>Euro Insurance LTD</t>
  </si>
  <si>
    <t>Skogbrand</t>
  </si>
  <si>
    <t>W R Berkley</t>
  </si>
  <si>
    <t>Insr</t>
  </si>
  <si>
    <t>WaterCircles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</si>
</sst>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164" fontId="30" fillId="0" borderId="0" applyFont="0" applyFill="0" applyBorder="0" applyAlignment="0" applyProtection="0"/>
    <xf numFmtId="0" fontId="6" fillId="0" borderId="0"/>
    <xf numFmtId="0" fontId="36" fillId="0" borderId="0"/>
  </cellStyleXfs>
  <cellXfs count="20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9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0" fontId="36" fillId="0" borderId="0" xfId="17"/>
    <xf numFmtId="0" fontId="20" fillId="0" borderId="0" xfId="17" applyFont="1" applyAlignment="1">
      <alignment horizontal="left"/>
    </xf>
    <xf numFmtId="0" fontId="32" fillId="0" borderId="0" xfId="17" applyFont="1" applyAlignment="1">
      <alignment vertical="center"/>
    </xf>
    <xf numFmtId="0" fontId="33" fillId="0" borderId="0" xfId="17" applyFont="1" applyAlignment="1">
      <alignment vertical="center"/>
    </xf>
    <xf numFmtId="0" fontId="34" fillId="0" borderId="0" xfId="17" applyFont="1"/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0" fontId="39" fillId="0" borderId="0" xfId="0" applyFont="1"/>
    <xf numFmtId="14" fontId="40" fillId="0" borderId="0" xfId="0" applyNumberFormat="1" applyFont="1"/>
    <xf numFmtId="168" fontId="37" fillId="0" borderId="0" xfId="0" applyNumberFormat="1" applyFont="1"/>
    <xf numFmtId="0" fontId="38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7" fillId="0" borderId="0" xfId="0" applyNumberFormat="1" applyFont="1"/>
    <xf numFmtId="3" fontId="38" fillId="0" borderId="0" xfId="0" applyNumberFormat="1" applyFont="1"/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Border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 2" xfId="2" xr:uid="{00000000-0005-0000-0000-000001000000}"/>
    <cellStyle name="Hyperkobling" xfId="4" builtinId="8"/>
    <cellStyle name="Hyperkobling_premiestatistikken" xfId="3" xr:uid="{00000000-0005-0000-0000-000002000000}"/>
    <cellStyle name="Hyperlink 2" xfId="5" xr:uid="{00000000-0005-0000-0000-000004000000}"/>
    <cellStyle name="Komma" xfId="1" builtinId="3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ros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0.25646161327016004</c:v>
                </c:pt>
                <c:pt idx="1">
                  <c:v>0.2091139149183176</c:v>
                </c:pt>
                <c:pt idx="2">
                  <c:v>0.13143409781307172</c:v>
                </c:pt>
                <c:pt idx="3">
                  <c:v>0.14048799364670531</c:v>
                </c:pt>
                <c:pt idx="4">
                  <c:v>0.26250238035174533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30.09.2018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2422.6019999999999</c:v>
                </c:pt>
                <c:pt idx="1">
                  <c:v>7536.3429999999998</c:v>
                </c:pt>
                <c:pt idx="2">
                  <c:v>1948.8600000000015</c:v>
                </c:pt>
                <c:pt idx="3">
                  <c:v>7819.1289999999999</c:v>
                </c:pt>
                <c:pt idx="4">
                  <c:v>1064.2670000000001</c:v>
                </c:pt>
                <c:pt idx="5">
                  <c:v>2221.1729999999998</c:v>
                </c:pt>
                <c:pt idx="6">
                  <c:v>3375.7719999999999</c:v>
                </c:pt>
                <c:pt idx="7">
                  <c:v>1758.1969999999999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30.09.2019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2491.2869999999998</c:v>
                </c:pt>
                <c:pt idx="1">
                  <c:v>8113.74</c:v>
                </c:pt>
                <c:pt idx="2">
                  <c:v>2075.2049999999999</c:v>
                </c:pt>
                <c:pt idx="3">
                  <c:v>8099.8280000000004</c:v>
                </c:pt>
                <c:pt idx="4">
                  <c:v>1131.3050000000001</c:v>
                </c:pt>
                <c:pt idx="5">
                  <c:v>2248.4940000000001</c:v>
                </c:pt>
                <c:pt idx="6">
                  <c:v>3596.7359999999999</c:v>
                </c:pt>
                <c:pt idx="7">
                  <c:v>1923.0360000000001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40103339</c:v>
                </c:pt>
                <c:pt idx="1">
                  <c:v>21993576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C-441A-921E-69EF13670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704850</xdr:colOff>
      <xdr:row>45</xdr:row>
      <xdr:rowOff>120360</xdr:rowOff>
    </xdr:to>
    <xdr:pic>
      <xdr:nvPicPr>
        <xdr:cNvPr id="22" name="Picture 6">
          <a:extLst>
            <a:ext uri="{FF2B5EF4-FFF2-40B4-BE49-F238E27FC236}">
              <a16:creationId xmlns:a16="http://schemas.microsoft.com/office/drawing/2014/main" id="{BC41746A-27A1-43A0-BFF5-E36B36CFB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43675" cy="9893010"/>
        </a:xfrm>
        <a:prstGeom prst="rect">
          <a:avLst/>
        </a:prstGeom>
      </xdr:spPr>
    </xdr:pic>
    <xdr:clientData/>
  </xdr:twoCellAnchor>
  <xdr:twoCellAnchor editAs="oneCell">
    <xdr:from>
      <xdr:col>19</xdr:col>
      <xdr:colOff>619125</xdr:colOff>
      <xdr:row>138</xdr:row>
      <xdr:rowOff>0</xdr:rowOff>
    </xdr:from>
    <xdr:to>
      <xdr:col>20</xdr:col>
      <xdr:colOff>590551</xdr:colOff>
      <xdr:row>140</xdr:row>
      <xdr:rowOff>114300</xdr:rowOff>
    </xdr:to>
    <xdr:pic>
      <xdr:nvPicPr>
        <xdr:cNvPr id="2" name="Picture 1" descr="Statistikk_forside.pd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868650" y="24907875"/>
          <a:ext cx="73342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600075</xdr:colOff>
      <xdr:row>42</xdr:row>
      <xdr:rowOff>152400</xdr:rowOff>
    </xdr:from>
    <xdr:to>
      <xdr:col>4</xdr:col>
      <xdr:colOff>720742</xdr:colOff>
      <xdr:row>45</xdr:row>
      <xdr:rowOff>114300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" y="936307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3. KVARTAL 2019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29. oktober 2019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619126</xdr:colOff>
      <xdr:row>27</xdr:row>
      <xdr:rowOff>123824</xdr:rowOff>
    </xdr:from>
    <xdr:to>
      <xdr:col>7</xdr:col>
      <xdr:colOff>76201</xdr:colOff>
      <xdr:row>34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9126" y="6219824"/>
          <a:ext cx="5295900" cy="1447801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606425</xdr:colOff>
      <xdr:row>35</xdr:row>
      <xdr:rowOff>247651</xdr:rowOff>
    </xdr:from>
    <xdr:to>
      <xdr:col>7</xdr:col>
      <xdr:colOff>247678</xdr:colOff>
      <xdr:row>37</xdr:row>
      <xdr:rowOff>104776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6425" y="7924801"/>
          <a:ext cx="5480078" cy="43815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9526</xdr:colOff>
      <xdr:row>4</xdr:row>
      <xdr:rowOff>47625</xdr:rowOff>
    </xdr:from>
    <xdr:to>
      <xdr:col>2</xdr:col>
      <xdr:colOff>180976</xdr:colOff>
      <xdr:row>6</xdr:row>
      <xdr:rowOff>76200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526" y="695325"/>
          <a:ext cx="2019300" cy="4857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95250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238125" y="1209675"/>
          <a:ext cx="2324100" cy="7600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har skiftet navn til Insr Insurance.</a:t>
          </a:r>
        </a:p>
      </xdr:txBody>
    </xdr:sp>
    <xdr:clientData/>
  </xdr:twoCellAnchor>
  <xdr:twoCellAnchor>
    <xdr:from>
      <xdr:col>1</xdr:col>
      <xdr:colOff>314325</xdr:colOff>
      <xdr:row>7</xdr:row>
      <xdr:rowOff>104775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943225" y="1219200"/>
          <a:ext cx="2695575" cy="7591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konverterer sine landbruksprodukter, noe som gir forskyvninger mellom privat (villa) og næring på brann-kombinert.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ikke levert oppdaterte premietall.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AIG, ACE og Møretrygd har ikke levert oppdaterte premietall.</a:t>
          </a:r>
        </a:p>
        <a:p>
          <a:pPr fontAlgn="base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30.09.16: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AIG har ikke levert oppdaterte premietall.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 rapporterer ikke lenger til bestandsstatistikken.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31.03.17:</a:t>
          </a:r>
          <a:endParaRPr lang="nb-NO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Møretrygd har ikke levert oppdaterte premietall.</a:t>
          </a:r>
          <a:endParaRPr lang="nb-NO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30.06.17: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ACE, Euro Insurance og W R Berkley har ikke levert oppdaterte premietall.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238125</xdr:colOff>
      <xdr:row>7</xdr:row>
      <xdr:rowOff>95250</xdr:rowOff>
    </xdr:from>
    <xdr:to>
      <xdr:col>1</xdr:col>
      <xdr:colOff>152400</xdr:colOff>
      <xdr:row>46</xdr:row>
      <xdr:rowOff>28575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A6D2802B-BADD-46B0-8872-31EB69D1BDBD}"/>
            </a:ext>
          </a:extLst>
        </xdr:cNvPr>
        <xdr:cNvSpPr txBox="1">
          <a:spLocks noChangeArrowheads="1"/>
        </xdr:cNvSpPr>
      </xdr:nvSpPr>
      <xdr:spPr bwMode="auto">
        <a:xfrm>
          <a:off x="238125" y="120967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NEMI fusjonerte med Insr 2.kvartal 2018 og tallene rapporteres nå inn samlet via Insr.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I juni 2017 overtok Tryg Forsikring OBOS Forsikring. Tryg kjøpte også Troll Forsikring i mars 2018.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Fremtind Forsikring startet 1.januar 2019 etter en fusjonering mellom Sparebank 1 og DNB. </a:t>
          </a: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.</a:t>
          </a:r>
        </a:p>
      </xdr:txBody>
    </xdr:sp>
    <xdr:clientData/>
  </xdr:twoCellAnchor>
  <xdr:twoCellAnchor>
    <xdr:from>
      <xdr:col>1</xdr:col>
      <xdr:colOff>314325</xdr:colOff>
      <xdr:row>7</xdr:row>
      <xdr:rowOff>104775</xdr:rowOff>
    </xdr:from>
    <xdr:to>
      <xdr:col>3</xdr:col>
      <xdr:colOff>171450</xdr:colOff>
      <xdr:row>46</xdr:row>
      <xdr:rowOff>47625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86D8E210-30DD-4E94-B93D-326837542478}"/>
            </a:ext>
          </a:extLst>
        </xdr:cNvPr>
        <xdr:cNvSpPr txBox="1">
          <a:spLocks noChangeArrowheads="1"/>
        </xdr:cNvSpPr>
      </xdr:nvSpPr>
      <xdr:spPr bwMode="auto">
        <a:xfrm>
          <a:off x="2943225" y="12192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31.03.17:</a:t>
          </a:r>
          <a:endParaRPr kumimoji="0" lang="nb-NO" sz="12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Møretrygd har ikke levert oppdaterte premietall.</a:t>
          </a: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30.09.18:</a:t>
          </a: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meldt seg ut av Finans Norge og følgelig ikke levert premietall.</a:t>
          </a: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31.12.18:</a:t>
          </a: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Landbruksforsikring har skiftet navn til Landkreditt Forsikring.WaterCircles Forsikring leverer tall for første gang. </a:t>
          </a: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31.03.19: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Etableringen av Fremtind fra 1.kvartal 2019 framkommer slik i statistikken: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-Fremtind Forsikring omfatter fra og med 1. kv. 2019, Fremtinds portefølje, mens tidligere kvartaler omfatter SpareBank 1 Forsikring.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portefølje fra DNB fremkommer etter 1.kv 2019 som DNB Livsforsikring (egentlig Livsforsikringsselskapets gjenværende portefølje).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portefølje fra SpareBank 1 etter 1.kv. 2019 fremkommer som SpareBank 1 Livsforsikring.</a:t>
          </a:r>
        </a:p>
        <a:p>
          <a:pPr fontAlgn="base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8</xdr:row>
      <xdr:rowOff>104775</xdr:rowOff>
    </xdr:from>
    <xdr:to>
      <xdr:col>9</xdr:col>
      <xdr:colOff>628650</xdr:colOff>
      <xdr:row>24</xdr:row>
      <xdr:rowOff>85725</xdr:rowOff>
    </xdr:to>
    <xdr:graphicFrame macro="">
      <xdr:nvGraphicFramePr>
        <xdr:cNvPr id="11" name="Chart 6">
          <a:extLst>
            <a:ext uri="{FF2B5EF4-FFF2-40B4-BE49-F238E27FC236}">
              <a16:creationId xmlns:a16="http://schemas.microsoft.com/office/drawing/2014/main" id="{669BA157-7A29-413F-9038-4B268F162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Insr (tidl. Vardia)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5</xdr:row>
      <xdr:rowOff>28575</xdr:rowOff>
    </xdr:from>
    <xdr:to>
      <xdr:col>1</xdr:col>
      <xdr:colOff>142875</xdr:colOff>
      <xdr:row>50</xdr:row>
      <xdr:rowOff>171450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8014FE6-F0BD-4532-82FC-FDDE15DB47BC}"/>
            </a:ext>
          </a:extLst>
        </xdr:cNvPr>
        <xdr:cNvSpPr txBox="1">
          <a:spLocks noChangeArrowheads="1"/>
        </xdr:cNvSpPr>
      </xdr:nvSpPr>
      <xdr:spPr bwMode="auto">
        <a:xfrm>
          <a:off x="19050" y="714375"/>
          <a:ext cx="2686050" cy="9144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Danica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DNB Livsforsikring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Eika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Euro Insurance LTD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Frende Skadeforsikring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Fremtind Forsikring</a:t>
          </a:r>
          <a:endParaRPr lang="en-US" sz="10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Insr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KNIF Trygghet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Landkreditt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Møretrygd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SpareBank 1 Livsforsikring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WaterCircles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topLeftCell="A13" zoomScaleNormal="100" zoomScaleSheetLayoutView="100" workbookViewId="0">
      <selection activeCell="W93" sqref="W93"/>
    </sheetView>
  </sheetViews>
  <sheetFormatPr baseColWidth="10" defaultColWidth="11.42578125" defaultRowHeight="12.75" x14ac:dyDescent="0.2"/>
  <cols>
    <col min="1" max="1" width="16.28515625" style="157" customWidth="1"/>
    <col min="2" max="4" width="11.42578125" style="157"/>
    <col min="5" max="5" width="14.140625" style="157" bestFit="1" customWidth="1"/>
    <col min="6" max="7" width="11.42578125" style="157"/>
    <col min="8" max="8" width="13.42578125" style="157" customWidth="1"/>
    <col min="9" max="9" width="11.42578125" style="157"/>
    <col min="10" max="10" width="13.42578125" style="157" bestFit="1" customWidth="1"/>
    <col min="11" max="256" width="11.42578125" style="157"/>
    <col min="257" max="257" width="16.28515625" style="157" customWidth="1"/>
    <col min="258" max="260" width="11.42578125" style="157"/>
    <col min="261" max="261" width="14.140625" style="157" bestFit="1" customWidth="1"/>
    <col min="262" max="263" width="11.42578125" style="157"/>
    <col min="264" max="264" width="13.42578125" style="157" customWidth="1"/>
    <col min="265" max="265" width="11.42578125" style="157"/>
    <col min="266" max="266" width="13.42578125" style="157" bestFit="1" customWidth="1"/>
    <col min="267" max="512" width="11.42578125" style="157"/>
    <col min="513" max="513" width="16.28515625" style="157" customWidth="1"/>
    <col min="514" max="516" width="11.42578125" style="157"/>
    <col min="517" max="517" width="14.140625" style="157" bestFit="1" customWidth="1"/>
    <col min="518" max="519" width="11.42578125" style="157"/>
    <col min="520" max="520" width="13.42578125" style="157" customWidth="1"/>
    <col min="521" max="521" width="11.42578125" style="157"/>
    <col min="522" max="522" width="13.42578125" style="157" bestFit="1" customWidth="1"/>
    <col min="523" max="768" width="11.42578125" style="157"/>
    <col min="769" max="769" width="16.28515625" style="157" customWidth="1"/>
    <col min="770" max="772" width="11.42578125" style="157"/>
    <col min="773" max="773" width="14.140625" style="157" bestFit="1" customWidth="1"/>
    <col min="774" max="775" width="11.42578125" style="157"/>
    <col min="776" max="776" width="13.42578125" style="157" customWidth="1"/>
    <col min="777" max="777" width="11.42578125" style="157"/>
    <col min="778" max="778" width="13.42578125" style="157" bestFit="1" customWidth="1"/>
    <col min="779" max="1024" width="11.42578125" style="157"/>
    <col min="1025" max="1025" width="16.28515625" style="157" customWidth="1"/>
    <col min="1026" max="1028" width="11.42578125" style="157"/>
    <col min="1029" max="1029" width="14.140625" style="157" bestFit="1" customWidth="1"/>
    <col min="1030" max="1031" width="11.42578125" style="157"/>
    <col min="1032" max="1032" width="13.42578125" style="157" customWidth="1"/>
    <col min="1033" max="1033" width="11.42578125" style="157"/>
    <col min="1034" max="1034" width="13.42578125" style="157" bestFit="1" customWidth="1"/>
    <col min="1035" max="1280" width="11.42578125" style="157"/>
    <col min="1281" max="1281" width="16.28515625" style="157" customWidth="1"/>
    <col min="1282" max="1284" width="11.42578125" style="157"/>
    <col min="1285" max="1285" width="14.140625" style="157" bestFit="1" customWidth="1"/>
    <col min="1286" max="1287" width="11.42578125" style="157"/>
    <col min="1288" max="1288" width="13.42578125" style="157" customWidth="1"/>
    <col min="1289" max="1289" width="11.42578125" style="157"/>
    <col min="1290" max="1290" width="13.42578125" style="157" bestFit="1" customWidth="1"/>
    <col min="1291" max="1536" width="11.42578125" style="157"/>
    <col min="1537" max="1537" width="16.28515625" style="157" customWidth="1"/>
    <col min="1538" max="1540" width="11.42578125" style="157"/>
    <col min="1541" max="1541" width="14.140625" style="157" bestFit="1" customWidth="1"/>
    <col min="1542" max="1543" width="11.42578125" style="157"/>
    <col min="1544" max="1544" width="13.42578125" style="157" customWidth="1"/>
    <col min="1545" max="1545" width="11.42578125" style="157"/>
    <col min="1546" max="1546" width="13.42578125" style="157" bestFit="1" customWidth="1"/>
    <col min="1547" max="1792" width="11.42578125" style="157"/>
    <col min="1793" max="1793" width="16.28515625" style="157" customWidth="1"/>
    <col min="1794" max="1796" width="11.42578125" style="157"/>
    <col min="1797" max="1797" width="14.140625" style="157" bestFit="1" customWidth="1"/>
    <col min="1798" max="1799" width="11.42578125" style="157"/>
    <col min="1800" max="1800" width="13.42578125" style="157" customWidth="1"/>
    <col min="1801" max="1801" width="11.42578125" style="157"/>
    <col min="1802" max="1802" width="13.42578125" style="157" bestFit="1" customWidth="1"/>
    <col min="1803" max="2048" width="11.42578125" style="157"/>
    <col min="2049" max="2049" width="16.28515625" style="157" customWidth="1"/>
    <col min="2050" max="2052" width="11.42578125" style="157"/>
    <col min="2053" max="2053" width="14.140625" style="157" bestFit="1" customWidth="1"/>
    <col min="2054" max="2055" width="11.42578125" style="157"/>
    <col min="2056" max="2056" width="13.42578125" style="157" customWidth="1"/>
    <col min="2057" max="2057" width="11.42578125" style="157"/>
    <col min="2058" max="2058" width="13.42578125" style="157" bestFit="1" customWidth="1"/>
    <col min="2059" max="2304" width="11.42578125" style="157"/>
    <col min="2305" max="2305" width="16.28515625" style="157" customWidth="1"/>
    <col min="2306" max="2308" width="11.42578125" style="157"/>
    <col min="2309" max="2309" width="14.140625" style="157" bestFit="1" customWidth="1"/>
    <col min="2310" max="2311" width="11.42578125" style="157"/>
    <col min="2312" max="2312" width="13.42578125" style="157" customWidth="1"/>
    <col min="2313" max="2313" width="11.42578125" style="157"/>
    <col min="2314" max="2314" width="13.42578125" style="157" bestFit="1" customWidth="1"/>
    <col min="2315" max="2560" width="11.42578125" style="157"/>
    <col min="2561" max="2561" width="16.28515625" style="157" customWidth="1"/>
    <col min="2562" max="2564" width="11.42578125" style="157"/>
    <col min="2565" max="2565" width="14.140625" style="157" bestFit="1" customWidth="1"/>
    <col min="2566" max="2567" width="11.42578125" style="157"/>
    <col min="2568" max="2568" width="13.42578125" style="157" customWidth="1"/>
    <col min="2569" max="2569" width="11.42578125" style="157"/>
    <col min="2570" max="2570" width="13.42578125" style="157" bestFit="1" customWidth="1"/>
    <col min="2571" max="2816" width="11.42578125" style="157"/>
    <col min="2817" max="2817" width="16.28515625" style="157" customWidth="1"/>
    <col min="2818" max="2820" width="11.42578125" style="157"/>
    <col min="2821" max="2821" width="14.140625" style="157" bestFit="1" customWidth="1"/>
    <col min="2822" max="2823" width="11.42578125" style="157"/>
    <col min="2824" max="2824" width="13.42578125" style="157" customWidth="1"/>
    <col min="2825" max="2825" width="11.42578125" style="157"/>
    <col min="2826" max="2826" width="13.42578125" style="157" bestFit="1" customWidth="1"/>
    <col min="2827" max="3072" width="11.42578125" style="157"/>
    <col min="3073" max="3073" width="16.28515625" style="157" customWidth="1"/>
    <col min="3074" max="3076" width="11.42578125" style="157"/>
    <col min="3077" max="3077" width="14.140625" style="157" bestFit="1" customWidth="1"/>
    <col min="3078" max="3079" width="11.42578125" style="157"/>
    <col min="3080" max="3080" width="13.42578125" style="157" customWidth="1"/>
    <col min="3081" max="3081" width="11.42578125" style="157"/>
    <col min="3082" max="3082" width="13.42578125" style="157" bestFit="1" customWidth="1"/>
    <col min="3083" max="3328" width="11.42578125" style="157"/>
    <col min="3329" max="3329" width="16.28515625" style="157" customWidth="1"/>
    <col min="3330" max="3332" width="11.42578125" style="157"/>
    <col min="3333" max="3333" width="14.140625" style="157" bestFit="1" customWidth="1"/>
    <col min="3334" max="3335" width="11.42578125" style="157"/>
    <col min="3336" max="3336" width="13.42578125" style="157" customWidth="1"/>
    <col min="3337" max="3337" width="11.42578125" style="157"/>
    <col min="3338" max="3338" width="13.42578125" style="157" bestFit="1" customWidth="1"/>
    <col min="3339" max="3584" width="11.42578125" style="157"/>
    <col min="3585" max="3585" width="16.28515625" style="157" customWidth="1"/>
    <col min="3586" max="3588" width="11.42578125" style="157"/>
    <col min="3589" max="3589" width="14.140625" style="157" bestFit="1" customWidth="1"/>
    <col min="3590" max="3591" width="11.42578125" style="157"/>
    <col min="3592" max="3592" width="13.42578125" style="157" customWidth="1"/>
    <col min="3593" max="3593" width="11.42578125" style="157"/>
    <col min="3594" max="3594" width="13.42578125" style="157" bestFit="1" customWidth="1"/>
    <col min="3595" max="3840" width="11.42578125" style="157"/>
    <col min="3841" max="3841" width="16.28515625" style="157" customWidth="1"/>
    <col min="3842" max="3844" width="11.42578125" style="157"/>
    <col min="3845" max="3845" width="14.140625" style="157" bestFit="1" customWidth="1"/>
    <col min="3846" max="3847" width="11.42578125" style="157"/>
    <col min="3848" max="3848" width="13.42578125" style="157" customWidth="1"/>
    <col min="3849" max="3849" width="11.42578125" style="157"/>
    <col min="3850" max="3850" width="13.42578125" style="157" bestFit="1" customWidth="1"/>
    <col min="3851" max="4096" width="11.42578125" style="157"/>
    <col min="4097" max="4097" width="16.28515625" style="157" customWidth="1"/>
    <col min="4098" max="4100" width="11.42578125" style="157"/>
    <col min="4101" max="4101" width="14.140625" style="157" bestFit="1" customWidth="1"/>
    <col min="4102" max="4103" width="11.42578125" style="157"/>
    <col min="4104" max="4104" width="13.42578125" style="157" customWidth="1"/>
    <col min="4105" max="4105" width="11.42578125" style="157"/>
    <col min="4106" max="4106" width="13.42578125" style="157" bestFit="1" customWidth="1"/>
    <col min="4107" max="4352" width="11.42578125" style="157"/>
    <col min="4353" max="4353" width="16.28515625" style="157" customWidth="1"/>
    <col min="4354" max="4356" width="11.42578125" style="157"/>
    <col min="4357" max="4357" width="14.140625" style="157" bestFit="1" customWidth="1"/>
    <col min="4358" max="4359" width="11.42578125" style="157"/>
    <col min="4360" max="4360" width="13.42578125" style="157" customWidth="1"/>
    <col min="4361" max="4361" width="11.42578125" style="157"/>
    <col min="4362" max="4362" width="13.42578125" style="157" bestFit="1" customWidth="1"/>
    <col min="4363" max="4608" width="11.42578125" style="157"/>
    <col min="4609" max="4609" width="16.28515625" style="157" customWidth="1"/>
    <col min="4610" max="4612" width="11.42578125" style="157"/>
    <col min="4613" max="4613" width="14.140625" style="157" bestFit="1" customWidth="1"/>
    <col min="4614" max="4615" width="11.42578125" style="157"/>
    <col min="4616" max="4616" width="13.42578125" style="157" customWidth="1"/>
    <col min="4617" max="4617" width="11.42578125" style="157"/>
    <col min="4618" max="4618" width="13.42578125" style="157" bestFit="1" customWidth="1"/>
    <col min="4619" max="4864" width="11.42578125" style="157"/>
    <col min="4865" max="4865" width="16.28515625" style="157" customWidth="1"/>
    <col min="4866" max="4868" width="11.42578125" style="157"/>
    <col min="4869" max="4869" width="14.140625" style="157" bestFit="1" customWidth="1"/>
    <col min="4870" max="4871" width="11.42578125" style="157"/>
    <col min="4872" max="4872" width="13.42578125" style="157" customWidth="1"/>
    <col min="4873" max="4873" width="11.42578125" style="157"/>
    <col min="4874" max="4874" width="13.42578125" style="157" bestFit="1" customWidth="1"/>
    <col min="4875" max="5120" width="11.42578125" style="157"/>
    <col min="5121" max="5121" width="16.28515625" style="157" customWidth="1"/>
    <col min="5122" max="5124" width="11.42578125" style="157"/>
    <col min="5125" max="5125" width="14.140625" style="157" bestFit="1" customWidth="1"/>
    <col min="5126" max="5127" width="11.42578125" style="157"/>
    <col min="5128" max="5128" width="13.42578125" style="157" customWidth="1"/>
    <col min="5129" max="5129" width="11.42578125" style="157"/>
    <col min="5130" max="5130" width="13.42578125" style="157" bestFit="1" customWidth="1"/>
    <col min="5131" max="5376" width="11.42578125" style="157"/>
    <col min="5377" max="5377" width="16.28515625" style="157" customWidth="1"/>
    <col min="5378" max="5380" width="11.42578125" style="157"/>
    <col min="5381" max="5381" width="14.140625" style="157" bestFit="1" customWidth="1"/>
    <col min="5382" max="5383" width="11.42578125" style="157"/>
    <col min="5384" max="5384" width="13.42578125" style="157" customWidth="1"/>
    <col min="5385" max="5385" width="11.42578125" style="157"/>
    <col min="5386" max="5386" width="13.42578125" style="157" bestFit="1" customWidth="1"/>
    <col min="5387" max="5632" width="11.42578125" style="157"/>
    <col min="5633" max="5633" width="16.28515625" style="157" customWidth="1"/>
    <col min="5634" max="5636" width="11.42578125" style="157"/>
    <col min="5637" max="5637" width="14.140625" style="157" bestFit="1" customWidth="1"/>
    <col min="5638" max="5639" width="11.42578125" style="157"/>
    <col min="5640" max="5640" width="13.42578125" style="157" customWidth="1"/>
    <col min="5641" max="5641" width="11.42578125" style="157"/>
    <col min="5642" max="5642" width="13.42578125" style="157" bestFit="1" customWidth="1"/>
    <col min="5643" max="5888" width="11.42578125" style="157"/>
    <col min="5889" max="5889" width="16.28515625" style="157" customWidth="1"/>
    <col min="5890" max="5892" width="11.42578125" style="157"/>
    <col min="5893" max="5893" width="14.140625" style="157" bestFit="1" customWidth="1"/>
    <col min="5894" max="5895" width="11.42578125" style="157"/>
    <col min="5896" max="5896" width="13.42578125" style="157" customWidth="1"/>
    <col min="5897" max="5897" width="11.42578125" style="157"/>
    <col min="5898" max="5898" width="13.42578125" style="157" bestFit="1" customWidth="1"/>
    <col min="5899" max="6144" width="11.42578125" style="157"/>
    <col min="6145" max="6145" width="16.28515625" style="157" customWidth="1"/>
    <col min="6146" max="6148" width="11.42578125" style="157"/>
    <col min="6149" max="6149" width="14.140625" style="157" bestFit="1" customWidth="1"/>
    <col min="6150" max="6151" width="11.42578125" style="157"/>
    <col min="6152" max="6152" width="13.42578125" style="157" customWidth="1"/>
    <col min="6153" max="6153" width="11.42578125" style="157"/>
    <col min="6154" max="6154" width="13.42578125" style="157" bestFit="1" customWidth="1"/>
    <col min="6155" max="6400" width="11.42578125" style="157"/>
    <col min="6401" max="6401" width="16.28515625" style="157" customWidth="1"/>
    <col min="6402" max="6404" width="11.42578125" style="157"/>
    <col min="6405" max="6405" width="14.140625" style="157" bestFit="1" customWidth="1"/>
    <col min="6406" max="6407" width="11.42578125" style="157"/>
    <col min="6408" max="6408" width="13.42578125" style="157" customWidth="1"/>
    <col min="6409" max="6409" width="11.42578125" style="157"/>
    <col min="6410" max="6410" width="13.42578125" style="157" bestFit="1" customWidth="1"/>
    <col min="6411" max="6656" width="11.42578125" style="157"/>
    <col min="6657" max="6657" width="16.28515625" style="157" customWidth="1"/>
    <col min="6658" max="6660" width="11.42578125" style="157"/>
    <col min="6661" max="6661" width="14.140625" style="157" bestFit="1" customWidth="1"/>
    <col min="6662" max="6663" width="11.42578125" style="157"/>
    <col min="6664" max="6664" width="13.42578125" style="157" customWidth="1"/>
    <col min="6665" max="6665" width="11.42578125" style="157"/>
    <col min="6666" max="6666" width="13.42578125" style="157" bestFit="1" customWidth="1"/>
    <col min="6667" max="6912" width="11.42578125" style="157"/>
    <col min="6913" max="6913" width="16.28515625" style="157" customWidth="1"/>
    <col min="6914" max="6916" width="11.42578125" style="157"/>
    <col min="6917" max="6917" width="14.140625" style="157" bestFit="1" customWidth="1"/>
    <col min="6918" max="6919" width="11.42578125" style="157"/>
    <col min="6920" max="6920" width="13.42578125" style="157" customWidth="1"/>
    <col min="6921" max="6921" width="11.42578125" style="157"/>
    <col min="6922" max="6922" width="13.42578125" style="157" bestFit="1" customWidth="1"/>
    <col min="6923" max="7168" width="11.42578125" style="157"/>
    <col min="7169" max="7169" width="16.28515625" style="157" customWidth="1"/>
    <col min="7170" max="7172" width="11.42578125" style="157"/>
    <col min="7173" max="7173" width="14.140625" style="157" bestFit="1" customWidth="1"/>
    <col min="7174" max="7175" width="11.42578125" style="157"/>
    <col min="7176" max="7176" width="13.42578125" style="157" customWidth="1"/>
    <col min="7177" max="7177" width="11.42578125" style="157"/>
    <col min="7178" max="7178" width="13.42578125" style="157" bestFit="1" customWidth="1"/>
    <col min="7179" max="7424" width="11.42578125" style="157"/>
    <col min="7425" max="7425" width="16.28515625" style="157" customWidth="1"/>
    <col min="7426" max="7428" width="11.42578125" style="157"/>
    <col min="7429" max="7429" width="14.140625" style="157" bestFit="1" customWidth="1"/>
    <col min="7430" max="7431" width="11.42578125" style="157"/>
    <col min="7432" max="7432" width="13.42578125" style="157" customWidth="1"/>
    <col min="7433" max="7433" width="11.42578125" style="157"/>
    <col min="7434" max="7434" width="13.42578125" style="157" bestFit="1" customWidth="1"/>
    <col min="7435" max="7680" width="11.42578125" style="157"/>
    <col min="7681" max="7681" width="16.28515625" style="157" customWidth="1"/>
    <col min="7682" max="7684" width="11.42578125" style="157"/>
    <col min="7685" max="7685" width="14.140625" style="157" bestFit="1" customWidth="1"/>
    <col min="7686" max="7687" width="11.42578125" style="157"/>
    <col min="7688" max="7688" width="13.42578125" style="157" customWidth="1"/>
    <col min="7689" max="7689" width="11.42578125" style="157"/>
    <col min="7690" max="7690" width="13.42578125" style="157" bestFit="1" customWidth="1"/>
    <col min="7691" max="7936" width="11.42578125" style="157"/>
    <col min="7937" max="7937" width="16.28515625" style="157" customWidth="1"/>
    <col min="7938" max="7940" width="11.42578125" style="157"/>
    <col min="7941" max="7941" width="14.140625" style="157" bestFit="1" customWidth="1"/>
    <col min="7942" max="7943" width="11.42578125" style="157"/>
    <col min="7944" max="7944" width="13.42578125" style="157" customWidth="1"/>
    <col min="7945" max="7945" width="11.42578125" style="157"/>
    <col min="7946" max="7946" width="13.42578125" style="157" bestFit="1" customWidth="1"/>
    <col min="7947" max="8192" width="11.42578125" style="157"/>
    <col min="8193" max="8193" width="16.28515625" style="157" customWidth="1"/>
    <col min="8194" max="8196" width="11.42578125" style="157"/>
    <col min="8197" max="8197" width="14.140625" style="157" bestFit="1" customWidth="1"/>
    <col min="8198" max="8199" width="11.42578125" style="157"/>
    <col min="8200" max="8200" width="13.42578125" style="157" customWidth="1"/>
    <col min="8201" max="8201" width="11.42578125" style="157"/>
    <col min="8202" max="8202" width="13.42578125" style="157" bestFit="1" customWidth="1"/>
    <col min="8203" max="8448" width="11.42578125" style="157"/>
    <col min="8449" max="8449" width="16.28515625" style="157" customWidth="1"/>
    <col min="8450" max="8452" width="11.42578125" style="157"/>
    <col min="8453" max="8453" width="14.140625" style="157" bestFit="1" customWidth="1"/>
    <col min="8454" max="8455" width="11.42578125" style="157"/>
    <col min="8456" max="8456" width="13.42578125" style="157" customWidth="1"/>
    <col min="8457" max="8457" width="11.42578125" style="157"/>
    <col min="8458" max="8458" width="13.42578125" style="157" bestFit="1" customWidth="1"/>
    <col min="8459" max="8704" width="11.42578125" style="157"/>
    <col min="8705" max="8705" width="16.28515625" style="157" customWidth="1"/>
    <col min="8706" max="8708" width="11.42578125" style="157"/>
    <col min="8709" max="8709" width="14.140625" style="157" bestFit="1" customWidth="1"/>
    <col min="8710" max="8711" width="11.42578125" style="157"/>
    <col min="8712" max="8712" width="13.42578125" style="157" customWidth="1"/>
    <col min="8713" max="8713" width="11.42578125" style="157"/>
    <col min="8714" max="8714" width="13.42578125" style="157" bestFit="1" customWidth="1"/>
    <col min="8715" max="8960" width="11.42578125" style="157"/>
    <col min="8961" max="8961" width="16.28515625" style="157" customWidth="1"/>
    <col min="8962" max="8964" width="11.42578125" style="157"/>
    <col min="8965" max="8965" width="14.140625" style="157" bestFit="1" customWidth="1"/>
    <col min="8966" max="8967" width="11.42578125" style="157"/>
    <col min="8968" max="8968" width="13.42578125" style="157" customWidth="1"/>
    <col min="8969" max="8969" width="11.42578125" style="157"/>
    <col min="8970" max="8970" width="13.42578125" style="157" bestFit="1" customWidth="1"/>
    <col min="8971" max="9216" width="11.42578125" style="157"/>
    <col min="9217" max="9217" width="16.28515625" style="157" customWidth="1"/>
    <col min="9218" max="9220" width="11.42578125" style="157"/>
    <col min="9221" max="9221" width="14.140625" style="157" bestFit="1" customWidth="1"/>
    <col min="9222" max="9223" width="11.42578125" style="157"/>
    <col min="9224" max="9224" width="13.42578125" style="157" customWidth="1"/>
    <col min="9225" max="9225" width="11.42578125" style="157"/>
    <col min="9226" max="9226" width="13.42578125" style="157" bestFit="1" customWidth="1"/>
    <col min="9227" max="9472" width="11.42578125" style="157"/>
    <col min="9473" max="9473" width="16.28515625" style="157" customWidth="1"/>
    <col min="9474" max="9476" width="11.42578125" style="157"/>
    <col min="9477" max="9477" width="14.140625" style="157" bestFit="1" customWidth="1"/>
    <col min="9478" max="9479" width="11.42578125" style="157"/>
    <col min="9480" max="9480" width="13.42578125" style="157" customWidth="1"/>
    <col min="9481" max="9481" width="11.42578125" style="157"/>
    <col min="9482" max="9482" width="13.42578125" style="157" bestFit="1" customWidth="1"/>
    <col min="9483" max="9728" width="11.42578125" style="157"/>
    <col min="9729" max="9729" width="16.28515625" style="157" customWidth="1"/>
    <col min="9730" max="9732" width="11.42578125" style="157"/>
    <col min="9733" max="9733" width="14.140625" style="157" bestFit="1" customWidth="1"/>
    <col min="9734" max="9735" width="11.42578125" style="157"/>
    <col min="9736" max="9736" width="13.42578125" style="157" customWidth="1"/>
    <col min="9737" max="9737" width="11.42578125" style="157"/>
    <col min="9738" max="9738" width="13.42578125" style="157" bestFit="1" customWidth="1"/>
    <col min="9739" max="9984" width="11.42578125" style="157"/>
    <col min="9985" max="9985" width="16.28515625" style="157" customWidth="1"/>
    <col min="9986" max="9988" width="11.42578125" style="157"/>
    <col min="9989" max="9989" width="14.140625" style="157" bestFit="1" customWidth="1"/>
    <col min="9990" max="9991" width="11.42578125" style="157"/>
    <col min="9992" max="9992" width="13.42578125" style="157" customWidth="1"/>
    <col min="9993" max="9993" width="11.42578125" style="157"/>
    <col min="9994" max="9994" width="13.42578125" style="157" bestFit="1" customWidth="1"/>
    <col min="9995" max="10240" width="11.42578125" style="157"/>
    <col min="10241" max="10241" width="16.28515625" style="157" customWidth="1"/>
    <col min="10242" max="10244" width="11.42578125" style="157"/>
    <col min="10245" max="10245" width="14.140625" style="157" bestFit="1" customWidth="1"/>
    <col min="10246" max="10247" width="11.42578125" style="157"/>
    <col min="10248" max="10248" width="13.42578125" style="157" customWidth="1"/>
    <col min="10249" max="10249" width="11.42578125" style="157"/>
    <col min="10250" max="10250" width="13.42578125" style="157" bestFit="1" customWidth="1"/>
    <col min="10251" max="10496" width="11.42578125" style="157"/>
    <col min="10497" max="10497" width="16.28515625" style="157" customWidth="1"/>
    <col min="10498" max="10500" width="11.42578125" style="157"/>
    <col min="10501" max="10501" width="14.140625" style="157" bestFit="1" customWidth="1"/>
    <col min="10502" max="10503" width="11.42578125" style="157"/>
    <col min="10504" max="10504" width="13.42578125" style="157" customWidth="1"/>
    <col min="10505" max="10505" width="11.42578125" style="157"/>
    <col min="10506" max="10506" width="13.42578125" style="157" bestFit="1" customWidth="1"/>
    <col min="10507" max="10752" width="11.42578125" style="157"/>
    <col min="10753" max="10753" width="16.28515625" style="157" customWidth="1"/>
    <col min="10754" max="10756" width="11.42578125" style="157"/>
    <col min="10757" max="10757" width="14.140625" style="157" bestFit="1" customWidth="1"/>
    <col min="10758" max="10759" width="11.42578125" style="157"/>
    <col min="10760" max="10760" width="13.42578125" style="157" customWidth="1"/>
    <col min="10761" max="10761" width="11.42578125" style="157"/>
    <col min="10762" max="10762" width="13.42578125" style="157" bestFit="1" customWidth="1"/>
    <col min="10763" max="11008" width="11.42578125" style="157"/>
    <col min="11009" max="11009" width="16.28515625" style="157" customWidth="1"/>
    <col min="11010" max="11012" width="11.42578125" style="157"/>
    <col min="11013" max="11013" width="14.140625" style="157" bestFit="1" customWidth="1"/>
    <col min="11014" max="11015" width="11.42578125" style="157"/>
    <col min="11016" max="11016" width="13.42578125" style="157" customWidth="1"/>
    <col min="11017" max="11017" width="11.42578125" style="157"/>
    <col min="11018" max="11018" width="13.42578125" style="157" bestFit="1" customWidth="1"/>
    <col min="11019" max="11264" width="11.42578125" style="157"/>
    <col min="11265" max="11265" width="16.28515625" style="157" customWidth="1"/>
    <col min="11266" max="11268" width="11.42578125" style="157"/>
    <col min="11269" max="11269" width="14.140625" style="157" bestFit="1" customWidth="1"/>
    <col min="11270" max="11271" width="11.42578125" style="157"/>
    <col min="11272" max="11272" width="13.42578125" style="157" customWidth="1"/>
    <col min="11273" max="11273" width="11.42578125" style="157"/>
    <col min="11274" max="11274" width="13.42578125" style="157" bestFit="1" customWidth="1"/>
    <col min="11275" max="11520" width="11.42578125" style="157"/>
    <col min="11521" max="11521" width="16.28515625" style="157" customWidth="1"/>
    <col min="11522" max="11524" width="11.42578125" style="157"/>
    <col min="11525" max="11525" width="14.140625" style="157" bestFit="1" customWidth="1"/>
    <col min="11526" max="11527" width="11.42578125" style="157"/>
    <col min="11528" max="11528" width="13.42578125" style="157" customWidth="1"/>
    <col min="11529" max="11529" width="11.42578125" style="157"/>
    <col min="11530" max="11530" width="13.42578125" style="157" bestFit="1" customWidth="1"/>
    <col min="11531" max="11776" width="11.42578125" style="157"/>
    <col min="11777" max="11777" width="16.28515625" style="157" customWidth="1"/>
    <col min="11778" max="11780" width="11.42578125" style="157"/>
    <col min="11781" max="11781" width="14.140625" style="157" bestFit="1" customWidth="1"/>
    <col min="11782" max="11783" width="11.42578125" style="157"/>
    <col min="11784" max="11784" width="13.42578125" style="157" customWidth="1"/>
    <col min="11785" max="11785" width="11.42578125" style="157"/>
    <col min="11786" max="11786" width="13.42578125" style="157" bestFit="1" customWidth="1"/>
    <col min="11787" max="12032" width="11.42578125" style="157"/>
    <col min="12033" max="12033" width="16.28515625" style="157" customWidth="1"/>
    <col min="12034" max="12036" width="11.42578125" style="157"/>
    <col min="12037" max="12037" width="14.140625" style="157" bestFit="1" customWidth="1"/>
    <col min="12038" max="12039" width="11.42578125" style="157"/>
    <col min="12040" max="12040" width="13.42578125" style="157" customWidth="1"/>
    <col min="12041" max="12041" width="11.42578125" style="157"/>
    <col min="12042" max="12042" width="13.42578125" style="157" bestFit="1" customWidth="1"/>
    <col min="12043" max="12288" width="11.42578125" style="157"/>
    <col min="12289" max="12289" width="16.28515625" style="157" customWidth="1"/>
    <col min="12290" max="12292" width="11.42578125" style="157"/>
    <col min="12293" max="12293" width="14.140625" style="157" bestFit="1" customWidth="1"/>
    <col min="12294" max="12295" width="11.42578125" style="157"/>
    <col min="12296" max="12296" width="13.42578125" style="157" customWidth="1"/>
    <col min="12297" max="12297" width="11.42578125" style="157"/>
    <col min="12298" max="12298" width="13.42578125" style="157" bestFit="1" customWidth="1"/>
    <col min="12299" max="12544" width="11.42578125" style="157"/>
    <col min="12545" max="12545" width="16.28515625" style="157" customWidth="1"/>
    <col min="12546" max="12548" width="11.42578125" style="157"/>
    <col min="12549" max="12549" width="14.140625" style="157" bestFit="1" customWidth="1"/>
    <col min="12550" max="12551" width="11.42578125" style="157"/>
    <col min="12552" max="12552" width="13.42578125" style="157" customWidth="1"/>
    <col min="12553" max="12553" width="11.42578125" style="157"/>
    <col min="12554" max="12554" width="13.42578125" style="157" bestFit="1" customWidth="1"/>
    <col min="12555" max="12800" width="11.42578125" style="157"/>
    <col min="12801" max="12801" width="16.28515625" style="157" customWidth="1"/>
    <col min="12802" max="12804" width="11.42578125" style="157"/>
    <col min="12805" max="12805" width="14.140625" style="157" bestFit="1" customWidth="1"/>
    <col min="12806" max="12807" width="11.42578125" style="157"/>
    <col min="12808" max="12808" width="13.42578125" style="157" customWidth="1"/>
    <col min="12809" max="12809" width="11.42578125" style="157"/>
    <col min="12810" max="12810" width="13.42578125" style="157" bestFit="1" customWidth="1"/>
    <col min="12811" max="13056" width="11.42578125" style="157"/>
    <col min="13057" max="13057" width="16.28515625" style="157" customWidth="1"/>
    <col min="13058" max="13060" width="11.42578125" style="157"/>
    <col min="13061" max="13061" width="14.140625" style="157" bestFit="1" customWidth="1"/>
    <col min="13062" max="13063" width="11.42578125" style="157"/>
    <col min="13064" max="13064" width="13.42578125" style="157" customWidth="1"/>
    <col min="13065" max="13065" width="11.42578125" style="157"/>
    <col min="13066" max="13066" width="13.42578125" style="157" bestFit="1" customWidth="1"/>
    <col min="13067" max="13312" width="11.42578125" style="157"/>
    <col min="13313" max="13313" width="16.28515625" style="157" customWidth="1"/>
    <col min="13314" max="13316" width="11.42578125" style="157"/>
    <col min="13317" max="13317" width="14.140625" style="157" bestFit="1" customWidth="1"/>
    <col min="13318" max="13319" width="11.42578125" style="157"/>
    <col min="13320" max="13320" width="13.42578125" style="157" customWidth="1"/>
    <col min="13321" max="13321" width="11.42578125" style="157"/>
    <col min="13322" max="13322" width="13.42578125" style="157" bestFit="1" customWidth="1"/>
    <col min="13323" max="13568" width="11.42578125" style="157"/>
    <col min="13569" max="13569" width="16.28515625" style="157" customWidth="1"/>
    <col min="13570" max="13572" width="11.42578125" style="157"/>
    <col min="13573" max="13573" width="14.140625" style="157" bestFit="1" customWidth="1"/>
    <col min="13574" max="13575" width="11.42578125" style="157"/>
    <col min="13576" max="13576" width="13.42578125" style="157" customWidth="1"/>
    <col min="13577" max="13577" width="11.42578125" style="157"/>
    <col min="13578" max="13578" width="13.42578125" style="157" bestFit="1" customWidth="1"/>
    <col min="13579" max="13824" width="11.42578125" style="157"/>
    <col min="13825" max="13825" width="16.28515625" style="157" customWidth="1"/>
    <col min="13826" max="13828" width="11.42578125" style="157"/>
    <col min="13829" max="13829" width="14.140625" style="157" bestFit="1" customWidth="1"/>
    <col min="13830" max="13831" width="11.42578125" style="157"/>
    <col min="13832" max="13832" width="13.42578125" style="157" customWidth="1"/>
    <col min="13833" max="13833" width="11.42578125" style="157"/>
    <col min="13834" max="13834" width="13.42578125" style="157" bestFit="1" customWidth="1"/>
    <col min="13835" max="14080" width="11.42578125" style="157"/>
    <col min="14081" max="14081" width="16.28515625" style="157" customWidth="1"/>
    <col min="14082" max="14084" width="11.42578125" style="157"/>
    <col min="14085" max="14085" width="14.140625" style="157" bestFit="1" customWidth="1"/>
    <col min="14086" max="14087" width="11.42578125" style="157"/>
    <col min="14088" max="14088" width="13.42578125" style="157" customWidth="1"/>
    <col min="14089" max="14089" width="11.42578125" style="157"/>
    <col min="14090" max="14090" width="13.42578125" style="157" bestFit="1" customWidth="1"/>
    <col min="14091" max="14336" width="11.42578125" style="157"/>
    <col min="14337" max="14337" width="16.28515625" style="157" customWidth="1"/>
    <col min="14338" max="14340" width="11.42578125" style="157"/>
    <col min="14341" max="14341" width="14.140625" style="157" bestFit="1" customWidth="1"/>
    <col min="14342" max="14343" width="11.42578125" style="157"/>
    <col min="14344" max="14344" width="13.42578125" style="157" customWidth="1"/>
    <col min="14345" max="14345" width="11.42578125" style="157"/>
    <col min="14346" max="14346" width="13.42578125" style="157" bestFit="1" customWidth="1"/>
    <col min="14347" max="14592" width="11.42578125" style="157"/>
    <col min="14593" max="14593" width="16.28515625" style="157" customWidth="1"/>
    <col min="14594" max="14596" width="11.42578125" style="157"/>
    <col min="14597" max="14597" width="14.140625" style="157" bestFit="1" customWidth="1"/>
    <col min="14598" max="14599" width="11.42578125" style="157"/>
    <col min="14600" max="14600" width="13.42578125" style="157" customWidth="1"/>
    <col min="14601" max="14601" width="11.42578125" style="157"/>
    <col min="14602" max="14602" width="13.42578125" style="157" bestFit="1" customWidth="1"/>
    <col min="14603" max="14848" width="11.42578125" style="157"/>
    <col min="14849" max="14849" width="16.28515625" style="157" customWidth="1"/>
    <col min="14850" max="14852" width="11.42578125" style="157"/>
    <col min="14853" max="14853" width="14.140625" style="157" bestFit="1" customWidth="1"/>
    <col min="14854" max="14855" width="11.42578125" style="157"/>
    <col min="14856" max="14856" width="13.42578125" style="157" customWidth="1"/>
    <col min="14857" max="14857" width="11.42578125" style="157"/>
    <col min="14858" max="14858" width="13.42578125" style="157" bestFit="1" customWidth="1"/>
    <col min="14859" max="15104" width="11.42578125" style="157"/>
    <col min="15105" max="15105" width="16.28515625" style="157" customWidth="1"/>
    <col min="15106" max="15108" width="11.42578125" style="157"/>
    <col min="15109" max="15109" width="14.140625" style="157" bestFit="1" customWidth="1"/>
    <col min="15110" max="15111" width="11.42578125" style="157"/>
    <col min="15112" max="15112" width="13.42578125" style="157" customWidth="1"/>
    <col min="15113" max="15113" width="11.42578125" style="157"/>
    <col min="15114" max="15114" width="13.42578125" style="157" bestFit="1" customWidth="1"/>
    <col min="15115" max="15360" width="11.42578125" style="157"/>
    <col min="15361" max="15361" width="16.28515625" style="157" customWidth="1"/>
    <col min="15362" max="15364" width="11.42578125" style="157"/>
    <col min="15365" max="15365" width="14.140625" style="157" bestFit="1" customWidth="1"/>
    <col min="15366" max="15367" width="11.42578125" style="157"/>
    <col min="15368" max="15368" width="13.42578125" style="157" customWidth="1"/>
    <col min="15369" max="15369" width="11.42578125" style="157"/>
    <col min="15370" max="15370" width="13.42578125" style="157" bestFit="1" customWidth="1"/>
    <col min="15371" max="15616" width="11.42578125" style="157"/>
    <col min="15617" max="15617" width="16.28515625" style="157" customWidth="1"/>
    <col min="15618" max="15620" width="11.42578125" style="157"/>
    <col min="15621" max="15621" width="14.140625" style="157" bestFit="1" customWidth="1"/>
    <col min="15622" max="15623" width="11.42578125" style="157"/>
    <col min="15624" max="15624" width="13.42578125" style="157" customWidth="1"/>
    <col min="15625" max="15625" width="11.42578125" style="157"/>
    <col min="15626" max="15626" width="13.42578125" style="157" bestFit="1" customWidth="1"/>
    <col min="15627" max="15872" width="11.42578125" style="157"/>
    <col min="15873" max="15873" width="16.28515625" style="157" customWidth="1"/>
    <col min="15874" max="15876" width="11.42578125" style="157"/>
    <col min="15877" max="15877" width="14.140625" style="157" bestFit="1" customWidth="1"/>
    <col min="15878" max="15879" width="11.42578125" style="157"/>
    <col min="15880" max="15880" width="13.42578125" style="157" customWidth="1"/>
    <col min="15881" max="15881" width="11.42578125" style="157"/>
    <col min="15882" max="15882" width="13.42578125" style="157" bestFit="1" customWidth="1"/>
    <col min="15883" max="16128" width="11.42578125" style="157"/>
    <col min="16129" max="16129" width="16.28515625" style="157" customWidth="1"/>
    <col min="16130" max="16132" width="11.42578125" style="157"/>
    <col min="16133" max="16133" width="14.140625" style="157" bestFit="1" customWidth="1"/>
    <col min="16134" max="16135" width="11.42578125" style="157"/>
    <col min="16136" max="16136" width="13.42578125" style="157" customWidth="1"/>
    <col min="16137" max="16137" width="11.42578125" style="157"/>
    <col min="16138" max="16138" width="13.42578125" style="157" bestFit="1" customWidth="1"/>
    <col min="16139" max="16384" width="11.42578125" style="157"/>
  </cols>
  <sheetData>
    <row r="5" spans="2:9" x14ac:dyDescent="0.2">
      <c r="B5" s="156"/>
      <c r="C5" s="156"/>
      <c r="D5" s="156"/>
      <c r="E5" s="156"/>
      <c r="F5" s="156"/>
      <c r="G5" s="156"/>
      <c r="H5" s="156"/>
    </row>
    <row r="6" spans="2:9" ht="23.25" x14ac:dyDescent="0.35">
      <c r="B6" s="158"/>
      <c r="C6" s="156"/>
      <c r="D6" s="156"/>
      <c r="E6" s="156"/>
      <c r="F6" s="156"/>
      <c r="G6" s="156"/>
      <c r="H6" s="156"/>
      <c r="I6" s="159"/>
    </row>
    <row r="7" spans="2:9" x14ac:dyDescent="0.2">
      <c r="B7" s="156"/>
      <c r="C7" s="156"/>
      <c r="D7" s="156"/>
      <c r="E7" s="156"/>
      <c r="F7" s="156"/>
      <c r="G7" s="156"/>
      <c r="H7" s="156"/>
      <c r="I7" s="156"/>
    </row>
    <row r="8" spans="2:9" x14ac:dyDescent="0.2">
      <c r="B8" s="156"/>
      <c r="C8" s="156"/>
      <c r="D8" s="156"/>
      <c r="F8" s="156"/>
      <c r="G8" s="156"/>
      <c r="H8" s="156"/>
    </row>
    <row r="9" spans="2:9" x14ac:dyDescent="0.2">
      <c r="B9" s="156"/>
      <c r="C9" s="156"/>
      <c r="D9" s="156"/>
      <c r="E9" s="156"/>
      <c r="F9" s="156"/>
      <c r="G9" s="156"/>
      <c r="H9" s="156"/>
    </row>
    <row r="10" spans="2:9" ht="23.25" x14ac:dyDescent="0.35">
      <c r="B10" s="156"/>
      <c r="C10" s="156"/>
      <c r="D10" s="156"/>
      <c r="I10" s="159"/>
    </row>
    <row r="11" spans="2:9" x14ac:dyDescent="0.2">
      <c r="B11" s="156"/>
      <c r="C11" s="156"/>
      <c r="D11" s="156"/>
    </row>
    <row r="12" spans="2:9" ht="27" customHeight="1" x14ac:dyDescent="0.35">
      <c r="B12" s="156"/>
      <c r="C12" s="156"/>
      <c r="D12" s="156"/>
      <c r="E12" s="156"/>
      <c r="F12" s="156"/>
      <c r="G12" s="156"/>
      <c r="H12" s="156"/>
      <c r="I12" s="159"/>
    </row>
    <row r="13" spans="2:9" ht="19.5" customHeight="1" x14ac:dyDescent="0.35">
      <c r="B13" s="156"/>
      <c r="C13" s="169"/>
      <c r="D13" s="169"/>
      <c r="E13" s="169"/>
      <c r="F13" s="169"/>
      <c r="G13" s="169"/>
      <c r="H13" s="169"/>
      <c r="I13" s="159"/>
    </row>
    <row r="14" spans="2:9" x14ac:dyDescent="0.2">
      <c r="B14" s="156"/>
      <c r="C14" s="156"/>
      <c r="D14" s="156"/>
      <c r="F14" s="156"/>
      <c r="G14" s="156"/>
      <c r="H14" s="156"/>
    </row>
    <row r="15" spans="2:9" x14ac:dyDescent="0.2">
      <c r="B15" s="156"/>
      <c r="C15" s="156"/>
      <c r="D15" s="156"/>
      <c r="F15" s="156"/>
      <c r="G15" s="156"/>
      <c r="H15" s="156"/>
      <c r="I15" s="156"/>
    </row>
    <row r="16" spans="2:9" ht="34.5" x14ac:dyDescent="0.45">
      <c r="B16" s="156"/>
      <c r="C16" s="156"/>
      <c r="D16" s="156"/>
      <c r="E16" s="160"/>
      <c r="F16" s="156"/>
      <c r="G16" s="156"/>
      <c r="H16" s="156"/>
      <c r="I16" s="156"/>
    </row>
    <row r="17" spans="2:9" ht="33" x14ac:dyDescent="0.45">
      <c r="B17" s="156"/>
      <c r="C17" s="156"/>
      <c r="D17" s="156"/>
      <c r="E17" s="161"/>
      <c r="F17" s="156"/>
      <c r="G17" s="156"/>
      <c r="H17" s="156"/>
      <c r="I17" s="156"/>
    </row>
    <row r="18" spans="2:9" ht="33" x14ac:dyDescent="0.45">
      <c r="D18" s="161"/>
    </row>
    <row r="19" spans="2:9" ht="18.75" x14ac:dyDescent="0.3">
      <c r="E19" s="170"/>
      <c r="I19" s="162"/>
    </row>
    <row r="21" spans="2:9" x14ac:dyDescent="0.2">
      <c r="E21" s="163"/>
    </row>
    <row r="22" spans="2:9" ht="26.25" x14ac:dyDescent="0.4">
      <c r="E22" s="164"/>
    </row>
    <row r="25" spans="2:9" ht="18.75" x14ac:dyDescent="0.3">
      <c r="E25" s="165"/>
    </row>
    <row r="26" spans="2:9" ht="18.75" x14ac:dyDescent="0.3">
      <c r="E26" s="166"/>
    </row>
    <row r="28" spans="2:9" x14ac:dyDescent="0.2">
      <c r="D28" s="169"/>
      <c r="E28" s="169"/>
      <c r="F28" s="169"/>
      <c r="G28" s="169"/>
      <c r="H28" s="169"/>
    </row>
    <row r="33" spans="1:9" ht="35.25" x14ac:dyDescent="0.2">
      <c r="A33" s="171"/>
    </row>
    <row r="36" spans="1:9" ht="33" x14ac:dyDescent="0.2">
      <c r="B36" s="172"/>
    </row>
    <row r="39" spans="1:9" ht="18" x14ac:dyDescent="0.25">
      <c r="B39" s="173"/>
    </row>
    <row r="41" spans="1:9" ht="18.75" x14ac:dyDescent="0.3">
      <c r="I41" s="167"/>
    </row>
    <row r="43" spans="1:9" ht="18.75" x14ac:dyDescent="0.3">
      <c r="B43" s="185"/>
      <c r="C43" s="185"/>
      <c r="D43" s="185"/>
    </row>
    <row r="57" spans="10:10" ht="18.75" x14ac:dyDescent="0.3">
      <c r="J57" s="16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7"/>
  <sheetViews>
    <sheetView showGridLines="0" showRowColHeaders="0" zoomScaleNormal="100" workbookViewId="0">
      <selection activeCell="X114" sqref="X114"/>
    </sheetView>
  </sheetViews>
  <sheetFormatPr baseColWidth="10" defaultColWidth="11.42578125" defaultRowHeight="12.75" x14ac:dyDescent="0.2"/>
  <cols>
    <col min="1" max="1" width="25.710937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112</v>
      </c>
      <c r="D4" s="198" t="s">
        <v>106</v>
      </c>
      <c r="E4" s="198"/>
      <c r="I4" s="198" t="s">
        <v>93</v>
      </c>
      <c r="J4" s="198"/>
      <c r="K4" s="198"/>
      <c r="L4" s="198"/>
      <c r="M4" s="198"/>
      <c r="N4" s="198"/>
      <c r="P4" s="198" t="s">
        <v>94</v>
      </c>
      <c r="Q4" s="198"/>
      <c r="R4" s="198"/>
      <c r="S4" s="198"/>
      <c r="T4" s="198"/>
      <c r="U4" s="198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07" t="s">
        <v>83</v>
      </c>
      <c r="B7" s="111">
        <v>4231245</v>
      </c>
      <c r="C7" s="18">
        <v>4272352</v>
      </c>
      <c r="D7" s="19">
        <v>4345222</v>
      </c>
      <c r="E7" s="27">
        <v>22.225518008166812</v>
      </c>
      <c r="F7" s="27">
        <v>21.657455740461238</v>
      </c>
      <c r="G7" s="28">
        <v>20.910536350713137</v>
      </c>
      <c r="I7" s="100">
        <v>2206110</v>
      </c>
      <c r="J7" s="18">
        <v>2195050</v>
      </c>
      <c r="K7" s="19">
        <v>2283291</v>
      </c>
      <c r="L7" s="27">
        <v>19.205467800887707</v>
      </c>
      <c r="M7" s="27">
        <v>18.433707975567284</v>
      </c>
      <c r="N7" s="28">
        <v>18.006697353802359</v>
      </c>
      <c r="P7" s="100">
        <v>2025135</v>
      </c>
      <c r="Q7" s="18">
        <v>2077302</v>
      </c>
      <c r="R7" s="19">
        <v>2061931</v>
      </c>
      <c r="S7" s="27">
        <v>26.819804383427975</v>
      </c>
      <c r="T7" s="27">
        <v>26.566923246821993</v>
      </c>
      <c r="U7" s="28">
        <v>25.456478828933157</v>
      </c>
    </row>
    <row r="8" spans="1:21" x14ac:dyDescent="0.2">
      <c r="A8" s="107" t="s">
        <v>160</v>
      </c>
      <c r="B8" s="111">
        <v>324036</v>
      </c>
      <c r="C8" s="18">
        <v>314832</v>
      </c>
      <c r="D8" s="19">
        <v>338506</v>
      </c>
      <c r="E8" s="27">
        <v>1.7020682927351978</v>
      </c>
      <c r="F8" s="27">
        <v>1.5959499839153921</v>
      </c>
      <c r="G8" s="28">
        <v>1.628994333991336</v>
      </c>
      <c r="I8" s="100">
        <v>320227</v>
      </c>
      <c r="J8" s="18">
        <v>311078</v>
      </c>
      <c r="K8" s="19">
        <v>334651</v>
      </c>
      <c r="L8" s="27">
        <v>2.7877618692970287</v>
      </c>
      <c r="M8" s="27">
        <v>2.6123874215273091</v>
      </c>
      <c r="N8" s="28">
        <v>2.6391551826496551</v>
      </c>
      <c r="P8" s="100">
        <v>3809</v>
      </c>
      <c r="Q8" s="18">
        <v>3754</v>
      </c>
      <c r="R8" s="19">
        <v>3855</v>
      </c>
      <c r="S8" s="27">
        <v>5.0444357979333311E-2</v>
      </c>
      <c r="T8" s="27">
        <v>4.8010462546403829E-2</v>
      </c>
      <c r="U8" s="28">
        <v>4.7593603222191881E-2</v>
      </c>
    </row>
    <row r="9" spans="1:21" x14ac:dyDescent="0.2">
      <c r="A9" s="107" t="s">
        <v>84</v>
      </c>
      <c r="B9" s="111">
        <v>5380927</v>
      </c>
      <c r="C9" s="18">
        <v>5632565</v>
      </c>
      <c r="D9" s="19">
        <v>5881615</v>
      </c>
      <c r="E9" s="27">
        <v>28.264468244956515</v>
      </c>
      <c r="F9" s="27">
        <v>28.552663074758602</v>
      </c>
      <c r="G9" s="28">
        <v>28.304129054487813</v>
      </c>
      <c r="I9" s="100">
        <v>2778215</v>
      </c>
      <c r="J9" s="18">
        <v>2967290</v>
      </c>
      <c r="K9" s="19">
        <v>3050023</v>
      </c>
      <c r="L9" s="27">
        <v>24.185973830155</v>
      </c>
      <c r="M9" s="27">
        <v>24.91886623941188</v>
      </c>
      <c r="N9" s="28">
        <v>24.053369055077226</v>
      </c>
      <c r="P9" s="100">
        <v>2602712</v>
      </c>
      <c r="Q9" s="18">
        <v>2665275</v>
      </c>
      <c r="R9" s="19">
        <v>2831592</v>
      </c>
      <c r="S9" s="27">
        <v>34.468925136546744</v>
      </c>
      <c r="T9" s="27">
        <v>34.086597113310191</v>
      </c>
      <c r="U9" s="28">
        <v>34.95866825814079</v>
      </c>
    </row>
    <row r="10" spans="1:21" x14ac:dyDescent="0.2">
      <c r="A10" s="107" t="s">
        <v>86</v>
      </c>
      <c r="B10" s="111">
        <v>2502073</v>
      </c>
      <c r="C10" s="18">
        <v>2516816</v>
      </c>
      <c r="D10" s="19">
        <v>2695071</v>
      </c>
      <c r="E10" s="27">
        <v>13.142672787618766</v>
      </c>
      <c r="F10" s="27">
        <v>12.758272522227731</v>
      </c>
      <c r="G10" s="28">
        <v>12.969505381601401</v>
      </c>
      <c r="I10" s="100">
        <v>1563479</v>
      </c>
      <c r="J10" s="18">
        <v>1580800</v>
      </c>
      <c r="K10" s="19">
        <v>1714188</v>
      </c>
      <c r="L10" s="27">
        <v>13.610992013935892</v>
      </c>
      <c r="M10" s="27">
        <v>13.275326561024471</v>
      </c>
      <c r="N10" s="28">
        <v>13.518585464366899</v>
      </c>
      <c r="P10" s="100">
        <v>938594</v>
      </c>
      <c r="Q10" s="18">
        <v>936016</v>
      </c>
      <c r="R10" s="19">
        <v>980883</v>
      </c>
      <c r="S10" s="27">
        <v>12.430236737530683</v>
      </c>
      <c r="T10" s="27">
        <v>11.970847392337433</v>
      </c>
      <c r="U10" s="28">
        <v>12.109923815666209</v>
      </c>
    </row>
    <row r="11" spans="1:21" x14ac:dyDescent="0.2">
      <c r="A11" s="107" t="s">
        <v>161</v>
      </c>
      <c r="B11" s="111">
        <v>2284678</v>
      </c>
      <c r="C11" s="18">
        <v>2385516</v>
      </c>
      <c r="D11" s="19">
        <v>3372481</v>
      </c>
      <c r="E11" s="27">
        <v>12.000759122164409</v>
      </c>
      <c r="F11" s="27">
        <v>12.092685056887198</v>
      </c>
      <c r="G11" s="28">
        <v>16.229409347229989</v>
      </c>
      <c r="I11" s="100">
        <v>1939021</v>
      </c>
      <c r="J11" s="18">
        <v>2028938</v>
      </c>
      <c r="K11" s="19">
        <v>2961656</v>
      </c>
      <c r="L11" s="27">
        <v>16.880303058662118</v>
      </c>
      <c r="M11" s="27">
        <v>17.038723761432102</v>
      </c>
      <c r="N11" s="28">
        <v>23.356481174792386</v>
      </c>
      <c r="P11" s="100">
        <v>345657</v>
      </c>
      <c r="Q11" s="18">
        <v>356578</v>
      </c>
      <c r="R11" s="19">
        <v>410825</v>
      </c>
      <c r="S11" s="27">
        <v>4.5776963628412739</v>
      </c>
      <c r="T11" s="27">
        <v>4.5603289061991434</v>
      </c>
      <c r="U11" s="28">
        <v>5.0720212824272322</v>
      </c>
    </row>
    <row r="12" spans="1:21" x14ac:dyDescent="0.2">
      <c r="A12" s="107" t="s">
        <v>162</v>
      </c>
      <c r="B12" s="111">
        <v>0</v>
      </c>
      <c r="C12" s="18">
        <v>0</v>
      </c>
      <c r="D12" s="19">
        <v>0</v>
      </c>
      <c r="E12" s="27" t="s">
        <v>153</v>
      </c>
      <c r="F12" s="27" t="s">
        <v>153</v>
      </c>
      <c r="G12" s="28" t="s">
        <v>153</v>
      </c>
      <c r="I12" s="100">
        <v>0</v>
      </c>
      <c r="J12" s="18">
        <v>0</v>
      </c>
      <c r="K12" s="19">
        <v>0</v>
      </c>
      <c r="L12" s="27" t="s">
        <v>153</v>
      </c>
      <c r="M12" s="27" t="s">
        <v>153</v>
      </c>
      <c r="N12" s="28" t="s">
        <v>153</v>
      </c>
      <c r="P12" s="100">
        <v>0</v>
      </c>
      <c r="Q12" s="18">
        <v>0</v>
      </c>
      <c r="R12" s="19">
        <v>0</v>
      </c>
      <c r="S12" s="27" t="s">
        <v>153</v>
      </c>
      <c r="T12" s="27" t="s">
        <v>153</v>
      </c>
      <c r="U12" s="28" t="s">
        <v>153</v>
      </c>
    </row>
    <row r="13" spans="1:21" x14ac:dyDescent="0.2">
      <c r="A13" s="107" t="s">
        <v>163</v>
      </c>
      <c r="B13" s="111">
        <v>251752</v>
      </c>
      <c r="C13" s="18">
        <v>260010</v>
      </c>
      <c r="D13" s="19">
        <v>278502</v>
      </c>
      <c r="E13" s="27">
        <v>1.3223811454056695</v>
      </c>
      <c r="F13" s="27">
        <v>1.3180456729869934</v>
      </c>
      <c r="G13" s="28">
        <v>1.3402367461884133</v>
      </c>
      <c r="I13" s="100">
        <v>247555</v>
      </c>
      <c r="J13" s="18">
        <v>256070</v>
      </c>
      <c r="K13" s="19">
        <v>276457</v>
      </c>
      <c r="L13" s="27">
        <v>2.1551099362446826</v>
      </c>
      <c r="M13" s="27">
        <v>2.150438304960486</v>
      </c>
      <c r="N13" s="28">
        <v>2.1802203618987415</v>
      </c>
      <c r="P13" s="100">
        <v>4197</v>
      </c>
      <c r="Q13" s="18">
        <v>3940</v>
      </c>
      <c r="R13" s="19">
        <v>2045</v>
      </c>
      <c r="S13" s="27">
        <v>5.5582822378383273E-2</v>
      </c>
      <c r="T13" s="27">
        <v>5.0389244121691816E-2</v>
      </c>
      <c r="U13" s="28">
        <v>2.5247449698931879E-2</v>
      </c>
    </row>
    <row r="14" spans="1:21" x14ac:dyDescent="0.2">
      <c r="A14" s="107" t="s">
        <v>164</v>
      </c>
      <c r="B14" s="111">
        <v>376393</v>
      </c>
      <c r="C14" s="18">
        <v>366686</v>
      </c>
      <c r="D14" s="19">
        <v>330345</v>
      </c>
      <c r="E14" s="27">
        <v>1.9770846168557792</v>
      </c>
      <c r="F14" s="27">
        <v>1.8588088752159864</v>
      </c>
      <c r="G14" s="28">
        <v>1.5897211076387652</v>
      </c>
      <c r="I14" s="100">
        <v>179901</v>
      </c>
      <c r="J14" s="18">
        <v>178552</v>
      </c>
      <c r="K14" s="19">
        <v>176987</v>
      </c>
      <c r="L14" s="27">
        <v>1.5661426052406724</v>
      </c>
      <c r="M14" s="27">
        <v>1.4994535096938522</v>
      </c>
      <c r="N14" s="28">
        <v>1.3957709922026664</v>
      </c>
      <c r="P14" s="100">
        <v>196492</v>
      </c>
      <c r="Q14" s="18">
        <v>188134</v>
      </c>
      <c r="R14" s="19">
        <v>153358</v>
      </c>
      <c r="S14" s="27">
        <v>2.602234914170428</v>
      </c>
      <c r="T14" s="27">
        <v>2.4060736176625301</v>
      </c>
      <c r="U14" s="28">
        <v>1.8933488464199486</v>
      </c>
    </row>
    <row r="15" spans="1:21" x14ac:dyDescent="0.2">
      <c r="A15" s="107" t="s">
        <v>165</v>
      </c>
      <c r="B15" s="111">
        <v>219115</v>
      </c>
      <c r="C15" s="18">
        <v>256995</v>
      </c>
      <c r="D15" s="19">
        <v>279319</v>
      </c>
      <c r="E15" s="27">
        <v>1.1509483327860881</v>
      </c>
      <c r="F15" s="27">
        <v>1.3027620004203391</v>
      </c>
      <c r="G15" s="28">
        <v>1.344168399898749</v>
      </c>
      <c r="I15" s="100">
        <v>0</v>
      </c>
      <c r="J15" s="18">
        <v>0</v>
      </c>
      <c r="K15" s="19">
        <v>0</v>
      </c>
      <c r="L15" s="27" t="s">
        <v>153</v>
      </c>
      <c r="M15" s="27" t="s">
        <v>153</v>
      </c>
      <c r="N15" s="28" t="s">
        <v>153</v>
      </c>
      <c r="P15" s="100">
        <v>219115</v>
      </c>
      <c r="Q15" s="18">
        <v>256995</v>
      </c>
      <c r="R15" s="19">
        <v>279319</v>
      </c>
      <c r="S15" s="27">
        <v>2.9018418216439006</v>
      </c>
      <c r="T15" s="27">
        <v>3.2867471555975096</v>
      </c>
      <c r="U15" s="28">
        <v>3.4484559425212487</v>
      </c>
    </row>
    <row r="16" spans="1:21" x14ac:dyDescent="0.2">
      <c r="A16" s="107" t="s">
        <v>166</v>
      </c>
      <c r="B16" s="111">
        <v>452612</v>
      </c>
      <c r="C16" s="18">
        <v>447860</v>
      </c>
      <c r="D16" s="19">
        <v>514255</v>
      </c>
      <c r="E16" s="27">
        <v>2.3774411920634231</v>
      </c>
      <c r="F16" s="27">
        <v>2.2702970466672623</v>
      </c>
      <c r="G16" s="28">
        <v>2.47475223844397</v>
      </c>
      <c r="I16" s="100">
        <v>141446</v>
      </c>
      <c r="J16" s="18">
        <v>158245</v>
      </c>
      <c r="K16" s="19">
        <v>179600</v>
      </c>
      <c r="L16" s="27">
        <v>1.2313695140153313</v>
      </c>
      <c r="M16" s="27">
        <v>1.3289183019036674</v>
      </c>
      <c r="N16" s="28">
        <v>1.4163778706888013</v>
      </c>
      <c r="P16" s="100">
        <v>311166</v>
      </c>
      <c r="Q16" s="18">
        <v>289615</v>
      </c>
      <c r="R16" s="19">
        <v>334655</v>
      </c>
      <c r="S16" s="27">
        <v>4.1209160133886131</v>
      </c>
      <c r="T16" s="27">
        <v>3.7039291716507043</v>
      </c>
      <c r="U16" s="28">
        <v>4.1316309432743514</v>
      </c>
    </row>
    <row r="17" spans="1:21" x14ac:dyDescent="0.2">
      <c r="A17" s="107" t="s">
        <v>167</v>
      </c>
      <c r="B17" s="111">
        <v>704621</v>
      </c>
      <c r="C17" s="18">
        <v>744796</v>
      </c>
      <c r="D17" s="19">
        <v>0</v>
      </c>
      <c r="E17" s="27">
        <v>3.701172284855287</v>
      </c>
      <c r="F17" s="27">
        <v>3.7755284222069179</v>
      </c>
      <c r="G17" s="28" t="s">
        <v>153</v>
      </c>
      <c r="I17" s="100">
        <v>692489</v>
      </c>
      <c r="J17" s="18">
        <v>733493</v>
      </c>
      <c r="K17" s="19">
        <v>0</v>
      </c>
      <c r="L17" s="27">
        <v>6.0285186105719699</v>
      </c>
      <c r="M17" s="27">
        <v>6.1597666404513678</v>
      </c>
      <c r="N17" s="28" t="s">
        <v>153</v>
      </c>
      <c r="P17" s="100">
        <v>12132</v>
      </c>
      <c r="Q17" s="18">
        <v>11303</v>
      </c>
      <c r="R17" s="19">
        <v>0</v>
      </c>
      <c r="S17" s="27">
        <v>0.16066971672493349</v>
      </c>
      <c r="T17" s="27">
        <v>0.14455574271763516</v>
      </c>
      <c r="U17" s="28" t="s">
        <v>153</v>
      </c>
    </row>
    <row r="18" spans="1:21" x14ac:dyDescent="0.2">
      <c r="A18" s="107" t="s">
        <v>168</v>
      </c>
      <c r="B18" s="111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  <c r="I18" s="100">
        <v>0</v>
      </c>
      <c r="J18" s="18">
        <v>0</v>
      </c>
      <c r="K18" s="19">
        <v>0</v>
      </c>
      <c r="L18" s="27" t="s">
        <v>153</v>
      </c>
      <c r="M18" s="27" t="s">
        <v>153</v>
      </c>
      <c r="N18" s="28" t="s">
        <v>153</v>
      </c>
      <c r="P18" s="100">
        <v>0</v>
      </c>
      <c r="Q18" s="18">
        <v>0</v>
      </c>
      <c r="R18" s="19">
        <v>0</v>
      </c>
      <c r="S18" s="27" t="s">
        <v>153</v>
      </c>
      <c r="T18" s="27" t="s">
        <v>153</v>
      </c>
      <c r="U18" s="28" t="s">
        <v>153</v>
      </c>
    </row>
    <row r="19" spans="1:21" x14ac:dyDescent="0.2">
      <c r="A19" s="107" t="s">
        <v>169</v>
      </c>
      <c r="B19" s="111">
        <v>0</v>
      </c>
      <c r="C19" s="18">
        <v>0</v>
      </c>
      <c r="D19" s="19">
        <v>0</v>
      </c>
      <c r="E19" s="27" t="s">
        <v>153</v>
      </c>
      <c r="F19" s="27" t="s">
        <v>153</v>
      </c>
      <c r="G19" s="28" t="s">
        <v>153</v>
      </c>
      <c r="I19" s="100">
        <v>0</v>
      </c>
      <c r="J19" s="18">
        <v>0</v>
      </c>
      <c r="K19" s="19">
        <v>0</v>
      </c>
      <c r="L19" s="27" t="s">
        <v>153</v>
      </c>
      <c r="M19" s="27" t="s">
        <v>153</v>
      </c>
      <c r="N19" s="28" t="s">
        <v>153</v>
      </c>
      <c r="P19" s="100">
        <v>0</v>
      </c>
      <c r="Q19" s="18">
        <v>0</v>
      </c>
      <c r="R19" s="19">
        <v>0</v>
      </c>
      <c r="S19" s="27" t="s">
        <v>153</v>
      </c>
      <c r="T19" s="27" t="s">
        <v>153</v>
      </c>
      <c r="U19" s="28" t="s">
        <v>153</v>
      </c>
    </row>
    <row r="20" spans="1:21" x14ac:dyDescent="0.2">
      <c r="A20" s="107" t="s">
        <v>170</v>
      </c>
      <c r="B20" s="111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  <c r="I20" s="100">
        <v>0</v>
      </c>
      <c r="J20" s="18">
        <v>0</v>
      </c>
      <c r="K20" s="19">
        <v>0</v>
      </c>
      <c r="L20" s="27" t="s">
        <v>153</v>
      </c>
      <c r="M20" s="27" t="s">
        <v>153</v>
      </c>
      <c r="N20" s="28" t="s">
        <v>153</v>
      </c>
      <c r="P20" s="100">
        <v>0</v>
      </c>
      <c r="Q20" s="18">
        <v>0</v>
      </c>
      <c r="R20" s="19">
        <v>0</v>
      </c>
      <c r="S20" s="27" t="s">
        <v>153</v>
      </c>
      <c r="T20" s="27" t="s">
        <v>153</v>
      </c>
      <c r="U20" s="28" t="s">
        <v>153</v>
      </c>
    </row>
    <row r="21" spans="1:21" x14ac:dyDescent="0.2">
      <c r="A21" s="107" t="s">
        <v>171</v>
      </c>
      <c r="B21" s="111">
        <v>975317</v>
      </c>
      <c r="C21" s="18">
        <v>993654</v>
      </c>
      <c r="D21" s="19">
        <v>1044794</v>
      </c>
      <c r="E21" s="27">
        <v>5.1230608360355481</v>
      </c>
      <c r="F21" s="27">
        <v>5.0370422489374169</v>
      </c>
      <c r="G21" s="28">
        <v>5.0278680619786469</v>
      </c>
      <c r="I21" s="100">
        <v>564454</v>
      </c>
      <c r="J21" s="18">
        <v>574273</v>
      </c>
      <c r="K21" s="19">
        <v>602993</v>
      </c>
      <c r="L21" s="27">
        <v>4.9138996342350429</v>
      </c>
      <c r="M21" s="27">
        <v>4.8226604315404895</v>
      </c>
      <c r="N21" s="28">
        <v>4.7553782927630976</v>
      </c>
      <c r="P21" s="100">
        <v>410863</v>
      </c>
      <c r="Q21" s="18">
        <v>419381</v>
      </c>
      <c r="R21" s="19">
        <v>441801</v>
      </c>
      <c r="S21" s="27">
        <v>5.4412497381104803</v>
      </c>
      <c r="T21" s="27">
        <v>5.3635257840099584</v>
      </c>
      <c r="U21" s="28">
        <v>5.4544491562043049</v>
      </c>
    </row>
    <row r="22" spans="1:21" x14ac:dyDescent="0.2">
      <c r="A22" s="107" t="s">
        <v>172</v>
      </c>
      <c r="B22" s="111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  <c r="I22" s="100">
        <v>0</v>
      </c>
      <c r="J22" s="18">
        <v>0</v>
      </c>
      <c r="K22" s="19">
        <v>0</v>
      </c>
      <c r="L22" s="27" t="s">
        <v>153</v>
      </c>
      <c r="M22" s="27" t="s">
        <v>153</v>
      </c>
      <c r="N22" s="28" t="s">
        <v>153</v>
      </c>
      <c r="P22" s="100">
        <v>0</v>
      </c>
      <c r="Q22" s="18">
        <v>0</v>
      </c>
      <c r="R22" s="19">
        <v>0</v>
      </c>
      <c r="S22" s="27" t="s">
        <v>153</v>
      </c>
      <c r="T22" s="27" t="s">
        <v>153</v>
      </c>
      <c r="U22" s="28" t="s">
        <v>153</v>
      </c>
    </row>
    <row r="23" spans="1:21" x14ac:dyDescent="0.2">
      <c r="A23" s="107" t="s">
        <v>173</v>
      </c>
      <c r="B23" s="111">
        <v>64937</v>
      </c>
      <c r="C23" s="18">
        <v>66349</v>
      </c>
      <c r="D23" s="19">
        <v>69751</v>
      </c>
      <c r="E23" s="27">
        <v>0.34109546076777131</v>
      </c>
      <c r="F23" s="27">
        <v>0.33633711148422762</v>
      </c>
      <c r="G23" s="28">
        <v>0.33566313090530059</v>
      </c>
      <c r="I23" s="100">
        <v>0</v>
      </c>
      <c r="J23" s="18">
        <v>0</v>
      </c>
      <c r="K23" s="19">
        <v>0</v>
      </c>
      <c r="L23" s="27" t="s">
        <v>153</v>
      </c>
      <c r="M23" s="27" t="s">
        <v>153</v>
      </c>
      <c r="N23" s="28" t="s">
        <v>153</v>
      </c>
      <c r="P23" s="100">
        <v>64937</v>
      </c>
      <c r="Q23" s="18">
        <v>66349</v>
      </c>
      <c r="R23" s="19">
        <v>69751</v>
      </c>
      <c r="S23" s="27">
        <v>0.85999088319873118</v>
      </c>
      <c r="T23" s="27">
        <v>0.84854719752033758</v>
      </c>
      <c r="U23" s="28">
        <v>0.86114174276293276</v>
      </c>
    </row>
    <row r="24" spans="1:21" x14ac:dyDescent="0.2">
      <c r="A24" s="107" t="s">
        <v>174</v>
      </c>
      <c r="B24" s="111">
        <v>8743</v>
      </c>
      <c r="C24" s="18">
        <v>0</v>
      </c>
      <c r="D24" s="19">
        <v>0</v>
      </c>
      <c r="E24" s="27">
        <v>4.5924474698440403E-2</v>
      </c>
      <c r="F24" s="27" t="s">
        <v>153</v>
      </c>
      <c r="G24" s="28" t="s">
        <v>153</v>
      </c>
      <c r="I24" s="100">
        <v>0</v>
      </c>
      <c r="J24" s="18">
        <v>0</v>
      </c>
      <c r="K24" s="19">
        <v>0</v>
      </c>
      <c r="L24" s="27" t="s">
        <v>153</v>
      </c>
      <c r="M24" s="27" t="s">
        <v>153</v>
      </c>
      <c r="N24" s="28" t="s">
        <v>153</v>
      </c>
      <c r="P24" s="100">
        <v>8743</v>
      </c>
      <c r="Q24" s="18">
        <v>0</v>
      </c>
      <c r="R24" s="19">
        <v>0</v>
      </c>
      <c r="S24" s="27">
        <v>0.11578761402292231</v>
      </c>
      <c r="T24" s="27" t="s">
        <v>153</v>
      </c>
      <c r="U24" s="28" t="s">
        <v>153</v>
      </c>
    </row>
    <row r="25" spans="1:21" x14ac:dyDescent="0.2">
      <c r="A25" s="107" t="s">
        <v>175</v>
      </c>
      <c r="B25" s="111">
        <v>0</v>
      </c>
      <c r="C25" s="18">
        <v>0</v>
      </c>
      <c r="D25" s="19">
        <v>0</v>
      </c>
      <c r="E25" s="27" t="s">
        <v>153</v>
      </c>
      <c r="F25" s="27" t="s">
        <v>153</v>
      </c>
      <c r="G25" s="28" t="s">
        <v>153</v>
      </c>
      <c r="I25" s="100">
        <v>0</v>
      </c>
      <c r="J25" s="18">
        <v>0</v>
      </c>
      <c r="K25" s="19">
        <v>0</v>
      </c>
      <c r="L25" s="27" t="s">
        <v>153</v>
      </c>
      <c r="M25" s="27" t="s">
        <v>153</v>
      </c>
      <c r="N25" s="28" t="s">
        <v>153</v>
      </c>
      <c r="P25" s="100">
        <v>0</v>
      </c>
      <c r="Q25" s="18">
        <v>0</v>
      </c>
      <c r="R25" s="19">
        <v>0</v>
      </c>
      <c r="S25" s="27" t="s">
        <v>153</v>
      </c>
      <c r="T25" s="27" t="s">
        <v>153</v>
      </c>
      <c r="U25" s="28" t="s">
        <v>153</v>
      </c>
    </row>
    <row r="26" spans="1:21" x14ac:dyDescent="0.2">
      <c r="A26" s="107" t="s">
        <v>176</v>
      </c>
      <c r="B26" s="111">
        <v>612669</v>
      </c>
      <c r="C26" s="18">
        <v>687880</v>
      </c>
      <c r="D26" s="19">
        <v>748909</v>
      </c>
      <c r="E26" s="27">
        <v>3.2181747671301362</v>
      </c>
      <c r="F26" s="27">
        <v>3.4870091824710316</v>
      </c>
      <c r="G26" s="28">
        <v>3.603979006797863</v>
      </c>
      <c r="I26" s="100">
        <v>501802</v>
      </c>
      <c r="J26" s="18">
        <v>570028</v>
      </c>
      <c r="K26" s="19">
        <v>620601</v>
      </c>
      <c r="L26" s="27">
        <v>4.36847761599424</v>
      </c>
      <c r="M26" s="27">
        <v>4.7870115441090952</v>
      </c>
      <c r="N26" s="28">
        <v>4.8942401053860847</v>
      </c>
      <c r="P26" s="100">
        <v>110867</v>
      </c>
      <c r="Q26" s="18">
        <v>117852</v>
      </c>
      <c r="R26" s="19">
        <v>128308</v>
      </c>
      <c r="S26" s="27">
        <v>1.468263228168744</v>
      </c>
      <c r="T26" s="27">
        <v>1.5072267000582802</v>
      </c>
      <c r="U26" s="28">
        <v>1.5840830200344995</v>
      </c>
    </row>
    <row r="27" spans="1:21" x14ac:dyDescent="0.2">
      <c r="A27" s="107" t="s">
        <v>177</v>
      </c>
      <c r="B27" s="111">
        <v>110159</v>
      </c>
      <c r="C27" s="18">
        <v>115757</v>
      </c>
      <c r="D27" s="19">
        <v>119184</v>
      </c>
      <c r="E27" s="27">
        <v>0.57863367360236717</v>
      </c>
      <c r="F27" s="27">
        <v>0.58679671154169222</v>
      </c>
      <c r="G27" s="28">
        <v>0.57354983575600837</v>
      </c>
      <c r="I27" s="100">
        <v>19399</v>
      </c>
      <c r="J27" s="18">
        <v>20570</v>
      </c>
      <c r="K27" s="19">
        <v>22187</v>
      </c>
      <c r="L27" s="27">
        <v>0.16887955263763849</v>
      </c>
      <c r="M27" s="27">
        <v>0.17274384321879641</v>
      </c>
      <c r="N27" s="28">
        <v>0.17497313929271957</v>
      </c>
      <c r="P27" s="100">
        <v>90760</v>
      </c>
      <c r="Q27" s="18">
        <v>95187</v>
      </c>
      <c r="R27" s="19">
        <v>96997</v>
      </c>
      <c r="S27" s="27">
        <v>1.20197687849942</v>
      </c>
      <c r="T27" s="27">
        <v>1.2173606548760099</v>
      </c>
      <c r="U27" s="28">
        <v>1.1975192559644476</v>
      </c>
    </row>
    <row r="28" spans="1:21" x14ac:dyDescent="0.2">
      <c r="A28" s="107" t="s">
        <v>178</v>
      </c>
      <c r="B28" s="111">
        <v>140771</v>
      </c>
      <c r="C28" s="18">
        <v>163447</v>
      </c>
      <c r="D28" s="19">
        <v>170534</v>
      </c>
      <c r="E28" s="27">
        <v>0.73942974125290561</v>
      </c>
      <c r="F28" s="27">
        <v>0.82854740630246948</v>
      </c>
      <c r="G28" s="28">
        <v>0.82066173052435842</v>
      </c>
      <c r="I28" s="100">
        <v>71496</v>
      </c>
      <c r="J28" s="18">
        <v>78567</v>
      </c>
      <c r="K28" s="19">
        <v>73839</v>
      </c>
      <c r="L28" s="27">
        <v>0.62241417059542248</v>
      </c>
      <c r="M28" s="27">
        <v>0.65979414342105869</v>
      </c>
      <c r="N28" s="28">
        <v>0.58231584406342096</v>
      </c>
      <c r="P28" s="100">
        <v>69275</v>
      </c>
      <c r="Q28" s="18">
        <v>84880</v>
      </c>
      <c r="R28" s="19">
        <v>96695</v>
      </c>
      <c r="S28" s="27">
        <v>0.91744103413450118</v>
      </c>
      <c r="T28" s="27">
        <v>1.0855429038195943</v>
      </c>
      <c r="U28" s="28">
        <v>1.1937907817301801</v>
      </c>
    </row>
    <row r="29" spans="1:21" x14ac:dyDescent="0.2">
      <c r="A29" s="107" t="s">
        <v>179</v>
      </c>
      <c r="B29" s="111">
        <v>36840</v>
      </c>
      <c r="C29" s="18">
        <v>38878</v>
      </c>
      <c r="D29" s="19">
        <v>41840</v>
      </c>
      <c r="E29" s="27">
        <v>0.19350996773310583</v>
      </c>
      <c r="F29" s="27">
        <v>0.19708080333213462</v>
      </c>
      <c r="G29" s="28">
        <v>0.20134686810336447</v>
      </c>
      <c r="I29" s="100">
        <v>17719</v>
      </c>
      <c r="J29" s="18">
        <v>19305</v>
      </c>
      <c r="K29" s="19">
        <v>21953</v>
      </c>
      <c r="L29" s="27">
        <v>0.15425417769917607</v>
      </c>
      <c r="M29" s="27">
        <v>0.16212055874277417</v>
      </c>
      <c r="N29" s="28">
        <v>0.17312774718948359</v>
      </c>
      <c r="P29" s="100">
        <v>19121</v>
      </c>
      <c r="Q29" s="18">
        <v>19573</v>
      </c>
      <c r="R29" s="19">
        <v>19887</v>
      </c>
      <c r="S29" s="27">
        <v>0.25322829323256291</v>
      </c>
      <c r="T29" s="27">
        <v>0.25032199878017103</v>
      </c>
      <c r="U29" s="28">
        <v>0.24552373210887934</v>
      </c>
    </row>
    <row r="30" spans="1:21" x14ac:dyDescent="0.2">
      <c r="A30" s="107" t="s">
        <v>180</v>
      </c>
      <c r="B30" s="111">
        <v>0</v>
      </c>
      <c r="C30" s="18">
        <v>0</v>
      </c>
      <c r="D30" s="19">
        <v>0</v>
      </c>
      <c r="E30" s="27" t="s">
        <v>153</v>
      </c>
      <c r="F30" s="27" t="s">
        <v>153</v>
      </c>
      <c r="G30" s="28" t="s">
        <v>153</v>
      </c>
      <c r="I30" s="100">
        <v>0</v>
      </c>
      <c r="J30" s="18">
        <v>0</v>
      </c>
      <c r="K30" s="19">
        <v>0</v>
      </c>
      <c r="L30" s="27" t="s">
        <v>153</v>
      </c>
      <c r="M30" s="27" t="s">
        <v>153</v>
      </c>
      <c r="N30" s="28" t="s">
        <v>153</v>
      </c>
      <c r="P30" s="100">
        <v>0</v>
      </c>
      <c r="Q30" s="18">
        <v>0</v>
      </c>
      <c r="R30" s="19">
        <v>0</v>
      </c>
      <c r="S30" s="27" t="s">
        <v>153</v>
      </c>
      <c r="T30" s="27" t="s">
        <v>153</v>
      </c>
      <c r="U30" s="28" t="s">
        <v>153</v>
      </c>
    </row>
    <row r="31" spans="1:21" x14ac:dyDescent="0.2">
      <c r="A31" s="107" t="s">
        <v>181</v>
      </c>
      <c r="B31" s="111">
        <v>21220</v>
      </c>
      <c r="C31" s="18">
        <v>23127</v>
      </c>
      <c r="D31" s="19">
        <v>22765</v>
      </c>
      <c r="E31" s="27">
        <v>0.11146258184843935</v>
      </c>
      <c r="F31" s="27">
        <v>0.11723565354859503</v>
      </c>
      <c r="G31" s="28">
        <v>0.10955213796302801</v>
      </c>
      <c r="I31" s="100">
        <v>0</v>
      </c>
      <c r="J31" s="18">
        <v>0</v>
      </c>
      <c r="K31" s="19">
        <v>0</v>
      </c>
      <c r="L31" s="27" t="s">
        <v>153</v>
      </c>
      <c r="M31" s="27" t="s">
        <v>153</v>
      </c>
      <c r="N31" s="28" t="s">
        <v>153</v>
      </c>
      <c r="P31" s="100">
        <v>21220</v>
      </c>
      <c r="Q31" s="18">
        <v>23127</v>
      </c>
      <c r="R31" s="19">
        <v>22765</v>
      </c>
      <c r="S31" s="27">
        <v>0.28102632615422757</v>
      </c>
      <c r="T31" s="27">
        <v>0.29577463167572754</v>
      </c>
      <c r="U31" s="28">
        <v>0.28105535080498006</v>
      </c>
    </row>
    <row r="32" spans="1:21" x14ac:dyDescent="0.2">
      <c r="A32" s="107" t="s">
        <v>182</v>
      </c>
      <c r="B32" s="111">
        <v>14817</v>
      </c>
      <c r="C32" s="18">
        <v>115954</v>
      </c>
      <c r="D32" s="19">
        <v>72699</v>
      </c>
      <c r="E32" s="27">
        <v>7.7829456892004045E-2</v>
      </c>
      <c r="F32" s="27">
        <v>0.58779534620027618</v>
      </c>
      <c r="G32" s="28">
        <v>0.34984980794088177</v>
      </c>
      <c r="I32" s="100">
        <v>0</v>
      </c>
      <c r="J32" s="18">
        <v>0</v>
      </c>
      <c r="K32" s="19">
        <v>0</v>
      </c>
      <c r="L32" s="27" t="s">
        <v>153</v>
      </c>
      <c r="M32" s="27" t="s">
        <v>153</v>
      </c>
      <c r="N32" s="28" t="s">
        <v>153</v>
      </c>
      <c r="P32" s="100">
        <v>14817</v>
      </c>
      <c r="Q32" s="18">
        <v>115954</v>
      </c>
      <c r="R32" s="19">
        <v>72699</v>
      </c>
      <c r="S32" s="27">
        <v>0.19622842010495711</v>
      </c>
      <c r="T32" s="27">
        <v>1.4829528966717394</v>
      </c>
      <c r="U32" s="28">
        <v>0.89753757734114847</v>
      </c>
    </row>
    <row r="33" spans="1:21" x14ac:dyDescent="0.2">
      <c r="A33" s="107" t="s">
        <v>183</v>
      </c>
      <c r="B33" s="111">
        <v>324854</v>
      </c>
      <c r="C33" s="18">
        <v>323460</v>
      </c>
      <c r="D33" s="19">
        <v>375393</v>
      </c>
      <c r="E33" s="27">
        <v>1.7063650124313345</v>
      </c>
      <c r="F33" s="27">
        <v>1.6396871404344944</v>
      </c>
      <c r="G33" s="28">
        <v>1.8065058522448925</v>
      </c>
      <c r="I33" s="100">
        <v>243572</v>
      </c>
      <c r="J33" s="18">
        <v>235546</v>
      </c>
      <c r="K33" s="19">
        <v>292201</v>
      </c>
      <c r="L33" s="27">
        <v>2.1204356098280779</v>
      </c>
      <c r="M33" s="27">
        <v>1.9780807629953632</v>
      </c>
      <c r="N33" s="28">
        <v>2.3043821280241561</v>
      </c>
      <c r="P33" s="100">
        <v>81282</v>
      </c>
      <c r="Q33" s="18">
        <v>87914</v>
      </c>
      <c r="R33" s="19">
        <v>83192</v>
      </c>
      <c r="S33" s="27">
        <v>1.076455317741184</v>
      </c>
      <c r="T33" s="27">
        <v>1.1243451796229478</v>
      </c>
      <c r="U33" s="28">
        <v>1.027083538070191</v>
      </c>
    </row>
    <row r="34" spans="1:21" x14ac:dyDescent="0.2">
      <c r="A34" s="107" t="s">
        <v>184</v>
      </c>
      <c r="B34" s="111">
        <v>0</v>
      </c>
      <c r="C34" s="18">
        <v>0</v>
      </c>
      <c r="D34" s="19">
        <v>78875</v>
      </c>
      <c r="E34" s="27" t="s">
        <v>153</v>
      </c>
      <c r="F34" s="27" t="s">
        <v>153</v>
      </c>
      <c r="G34" s="28">
        <v>0.37957060759208588</v>
      </c>
      <c r="I34" s="100">
        <v>0</v>
      </c>
      <c r="J34" s="18">
        <v>0</v>
      </c>
      <c r="K34" s="19">
        <v>69605</v>
      </c>
      <c r="L34" s="27" t="s">
        <v>153</v>
      </c>
      <c r="M34" s="27" t="s">
        <v>153</v>
      </c>
      <c r="N34" s="28">
        <v>0.54892528780230521</v>
      </c>
      <c r="P34" s="100">
        <v>0</v>
      </c>
      <c r="Q34" s="18">
        <v>0</v>
      </c>
      <c r="R34" s="19">
        <v>9270</v>
      </c>
      <c r="S34" s="27" t="s">
        <v>153</v>
      </c>
      <c r="T34" s="27" t="s">
        <v>153</v>
      </c>
      <c r="U34" s="28">
        <v>0.1144468746743758</v>
      </c>
    </row>
    <row r="35" spans="1:21" ht="13.5" thickBot="1" x14ac:dyDescent="0.25">
      <c r="A35" s="110" t="s">
        <v>4</v>
      </c>
      <c r="B35" s="112">
        <v>19037779</v>
      </c>
      <c r="C35" s="21">
        <v>19726934</v>
      </c>
      <c r="D35" s="22">
        <v>20780060</v>
      </c>
      <c r="E35" s="23">
        <v>100</v>
      </c>
      <c r="F35" s="23">
        <v>100</v>
      </c>
      <c r="G35" s="48">
        <v>100</v>
      </c>
      <c r="I35" s="101">
        <v>11486885</v>
      </c>
      <c r="J35" s="21">
        <v>11907805</v>
      </c>
      <c r="K35" s="22">
        <v>12680232</v>
      </c>
      <c r="L35" s="23">
        <v>100</v>
      </c>
      <c r="M35" s="23">
        <v>100</v>
      </c>
      <c r="N35" s="48">
        <v>100</v>
      </c>
      <c r="P35" s="101">
        <v>7550894</v>
      </c>
      <c r="Q35" s="21">
        <v>7819129</v>
      </c>
      <c r="R35" s="22">
        <v>8099828</v>
      </c>
      <c r="S35" s="23">
        <v>100</v>
      </c>
      <c r="T35" s="23">
        <v>100</v>
      </c>
      <c r="U35" s="48">
        <v>100</v>
      </c>
    </row>
    <row r="36" spans="1:21" x14ac:dyDescent="0.2">
      <c r="I36" s="108"/>
    </row>
    <row r="37" spans="1:21" ht="16.5" thickBot="1" x14ac:dyDescent="0.3">
      <c r="A37" s="5" t="s">
        <v>113</v>
      </c>
      <c r="I37" s="198" t="s">
        <v>93</v>
      </c>
      <c r="J37" s="198"/>
      <c r="K37" s="198"/>
      <c r="L37" s="198"/>
      <c r="M37" s="198"/>
      <c r="N37" s="198"/>
      <c r="P37" s="198" t="s">
        <v>94</v>
      </c>
      <c r="Q37" s="198"/>
      <c r="R37" s="198"/>
      <c r="S37" s="198"/>
      <c r="T37" s="198"/>
      <c r="U37" s="198"/>
    </row>
    <row r="38" spans="1:21" x14ac:dyDescent="0.2">
      <c r="A38" s="113"/>
      <c r="I38" s="32"/>
      <c r="J38" s="43" t="s">
        <v>30</v>
      </c>
      <c r="K38" s="92"/>
      <c r="L38" s="11"/>
      <c r="M38" s="90" t="s">
        <v>2</v>
      </c>
      <c r="N38" s="12"/>
      <c r="P38" s="32"/>
      <c r="Q38" s="90" t="s">
        <v>38</v>
      </c>
      <c r="R38" s="92"/>
      <c r="S38" s="11"/>
      <c r="T38" s="90" t="s">
        <v>2</v>
      </c>
      <c r="U38" s="12"/>
    </row>
    <row r="39" spans="1:21" x14ac:dyDescent="0.2">
      <c r="A39" s="114" t="s">
        <v>3</v>
      </c>
      <c r="I39" s="99" t="s">
        <v>159</v>
      </c>
      <c r="J39" s="15" t="s">
        <v>155</v>
      </c>
      <c r="K39" s="66" t="s">
        <v>156</v>
      </c>
      <c r="L39" s="15" t="s">
        <v>159</v>
      </c>
      <c r="M39" s="15" t="s">
        <v>155</v>
      </c>
      <c r="N39" s="16" t="s">
        <v>156</v>
      </c>
      <c r="P39" s="99" t="s">
        <v>159</v>
      </c>
      <c r="Q39" s="15" t="s">
        <v>155</v>
      </c>
      <c r="R39" s="66" t="s">
        <v>156</v>
      </c>
      <c r="S39" s="15" t="s">
        <v>159</v>
      </c>
      <c r="T39" s="15" t="s">
        <v>155</v>
      </c>
      <c r="U39" s="16" t="s">
        <v>156</v>
      </c>
    </row>
    <row r="40" spans="1:21" x14ac:dyDescent="0.2">
      <c r="A40" s="17" t="s">
        <v>83</v>
      </c>
      <c r="I40" s="100">
        <v>583602</v>
      </c>
      <c r="J40" s="18">
        <v>579048</v>
      </c>
      <c r="K40" s="19">
        <v>589902</v>
      </c>
      <c r="L40" s="27">
        <v>14.570383624702558</v>
      </c>
      <c r="M40" s="27">
        <v>14.17713684258978</v>
      </c>
      <c r="N40" s="28">
        <v>13.97914107841634</v>
      </c>
      <c r="P40" s="100">
        <v>3448884</v>
      </c>
      <c r="Q40" s="18">
        <v>3646962</v>
      </c>
      <c r="R40" s="19">
        <v>3470484</v>
      </c>
      <c r="S40" s="27">
        <v>34.924198068279559</v>
      </c>
      <c r="T40" s="27">
        <v>34.872181175825325</v>
      </c>
      <c r="U40" s="28">
        <v>32.920902388813538</v>
      </c>
    </row>
    <row r="41" spans="1:21" x14ac:dyDescent="0.2">
      <c r="A41" s="17" t="s">
        <v>160</v>
      </c>
      <c r="I41" s="100">
        <v>102154</v>
      </c>
      <c r="J41" s="18">
        <v>98115</v>
      </c>
      <c r="K41" s="19">
        <v>106242</v>
      </c>
      <c r="L41" s="27">
        <v>2.5504075873589622</v>
      </c>
      <c r="M41" s="27">
        <v>2.4022011669338226</v>
      </c>
      <c r="N41" s="28">
        <v>2.5176587067904652</v>
      </c>
      <c r="P41" s="100">
        <v>582</v>
      </c>
      <c r="Q41" s="18">
        <v>586</v>
      </c>
      <c r="R41" s="19">
        <v>608</v>
      </c>
      <c r="S41" s="27">
        <v>5.8934667781632274E-3</v>
      </c>
      <c r="T41" s="27">
        <v>5.6033208377366259E-3</v>
      </c>
      <c r="U41" s="28">
        <v>5.7674689329784068E-3</v>
      </c>
    </row>
    <row r="42" spans="1:21" x14ac:dyDescent="0.2">
      <c r="A42" s="17" t="s">
        <v>84</v>
      </c>
      <c r="I42" s="100">
        <v>900071</v>
      </c>
      <c r="J42" s="18">
        <v>892441</v>
      </c>
      <c r="K42" s="19">
        <v>885331</v>
      </c>
      <c r="L42" s="27">
        <v>22.471444168233926</v>
      </c>
      <c r="M42" s="27">
        <v>21.850102549249225</v>
      </c>
      <c r="N42" s="28">
        <v>20.980038972736857</v>
      </c>
      <c r="P42" s="100">
        <v>3086100</v>
      </c>
      <c r="Q42" s="18">
        <v>3214298</v>
      </c>
      <c r="R42" s="19">
        <v>3285915</v>
      </c>
      <c r="S42" s="27">
        <v>31.250563271631503</v>
      </c>
      <c r="T42" s="27">
        <v>30.735056249309146</v>
      </c>
      <c r="U42" s="28">
        <v>31.170086642940362</v>
      </c>
    </row>
    <row r="43" spans="1:21" x14ac:dyDescent="0.2">
      <c r="A43" s="17" t="s">
        <v>86</v>
      </c>
      <c r="I43" s="100">
        <v>432615</v>
      </c>
      <c r="J43" s="18">
        <v>430454</v>
      </c>
      <c r="K43" s="19">
        <v>501942</v>
      </c>
      <c r="L43" s="27">
        <v>10.800796624755737</v>
      </c>
      <c r="M43" s="27">
        <v>10.539031759785269</v>
      </c>
      <c r="N43" s="28">
        <v>11.894718158579654</v>
      </c>
      <c r="P43" s="100">
        <v>1188953</v>
      </c>
      <c r="Q43" s="18">
        <v>1227234</v>
      </c>
      <c r="R43" s="19">
        <v>1265820</v>
      </c>
      <c r="S43" s="27">
        <v>12.039613412882309</v>
      </c>
      <c r="T43" s="27">
        <v>11.73478813136326</v>
      </c>
      <c r="U43" s="28">
        <v>12.007528823590011</v>
      </c>
    </row>
    <row r="44" spans="1:21" x14ac:dyDescent="0.2">
      <c r="A44" s="17" t="s">
        <v>161</v>
      </c>
      <c r="I44" s="100">
        <v>1140036</v>
      </c>
      <c r="J44" s="18">
        <v>1171261</v>
      </c>
      <c r="K44" s="19">
        <v>1481061</v>
      </c>
      <c r="L44" s="27">
        <v>28.46248276388944</v>
      </c>
      <c r="M44" s="27">
        <v>28.67659930677344</v>
      </c>
      <c r="N44" s="28">
        <v>35.097288472899542</v>
      </c>
      <c r="P44" s="100">
        <v>299666</v>
      </c>
      <c r="Q44" s="18">
        <v>317002</v>
      </c>
      <c r="R44" s="19">
        <v>404385</v>
      </c>
      <c r="S44" s="27">
        <v>3.0344873119330957</v>
      </c>
      <c r="T44" s="27">
        <v>3.031167085672672</v>
      </c>
      <c r="U44" s="28">
        <v>3.8359834283922249</v>
      </c>
    </row>
    <row r="45" spans="1:21" x14ac:dyDescent="0.2">
      <c r="A45" s="17" t="s">
        <v>162</v>
      </c>
      <c r="I45" s="100">
        <v>0</v>
      </c>
      <c r="J45" s="18">
        <v>0</v>
      </c>
      <c r="K45" s="19">
        <v>0</v>
      </c>
      <c r="L45" s="27" t="s">
        <v>153</v>
      </c>
      <c r="M45" s="27" t="s">
        <v>153</v>
      </c>
      <c r="N45" s="28" t="s">
        <v>153</v>
      </c>
      <c r="P45" s="100">
        <v>0</v>
      </c>
      <c r="Q45" s="18">
        <v>0</v>
      </c>
      <c r="R45" s="19">
        <v>0</v>
      </c>
      <c r="S45" s="27" t="s">
        <v>153</v>
      </c>
      <c r="T45" s="27" t="s">
        <v>153</v>
      </c>
      <c r="U45" s="28" t="s">
        <v>153</v>
      </c>
    </row>
    <row r="46" spans="1:21" x14ac:dyDescent="0.2">
      <c r="A46" s="17" t="s">
        <v>163</v>
      </c>
      <c r="I46" s="100">
        <v>74103</v>
      </c>
      <c r="J46" s="18">
        <v>74543</v>
      </c>
      <c r="K46" s="19">
        <v>74166</v>
      </c>
      <c r="L46" s="27">
        <v>1.8500778574119583</v>
      </c>
      <c r="M46" s="27">
        <v>1.825075488831962</v>
      </c>
      <c r="N46" s="28">
        <v>1.7575410444816704</v>
      </c>
      <c r="P46" s="100">
        <v>4375</v>
      </c>
      <c r="Q46" s="18">
        <v>4299</v>
      </c>
      <c r="R46" s="19">
        <v>309</v>
      </c>
      <c r="S46" s="27">
        <v>4.4302263152000206E-2</v>
      </c>
      <c r="T46" s="27">
        <v>4.1106956111654866E-2</v>
      </c>
      <c r="U46" s="28">
        <v>2.9311643096880387E-3</v>
      </c>
    </row>
    <row r="47" spans="1:21" x14ac:dyDescent="0.2">
      <c r="A47" s="17" t="s">
        <v>164</v>
      </c>
      <c r="I47" s="100">
        <v>64658</v>
      </c>
      <c r="J47" s="18">
        <v>63845</v>
      </c>
      <c r="K47" s="19">
        <v>58701</v>
      </c>
      <c r="L47" s="27">
        <v>1.6142711375321159</v>
      </c>
      <c r="M47" s="27">
        <v>1.5631507262181106</v>
      </c>
      <c r="N47" s="28">
        <v>1.3910608210247086</v>
      </c>
      <c r="P47" s="100">
        <v>289462</v>
      </c>
      <c r="Q47" s="18">
        <v>265888</v>
      </c>
      <c r="R47" s="19">
        <v>257929</v>
      </c>
      <c r="S47" s="27">
        <v>2.9311592449152646</v>
      </c>
      <c r="T47" s="27">
        <v>2.5424159913039519</v>
      </c>
      <c r="U47" s="28">
        <v>2.4467064052864922</v>
      </c>
    </row>
    <row r="48" spans="1:21" x14ac:dyDescent="0.2">
      <c r="A48" s="17" t="s">
        <v>165</v>
      </c>
      <c r="I48" s="100">
        <v>0</v>
      </c>
      <c r="J48" s="18">
        <v>0</v>
      </c>
      <c r="K48" s="19">
        <v>0</v>
      </c>
      <c r="L48" s="27" t="s">
        <v>153</v>
      </c>
      <c r="M48" s="27" t="s">
        <v>153</v>
      </c>
      <c r="N48" s="28" t="s">
        <v>153</v>
      </c>
      <c r="P48" s="100">
        <v>0</v>
      </c>
      <c r="Q48" s="18">
        <v>0</v>
      </c>
      <c r="R48" s="19">
        <v>0</v>
      </c>
      <c r="S48" s="27" t="s">
        <v>153</v>
      </c>
      <c r="T48" s="27" t="s">
        <v>153</v>
      </c>
      <c r="U48" s="28" t="s">
        <v>153</v>
      </c>
    </row>
    <row r="49" spans="1:21" x14ac:dyDescent="0.2">
      <c r="A49" s="17" t="s">
        <v>166</v>
      </c>
      <c r="I49" s="100">
        <v>37933</v>
      </c>
      <c r="J49" s="18">
        <v>42388</v>
      </c>
      <c r="K49" s="19">
        <v>55148</v>
      </c>
      <c r="L49" s="27">
        <v>0.94704672368470655</v>
      </c>
      <c r="M49" s="27">
        <v>1.0378077058960493</v>
      </c>
      <c r="N49" s="28">
        <v>1.3068639743423558</v>
      </c>
      <c r="P49" s="100">
        <v>797426</v>
      </c>
      <c r="Q49" s="18">
        <v>780330</v>
      </c>
      <c r="R49" s="19">
        <v>906662</v>
      </c>
      <c r="S49" s="27">
        <v>8.0749203419992952</v>
      </c>
      <c r="T49" s="27">
        <v>7.4615005960938925</v>
      </c>
      <c r="U49" s="28">
        <v>8.6005672988685333</v>
      </c>
    </row>
    <row r="50" spans="1:21" x14ac:dyDescent="0.2">
      <c r="A50" s="17" t="s">
        <v>167</v>
      </c>
      <c r="I50" s="100">
        <v>243520</v>
      </c>
      <c r="J50" s="18">
        <v>288064</v>
      </c>
      <c r="K50" s="19">
        <v>0</v>
      </c>
      <c r="L50" s="27">
        <v>6.0797937983207166</v>
      </c>
      <c r="M50" s="27">
        <v>7.0528224731348388</v>
      </c>
      <c r="N50" s="28" t="s">
        <v>153</v>
      </c>
      <c r="P50" s="100">
        <v>1931</v>
      </c>
      <c r="Q50" s="18">
        <v>1763</v>
      </c>
      <c r="R50" s="19">
        <v>0</v>
      </c>
      <c r="S50" s="27">
        <v>1.9553753176345692E-2</v>
      </c>
      <c r="T50" s="27">
        <v>1.6857772417968722E-2</v>
      </c>
      <c r="U50" s="28" t="s">
        <v>153</v>
      </c>
    </row>
    <row r="51" spans="1:21" x14ac:dyDescent="0.2">
      <c r="A51" s="17" t="s">
        <v>168</v>
      </c>
      <c r="I51" s="100">
        <v>0</v>
      </c>
      <c r="J51" s="18">
        <v>0</v>
      </c>
      <c r="K51" s="19">
        <v>0</v>
      </c>
      <c r="L51" s="27" t="s">
        <v>153</v>
      </c>
      <c r="M51" s="27" t="s">
        <v>153</v>
      </c>
      <c r="N51" s="28" t="s">
        <v>153</v>
      </c>
      <c r="P51" s="100">
        <v>0</v>
      </c>
      <c r="Q51" s="18">
        <v>0</v>
      </c>
      <c r="R51" s="19">
        <v>0</v>
      </c>
      <c r="S51" s="27" t="s">
        <v>153</v>
      </c>
      <c r="T51" s="27" t="s">
        <v>153</v>
      </c>
      <c r="U51" s="28" t="s">
        <v>153</v>
      </c>
    </row>
    <row r="52" spans="1:21" x14ac:dyDescent="0.2">
      <c r="A52" s="17" t="s">
        <v>169</v>
      </c>
      <c r="I52" s="100">
        <v>0</v>
      </c>
      <c r="J52" s="18">
        <v>0</v>
      </c>
      <c r="K52" s="19">
        <v>0</v>
      </c>
      <c r="L52" s="27" t="s">
        <v>153</v>
      </c>
      <c r="M52" s="27" t="s">
        <v>153</v>
      </c>
      <c r="N52" s="28" t="s">
        <v>153</v>
      </c>
      <c r="P52" s="100">
        <v>0</v>
      </c>
      <c r="Q52" s="18">
        <v>0</v>
      </c>
      <c r="R52" s="19">
        <v>0</v>
      </c>
      <c r="S52" s="27" t="s">
        <v>153</v>
      </c>
      <c r="T52" s="27" t="s">
        <v>153</v>
      </c>
      <c r="U52" s="28" t="s">
        <v>153</v>
      </c>
    </row>
    <row r="53" spans="1:21" x14ac:dyDescent="0.2">
      <c r="A53" s="17" t="s">
        <v>170</v>
      </c>
      <c r="I53" s="100">
        <v>0</v>
      </c>
      <c r="J53" s="18">
        <v>0</v>
      </c>
      <c r="K53" s="19">
        <v>0</v>
      </c>
      <c r="L53" s="27" t="s">
        <v>153</v>
      </c>
      <c r="M53" s="27" t="s">
        <v>153</v>
      </c>
      <c r="N53" s="28" t="s">
        <v>153</v>
      </c>
      <c r="P53" s="100">
        <v>0</v>
      </c>
      <c r="Q53" s="18">
        <v>0</v>
      </c>
      <c r="R53" s="19">
        <v>0</v>
      </c>
      <c r="S53" s="27" t="s">
        <v>153</v>
      </c>
      <c r="T53" s="27" t="s">
        <v>153</v>
      </c>
      <c r="U53" s="28" t="s">
        <v>153</v>
      </c>
    </row>
    <row r="54" spans="1:21" x14ac:dyDescent="0.2">
      <c r="A54" s="17" t="s">
        <v>171</v>
      </c>
      <c r="I54" s="100">
        <v>115090</v>
      </c>
      <c r="J54" s="18">
        <v>115452</v>
      </c>
      <c r="K54" s="19">
        <v>116580</v>
      </c>
      <c r="L54" s="27">
        <v>2.873371666593016</v>
      </c>
      <c r="M54" s="27">
        <v>2.826672059571357</v>
      </c>
      <c r="N54" s="28">
        <v>2.7626423828394837</v>
      </c>
      <c r="P54" s="100">
        <v>231618</v>
      </c>
      <c r="Q54" s="18">
        <v>247607</v>
      </c>
      <c r="R54" s="19">
        <v>259515</v>
      </c>
      <c r="S54" s="27">
        <v>2.3454175055405675</v>
      </c>
      <c r="T54" s="27">
        <v>2.3676134175246633</v>
      </c>
      <c r="U54" s="28">
        <v>2.461751151549163</v>
      </c>
    </row>
    <row r="55" spans="1:21" x14ac:dyDescent="0.2">
      <c r="A55" s="17" t="s">
        <v>172</v>
      </c>
      <c r="I55" s="100">
        <v>0</v>
      </c>
      <c r="J55" s="18">
        <v>0</v>
      </c>
      <c r="K55" s="19">
        <v>0</v>
      </c>
      <c r="L55" s="27" t="s">
        <v>153</v>
      </c>
      <c r="M55" s="27" t="s">
        <v>153</v>
      </c>
      <c r="N55" s="28" t="s">
        <v>153</v>
      </c>
      <c r="P55" s="100">
        <v>0</v>
      </c>
      <c r="Q55" s="18">
        <v>0</v>
      </c>
      <c r="R55" s="19">
        <v>0</v>
      </c>
      <c r="S55" s="27" t="s">
        <v>153</v>
      </c>
      <c r="T55" s="27" t="s">
        <v>153</v>
      </c>
      <c r="U55" s="28" t="s">
        <v>153</v>
      </c>
    </row>
    <row r="56" spans="1:21" x14ac:dyDescent="0.2">
      <c r="A56" s="17" t="s">
        <v>173</v>
      </c>
      <c r="I56" s="100">
        <v>0</v>
      </c>
      <c r="J56" s="18">
        <v>0</v>
      </c>
      <c r="K56" s="19">
        <v>0</v>
      </c>
      <c r="L56" s="27" t="s">
        <v>153</v>
      </c>
      <c r="M56" s="27" t="s">
        <v>153</v>
      </c>
      <c r="N56" s="28" t="s">
        <v>153</v>
      </c>
      <c r="P56" s="100">
        <v>128970</v>
      </c>
      <c r="Q56" s="18">
        <v>127110</v>
      </c>
      <c r="R56" s="19">
        <v>141788</v>
      </c>
      <c r="S56" s="27">
        <v>1.305980086563078</v>
      </c>
      <c r="T56" s="27">
        <v>1.2154233987793557</v>
      </c>
      <c r="U56" s="28">
        <v>1.3449965214952997</v>
      </c>
    </row>
    <row r="57" spans="1:21" x14ac:dyDescent="0.2">
      <c r="A57" s="17" t="s">
        <v>174</v>
      </c>
      <c r="I57" s="100">
        <v>0</v>
      </c>
      <c r="J57" s="18">
        <v>0</v>
      </c>
      <c r="K57" s="19">
        <v>0</v>
      </c>
      <c r="L57" s="27" t="s">
        <v>153</v>
      </c>
      <c r="M57" s="27" t="s">
        <v>153</v>
      </c>
      <c r="N57" s="28" t="s">
        <v>153</v>
      </c>
      <c r="P57" s="100">
        <v>13168</v>
      </c>
      <c r="Q57" s="18">
        <v>0</v>
      </c>
      <c r="R57" s="19">
        <v>0</v>
      </c>
      <c r="S57" s="27">
        <v>0.13334221741383742</v>
      </c>
      <c r="T57" s="27" t="s">
        <v>153</v>
      </c>
      <c r="U57" s="28" t="s">
        <v>153</v>
      </c>
    </row>
    <row r="58" spans="1:21" x14ac:dyDescent="0.2">
      <c r="A58" s="17" t="s">
        <v>175</v>
      </c>
      <c r="I58" s="100">
        <v>0</v>
      </c>
      <c r="J58" s="18">
        <v>0</v>
      </c>
      <c r="K58" s="19">
        <v>0</v>
      </c>
      <c r="L58" s="27" t="s">
        <v>153</v>
      </c>
      <c r="M58" s="27" t="s">
        <v>153</v>
      </c>
      <c r="N58" s="28" t="s">
        <v>153</v>
      </c>
      <c r="P58" s="100">
        <v>0</v>
      </c>
      <c r="Q58" s="18">
        <v>0</v>
      </c>
      <c r="R58" s="19">
        <v>0</v>
      </c>
      <c r="S58" s="27" t="s">
        <v>153</v>
      </c>
      <c r="T58" s="27" t="s">
        <v>153</v>
      </c>
      <c r="U58" s="28" t="s">
        <v>153</v>
      </c>
    </row>
    <row r="59" spans="1:21" x14ac:dyDescent="0.2">
      <c r="A59" s="17" t="s">
        <v>176</v>
      </c>
      <c r="I59" s="100">
        <v>183467</v>
      </c>
      <c r="J59" s="18">
        <v>199829</v>
      </c>
      <c r="K59" s="19">
        <v>204217</v>
      </c>
      <c r="L59" s="27">
        <v>4.5804924802747493</v>
      </c>
      <c r="M59" s="27">
        <v>4.8925185444347843</v>
      </c>
      <c r="N59" s="28">
        <v>4.8394110438868658</v>
      </c>
      <c r="P59" s="100">
        <v>78679</v>
      </c>
      <c r="Q59" s="18">
        <v>84117</v>
      </c>
      <c r="R59" s="19">
        <v>91543</v>
      </c>
      <c r="S59" s="27">
        <v>0.79672177429399405</v>
      </c>
      <c r="T59" s="27">
        <v>0.80432515171995178</v>
      </c>
      <c r="U59" s="28">
        <v>0.86837402719020107</v>
      </c>
    </row>
    <row r="60" spans="1:21" x14ac:dyDescent="0.2">
      <c r="A60" s="17" t="s">
        <v>177</v>
      </c>
      <c r="I60" s="100">
        <v>10007</v>
      </c>
      <c r="J60" s="18">
        <v>10471</v>
      </c>
      <c r="K60" s="19">
        <v>10803</v>
      </c>
      <c r="L60" s="27">
        <v>0.24983778145448182</v>
      </c>
      <c r="M60" s="27">
        <v>0.25636700218074765</v>
      </c>
      <c r="N60" s="28">
        <v>0.25600296501814152</v>
      </c>
      <c r="P60" s="100">
        <v>87275</v>
      </c>
      <c r="Q60" s="18">
        <v>92297</v>
      </c>
      <c r="R60" s="19">
        <v>92629</v>
      </c>
      <c r="S60" s="27">
        <v>0.88376686093504409</v>
      </c>
      <c r="T60" s="27">
        <v>0.88254215590542207</v>
      </c>
      <c r="U60" s="28">
        <v>0.87867578913298816</v>
      </c>
    </row>
    <row r="61" spans="1:21" x14ac:dyDescent="0.2">
      <c r="A61" s="17" t="s">
        <v>178</v>
      </c>
      <c r="I61" s="100">
        <v>19343</v>
      </c>
      <c r="J61" s="18">
        <v>25803</v>
      </c>
      <c r="K61" s="19">
        <v>19320</v>
      </c>
      <c r="L61" s="27">
        <v>0.48292317444529248</v>
      </c>
      <c r="M61" s="27">
        <v>0.63174842491355476</v>
      </c>
      <c r="N61" s="28">
        <v>0.45783368362033644</v>
      </c>
      <c r="P61" s="100">
        <v>85334</v>
      </c>
      <c r="Q61" s="18">
        <v>97369</v>
      </c>
      <c r="R61" s="19">
        <v>106463</v>
      </c>
      <c r="S61" s="27">
        <v>0.86411184544292241</v>
      </c>
      <c r="T61" s="27">
        <v>0.93104052329279441</v>
      </c>
      <c r="U61" s="28">
        <v>1.0099046792955264</v>
      </c>
    </row>
    <row r="62" spans="1:21" x14ac:dyDescent="0.2">
      <c r="A62" s="17" t="s">
        <v>179</v>
      </c>
      <c r="I62" s="100">
        <v>0</v>
      </c>
      <c r="J62" s="18">
        <v>0</v>
      </c>
      <c r="K62" s="19">
        <v>0</v>
      </c>
      <c r="L62" s="27" t="s">
        <v>153</v>
      </c>
      <c r="M62" s="27" t="s">
        <v>153</v>
      </c>
      <c r="N62" s="28" t="s">
        <v>153</v>
      </c>
      <c r="P62" s="100">
        <v>0</v>
      </c>
      <c r="Q62" s="18">
        <v>0</v>
      </c>
      <c r="R62" s="19">
        <v>0</v>
      </c>
      <c r="S62" s="27" t="s">
        <v>153</v>
      </c>
      <c r="T62" s="27" t="s">
        <v>153</v>
      </c>
      <c r="U62" s="28" t="s">
        <v>153</v>
      </c>
    </row>
    <row r="63" spans="1:21" x14ac:dyDescent="0.2">
      <c r="A63" s="17" t="s">
        <v>180</v>
      </c>
      <c r="I63" s="100">
        <v>0</v>
      </c>
      <c r="J63" s="18">
        <v>0</v>
      </c>
      <c r="K63" s="19">
        <v>0</v>
      </c>
      <c r="L63" s="27" t="s">
        <v>153</v>
      </c>
      <c r="M63" s="27" t="s">
        <v>153</v>
      </c>
      <c r="N63" s="28" t="s">
        <v>153</v>
      </c>
      <c r="P63" s="100">
        <v>0</v>
      </c>
      <c r="Q63" s="18">
        <v>0</v>
      </c>
      <c r="R63" s="19">
        <v>0</v>
      </c>
      <c r="S63" s="27" t="s">
        <v>153</v>
      </c>
      <c r="T63" s="27" t="s">
        <v>153</v>
      </c>
      <c r="U63" s="28" t="s">
        <v>153</v>
      </c>
    </row>
    <row r="64" spans="1:21" x14ac:dyDescent="0.2">
      <c r="A64" s="17" t="s">
        <v>181</v>
      </c>
      <c r="I64" s="100">
        <v>0</v>
      </c>
      <c r="J64" s="18">
        <v>0</v>
      </c>
      <c r="K64" s="19">
        <v>0</v>
      </c>
      <c r="L64" s="27" t="s">
        <v>153</v>
      </c>
      <c r="M64" s="27" t="s">
        <v>153</v>
      </c>
      <c r="N64" s="28" t="s">
        <v>153</v>
      </c>
      <c r="P64" s="100">
        <v>585</v>
      </c>
      <c r="Q64" s="18">
        <v>1086</v>
      </c>
      <c r="R64" s="19">
        <v>101</v>
      </c>
      <c r="S64" s="27">
        <v>5.9238454728960275E-3</v>
      </c>
      <c r="T64" s="27">
        <v>1.0384311313621119E-2</v>
      </c>
      <c r="U64" s="28">
        <v>9.5808283261647866E-4</v>
      </c>
    </row>
    <row r="65" spans="1:21" x14ac:dyDescent="0.2">
      <c r="A65" s="17" t="s">
        <v>182</v>
      </c>
      <c r="I65" s="100">
        <v>0</v>
      </c>
      <c r="J65" s="18">
        <v>0</v>
      </c>
      <c r="K65" s="19">
        <v>0</v>
      </c>
      <c r="L65" s="27" t="s">
        <v>153</v>
      </c>
      <c r="M65" s="27" t="s">
        <v>153</v>
      </c>
      <c r="N65" s="28" t="s">
        <v>153</v>
      </c>
      <c r="P65" s="100">
        <v>27258</v>
      </c>
      <c r="Q65" s="18">
        <v>213753</v>
      </c>
      <c r="R65" s="19">
        <v>133789</v>
      </c>
      <c r="S65" s="27">
        <v>0.27602082034222208</v>
      </c>
      <c r="T65" s="27">
        <v>2.0439021143834761</v>
      </c>
      <c r="U65" s="28">
        <v>1.2691182583458027</v>
      </c>
    </row>
    <row r="66" spans="1:21" x14ac:dyDescent="0.2">
      <c r="A66" s="17" t="s">
        <v>183</v>
      </c>
      <c r="I66" s="100">
        <v>98800</v>
      </c>
      <c r="J66" s="18">
        <v>92665</v>
      </c>
      <c r="K66" s="19">
        <v>102666</v>
      </c>
      <c r="L66" s="27">
        <v>2.4666706113423409</v>
      </c>
      <c r="M66" s="27">
        <v>2.268765949487058</v>
      </c>
      <c r="N66" s="28">
        <v>2.4329168200085642</v>
      </c>
      <c r="P66" s="100">
        <v>105076</v>
      </c>
      <c r="Q66" s="18">
        <v>136383</v>
      </c>
      <c r="R66" s="19">
        <v>112335</v>
      </c>
      <c r="S66" s="27">
        <v>1.0640239092479025</v>
      </c>
      <c r="T66" s="27">
        <v>1.3040916481451095</v>
      </c>
      <c r="U66" s="28">
        <v>1.065606287148239</v>
      </c>
    </row>
    <row r="67" spans="1:21" x14ac:dyDescent="0.2">
      <c r="A67" s="17" t="s">
        <v>184</v>
      </c>
      <c r="I67" s="100">
        <v>0</v>
      </c>
      <c r="J67" s="18">
        <v>0</v>
      </c>
      <c r="K67" s="19">
        <v>13794</v>
      </c>
      <c r="L67" s="27" t="s">
        <v>153</v>
      </c>
      <c r="M67" s="27" t="s">
        <v>153</v>
      </c>
      <c r="N67" s="28">
        <v>0.32688187535501662</v>
      </c>
      <c r="P67" s="100">
        <v>0</v>
      </c>
      <c r="Q67" s="18">
        <v>0</v>
      </c>
      <c r="R67" s="19">
        <v>11611</v>
      </c>
      <c r="S67" s="27" t="s">
        <v>153</v>
      </c>
      <c r="T67" s="27" t="s">
        <v>153</v>
      </c>
      <c r="U67" s="28">
        <v>0.11014158187633598</v>
      </c>
    </row>
    <row r="68" spans="1:21" ht="13.5" thickBot="1" x14ac:dyDescent="0.25">
      <c r="A68" s="20" t="s">
        <v>4</v>
      </c>
      <c r="I68" s="101">
        <v>4005399</v>
      </c>
      <c r="J68" s="21">
        <v>4084379</v>
      </c>
      <c r="K68" s="22">
        <v>4219873</v>
      </c>
      <c r="L68" s="23">
        <v>100</v>
      </c>
      <c r="M68" s="23">
        <v>100</v>
      </c>
      <c r="N68" s="48">
        <v>100</v>
      </c>
      <c r="P68" s="101">
        <v>9875342</v>
      </c>
      <c r="Q68" s="21">
        <v>10458084</v>
      </c>
      <c r="R68" s="22">
        <v>10541886</v>
      </c>
      <c r="S68" s="23">
        <v>100</v>
      </c>
      <c r="T68" s="23">
        <v>100</v>
      </c>
      <c r="U68" s="48">
        <v>100</v>
      </c>
    </row>
    <row r="69" spans="1:21" x14ac:dyDescent="0.2">
      <c r="A69" s="50"/>
      <c r="I69" s="50"/>
      <c r="J69" s="50"/>
      <c r="K69" s="50"/>
      <c r="L69" s="50"/>
      <c r="M69" s="50"/>
      <c r="N69" s="50"/>
    </row>
    <row r="70" spans="1:21" x14ac:dyDescent="0.2">
      <c r="A70" s="61" t="s">
        <v>158</v>
      </c>
      <c r="B70" s="109"/>
      <c r="C70" s="109"/>
      <c r="D70" s="109"/>
      <c r="E70" s="109"/>
      <c r="F70" s="109"/>
      <c r="G70" s="109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98"/>
      <c r="U70" s="188">
        <v>10</v>
      </c>
    </row>
    <row r="71" spans="1:21" x14ac:dyDescent="0.2">
      <c r="A71" s="26" t="s">
        <v>157</v>
      </c>
      <c r="T71" s="25"/>
      <c r="U71" s="187"/>
    </row>
    <row r="76" spans="1:21" ht="12.75" customHeight="1" x14ac:dyDescent="0.2"/>
    <row r="77" spans="1:21" ht="12.75" customHeight="1" x14ac:dyDescent="0.2"/>
  </sheetData>
  <mergeCells count="6">
    <mergeCell ref="U70:U71"/>
    <mergeCell ref="P4:U4"/>
    <mergeCell ref="I4:N4"/>
    <mergeCell ref="D4:E4"/>
    <mergeCell ref="I37:N37"/>
    <mergeCell ref="P37:U37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7"/>
  <sheetViews>
    <sheetView showGridLines="0" showRowColHeaders="0" zoomScaleNormal="100" workbookViewId="0">
      <selection activeCell="X87" sqref="X87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114</v>
      </c>
      <c r="B4" s="6"/>
      <c r="C4" s="6"/>
      <c r="D4" s="198" t="s">
        <v>106</v>
      </c>
      <c r="E4" s="198"/>
      <c r="F4" s="6"/>
      <c r="I4" s="198" t="s">
        <v>110</v>
      </c>
      <c r="J4" s="198"/>
      <c r="K4" s="198"/>
      <c r="L4" s="198"/>
      <c r="M4" s="198"/>
      <c r="N4" s="198"/>
      <c r="P4" s="198" t="s">
        <v>111</v>
      </c>
      <c r="Q4" s="198"/>
      <c r="R4" s="198"/>
      <c r="S4" s="198"/>
      <c r="T4" s="198"/>
      <c r="U4" s="198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1449410</v>
      </c>
      <c r="C7" s="18">
        <v>1808342</v>
      </c>
      <c r="D7" s="19">
        <v>1923348</v>
      </c>
      <c r="E7" s="82">
        <v>16.706736892725139</v>
      </c>
      <c r="F7" s="82">
        <v>20.315436362247397</v>
      </c>
      <c r="G7" s="83">
        <v>20.148605482697544</v>
      </c>
      <c r="I7" s="100">
        <v>553355</v>
      </c>
      <c r="J7" s="18">
        <v>663993</v>
      </c>
      <c r="K7" s="19">
        <v>716248</v>
      </c>
      <c r="L7" s="82">
        <v>16.559205620173827</v>
      </c>
      <c r="M7" s="82">
        <v>18.940609722910793</v>
      </c>
      <c r="N7" s="83">
        <v>19.181927667929038</v>
      </c>
      <c r="P7" s="100">
        <v>896055</v>
      </c>
      <c r="Q7" s="18">
        <v>1144349</v>
      </c>
      <c r="R7" s="19">
        <v>1207100</v>
      </c>
      <c r="S7" s="82">
        <v>16.799164442851289</v>
      </c>
      <c r="T7" s="82">
        <v>21.208685792401376</v>
      </c>
      <c r="U7" s="83">
        <v>20.769673764190646</v>
      </c>
    </row>
    <row r="8" spans="1:21" x14ac:dyDescent="0.2">
      <c r="A8" s="17" t="s">
        <v>160</v>
      </c>
      <c r="B8" s="18">
        <v>682273</v>
      </c>
      <c r="C8" s="18">
        <v>693228</v>
      </c>
      <c r="D8" s="19">
        <v>756050</v>
      </c>
      <c r="E8" s="82">
        <v>7.8642727040728699</v>
      </c>
      <c r="F8" s="82">
        <v>7.7879235888609779</v>
      </c>
      <c r="G8" s="83">
        <v>7.9202272158722593</v>
      </c>
      <c r="I8" s="100">
        <v>310118</v>
      </c>
      <c r="J8" s="18">
        <v>323530</v>
      </c>
      <c r="K8" s="19">
        <v>331387</v>
      </c>
      <c r="L8" s="82">
        <v>9.2803132320428432</v>
      </c>
      <c r="M8" s="82">
        <v>9.2287952789462064</v>
      </c>
      <c r="N8" s="83">
        <v>8.8749168780813363</v>
      </c>
      <c r="P8" s="100">
        <v>372155</v>
      </c>
      <c r="Q8" s="18">
        <v>369698</v>
      </c>
      <c r="R8" s="19">
        <v>424663</v>
      </c>
      <c r="S8" s="82">
        <v>6.9771309163269235</v>
      </c>
      <c r="T8" s="82">
        <v>6.8517635092783795</v>
      </c>
      <c r="U8" s="83">
        <v>7.3068610469078719</v>
      </c>
    </row>
    <row r="9" spans="1:21" x14ac:dyDescent="0.2">
      <c r="A9" s="17" t="s">
        <v>84</v>
      </c>
      <c r="B9" s="18">
        <v>1827830</v>
      </c>
      <c r="C9" s="18">
        <v>1925013</v>
      </c>
      <c r="D9" s="19">
        <v>1998946</v>
      </c>
      <c r="E9" s="82">
        <v>21.0686244020876</v>
      </c>
      <c r="F9" s="82">
        <v>21.626152076321265</v>
      </c>
      <c r="G9" s="83">
        <v>20.94055487369749</v>
      </c>
      <c r="I9" s="100">
        <v>738282</v>
      </c>
      <c r="J9" s="18">
        <v>761504</v>
      </c>
      <c r="K9" s="19">
        <v>799202</v>
      </c>
      <c r="L9" s="82">
        <v>22.093165226072188</v>
      </c>
      <c r="M9" s="82">
        <v>21.722141749138107</v>
      </c>
      <c r="N9" s="83">
        <v>21.403529163172845</v>
      </c>
      <c r="P9" s="100">
        <v>1089548</v>
      </c>
      <c r="Q9" s="18">
        <v>1163509</v>
      </c>
      <c r="R9" s="19">
        <v>1199744</v>
      </c>
      <c r="S9" s="82">
        <v>20.426755076842085</v>
      </c>
      <c r="T9" s="82">
        <v>21.563785870945956</v>
      </c>
      <c r="U9" s="83">
        <v>20.643104531973442</v>
      </c>
    </row>
    <row r="10" spans="1:21" x14ac:dyDescent="0.2">
      <c r="A10" s="17" t="s">
        <v>86</v>
      </c>
      <c r="B10" s="18">
        <v>961449</v>
      </c>
      <c r="C10" s="18">
        <v>959697</v>
      </c>
      <c r="D10" s="19">
        <v>1024176</v>
      </c>
      <c r="E10" s="82">
        <v>11.082216542437054</v>
      </c>
      <c r="F10" s="82">
        <v>10.781513303644854</v>
      </c>
      <c r="G10" s="83">
        <v>10.729061079350819</v>
      </c>
      <c r="I10" s="100">
        <v>232586</v>
      </c>
      <c r="J10" s="18">
        <v>254421</v>
      </c>
      <c r="K10" s="19">
        <v>293175</v>
      </c>
      <c r="L10" s="82">
        <v>6.9601601112735043</v>
      </c>
      <c r="M10" s="82">
        <v>7.2574392596197344</v>
      </c>
      <c r="N10" s="83">
        <v>7.8515565056308656</v>
      </c>
      <c r="P10" s="100">
        <v>728863</v>
      </c>
      <c r="Q10" s="18">
        <v>705276</v>
      </c>
      <c r="R10" s="19">
        <v>731001</v>
      </c>
      <c r="S10" s="82">
        <v>13.664662764350311</v>
      </c>
      <c r="T10" s="82">
        <v>13.071167170960672</v>
      </c>
      <c r="U10" s="83">
        <v>12.577791642197933</v>
      </c>
    </row>
    <row r="11" spans="1:21" x14ac:dyDescent="0.2">
      <c r="A11" s="17" t="s">
        <v>161</v>
      </c>
      <c r="B11" s="18">
        <v>790174</v>
      </c>
      <c r="C11" s="18">
        <v>826740</v>
      </c>
      <c r="D11" s="19">
        <v>606893</v>
      </c>
      <c r="E11" s="82">
        <v>9.1080019576739453</v>
      </c>
      <c r="F11" s="82">
        <v>9.2878359614079713</v>
      </c>
      <c r="G11" s="83">
        <v>6.3576885863664607</v>
      </c>
      <c r="I11" s="100">
        <v>541234</v>
      </c>
      <c r="J11" s="18">
        <v>568876</v>
      </c>
      <c r="K11" s="19">
        <v>355290</v>
      </c>
      <c r="L11" s="82">
        <v>16.196483441243256</v>
      </c>
      <c r="M11" s="82">
        <v>16.227367301659203</v>
      </c>
      <c r="N11" s="83">
        <v>9.5150661239382295</v>
      </c>
      <c r="P11" s="100">
        <v>248940</v>
      </c>
      <c r="Q11" s="18">
        <v>257864</v>
      </c>
      <c r="R11" s="19">
        <v>251603</v>
      </c>
      <c r="S11" s="82">
        <v>4.6671063678048776</v>
      </c>
      <c r="T11" s="82">
        <v>4.7790984683621769</v>
      </c>
      <c r="U11" s="83">
        <v>4.3291460757945979</v>
      </c>
    </row>
    <row r="12" spans="1:21" x14ac:dyDescent="0.2">
      <c r="A12" s="17" t="s">
        <v>162</v>
      </c>
      <c r="B12" s="18">
        <v>0</v>
      </c>
      <c r="C12" s="18">
        <v>0</v>
      </c>
      <c r="D12" s="19">
        <v>454351</v>
      </c>
      <c r="E12" s="82" t="s">
        <v>153</v>
      </c>
      <c r="F12" s="82" t="s">
        <v>153</v>
      </c>
      <c r="G12" s="83">
        <v>4.7596893800129312</v>
      </c>
      <c r="I12" s="100">
        <v>0</v>
      </c>
      <c r="J12" s="18">
        <v>0</v>
      </c>
      <c r="K12" s="19">
        <v>454351</v>
      </c>
      <c r="L12" s="82" t="s">
        <v>153</v>
      </c>
      <c r="M12" s="82" t="s">
        <v>153</v>
      </c>
      <c r="N12" s="83">
        <v>12.168031209652561</v>
      </c>
      <c r="P12" s="100">
        <v>0</v>
      </c>
      <c r="Q12" s="18">
        <v>0</v>
      </c>
      <c r="R12" s="19">
        <v>0</v>
      </c>
      <c r="S12" s="82" t="s">
        <v>153</v>
      </c>
      <c r="T12" s="82" t="s">
        <v>153</v>
      </c>
      <c r="U12" s="83" t="s">
        <v>153</v>
      </c>
    </row>
    <row r="13" spans="1:21" x14ac:dyDescent="0.2">
      <c r="A13" s="17" t="s">
        <v>163</v>
      </c>
      <c r="B13" s="18">
        <v>34553</v>
      </c>
      <c r="C13" s="18">
        <v>38792</v>
      </c>
      <c r="D13" s="19">
        <v>55470</v>
      </c>
      <c r="E13" s="82">
        <v>0.39827783708842335</v>
      </c>
      <c r="F13" s="82">
        <v>0.43580053295466292</v>
      </c>
      <c r="G13" s="83">
        <v>0.58109252518277121</v>
      </c>
      <c r="I13" s="100">
        <v>34403</v>
      </c>
      <c r="J13" s="18">
        <v>38787</v>
      </c>
      <c r="K13" s="19">
        <v>38485</v>
      </c>
      <c r="L13" s="82">
        <v>1.0295133340275957</v>
      </c>
      <c r="M13" s="82">
        <v>1.1064114069313093</v>
      </c>
      <c r="N13" s="83">
        <v>1.0306716197465808</v>
      </c>
      <c r="P13" s="100">
        <v>150</v>
      </c>
      <c r="Q13" s="18">
        <v>5</v>
      </c>
      <c r="R13" s="19">
        <v>16985</v>
      </c>
      <c r="S13" s="82">
        <v>2.8121874956645444E-3</v>
      </c>
      <c r="T13" s="82">
        <v>9.2667035110798274E-5</v>
      </c>
      <c r="U13" s="83">
        <v>0.29224828836449185</v>
      </c>
    </row>
    <row r="14" spans="1:21" x14ac:dyDescent="0.2">
      <c r="A14" s="17" t="s">
        <v>164</v>
      </c>
      <c r="B14" s="18">
        <v>535407</v>
      </c>
      <c r="C14" s="18">
        <v>208311</v>
      </c>
      <c r="D14" s="19">
        <v>197818</v>
      </c>
      <c r="E14" s="82">
        <v>6.1714103528492892</v>
      </c>
      <c r="F14" s="82">
        <v>2.3402259440172917</v>
      </c>
      <c r="G14" s="83">
        <v>2.0723014448639887</v>
      </c>
      <c r="I14" s="100">
        <v>93614</v>
      </c>
      <c r="J14" s="18">
        <v>13393</v>
      </c>
      <c r="K14" s="19">
        <v>12649</v>
      </c>
      <c r="L14" s="82">
        <v>2.8014086344696492</v>
      </c>
      <c r="M14" s="82">
        <v>0.38203954863822998</v>
      </c>
      <c r="N14" s="83">
        <v>0.33875445805312465</v>
      </c>
      <c r="P14" s="100">
        <v>441793</v>
      </c>
      <c r="Q14" s="18">
        <v>194918</v>
      </c>
      <c r="R14" s="19">
        <v>185169</v>
      </c>
      <c r="S14" s="82">
        <v>8.2826983351475061</v>
      </c>
      <c r="T14" s="82">
        <v>3.6124946299453153</v>
      </c>
      <c r="U14" s="83">
        <v>3.1860655465507564</v>
      </c>
    </row>
    <row r="15" spans="1:21" x14ac:dyDescent="0.2">
      <c r="A15" s="17" t="s">
        <v>165</v>
      </c>
      <c r="B15" s="18">
        <v>530295</v>
      </c>
      <c r="C15" s="18">
        <v>538440</v>
      </c>
      <c r="D15" s="19">
        <v>551143</v>
      </c>
      <c r="E15" s="82">
        <v>6.112486487969365</v>
      </c>
      <c r="F15" s="82">
        <v>6.0489904868042039</v>
      </c>
      <c r="G15" s="83">
        <v>5.7736628376925925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530295</v>
      </c>
      <c r="Q15" s="18">
        <v>538440</v>
      </c>
      <c r="R15" s="19">
        <v>551143</v>
      </c>
      <c r="S15" s="82">
        <v>9.9419264534228642</v>
      </c>
      <c r="T15" s="82">
        <v>9.9791276770116433</v>
      </c>
      <c r="U15" s="83">
        <v>9.4831085307077494</v>
      </c>
    </row>
    <row r="16" spans="1:21" x14ac:dyDescent="0.2">
      <c r="A16" s="17" t="s">
        <v>166</v>
      </c>
      <c r="B16" s="18">
        <v>182017</v>
      </c>
      <c r="C16" s="18">
        <v>178224</v>
      </c>
      <c r="D16" s="19">
        <v>194372</v>
      </c>
      <c r="E16" s="82">
        <v>2.098033081738881</v>
      </c>
      <c r="F16" s="82">
        <v>2.0022198954761765</v>
      </c>
      <c r="G16" s="83">
        <v>2.0362018443271248</v>
      </c>
      <c r="I16" s="100">
        <v>8312</v>
      </c>
      <c r="J16" s="18">
        <v>11243</v>
      </c>
      <c r="K16" s="19">
        <v>15165</v>
      </c>
      <c r="L16" s="82">
        <v>0.24873745988539883</v>
      </c>
      <c r="M16" s="82">
        <v>0.32071012061073839</v>
      </c>
      <c r="N16" s="83">
        <v>0.40613577013010005</v>
      </c>
      <c r="P16" s="100">
        <v>173705</v>
      </c>
      <c r="Q16" s="18">
        <v>166981</v>
      </c>
      <c r="R16" s="19">
        <v>179207</v>
      </c>
      <c r="S16" s="82">
        <v>3.2566068595627309</v>
      </c>
      <c r="T16" s="82">
        <v>3.094726837967241</v>
      </c>
      <c r="U16" s="83">
        <v>3.0834818376765081</v>
      </c>
    </row>
    <row r="17" spans="1:21" x14ac:dyDescent="0.2">
      <c r="A17" s="17" t="s">
        <v>167</v>
      </c>
      <c r="B17" s="18">
        <v>667460</v>
      </c>
      <c r="C17" s="18">
        <v>678567</v>
      </c>
      <c r="D17" s="19">
        <v>690137</v>
      </c>
      <c r="E17" s="82">
        <v>7.693529509537206</v>
      </c>
      <c r="F17" s="82">
        <v>7.6232176800744158</v>
      </c>
      <c r="G17" s="83">
        <v>7.2297359302697348</v>
      </c>
      <c r="I17" s="100">
        <v>310463</v>
      </c>
      <c r="J17" s="18">
        <v>309896</v>
      </c>
      <c r="K17" s="19">
        <v>106044</v>
      </c>
      <c r="L17" s="82">
        <v>9.2906373927334673</v>
      </c>
      <c r="M17" s="82">
        <v>8.8398811293058248</v>
      </c>
      <c r="N17" s="83">
        <v>2.8399776859661277</v>
      </c>
      <c r="P17" s="100">
        <v>356997</v>
      </c>
      <c r="Q17" s="18">
        <v>368671</v>
      </c>
      <c r="R17" s="19">
        <v>584093</v>
      </c>
      <c r="S17" s="82">
        <v>6.692949995931702</v>
      </c>
      <c r="T17" s="82">
        <v>6.8327297002666212</v>
      </c>
      <c r="U17" s="83">
        <v>10.050054724502864</v>
      </c>
    </row>
    <row r="18" spans="1:21" x14ac:dyDescent="0.2">
      <c r="A18" s="17" t="s">
        <v>168</v>
      </c>
      <c r="B18" s="18">
        <v>139290</v>
      </c>
      <c r="C18" s="18">
        <v>153843</v>
      </c>
      <c r="D18" s="19">
        <v>172433</v>
      </c>
      <c r="E18" s="82">
        <v>1.6055369990462909</v>
      </c>
      <c r="F18" s="82">
        <v>1.7283166990963139</v>
      </c>
      <c r="G18" s="83">
        <v>1.8063733080014566</v>
      </c>
      <c r="I18" s="100">
        <v>139290</v>
      </c>
      <c r="J18" s="18">
        <v>153843</v>
      </c>
      <c r="K18" s="19">
        <v>172433</v>
      </c>
      <c r="L18" s="82">
        <v>4.1682676597013</v>
      </c>
      <c r="M18" s="82">
        <v>4.3884200911783182</v>
      </c>
      <c r="N18" s="83">
        <v>4.6179498352023431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169</v>
      </c>
      <c r="B19" s="18">
        <v>38316</v>
      </c>
      <c r="C19" s="18">
        <v>45977</v>
      </c>
      <c r="D19" s="19">
        <v>49154</v>
      </c>
      <c r="E19" s="82">
        <v>0.44165234873614534</v>
      </c>
      <c r="F19" s="82">
        <v>0.51651889832069853</v>
      </c>
      <c r="G19" s="83">
        <v>0.51492738386215864</v>
      </c>
      <c r="I19" s="100">
        <v>37564</v>
      </c>
      <c r="J19" s="18">
        <v>45343</v>
      </c>
      <c r="K19" s="19">
        <v>48423</v>
      </c>
      <c r="L19" s="82">
        <v>1.1241065860364678</v>
      </c>
      <c r="M19" s="82">
        <v>1.2934233744421162</v>
      </c>
      <c r="N19" s="83">
        <v>1.2968224462255082</v>
      </c>
      <c r="P19" s="100">
        <v>752</v>
      </c>
      <c r="Q19" s="18">
        <v>634</v>
      </c>
      <c r="R19" s="19">
        <v>731</v>
      </c>
      <c r="S19" s="82">
        <v>1.4098433311598249E-2</v>
      </c>
      <c r="T19" s="82">
        <v>1.175018005204922E-2</v>
      </c>
      <c r="U19" s="83">
        <v>1.2577774435940155E-2</v>
      </c>
    </row>
    <row r="20" spans="1:21" x14ac:dyDescent="0.2">
      <c r="A20" s="17" t="s">
        <v>170</v>
      </c>
      <c r="B20" s="18">
        <v>86811</v>
      </c>
      <c r="C20" s="18">
        <v>80727</v>
      </c>
      <c r="D20" s="19">
        <v>74180</v>
      </c>
      <c r="E20" s="82">
        <v>1.0006337312384777</v>
      </c>
      <c r="F20" s="82">
        <v>0.90691043575559582</v>
      </c>
      <c r="G20" s="83">
        <v>0.77709470917717638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86811</v>
      </c>
      <c r="Q20" s="18">
        <v>80727</v>
      </c>
      <c r="R20" s="19">
        <v>74180</v>
      </c>
      <c r="S20" s="82">
        <v>1.6275253912408985</v>
      </c>
      <c r="T20" s="82">
        <v>1.4961463486778823</v>
      </c>
      <c r="U20" s="83">
        <v>1.2763602019945839</v>
      </c>
    </row>
    <row r="21" spans="1:21" x14ac:dyDescent="0.2">
      <c r="A21" s="17" t="s">
        <v>171</v>
      </c>
      <c r="B21" s="18">
        <v>223850</v>
      </c>
      <c r="C21" s="18">
        <v>240806</v>
      </c>
      <c r="D21" s="19">
        <v>265576</v>
      </c>
      <c r="E21" s="82">
        <v>2.5802244040240665</v>
      </c>
      <c r="F21" s="82">
        <v>2.7052841601020972</v>
      </c>
      <c r="G21" s="83">
        <v>2.7821205781132083</v>
      </c>
      <c r="I21" s="100">
        <v>123131</v>
      </c>
      <c r="J21" s="18">
        <v>138667</v>
      </c>
      <c r="K21" s="19">
        <v>155660</v>
      </c>
      <c r="L21" s="82">
        <v>3.6847079130352554</v>
      </c>
      <c r="M21" s="82">
        <v>3.9555199052503123</v>
      </c>
      <c r="N21" s="83">
        <v>4.1687500150643828</v>
      </c>
      <c r="P21" s="100">
        <v>100719</v>
      </c>
      <c r="Q21" s="18">
        <v>102139</v>
      </c>
      <c r="R21" s="19">
        <v>109916</v>
      </c>
      <c r="S21" s="82">
        <v>1.8882714158389149</v>
      </c>
      <c r="T21" s="82">
        <v>1.8929836598363647</v>
      </c>
      <c r="U21" s="83">
        <v>1.8912430299600522</v>
      </c>
    </row>
    <row r="22" spans="1:21" x14ac:dyDescent="0.2">
      <c r="A22" s="17" t="s">
        <v>172</v>
      </c>
      <c r="B22" s="18">
        <v>12127</v>
      </c>
      <c r="C22" s="18">
        <v>10432</v>
      </c>
      <c r="D22" s="19">
        <v>0</v>
      </c>
      <c r="E22" s="82">
        <v>0.13978280700290308</v>
      </c>
      <c r="F22" s="82">
        <v>0.11719610125239852</v>
      </c>
      <c r="G22" s="83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12127</v>
      </c>
      <c r="Q22" s="18">
        <v>10432</v>
      </c>
      <c r="R22" s="19">
        <v>0</v>
      </c>
      <c r="S22" s="82">
        <v>0.22735598506615953</v>
      </c>
      <c r="T22" s="82">
        <v>0.19334050205516951</v>
      </c>
      <c r="U22" s="83" t="s">
        <v>153</v>
      </c>
    </row>
    <row r="23" spans="1:21" x14ac:dyDescent="0.2">
      <c r="A23" s="17" t="s">
        <v>173</v>
      </c>
      <c r="B23" s="18">
        <v>0</v>
      </c>
      <c r="C23" s="18">
        <v>0</v>
      </c>
      <c r="D23" s="19">
        <v>0</v>
      </c>
      <c r="E23" s="82" t="s">
        <v>153</v>
      </c>
      <c r="F23" s="82" t="s">
        <v>153</v>
      </c>
      <c r="G23" s="83" t="s">
        <v>153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0</v>
      </c>
      <c r="Q23" s="18">
        <v>0</v>
      </c>
      <c r="R23" s="19">
        <v>0</v>
      </c>
      <c r="S23" s="82" t="s">
        <v>153</v>
      </c>
      <c r="T23" s="82" t="s">
        <v>153</v>
      </c>
      <c r="U23" s="83" t="s">
        <v>153</v>
      </c>
    </row>
    <row r="24" spans="1:21" x14ac:dyDescent="0.2">
      <c r="A24" s="17" t="s">
        <v>174</v>
      </c>
      <c r="B24" s="18">
        <v>18673</v>
      </c>
      <c r="C24" s="18">
        <v>0</v>
      </c>
      <c r="D24" s="19">
        <v>0</v>
      </c>
      <c r="E24" s="82">
        <v>0.2152357842141675</v>
      </c>
      <c r="F24" s="82" t="s">
        <v>153</v>
      </c>
      <c r="G24" s="83" t="s">
        <v>153</v>
      </c>
      <c r="I24" s="100">
        <v>0</v>
      </c>
      <c r="J24" s="18">
        <v>0</v>
      </c>
      <c r="K24" s="19">
        <v>0</v>
      </c>
      <c r="L24" s="82" t="s">
        <v>153</v>
      </c>
      <c r="M24" s="82" t="s">
        <v>153</v>
      </c>
      <c r="N24" s="83" t="s">
        <v>153</v>
      </c>
      <c r="P24" s="100">
        <v>18673</v>
      </c>
      <c r="Q24" s="18">
        <v>0</v>
      </c>
      <c r="R24" s="19">
        <v>0</v>
      </c>
      <c r="S24" s="82">
        <v>0.35007984737696024</v>
      </c>
      <c r="T24" s="82" t="s">
        <v>153</v>
      </c>
      <c r="U24" s="83" t="s">
        <v>153</v>
      </c>
    </row>
    <row r="25" spans="1:21" x14ac:dyDescent="0.2">
      <c r="A25" s="17" t="s">
        <v>175</v>
      </c>
      <c r="B25" s="18">
        <v>32207</v>
      </c>
      <c r="C25" s="18">
        <v>0</v>
      </c>
      <c r="D25" s="19">
        <v>0</v>
      </c>
      <c r="E25" s="82">
        <v>0.37123648595221403</v>
      </c>
      <c r="F25" s="82" t="s">
        <v>153</v>
      </c>
      <c r="G25" s="83" t="s">
        <v>153</v>
      </c>
      <c r="I25" s="100">
        <v>32207</v>
      </c>
      <c r="J25" s="18">
        <v>0</v>
      </c>
      <c r="K25" s="19">
        <v>0</v>
      </c>
      <c r="L25" s="82">
        <v>0.96379780684901828</v>
      </c>
      <c r="M25" s="82" t="s">
        <v>153</v>
      </c>
      <c r="N25" s="83" t="s">
        <v>153</v>
      </c>
      <c r="P25" s="100">
        <v>0</v>
      </c>
      <c r="Q25" s="18">
        <v>0</v>
      </c>
      <c r="R25" s="19">
        <v>0</v>
      </c>
      <c r="S25" s="82" t="s">
        <v>153</v>
      </c>
      <c r="T25" s="82" t="s">
        <v>153</v>
      </c>
      <c r="U25" s="83" t="s">
        <v>153</v>
      </c>
    </row>
    <row r="26" spans="1:21" x14ac:dyDescent="0.2">
      <c r="A26" s="17" t="s">
        <v>176</v>
      </c>
      <c r="B26" s="18">
        <v>192094</v>
      </c>
      <c r="C26" s="18">
        <v>208270</v>
      </c>
      <c r="D26" s="19">
        <v>224435</v>
      </c>
      <c r="E26" s="82">
        <v>2.2141864045861026</v>
      </c>
      <c r="F26" s="82">
        <v>2.3397653381745629</v>
      </c>
      <c r="G26" s="83">
        <v>2.3511357650873492</v>
      </c>
      <c r="I26" s="100">
        <v>135527</v>
      </c>
      <c r="J26" s="18">
        <v>148275</v>
      </c>
      <c r="K26" s="19">
        <v>160389</v>
      </c>
      <c r="L26" s="82">
        <v>4.0556594954148757</v>
      </c>
      <c r="M26" s="82">
        <v>4.2295911352447959</v>
      </c>
      <c r="N26" s="83">
        <v>4.2953979581534201</v>
      </c>
      <c r="P26" s="100">
        <v>56567</v>
      </c>
      <c r="Q26" s="18">
        <v>59995</v>
      </c>
      <c r="R26" s="19">
        <v>64046</v>
      </c>
      <c r="S26" s="82">
        <v>1.0605134004483752</v>
      </c>
      <c r="T26" s="82">
        <v>1.1119117542944683</v>
      </c>
      <c r="U26" s="83">
        <v>1.1019919856692519</v>
      </c>
    </row>
    <row r="27" spans="1:21" x14ac:dyDescent="0.2">
      <c r="A27" s="17" t="s">
        <v>177</v>
      </c>
      <c r="B27" s="18">
        <v>92244</v>
      </c>
      <c r="C27" s="18">
        <v>93420</v>
      </c>
      <c r="D27" s="19">
        <v>94606</v>
      </c>
      <c r="E27" s="82">
        <v>1.0632576275398526</v>
      </c>
      <c r="F27" s="82">
        <v>1.0495072640911685</v>
      </c>
      <c r="G27" s="83">
        <v>0.99107336285273584</v>
      </c>
      <c r="I27" s="100">
        <v>6996</v>
      </c>
      <c r="J27" s="18">
        <v>7069</v>
      </c>
      <c r="K27" s="19">
        <v>7198</v>
      </c>
      <c r="L27" s="82">
        <v>0.20935602374377407</v>
      </c>
      <c r="M27" s="82">
        <v>0.20164545429131991</v>
      </c>
      <c r="N27" s="83">
        <v>0.19277054226155357</v>
      </c>
      <c r="P27" s="100">
        <v>85248</v>
      </c>
      <c r="Q27" s="18">
        <v>86351</v>
      </c>
      <c r="R27" s="19">
        <v>87408</v>
      </c>
      <c r="S27" s="82">
        <v>1.5982223975360739</v>
      </c>
      <c r="T27" s="82">
        <v>1.6003782297705083</v>
      </c>
      <c r="U27" s="83">
        <v>1.503964579885988</v>
      </c>
    </row>
    <row r="28" spans="1:21" x14ac:dyDescent="0.2">
      <c r="A28" s="17" t="s">
        <v>178</v>
      </c>
      <c r="B28" s="18">
        <v>69827</v>
      </c>
      <c r="C28" s="18">
        <v>104906</v>
      </c>
      <c r="D28" s="19">
        <v>109954</v>
      </c>
      <c r="E28" s="82">
        <v>0.80486633665306451</v>
      </c>
      <c r="F28" s="82">
        <v>1.1785443057883549</v>
      </c>
      <c r="G28" s="83">
        <v>1.1518559133576065</v>
      </c>
      <c r="I28" s="100">
        <v>7329</v>
      </c>
      <c r="J28" s="18">
        <v>34986</v>
      </c>
      <c r="K28" s="19">
        <v>35229</v>
      </c>
      <c r="L28" s="82">
        <v>0.2193210831929846</v>
      </c>
      <c r="M28" s="82">
        <v>0.99798668324177653</v>
      </c>
      <c r="N28" s="83">
        <v>0.9434722747057892</v>
      </c>
      <c r="P28" s="100">
        <v>62498</v>
      </c>
      <c r="Q28" s="18">
        <v>69920</v>
      </c>
      <c r="R28" s="19">
        <v>74725</v>
      </c>
      <c r="S28" s="82">
        <v>1.1717072940269513</v>
      </c>
      <c r="T28" s="82">
        <v>1.2958558189894029</v>
      </c>
      <c r="U28" s="83">
        <v>1.2857376124837594</v>
      </c>
    </row>
    <row r="29" spans="1:21" x14ac:dyDescent="0.2">
      <c r="A29" s="17" t="s">
        <v>179</v>
      </c>
      <c r="B29" s="18">
        <v>2461</v>
      </c>
      <c r="C29" s="18">
        <v>2890</v>
      </c>
      <c r="D29" s="19">
        <v>3452</v>
      </c>
      <c r="E29" s="82">
        <v>2.8366907564454893E-2</v>
      </c>
      <c r="F29" s="82">
        <v>3.2467094767966997E-2</v>
      </c>
      <c r="G29" s="83">
        <v>3.6162455325958652E-2</v>
      </c>
      <c r="I29" s="100">
        <v>275</v>
      </c>
      <c r="J29" s="18">
        <v>294</v>
      </c>
      <c r="K29" s="19">
        <v>347</v>
      </c>
      <c r="L29" s="82">
        <v>8.2294034490477241E-3</v>
      </c>
      <c r="M29" s="82">
        <v>8.3864427163174507E-3</v>
      </c>
      <c r="N29" s="83">
        <v>9.293050592492233E-3</v>
      </c>
      <c r="P29" s="100">
        <v>2186</v>
      </c>
      <c r="Q29" s="18">
        <v>2596</v>
      </c>
      <c r="R29" s="19">
        <v>3105</v>
      </c>
      <c r="S29" s="82">
        <v>4.098294577015129E-2</v>
      </c>
      <c r="T29" s="82">
        <v>4.8112724629526461E-2</v>
      </c>
      <c r="U29" s="83">
        <v>5.3425430401633632E-2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82" t="s">
        <v>153</v>
      </c>
      <c r="F30" s="82" t="s">
        <v>153</v>
      </c>
      <c r="G30" s="83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0</v>
      </c>
      <c r="Q30" s="18">
        <v>0</v>
      </c>
      <c r="R30" s="19">
        <v>0</v>
      </c>
      <c r="S30" s="82" t="s">
        <v>153</v>
      </c>
      <c r="T30" s="82" t="s">
        <v>153</v>
      </c>
      <c r="U30" s="83" t="s">
        <v>153</v>
      </c>
    </row>
    <row r="31" spans="1:21" x14ac:dyDescent="0.2">
      <c r="A31" s="17" t="s">
        <v>181</v>
      </c>
      <c r="B31" s="18">
        <v>551</v>
      </c>
      <c r="C31" s="18">
        <v>545</v>
      </c>
      <c r="D31" s="19">
        <v>154</v>
      </c>
      <c r="E31" s="82">
        <v>6.3511442779417499E-3</v>
      </c>
      <c r="F31" s="82">
        <v>6.122687421640835E-3</v>
      </c>
      <c r="G31" s="83">
        <v>1.6132729201036014E-3</v>
      </c>
      <c r="I31" s="100">
        <v>0</v>
      </c>
      <c r="J31" s="18">
        <v>0</v>
      </c>
      <c r="K31" s="19">
        <v>0</v>
      </c>
      <c r="L31" s="82" t="s">
        <v>153</v>
      </c>
      <c r="M31" s="82" t="s">
        <v>153</v>
      </c>
      <c r="N31" s="83" t="s">
        <v>153</v>
      </c>
      <c r="P31" s="100">
        <v>551</v>
      </c>
      <c r="Q31" s="18">
        <v>545</v>
      </c>
      <c r="R31" s="19">
        <v>154</v>
      </c>
      <c r="S31" s="82">
        <v>1.0330102067407759E-2</v>
      </c>
      <c r="T31" s="82">
        <v>1.010070682707701E-2</v>
      </c>
      <c r="U31" s="83">
        <v>2.6497636978588019E-3</v>
      </c>
    </row>
    <row r="32" spans="1:21" x14ac:dyDescent="0.2">
      <c r="A32" s="17" t="s">
        <v>182</v>
      </c>
      <c r="B32" s="18">
        <v>4040</v>
      </c>
      <c r="C32" s="18">
        <v>21143</v>
      </c>
      <c r="D32" s="19">
        <v>14118</v>
      </c>
      <c r="E32" s="82">
        <v>4.6567373653148218E-2</v>
      </c>
      <c r="F32" s="82">
        <v>0.23752656909312328</v>
      </c>
      <c r="G32" s="83">
        <v>0.14789731874040679</v>
      </c>
      <c r="I32" s="100">
        <v>0</v>
      </c>
      <c r="J32" s="18">
        <v>0</v>
      </c>
      <c r="K32" s="19">
        <v>0</v>
      </c>
      <c r="L32" s="82" t="s">
        <v>153</v>
      </c>
      <c r="M32" s="82" t="s">
        <v>153</v>
      </c>
      <c r="N32" s="83" t="s">
        <v>153</v>
      </c>
      <c r="P32" s="100">
        <v>4040</v>
      </c>
      <c r="Q32" s="18">
        <v>21143</v>
      </c>
      <c r="R32" s="19">
        <v>14118</v>
      </c>
      <c r="S32" s="82">
        <v>7.5741583216565059E-2</v>
      </c>
      <c r="T32" s="82">
        <v>0.39185182466952156</v>
      </c>
      <c r="U32" s="83">
        <v>0.24291794731409455</v>
      </c>
    </row>
    <row r="33" spans="1:21" x14ac:dyDescent="0.2">
      <c r="A33" s="17" t="s">
        <v>183</v>
      </c>
      <c r="B33" s="18">
        <v>102243</v>
      </c>
      <c r="C33" s="18">
        <v>83007</v>
      </c>
      <c r="D33" s="19">
        <v>74464</v>
      </c>
      <c r="E33" s="82">
        <v>1.1785118773313945</v>
      </c>
      <c r="F33" s="82">
        <v>0.93252461432686384</v>
      </c>
      <c r="G33" s="83">
        <v>0.78006983586100376</v>
      </c>
      <c r="I33" s="100">
        <v>36990</v>
      </c>
      <c r="J33" s="18">
        <v>31538</v>
      </c>
      <c r="K33" s="19">
        <v>27755</v>
      </c>
      <c r="L33" s="82">
        <v>1.1069295766555465</v>
      </c>
      <c r="M33" s="82">
        <v>0.89963139587489704</v>
      </c>
      <c r="N33" s="83">
        <v>0.74331014177124477</v>
      </c>
      <c r="P33" s="100">
        <v>65253</v>
      </c>
      <c r="Q33" s="18">
        <v>51469</v>
      </c>
      <c r="R33" s="19">
        <v>46709</v>
      </c>
      <c r="S33" s="82">
        <v>1.2233578043639901</v>
      </c>
      <c r="T33" s="82">
        <v>0.95389592602353523</v>
      </c>
      <c r="U33" s="83">
        <v>0.80368709456679721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10582</v>
      </c>
      <c r="E34" s="82" t="s">
        <v>153</v>
      </c>
      <c r="F34" s="82" t="s">
        <v>153</v>
      </c>
      <c r="G34" s="83">
        <v>0.1108548963671189</v>
      </c>
      <c r="I34" s="100">
        <v>0</v>
      </c>
      <c r="J34" s="18">
        <v>0</v>
      </c>
      <c r="K34" s="19">
        <v>4543</v>
      </c>
      <c r="L34" s="82" t="s">
        <v>153</v>
      </c>
      <c r="M34" s="82" t="s">
        <v>153</v>
      </c>
      <c r="N34" s="83">
        <v>0.12166665372245594</v>
      </c>
      <c r="P34" s="100">
        <v>0</v>
      </c>
      <c r="Q34" s="18">
        <v>0</v>
      </c>
      <c r="R34" s="19">
        <v>6039</v>
      </c>
      <c r="S34" s="82" t="s">
        <v>153</v>
      </c>
      <c r="T34" s="82" t="s">
        <v>153</v>
      </c>
      <c r="U34" s="83">
        <v>0.10390859072317729</v>
      </c>
    </row>
    <row r="35" spans="1:21" ht="13.5" thickBot="1" x14ac:dyDescent="0.25">
      <c r="A35" s="20" t="s">
        <v>4</v>
      </c>
      <c r="B35" s="21">
        <v>8675602</v>
      </c>
      <c r="C35" s="21">
        <v>8901320</v>
      </c>
      <c r="D35" s="22">
        <v>9545812</v>
      </c>
      <c r="E35" s="86">
        <v>100</v>
      </c>
      <c r="F35" s="86">
        <v>100</v>
      </c>
      <c r="G35" s="87">
        <v>100</v>
      </c>
      <c r="I35" s="101">
        <v>3341676</v>
      </c>
      <c r="J35" s="21">
        <v>3505658</v>
      </c>
      <c r="K35" s="22">
        <v>3733973</v>
      </c>
      <c r="L35" s="86">
        <v>100</v>
      </c>
      <c r="M35" s="86">
        <v>100</v>
      </c>
      <c r="N35" s="87">
        <v>100</v>
      </c>
      <c r="P35" s="101">
        <v>5333926</v>
      </c>
      <c r="Q35" s="21">
        <v>5395662</v>
      </c>
      <c r="R35" s="22">
        <v>5811839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115</v>
      </c>
      <c r="B37" s="6"/>
      <c r="C37" s="6"/>
      <c r="D37" s="198" t="s">
        <v>106</v>
      </c>
      <c r="E37" s="198"/>
      <c r="F37" s="6"/>
      <c r="I37" s="198" t="s">
        <v>110</v>
      </c>
      <c r="J37" s="198"/>
      <c r="K37" s="198"/>
      <c r="L37" s="198"/>
      <c r="M37" s="198"/>
      <c r="N37" s="198"/>
      <c r="P37" s="198" t="s">
        <v>111</v>
      </c>
      <c r="Q37" s="198"/>
      <c r="R37" s="198"/>
      <c r="S37" s="198"/>
      <c r="T37" s="198"/>
      <c r="U37" s="198"/>
    </row>
    <row r="38" spans="1:21" x14ac:dyDescent="0.2">
      <c r="A38" s="7"/>
      <c r="B38" s="91"/>
      <c r="C38" s="90" t="s">
        <v>32</v>
      </c>
      <c r="D38" s="92"/>
      <c r="E38" s="11"/>
      <c r="F38" s="90" t="s">
        <v>2</v>
      </c>
      <c r="G38" s="12"/>
      <c r="I38" s="32"/>
      <c r="J38" s="90" t="s">
        <v>32</v>
      </c>
      <c r="K38" s="92"/>
      <c r="L38" s="11"/>
      <c r="M38" s="90" t="s">
        <v>2</v>
      </c>
      <c r="N38" s="12"/>
      <c r="P38" s="32"/>
      <c r="Q38" s="90" t="s">
        <v>32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159</v>
      </c>
      <c r="C39" s="15" t="s">
        <v>155</v>
      </c>
      <c r="D39" s="66" t="s">
        <v>156</v>
      </c>
      <c r="E39" s="15" t="s">
        <v>159</v>
      </c>
      <c r="F39" s="15" t="s">
        <v>155</v>
      </c>
      <c r="G39" s="16" t="s">
        <v>156</v>
      </c>
      <c r="I39" s="99" t="s">
        <v>159</v>
      </c>
      <c r="J39" s="15" t="s">
        <v>155</v>
      </c>
      <c r="K39" s="66" t="s">
        <v>156</v>
      </c>
      <c r="L39" s="15" t="s">
        <v>159</v>
      </c>
      <c r="M39" s="15" t="s">
        <v>155</v>
      </c>
      <c r="N39" s="16" t="s">
        <v>156</v>
      </c>
      <c r="P39" s="99" t="s">
        <v>159</v>
      </c>
      <c r="Q39" s="15" t="s">
        <v>155</v>
      </c>
      <c r="R39" s="66" t="s">
        <v>156</v>
      </c>
      <c r="S39" s="15" t="s">
        <v>159</v>
      </c>
      <c r="T39" s="15" t="s">
        <v>155</v>
      </c>
      <c r="U39" s="16" t="s">
        <v>156</v>
      </c>
    </row>
    <row r="40" spans="1:21" x14ac:dyDescent="0.2">
      <c r="A40" s="17" t="s">
        <v>83</v>
      </c>
      <c r="B40" s="18">
        <v>1778023</v>
      </c>
      <c r="C40" s="18">
        <v>1932291</v>
      </c>
      <c r="D40" s="19">
        <v>2008558</v>
      </c>
      <c r="E40" s="82">
        <v>16.604143567392388</v>
      </c>
      <c r="F40" s="82">
        <v>17.449793343202</v>
      </c>
      <c r="G40" s="83">
        <v>17.810176752365265</v>
      </c>
      <c r="I40" s="100">
        <v>367369</v>
      </c>
      <c r="J40" s="18">
        <v>399755</v>
      </c>
      <c r="K40" s="19">
        <v>401137</v>
      </c>
      <c r="L40" s="82">
        <v>14.789817112545753</v>
      </c>
      <c r="M40" s="82">
        <v>16.189990964498296</v>
      </c>
      <c r="N40" s="83">
        <v>16.232438736390247</v>
      </c>
      <c r="P40" s="100">
        <v>1410654</v>
      </c>
      <c r="Q40" s="18">
        <v>1532536</v>
      </c>
      <c r="R40" s="19">
        <v>1607421</v>
      </c>
      <c r="S40" s="82">
        <v>17.152107691561319</v>
      </c>
      <c r="T40" s="82">
        <v>17.811315597127617</v>
      </c>
      <c r="U40" s="83">
        <v>18.252914364358567</v>
      </c>
    </row>
    <row r="41" spans="1:21" x14ac:dyDescent="0.2">
      <c r="A41" s="17" t="s">
        <v>160</v>
      </c>
      <c r="B41" s="18">
        <v>394681</v>
      </c>
      <c r="C41" s="18">
        <v>398592</v>
      </c>
      <c r="D41" s="19">
        <v>454971</v>
      </c>
      <c r="E41" s="82">
        <v>3.6857453403707345</v>
      </c>
      <c r="F41" s="82">
        <v>3.5995344532751905</v>
      </c>
      <c r="G41" s="83">
        <v>4.0342942186386344</v>
      </c>
      <c r="I41" s="100">
        <v>106861</v>
      </c>
      <c r="J41" s="18">
        <v>102407</v>
      </c>
      <c r="K41" s="19">
        <v>103661</v>
      </c>
      <c r="L41" s="82">
        <v>4.3020903953892455</v>
      </c>
      <c r="M41" s="82">
        <v>4.1474613318191818</v>
      </c>
      <c r="N41" s="83">
        <v>4.1947534928290073</v>
      </c>
      <c r="P41" s="100">
        <v>287820</v>
      </c>
      <c r="Q41" s="18">
        <v>296185</v>
      </c>
      <c r="R41" s="19">
        <v>351310</v>
      </c>
      <c r="S41" s="82">
        <v>3.4995963828020042</v>
      </c>
      <c r="T41" s="82">
        <v>3.4422972838062162</v>
      </c>
      <c r="U41" s="83">
        <v>3.9892668724265818</v>
      </c>
    </row>
    <row r="42" spans="1:21" x14ac:dyDescent="0.2">
      <c r="A42" s="17" t="s">
        <v>84</v>
      </c>
      <c r="B42" s="18">
        <v>2009546</v>
      </c>
      <c r="C42" s="18">
        <v>2184105</v>
      </c>
      <c r="D42" s="19">
        <v>2170566</v>
      </c>
      <c r="E42" s="82">
        <v>18.76623097073497</v>
      </c>
      <c r="F42" s="82">
        <v>19.723830877364851</v>
      </c>
      <c r="G42" s="83">
        <v>19.246725318698523</v>
      </c>
      <c r="I42" s="100">
        <v>436556</v>
      </c>
      <c r="J42" s="18">
        <v>402728</v>
      </c>
      <c r="K42" s="19">
        <v>401474</v>
      </c>
      <c r="L42" s="82">
        <v>17.575199321076422</v>
      </c>
      <c r="M42" s="82">
        <v>16.310396820928993</v>
      </c>
      <c r="N42" s="83">
        <v>16.246075802664773</v>
      </c>
      <c r="P42" s="100">
        <v>1572990</v>
      </c>
      <c r="Q42" s="18">
        <v>1781377</v>
      </c>
      <c r="R42" s="19">
        <v>1769092</v>
      </c>
      <c r="S42" s="82">
        <v>19.125947169007453</v>
      </c>
      <c r="T42" s="82">
        <v>20.703375284146279</v>
      </c>
      <c r="U42" s="83">
        <v>20.088753835287598</v>
      </c>
    </row>
    <row r="43" spans="1:21" x14ac:dyDescent="0.2">
      <c r="A43" s="17" t="s">
        <v>86</v>
      </c>
      <c r="B43" s="18">
        <v>1187116</v>
      </c>
      <c r="C43" s="18">
        <v>1166516</v>
      </c>
      <c r="D43" s="19">
        <v>970782</v>
      </c>
      <c r="E43" s="82">
        <v>11.085933362587873</v>
      </c>
      <c r="F43" s="82">
        <v>10.534367303650756</v>
      </c>
      <c r="G43" s="83">
        <v>8.6080655913419761</v>
      </c>
      <c r="I43" s="100">
        <v>214320</v>
      </c>
      <c r="J43" s="18">
        <v>210065</v>
      </c>
      <c r="K43" s="19">
        <v>209239</v>
      </c>
      <c r="L43" s="82">
        <v>8.6282555239032312</v>
      </c>
      <c r="M43" s="82">
        <v>8.5075870269473395</v>
      </c>
      <c r="N43" s="83">
        <v>8.4670804457418765</v>
      </c>
      <c r="P43" s="100">
        <v>972796</v>
      </c>
      <c r="Q43" s="18">
        <v>956451</v>
      </c>
      <c r="R43" s="19">
        <v>761543</v>
      </c>
      <c r="S43" s="82">
        <v>11.828202914336247</v>
      </c>
      <c r="T43" s="82">
        <v>11.115987235659263</v>
      </c>
      <c r="U43" s="83">
        <v>8.6476281968300253</v>
      </c>
    </row>
    <row r="44" spans="1:21" x14ac:dyDescent="0.2">
      <c r="A44" s="17" t="s">
        <v>161</v>
      </c>
      <c r="B44" s="18">
        <v>868444</v>
      </c>
      <c r="C44" s="18">
        <v>869708</v>
      </c>
      <c r="D44" s="19">
        <v>845337</v>
      </c>
      <c r="E44" s="82">
        <v>8.1100013083298208</v>
      </c>
      <c r="F44" s="82">
        <v>7.8540058764076033</v>
      </c>
      <c r="G44" s="83">
        <v>7.4957264790532303</v>
      </c>
      <c r="I44" s="100">
        <v>713766</v>
      </c>
      <c r="J44" s="18">
        <v>712328</v>
      </c>
      <c r="K44" s="19">
        <v>691522</v>
      </c>
      <c r="L44" s="82">
        <v>28.735327698181752</v>
      </c>
      <c r="M44" s="82">
        <v>28.849129801401212</v>
      </c>
      <c r="N44" s="83">
        <v>27.98317906317806</v>
      </c>
      <c r="P44" s="100">
        <v>154678</v>
      </c>
      <c r="Q44" s="18">
        <v>157380</v>
      </c>
      <c r="R44" s="19">
        <v>153815</v>
      </c>
      <c r="S44" s="82">
        <v>1.8807260416199305</v>
      </c>
      <c r="T44" s="82">
        <v>1.8290890711056342</v>
      </c>
      <c r="U44" s="83">
        <v>1.7466314194935944</v>
      </c>
    </row>
    <row r="45" spans="1:21" x14ac:dyDescent="0.2">
      <c r="A45" s="17" t="s">
        <v>162</v>
      </c>
      <c r="B45" s="18">
        <v>0</v>
      </c>
      <c r="C45" s="18">
        <v>0</v>
      </c>
      <c r="D45" s="19">
        <v>224689</v>
      </c>
      <c r="E45" s="82" t="s">
        <v>153</v>
      </c>
      <c r="F45" s="82" t="s">
        <v>153</v>
      </c>
      <c r="G45" s="83">
        <v>1.9923501359244788</v>
      </c>
      <c r="I45" s="100">
        <v>0</v>
      </c>
      <c r="J45" s="18">
        <v>0</v>
      </c>
      <c r="K45" s="19">
        <v>224689</v>
      </c>
      <c r="L45" s="82" t="s">
        <v>153</v>
      </c>
      <c r="M45" s="82" t="s">
        <v>153</v>
      </c>
      <c r="N45" s="83">
        <v>9.0922812586243325</v>
      </c>
      <c r="P45" s="100">
        <v>0</v>
      </c>
      <c r="Q45" s="18">
        <v>0</v>
      </c>
      <c r="R45" s="19">
        <v>0</v>
      </c>
      <c r="S45" s="82" t="s">
        <v>153</v>
      </c>
      <c r="T45" s="82" t="s">
        <v>153</v>
      </c>
      <c r="U45" s="83" t="s">
        <v>153</v>
      </c>
    </row>
    <row r="46" spans="1:21" x14ac:dyDescent="0.2">
      <c r="A46" s="17" t="s">
        <v>163</v>
      </c>
      <c r="B46" s="18">
        <v>33966</v>
      </c>
      <c r="C46" s="18">
        <v>34928</v>
      </c>
      <c r="D46" s="19">
        <v>36757</v>
      </c>
      <c r="E46" s="82">
        <v>0.31719293867967391</v>
      </c>
      <c r="F46" s="82">
        <v>0.31542163260676548</v>
      </c>
      <c r="G46" s="83">
        <v>0.32592968034116521</v>
      </c>
      <c r="I46" s="100">
        <v>33801</v>
      </c>
      <c r="J46" s="18">
        <v>34926</v>
      </c>
      <c r="K46" s="19">
        <v>28681</v>
      </c>
      <c r="L46" s="82">
        <v>1.3607860440623978</v>
      </c>
      <c r="M46" s="82">
        <v>1.4144954395218758</v>
      </c>
      <c r="N46" s="83">
        <v>1.1606074119276175</v>
      </c>
      <c r="P46" s="100">
        <v>165</v>
      </c>
      <c r="Q46" s="18">
        <v>2</v>
      </c>
      <c r="R46" s="19">
        <v>8076</v>
      </c>
      <c r="S46" s="82">
        <v>2.0062309886815744E-3</v>
      </c>
      <c r="T46" s="82">
        <v>2.3244237782509014E-5</v>
      </c>
      <c r="U46" s="83">
        <v>9.170624024854708E-2</v>
      </c>
    </row>
    <row r="47" spans="1:21" x14ac:dyDescent="0.2">
      <c r="A47" s="17" t="s">
        <v>164</v>
      </c>
      <c r="B47" s="18">
        <v>455231</v>
      </c>
      <c r="C47" s="18">
        <v>342843</v>
      </c>
      <c r="D47" s="19">
        <v>296946</v>
      </c>
      <c r="E47" s="82">
        <v>4.2511940960986463</v>
      </c>
      <c r="F47" s="82">
        <v>3.096086199833981</v>
      </c>
      <c r="G47" s="83">
        <v>2.6330634942619811</v>
      </c>
      <c r="I47" s="100">
        <v>42972</v>
      </c>
      <c r="J47" s="18">
        <v>15548</v>
      </c>
      <c r="K47" s="19">
        <v>14172</v>
      </c>
      <c r="L47" s="82">
        <v>1.7299990498934754</v>
      </c>
      <c r="M47" s="82">
        <v>0.62969063430355965</v>
      </c>
      <c r="N47" s="83">
        <v>0.57348517282654699</v>
      </c>
      <c r="P47" s="100">
        <v>412259</v>
      </c>
      <c r="Q47" s="18">
        <v>327295</v>
      </c>
      <c r="R47" s="19">
        <v>282774</v>
      </c>
      <c r="S47" s="82">
        <v>5.012647158562892</v>
      </c>
      <c r="T47" s="82">
        <v>3.8038614025131436</v>
      </c>
      <c r="U47" s="83">
        <v>3.2110129247204866</v>
      </c>
    </row>
    <row r="48" spans="1:21" x14ac:dyDescent="0.2">
      <c r="A48" s="17" t="s">
        <v>165</v>
      </c>
      <c r="B48" s="18">
        <v>1045718</v>
      </c>
      <c r="C48" s="18">
        <v>1023944</v>
      </c>
      <c r="D48" s="19">
        <v>1000213</v>
      </c>
      <c r="E48" s="82">
        <v>9.7654821130021556</v>
      </c>
      <c r="F48" s="82">
        <v>9.2468531887855541</v>
      </c>
      <c r="G48" s="83">
        <v>8.8690345611197294</v>
      </c>
      <c r="I48" s="100">
        <v>0</v>
      </c>
      <c r="J48" s="18">
        <v>0</v>
      </c>
      <c r="K48" s="19">
        <v>0</v>
      </c>
      <c r="L48" s="82" t="s">
        <v>153</v>
      </c>
      <c r="M48" s="82" t="s">
        <v>153</v>
      </c>
      <c r="N48" s="83" t="s">
        <v>153</v>
      </c>
      <c r="P48" s="100">
        <v>1045718</v>
      </c>
      <c r="Q48" s="18">
        <v>1023944</v>
      </c>
      <c r="R48" s="19">
        <v>1000213</v>
      </c>
      <c r="S48" s="82">
        <v>12.714859739527991</v>
      </c>
      <c r="T48" s="82">
        <v>11.900398905986705</v>
      </c>
      <c r="U48" s="83">
        <v>11.357822396944034</v>
      </c>
    </row>
    <row r="49" spans="1:21" x14ac:dyDescent="0.2">
      <c r="A49" s="17" t="s">
        <v>166</v>
      </c>
      <c r="B49" s="18">
        <v>844168</v>
      </c>
      <c r="C49" s="18">
        <v>985214</v>
      </c>
      <c r="D49" s="19">
        <v>1166485</v>
      </c>
      <c r="E49" s="82">
        <v>7.8832988476518562</v>
      </c>
      <c r="F49" s="82">
        <v>8.8970971239991368</v>
      </c>
      <c r="G49" s="83">
        <v>10.343392637395981</v>
      </c>
      <c r="I49" s="100">
        <v>9314</v>
      </c>
      <c r="J49" s="18">
        <v>11669</v>
      </c>
      <c r="K49" s="19">
        <v>14566</v>
      </c>
      <c r="L49" s="82">
        <v>0.37497000723047169</v>
      </c>
      <c r="M49" s="82">
        <v>0.47259197399589897</v>
      </c>
      <c r="N49" s="83">
        <v>0.58942880520685037</v>
      </c>
      <c r="P49" s="100">
        <v>834854</v>
      </c>
      <c r="Q49" s="18">
        <v>973545</v>
      </c>
      <c r="R49" s="19">
        <v>1151919</v>
      </c>
      <c r="S49" s="82">
        <v>10.150969489847073</v>
      </c>
      <c r="T49" s="82">
        <v>11.314655735986369</v>
      </c>
      <c r="U49" s="83">
        <v>13.080505270042856</v>
      </c>
    </row>
    <row r="50" spans="1:21" x14ac:dyDescent="0.2">
      <c r="A50" s="17" t="s">
        <v>167</v>
      </c>
      <c r="B50" s="18">
        <v>612566</v>
      </c>
      <c r="C50" s="18">
        <v>598258</v>
      </c>
      <c r="D50" s="19">
        <v>556110</v>
      </c>
      <c r="E50" s="82">
        <v>5.7204736994421808</v>
      </c>
      <c r="F50" s="82">
        <v>5.4026430107666714</v>
      </c>
      <c r="G50" s="83">
        <v>4.9311084836772689</v>
      </c>
      <c r="I50" s="100">
        <v>267324</v>
      </c>
      <c r="J50" s="18">
        <v>265310</v>
      </c>
      <c r="K50" s="19">
        <v>53296</v>
      </c>
      <c r="L50" s="82">
        <v>10.762130364277283</v>
      </c>
      <c r="M50" s="82">
        <v>10.744997567987999</v>
      </c>
      <c r="N50" s="83">
        <v>2.1566797749762667</v>
      </c>
      <c r="P50" s="100">
        <v>345242</v>
      </c>
      <c r="Q50" s="18">
        <v>332948</v>
      </c>
      <c r="R50" s="19">
        <v>502814</v>
      </c>
      <c r="S50" s="82">
        <v>4.1977890848145698</v>
      </c>
      <c r="T50" s="82">
        <v>3.8695612406054054</v>
      </c>
      <c r="U50" s="83">
        <v>5.7096559539788201</v>
      </c>
    </row>
    <row r="51" spans="1:21" x14ac:dyDescent="0.2">
      <c r="A51" s="17" t="s">
        <v>168</v>
      </c>
      <c r="B51" s="18">
        <v>56146</v>
      </c>
      <c r="C51" s="18">
        <v>57168</v>
      </c>
      <c r="D51" s="19">
        <v>62505</v>
      </c>
      <c r="E51" s="82">
        <v>0.52432181402311051</v>
      </c>
      <c r="F51" s="82">
        <v>0.51626270879705582</v>
      </c>
      <c r="G51" s="83">
        <v>0.55424095192002965</v>
      </c>
      <c r="I51" s="100">
        <v>56146</v>
      </c>
      <c r="J51" s="18">
        <v>57168</v>
      </c>
      <c r="K51" s="19">
        <v>62505</v>
      </c>
      <c r="L51" s="82">
        <v>2.2603678361565454</v>
      </c>
      <c r="M51" s="82">
        <v>2.3152916247662656</v>
      </c>
      <c r="N51" s="83">
        <v>2.529331832311835</v>
      </c>
      <c r="P51" s="100">
        <v>0</v>
      </c>
      <c r="Q51" s="18">
        <v>0</v>
      </c>
      <c r="R51" s="19">
        <v>0</v>
      </c>
      <c r="S51" s="82" t="s">
        <v>153</v>
      </c>
      <c r="T51" s="82" t="s">
        <v>153</v>
      </c>
      <c r="U51" s="83" t="s">
        <v>153</v>
      </c>
    </row>
    <row r="52" spans="1:21" x14ac:dyDescent="0.2">
      <c r="A52" s="17" t="s">
        <v>169</v>
      </c>
      <c r="B52" s="18">
        <v>21609</v>
      </c>
      <c r="C52" s="18">
        <v>23299</v>
      </c>
      <c r="D52" s="19">
        <v>24269</v>
      </c>
      <c r="E52" s="82">
        <v>0.20179656750659697</v>
      </c>
      <c r="F52" s="82">
        <v>0.21040450693154569</v>
      </c>
      <c r="G52" s="83">
        <v>0.21519676285332695</v>
      </c>
      <c r="I52" s="100">
        <v>19598</v>
      </c>
      <c r="J52" s="18">
        <v>21563</v>
      </c>
      <c r="K52" s="19">
        <v>21719</v>
      </c>
      <c r="L52" s="82">
        <v>0.78899100297431657</v>
      </c>
      <c r="M52" s="82">
        <v>0.87329683222843169</v>
      </c>
      <c r="N52" s="83">
        <v>0.87888261844621618</v>
      </c>
      <c r="P52" s="100">
        <v>2011</v>
      </c>
      <c r="Q52" s="18">
        <v>1736</v>
      </c>
      <c r="R52" s="19">
        <v>2550</v>
      </c>
      <c r="S52" s="82">
        <v>2.4451700110537249E-2</v>
      </c>
      <c r="T52" s="82">
        <v>2.0175998395217824E-2</v>
      </c>
      <c r="U52" s="83">
        <v>2.8956279424689826E-2</v>
      </c>
    </row>
    <row r="53" spans="1:21" x14ac:dyDescent="0.2">
      <c r="A53" s="17" t="s">
        <v>170</v>
      </c>
      <c r="B53" s="18">
        <v>231913</v>
      </c>
      <c r="C53" s="18">
        <v>234707</v>
      </c>
      <c r="D53" s="19">
        <v>237902</v>
      </c>
      <c r="E53" s="82">
        <v>2.1657294349649416</v>
      </c>
      <c r="F53" s="82">
        <v>2.1195506506022705</v>
      </c>
      <c r="G53" s="83">
        <v>2.1095117341601295</v>
      </c>
      <c r="I53" s="100">
        <v>0</v>
      </c>
      <c r="J53" s="18">
        <v>0</v>
      </c>
      <c r="K53" s="19">
        <v>0</v>
      </c>
      <c r="L53" s="82" t="s">
        <v>153</v>
      </c>
      <c r="M53" s="82" t="s">
        <v>153</v>
      </c>
      <c r="N53" s="83" t="s">
        <v>153</v>
      </c>
      <c r="P53" s="100">
        <v>231913</v>
      </c>
      <c r="Q53" s="18">
        <v>234707</v>
      </c>
      <c r="R53" s="19">
        <v>237902</v>
      </c>
      <c r="S53" s="82">
        <v>2.8198245289582422</v>
      </c>
      <c r="T53" s="82">
        <v>2.7277926586096717</v>
      </c>
      <c r="U53" s="83">
        <v>2.7014732500755136</v>
      </c>
    </row>
    <row r="54" spans="1:21" x14ac:dyDescent="0.2">
      <c r="A54" s="17" t="s">
        <v>171</v>
      </c>
      <c r="B54" s="18">
        <v>116074</v>
      </c>
      <c r="C54" s="18">
        <v>124720</v>
      </c>
      <c r="D54" s="19">
        <v>133741</v>
      </c>
      <c r="E54" s="82">
        <v>1.0839619962404896</v>
      </c>
      <c r="F54" s="82">
        <v>1.1262994164772042</v>
      </c>
      <c r="G54" s="83">
        <v>1.1859009543354402</v>
      </c>
      <c r="I54" s="100">
        <v>87496</v>
      </c>
      <c r="J54" s="18">
        <v>94277</v>
      </c>
      <c r="K54" s="19">
        <v>100585</v>
      </c>
      <c r="L54" s="82">
        <v>3.5224796814083477</v>
      </c>
      <c r="M54" s="82">
        <v>3.8181980917311997</v>
      </c>
      <c r="N54" s="83">
        <v>4.0702798552609538</v>
      </c>
      <c r="P54" s="100">
        <v>28578</v>
      </c>
      <c r="Q54" s="18">
        <v>30443</v>
      </c>
      <c r="R54" s="19">
        <v>33156</v>
      </c>
      <c r="S54" s="82">
        <v>0.34747920723964865</v>
      </c>
      <c r="T54" s="82">
        <v>0.35381216540646093</v>
      </c>
      <c r="U54" s="83">
        <v>0.37649976494314347</v>
      </c>
    </row>
    <row r="55" spans="1:21" x14ac:dyDescent="0.2">
      <c r="A55" s="17" t="s">
        <v>172</v>
      </c>
      <c r="B55" s="18">
        <v>6076</v>
      </c>
      <c r="C55" s="18">
        <v>5154</v>
      </c>
      <c r="D55" s="19">
        <v>0</v>
      </c>
      <c r="E55" s="82">
        <v>5.6740984967841329E-2</v>
      </c>
      <c r="F55" s="82">
        <v>4.6543835732228277E-2</v>
      </c>
      <c r="G55" s="83" t="s">
        <v>153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6076</v>
      </c>
      <c r="Q55" s="18">
        <v>5154</v>
      </c>
      <c r="R55" s="19">
        <v>0</v>
      </c>
      <c r="S55" s="82">
        <v>7.3877936286237858E-2</v>
      </c>
      <c r="T55" s="82">
        <v>5.9900400765525726E-2</v>
      </c>
      <c r="U55" s="83" t="s">
        <v>153</v>
      </c>
    </row>
    <row r="56" spans="1:21" x14ac:dyDescent="0.2">
      <c r="A56" s="17" t="s">
        <v>173</v>
      </c>
      <c r="B56" s="18">
        <v>0</v>
      </c>
      <c r="C56" s="18">
        <v>0</v>
      </c>
      <c r="D56" s="19">
        <v>0</v>
      </c>
      <c r="E56" s="82" t="s">
        <v>153</v>
      </c>
      <c r="F56" s="82" t="s">
        <v>153</v>
      </c>
      <c r="G56" s="83" t="s">
        <v>153</v>
      </c>
      <c r="I56" s="100">
        <v>0</v>
      </c>
      <c r="J56" s="18">
        <v>0</v>
      </c>
      <c r="K56" s="19">
        <v>0</v>
      </c>
      <c r="L56" s="82" t="s">
        <v>153</v>
      </c>
      <c r="M56" s="82" t="s">
        <v>153</v>
      </c>
      <c r="N56" s="83" t="s">
        <v>153</v>
      </c>
      <c r="P56" s="100">
        <v>0</v>
      </c>
      <c r="Q56" s="18">
        <v>0</v>
      </c>
      <c r="R56" s="19">
        <v>0</v>
      </c>
      <c r="S56" s="82" t="s">
        <v>153</v>
      </c>
      <c r="T56" s="82" t="s">
        <v>153</v>
      </c>
      <c r="U56" s="83" t="s">
        <v>153</v>
      </c>
    </row>
    <row r="57" spans="1:21" x14ac:dyDescent="0.2">
      <c r="A57" s="17" t="s">
        <v>174</v>
      </c>
      <c r="B57" s="18">
        <v>46581</v>
      </c>
      <c r="C57" s="18">
        <v>0</v>
      </c>
      <c r="D57" s="19">
        <v>0</v>
      </c>
      <c r="E57" s="82">
        <v>0.4349986538490811</v>
      </c>
      <c r="F57" s="82" t="s">
        <v>153</v>
      </c>
      <c r="G57" s="83" t="s">
        <v>153</v>
      </c>
      <c r="I57" s="100">
        <v>0</v>
      </c>
      <c r="J57" s="18">
        <v>0</v>
      </c>
      <c r="K57" s="19">
        <v>0</v>
      </c>
      <c r="L57" s="82" t="s">
        <v>153</v>
      </c>
      <c r="M57" s="82" t="s">
        <v>153</v>
      </c>
      <c r="N57" s="83" t="s">
        <v>153</v>
      </c>
      <c r="P57" s="100">
        <v>46581</v>
      </c>
      <c r="Q57" s="18">
        <v>0</v>
      </c>
      <c r="R57" s="19">
        <v>0</v>
      </c>
      <c r="S57" s="82">
        <v>0.56637724656834187</v>
      </c>
      <c r="T57" s="82" t="s">
        <v>153</v>
      </c>
      <c r="U57" s="83" t="s">
        <v>153</v>
      </c>
    </row>
    <row r="58" spans="1:21" x14ac:dyDescent="0.2">
      <c r="A58" s="17" t="s">
        <v>175</v>
      </c>
      <c r="B58" s="18">
        <v>21805</v>
      </c>
      <c r="C58" s="18">
        <v>0</v>
      </c>
      <c r="D58" s="19">
        <v>0</v>
      </c>
      <c r="E58" s="82">
        <v>0.20362692186039832</v>
      </c>
      <c r="F58" s="82" t="s">
        <v>153</v>
      </c>
      <c r="G58" s="83" t="s">
        <v>153</v>
      </c>
      <c r="I58" s="100">
        <v>21805</v>
      </c>
      <c r="J58" s="18">
        <v>0</v>
      </c>
      <c r="K58" s="19">
        <v>0</v>
      </c>
      <c r="L58" s="82">
        <v>0.87784206653000163</v>
      </c>
      <c r="M58" s="82" t="s">
        <v>153</v>
      </c>
      <c r="N58" s="83" t="s">
        <v>153</v>
      </c>
      <c r="P58" s="100">
        <v>0</v>
      </c>
      <c r="Q58" s="18">
        <v>0</v>
      </c>
      <c r="R58" s="19">
        <v>0</v>
      </c>
      <c r="S58" s="82" t="s">
        <v>153</v>
      </c>
      <c r="T58" s="82" t="s">
        <v>153</v>
      </c>
      <c r="U58" s="83" t="s">
        <v>153</v>
      </c>
    </row>
    <row r="59" spans="1:21" x14ac:dyDescent="0.2">
      <c r="A59" s="17" t="s">
        <v>176</v>
      </c>
      <c r="B59" s="18">
        <v>108721</v>
      </c>
      <c r="C59" s="18">
        <v>117115</v>
      </c>
      <c r="D59" s="19">
        <v>122466</v>
      </c>
      <c r="E59" s="82">
        <v>1.0152956923450751</v>
      </c>
      <c r="F59" s="82">
        <v>1.0576215214939686</v>
      </c>
      <c r="G59" s="83">
        <v>1.0859238847746318</v>
      </c>
      <c r="I59" s="100">
        <v>71139</v>
      </c>
      <c r="J59" s="18">
        <v>76448</v>
      </c>
      <c r="K59" s="19">
        <v>78649</v>
      </c>
      <c r="L59" s="82">
        <v>2.8639672905699514</v>
      </c>
      <c r="M59" s="82">
        <v>3.0961274511987735</v>
      </c>
      <c r="N59" s="83">
        <v>3.1826160991839614</v>
      </c>
      <c r="P59" s="100">
        <v>37582</v>
      </c>
      <c r="Q59" s="18">
        <v>40667</v>
      </c>
      <c r="R59" s="19">
        <v>43817</v>
      </c>
      <c r="S59" s="82">
        <v>0.45695862434321771</v>
      </c>
      <c r="T59" s="82">
        <v>0.47263670895064702</v>
      </c>
      <c r="U59" s="83">
        <v>0.49755972374573887</v>
      </c>
    </row>
    <row r="60" spans="1:21" x14ac:dyDescent="0.2">
      <c r="A60" s="17" t="s">
        <v>177</v>
      </c>
      <c r="B60" s="18">
        <v>754490</v>
      </c>
      <c r="C60" s="18">
        <v>766516</v>
      </c>
      <c r="D60" s="19">
        <v>763807</v>
      </c>
      <c r="E60" s="82">
        <v>7.0458370224467748</v>
      </c>
      <c r="F60" s="82">
        <v>6.9221177318829428</v>
      </c>
      <c r="G60" s="83">
        <v>6.7727880771647406</v>
      </c>
      <c r="I60" s="100">
        <v>2404</v>
      </c>
      <c r="J60" s="18">
        <v>2400</v>
      </c>
      <c r="K60" s="19">
        <v>2394</v>
      </c>
      <c r="L60" s="82">
        <v>9.6782037511493876E-2</v>
      </c>
      <c r="M60" s="82">
        <v>9.7199480468776897E-2</v>
      </c>
      <c r="N60" s="83">
        <v>9.6875776442757106E-2</v>
      </c>
      <c r="P60" s="100">
        <v>752086</v>
      </c>
      <c r="Q60" s="18">
        <v>764116</v>
      </c>
      <c r="R60" s="19">
        <v>761413</v>
      </c>
      <c r="S60" s="82">
        <v>9.1445953900216388</v>
      </c>
      <c r="T60" s="82">
        <v>8.8806469987098282</v>
      </c>
      <c r="U60" s="83">
        <v>8.6461519943495517</v>
      </c>
    </row>
    <row r="61" spans="1:21" x14ac:dyDescent="0.2">
      <c r="A61" s="17" t="s">
        <v>178</v>
      </c>
      <c r="B61" s="18">
        <v>67137</v>
      </c>
      <c r="C61" s="18">
        <v>132625</v>
      </c>
      <c r="D61" s="19">
        <v>137027</v>
      </c>
      <c r="E61" s="82">
        <v>0.62696173597530669</v>
      </c>
      <c r="F61" s="82">
        <v>1.1976864986392657</v>
      </c>
      <c r="G61" s="83">
        <v>1.2150383956282842</v>
      </c>
      <c r="I61" s="100">
        <v>5990</v>
      </c>
      <c r="J61" s="18">
        <v>40110</v>
      </c>
      <c r="K61" s="19">
        <v>40443</v>
      </c>
      <c r="L61" s="82">
        <v>0.24114991875784039</v>
      </c>
      <c r="M61" s="82">
        <v>1.6244463173344339</v>
      </c>
      <c r="N61" s="83">
        <v>1.6365693511589079</v>
      </c>
      <c r="P61" s="100">
        <v>61147</v>
      </c>
      <c r="Q61" s="18">
        <v>92515</v>
      </c>
      <c r="R61" s="19">
        <v>96584</v>
      </c>
      <c r="S61" s="82">
        <v>0.74348488645401345</v>
      </c>
      <c r="T61" s="82">
        <v>1.0752203292244107</v>
      </c>
      <c r="U61" s="83">
        <v>1.0967503105702912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82" t="s">
        <v>153</v>
      </c>
      <c r="F62" s="82" t="s">
        <v>153</v>
      </c>
      <c r="G62" s="83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180</v>
      </c>
      <c r="B63" s="18">
        <v>0</v>
      </c>
      <c r="C63" s="18">
        <v>0</v>
      </c>
      <c r="D63" s="19">
        <v>0</v>
      </c>
      <c r="E63" s="82" t="s">
        <v>153</v>
      </c>
      <c r="F63" s="82" t="s">
        <v>153</v>
      </c>
      <c r="G63" s="83" t="s">
        <v>153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0</v>
      </c>
      <c r="Q63" s="18">
        <v>0</v>
      </c>
      <c r="R63" s="19">
        <v>0</v>
      </c>
      <c r="S63" s="82" t="s">
        <v>153</v>
      </c>
      <c r="T63" s="82" t="s">
        <v>153</v>
      </c>
      <c r="U63" s="83" t="s">
        <v>153</v>
      </c>
    </row>
    <row r="64" spans="1:21" x14ac:dyDescent="0.2">
      <c r="A64" s="17" t="s">
        <v>181</v>
      </c>
      <c r="B64" s="18">
        <v>267</v>
      </c>
      <c r="C64" s="18">
        <v>315</v>
      </c>
      <c r="D64" s="19">
        <v>45</v>
      </c>
      <c r="E64" s="82">
        <v>2.4933908799232448E-3</v>
      </c>
      <c r="F64" s="82">
        <v>2.844646537767153E-3</v>
      </c>
      <c r="G64" s="83">
        <v>3.9902156365732882E-4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267</v>
      </c>
      <c r="Q64" s="18">
        <v>315</v>
      </c>
      <c r="R64" s="19">
        <v>45</v>
      </c>
      <c r="S64" s="82">
        <v>3.2464465089574565E-3</v>
      </c>
      <c r="T64" s="82">
        <v>3.6609674507451697E-3</v>
      </c>
      <c r="U64" s="83">
        <v>5.1099316631805574E-4</v>
      </c>
    </row>
    <row r="65" spans="1:21" x14ac:dyDescent="0.2">
      <c r="A65" s="17" t="s">
        <v>182</v>
      </c>
      <c r="B65" s="18">
        <v>4046</v>
      </c>
      <c r="C65" s="18">
        <v>22594</v>
      </c>
      <c r="D65" s="19">
        <v>15933</v>
      </c>
      <c r="E65" s="82">
        <v>3.7783743446327518E-2</v>
      </c>
      <c r="F65" s="82">
        <v>0.20403791706130492</v>
      </c>
      <c r="G65" s="83">
        <v>0.14128023497227155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4046</v>
      </c>
      <c r="Q65" s="18">
        <v>22594</v>
      </c>
      <c r="R65" s="19">
        <v>15933</v>
      </c>
      <c r="S65" s="82">
        <v>4.919521563761E-2</v>
      </c>
      <c r="T65" s="82">
        <v>0.26259015422900434</v>
      </c>
      <c r="U65" s="83">
        <v>0.18092564708767961</v>
      </c>
    </row>
    <row r="66" spans="1:21" x14ac:dyDescent="0.2">
      <c r="A66" s="17" t="s">
        <v>183</v>
      </c>
      <c r="B66" s="18">
        <v>43985</v>
      </c>
      <c r="C66" s="18">
        <v>52820</v>
      </c>
      <c r="D66" s="19">
        <v>43600</v>
      </c>
      <c r="E66" s="82">
        <v>0.41075579720383493</v>
      </c>
      <c r="F66" s="82">
        <v>0.47699755595193977</v>
      </c>
      <c r="G66" s="83">
        <v>0.38660755945465636</v>
      </c>
      <c r="I66" s="100">
        <v>27071</v>
      </c>
      <c r="J66" s="18">
        <v>22447</v>
      </c>
      <c r="K66" s="19">
        <v>18728</v>
      </c>
      <c r="L66" s="82">
        <v>1.0898446495314686</v>
      </c>
      <c r="M66" s="82">
        <v>0.9090986408677646</v>
      </c>
      <c r="N66" s="83">
        <v>0.75784859700081664</v>
      </c>
      <c r="P66" s="100">
        <v>16914</v>
      </c>
      <c r="Q66" s="18">
        <v>30373</v>
      </c>
      <c r="R66" s="19">
        <v>24872</v>
      </c>
      <c r="S66" s="82">
        <v>0.20565691480339485</v>
      </c>
      <c r="T66" s="82">
        <v>0.35299861708407315</v>
      </c>
      <c r="U66" s="83">
        <v>0.2824316007258374</v>
      </c>
    </row>
    <row r="67" spans="1:21" x14ac:dyDescent="0.2">
      <c r="A67" s="17" t="s">
        <v>184</v>
      </c>
      <c r="B67" s="18">
        <v>0</v>
      </c>
      <c r="C67" s="18">
        <v>0</v>
      </c>
      <c r="D67" s="19">
        <v>4877</v>
      </c>
      <c r="E67" s="82" t="s">
        <v>153</v>
      </c>
      <c r="F67" s="82" t="s">
        <v>153</v>
      </c>
      <c r="G67" s="83">
        <v>4.3245070354595391E-2</v>
      </c>
      <c r="I67" s="100">
        <v>0</v>
      </c>
      <c r="J67" s="18">
        <v>0</v>
      </c>
      <c r="K67" s="19">
        <v>3746</v>
      </c>
      <c r="L67" s="82" t="s">
        <v>153</v>
      </c>
      <c r="M67" s="82" t="s">
        <v>153</v>
      </c>
      <c r="N67" s="83">
        <v>0.15158590582897583</v>
      </c>
      <c r="P67" s="100">
        <v>0</v>
      </c>
      <c r="Q67" s="18">
        <v>0</v>
      </c>
      <c r="R67" s="19">
        <v>1131</v>
      </c>
      <c r="S67" s="82" t="s">
        <v>153</v>
      </c>
      <c r="T67" s="82" t="s">
        <v>153</v>
      </c>
      <c r="U67" s="83">
        <v>1.2842961580127136E-2</v>
      </c>
    </row>
    <row r="68" spans="1:21" ht="13.5" thickBot="1" x14ac:dyDescent="0.25">
      <c r="A68" s="20" t="s">
        <v>4</v>
      </c>
      <c r="B68" s="21">
        <v>10708309</v>
      </c>
      <c r="C68" s="21">
        <v>11073432</v>
      </c>
      <c r="D68" s="22">
        <v>11277586</v>
      </c>
      <c r="E68" s="86">
        <v>100</v>
      </c>
      <c r="F68" s="86">
        <v>100</v>
      </c>
      <c r="G68" s="87">
        <v>100</v>
      </c>
      <c r="I68" s="101">
        <v>2483932</v>
      </c>
      <c r="J68" s="21">
        <v>2469149</v>
      </c>
      <c r="K68" s="22">
        <v>2471206</v>
      </c>
      <c r="L68" s="86">
        <v>100</v>
      </c>
      <c r="M68" s="86">
        <v>100</v>
      </c>
      <c r="N68" s="87">
        <v>100</v>
      </c>
      <c r="P68" s="101">
        <v>8224377</v>
      </c>
      <c r="Q68" s="21">
        <v>8604283</v>
      </c>
      <c r="R68" s="22">
        <v>8806380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">
        <v>158</v>
      </c>
      <c r="F70" s="25"/>
      <c r="G70" s="25"/>
      <c r="H70" s="98"/>
      <c r="I70" s="25"/>
      <c r="J70" s="25"/>
      <c r="K70" s="25"/>
      <c r="L70" s="25"/>
      <c r="M70" s="25"/>
      <c r="N70" s="25"/>
      <c r="O70" s="98"/>
      <c r="P70" s="25"/>
      <c r="T70" s="25"/>
      <c r="U70" s="186">
        <v>11</v>
      </c>
    </row>
    <row r="71" spans="1:21" ht="12.75" customHeight="1" x14ac:dyDescent="0.2">
      <c r="A71" s="26" t="s">
        <v>157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7"/>
    </row>
    <row r="76" spans="1:21" ht="12.75" customHeight="1" x14ac:dyDescent="0.2"/>
    <row r="77" spans="1:21" ht="12.75" customHeight="1" x14ac:dyDescent="0.2"/>
  </sheetData>
  <mergeCells count="7">
    <mergeCell ref="U70:U71"/>
    <mergeCell ref="D4:E4"/>
    <mergeCell ref="I4:N4"/>
    <mergeCell ref="P4:U4"/>
    <mergeCell ref="D37:E37"/>
    <mergeCell ref="I37:N37"/>
    <mergeCell ref="P37:U37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7"/>
  <sheetViews>
    <sheetView showGridLines="0" showRowColHeaders="0" zoomScaleNormal="100" workbookViewId="0">
      <selection activeCell="X92" sqref="X92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116</v>
      </c>
      <c r="B4" s="6"/>
      <c r="C4" s="6"/>
      <c r="D4" s="198" t="s">
        <v>106</v>
      </c>
      <c r="E4" s="198"/>
      <c r="F4" s="6"/>
      <c r="I4" s="198" t="s">
        <v>110</v>
      </c>
      <c r="J4" s="198"/>
      <c r="K4" s="198"/>
      <c r="L4" s="198"/>
      <c r="M4" s="198"/>
      <c r="N4" s="198"/>
      <c r="P4" s="198" t="s">
        <v>111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266642</v>
      </c>
      <c r="C7" s="18">
        <v>269511</v>
      </c>
      <c r="D7" s="19">
        <v>299507</v>
      </c>
      <c r="E7" s="27">
        <v>24.985148078807949</v>
      </c>
      <c r="F7" s="27">
        <v>25.32362649598268</v>
      </c>
      <c r="G7" s="28">
        <v>26.47446974953704</v>
      </c>
      <c r="I7" s="100">
        <v>195826</v>
      </c>
      <c r="J7" s="18">
        <v>192156</v>
      </c>
      <c r="K7" s="19">
        <v>195691</v>
      </c>
      <c r="L7" s="82">
        <v>24.931441273753656</v>
      </c>
      <c r="M7" s="82">
        <v>24.593386678134262</v>
      </c>
      <c r="N7" s="83">
        <v>24.189455285768851</v>
      </c>
      <c r="P7" s="100">
        <v>70816</v>
      </c>
      <c r="Q7" s="18">
        <v>77355</v>
      </c>
      <c r="R7" s="19">
        <v>103816</v>
      </c>
      <c r="S7" s="82">
        <v>25.134874212050654</v>
      </c>
      <c r="T7" s="82">
        <v>27.340201813137291</v>
      </c>
      <c r="U7" s="83">
        <v>32.209784308372015</v>
      </c>
    </row>
    <row r="8" spans="1:21" x14ac:dyDescent="0.2">
      <c r="A8" s="17" t="s">
        <v>160</v>
      </c>
      <c r="B8" s="18">
        <v>16548</v>
      </c>
      <c r="C8" s="18">
        <v>15949</v>
      </c>
      <c r="D8" s="19">
        <v>17320</v>
      </c>
      <c r="E8" s="27">
        <v>1.5505967942338938</v>
      </c>
      <c r="F8" s="27">
        <v>1.4985901094368237</v>
      </c>
      <c r="G8" s="28">
        <v>1.5309752895991797</v>
      </c>
      <c r="I8" s="100">
        <v>8549</v>
      </c>
      <c r="J8" s="18">
        <v>8397</v>
      </c>
      <c r="K8" s="19">
        <v>9625</v>
      </c>
      <c r="L8" s="82">
        <v>1.0884095648653398</v>
      </c>
      <c r="M8" s="82">
        <v>1.0747031991522169</v>
      </c>
      <c r="N8" s="83">
        <v>1.1897507147775073</v>
      </c>
      <c r="P8" s="100">
        <v>7999</v>
      </c>
      <c r="Q8" s="18">
        <v>7552</v>
      </c>
      <c r="R8" s="19">
        <v>7695</v>
      </c>
      <c r="S8" s="82">
        <v>2.8391021636663072</v>
      </c>
      <c r="T8" s="82">
        <v>2.6691642956862882</v>
      </c>
      <c r="U8" s="83">
        <v>2.3874382585817471</v>
      </c>
    </row>
    <row r="9" spans="1:21" x14ac:dyDescent="0.2">
      <c r="A9" s="17" t="s">
        <v>84</v>
      </c>
      <c r="B9" s="18">
        <v>206680</v>
      </c>
      <c r="C9" s="18">
        <v>190722</v>
      </c>
      <c r="D9" s="19">
        <v>193177</v>
      </c>
      <c r="E9" s="27">
        <v>19.366530422544187</v>
      </c>
      <c r="F9" s="27">
        <v>17.920503031664047</v>
      </c>
      <c r="G9" s="28">
        <v>17.075589695086649</v>
      </c>
      <c r="I9" s="100">
        <v>148688</v>
      </c>
      <c r="J9" s="18">
        <v>123673</v>
      </c>
      <c r="K9" s="19">
        <v>129692</v>
      </c>
      <c r="L9" s="82">
        <v>18.930101927792446</v>
      </c>
      <c r="M9" s="82">
        <v>15.828482642461847</v>
      </c>
      <c r="N9" s="83">
        <v>16.031288280615531</v>
      </c>
      <c r="P9" s="100">
        <v>57992</v>
      </c>
      <c r="Q9" s="18">
        <v>67049</v>
      </c>
      <c r="R9" s="19">
        <v>63485</v>
      </c>
      <c r="S9" s="82">
        <v>20.583224487477995</v>
      </c>
      <c r="T9" s="82">
        <v>23.697669075936169</v>
      </c>
      <c r="U9" s="83">
        <v>19.69675345627839</v>
      </c>
    </row>
    <row r="10" spans="1:21" x14ac:dyDescent="0.2">
      <c r="A10" s="17" t="s">
        <v>86</v>
      </c>
      <c r="B10" s="18">
        <v>157119</v>
      </c>
      <c r="C10" s="18">
        <v>157870</v>
      </c>
      <c r="D10" s="19">
        <v>187464</v>
      </c>
      <c r="E10" s="27">
        <v>14.722517386586608</v>
      </c>
      <c r="F10" s="27">
        <v>14.833683652692416</v>
      </c>
      <c r="G10" s="28">
        <v>16.570597672599344</v>
      </c>
      <c r="I10" s="100">
        <v>93289</v>
      </c>
      <c r="J10" s="18">
        <v>103463</v>
      </c>
      <c r="K10" s="19">
        <v>120352</v>
      </c>
      <c r="L10" s="82">
        <v>11.87701952236784</v>
      </c>
      <c r="M10" s="82">
        <v>13.241874132891013</v>
      </c>
      <c r="N10" s="83">
        <v>14.876766548041825</v>
      </c>
      <c r="P10" s="100">
        <v>63830</v>
      </c>
      <c r="Q10" s="18">
        <v>54407</v>
      </c>
      <c r="R10" s="19">
        <v>67112</v>
      </c>
      <c r="S10" s="82">
        <v>22.655318303140437</v>
      </c>
      <c r="T10" s="82">
        <v>19.229505009984624</v>
      </c>
      <c r="U10" s="83">
        <v>20.822060612077738</v>
      </c>
    </row>
    <row r="11" spans="1:21" x14ac:dyDescent="0.2">
      <c r="A11" s="17" t="s">
        <v>161</v>
      </c>
      <c r="B11" s="18">
        <v>174589</v>
      </c>
      <c r="C11" s="18">
        <v>179963</v>
      </c>
      <c r="D11" s="19">
        <v>178381</v>
      </c>
      <c r="E11" s="27">
        <v>16.359508321761016</v>
      </c>
      <c r="F11" s="27">
        <v>16.909572503892349</v>
      </c>
      <c r="G11" s="28">
        <v>15.767719580484485</v>
      </c>
      <c r="I11" s="100">
        <v>174589</v>
      </c>
      <c r="J11" s="18">
        <v>179963</v>
      </c>
      <c r="K11" s="19">
        <v>178381</v>
      </c>
      <c r="L11" s="82">
        <v>22.227668443124902</v>
      </c>
      <c r="M11" s="82">
        <v>23.032846472434255</v>
      </c>
      <c r="N11" s="83">
        <v>22.049758156127432</v>
      </c>
      <c r="P11" s="100">
        <v>0</v>
      </c>
      <c r="Q11" s="18">
        <v>0</v>
      </c>
      <c r="R11" s="19">
        <v>0</v>
      </c>
      <c r="S11" s="82" t="s">
        <v>153</v>
      </c>
      <c r="T11" s="82" t="s">
        <v>153</v>
      </c>
      <c r="U11" s="83" t="s">
        <v>153</v>
      </c>
    </row>
    <row r="12" spans="1:21" x14ac:dyDescent="0.2">
      <c r="A12" s="17" t="s">
        <v>162</v>
      </c>
      <c r="B12" s="18">
        <v>0</v>
      </c>
      <c r="C12" s="18">
        <v>0</v>
      </c>
      <c r="D12" s="19">
        <v>73735</v>
      </c>
      <c r="E12" s="27" t="s">
        <v>153</v>
      </c>
      <c r="F12" s="27" t="s">
        <v>153</v>
      </c>
      <c r="G12" s="28">
        <v>6.5176941673553994</v>
      </c>
      <c r="I12" s="100">
        <v>0</v>
      </c>
      <c r="J12" s="18">
        <v>0</v>
      </c>
      <c r="K12" s="19">
        <v>73735</v>
      </c>
      <c r="L12" s="82" t="s">
        <v>153</v>
      </c>
      <c r="M12" s="82" t="s">
        <v>153</v>
      </c>
      <c r="N12" s="83">
        <v>9.1144175536747536</v>
      </c>
      <c r="P12" s="100">
        <v>0</v>
      </c>
      <c r="Q12" s="18">
        <v>0</v>
      </c>
      <c r="R12" s="19">
        <v>0</v>
      </c>
      <c r="S12" s="82" t="s">
        <v>153</v>
      </c>
      <c r="T12" s="82" t="s">
        <v>153</v>
      </c>
      <c r="U12" s="83" t="s">
        <v>153</v>
      </c>
    </row>
    <row r="13" spans="1:21" x14ac:dyDescent="0.2">
      <c r="A13" s="17" t="s">
        <v>163</v>
      </c>
      <c r="B13" s="18">
        <v>12762</v>
      </c>
      <c r="C13" s="18">
        <v>12473</v>
      </c>
      <c r="D13" s="19">
        <v>7479</v>
      </c>
      <c r="E13" s="27">
        <v>1.1958373391354213</v>
      </c>
      <c r="F13" s="27">
        <v>1.1719803395200641</v>
      </c>
      <c r="G13" s="28">
        <v>0.66109493019123933</v>
      </c>
      <c r="I13" s="100">
        <v>12762</v>
      </c>
      <c r="J13" s="18">
        <v>12473</v>
      </c>
      <c r="K13" s="19">
        <v>7479</v>
      </c>
      <c r="L13" s="82">
        <v>1.6247845206236362</v>
      </c>
      <c r="M13" s="82">
        <v>1.5963764443284032</v>
      </c>
      <c r="N13" s="83">
        <v>0.92448265930607554</v>
      </c>
      <c r="P13" s="100">
        <v>0</v>
      </c>
      <c r="Q13" s="18">
        <v>0</v>
      </c>
      <c r="R13" s="19">
        <v>0</v>
      </c>
      <c r="S13" s="82" t="s">
        <v>153</v>
      </c>
      <c r="T13" s="82" t="s">
        <v>153</v>
      </c>
      <c r="U13" s="83" t="s">
        <v>153</v>
      </c>
    </row>
    <row r="14" spans="1:21" x14ac:dyDescent="0.2">
      <c r="A14" s="17" t="s">
        <v>164</v>
      </c>
      <c r="B14" s="18">
        <v>20471</v>
      </c>
      <c r="C14" s="18">
        <v>21024</v>
      </c>
      <c r="D14" s="19">
        <v>19616</v>
      </c>
      <c r="E14" s="27">
        <v>1.9181935566087769</v>
      </c>
      <c r="F14" s="27">
        <v>1.9754441319706426</v>
      </c>
      <c r="G14" s="28">
        <v>1.7339267483127891</v>
      </c>
      <c r="I14" s="100">
        <v>7398</v>
      </c>
      <c r="J14" s="18">
        <v>7426</v>
      </c>
      <c r="K14" s="19">
        <v>7417</v>
      </c>
      <c r="L14" s="82">
        <v>0.94187085751243227</v>
      </c>
      <c r="M14" s="82">
        <v>0.95042824305160933</v>
      </c>
      <c r="N14" s="83">
        <v>0.91681881054595038</v>
      </c>
      <c r="P14" s="100">
        <v>13073</v>
      </c>
      <c r="Q14" s="18">
        <v>13598</v>
      </c>
      <c r="R14" s="19">
        <v>12199</v>
      </c>
      <c r="S14" s="82">
        <v>4.6400278266795389</v>
      </c>
      <c r="T14" s="82">
        <v>4.806050859738102</v>
      </c>
      <c r="U14" s="83">
        <v>3.7848420164312842</v>
      </c>
    </row>
    <row r="15" spans="1:21" x14ac:dyDescent="0.2">
      <c r="A15" s="17" t="s">
        <v>165</v>
      </c>
      <c r="B15" s="18">
        <v>19111</v>
      </c>
      <c r="C15" s="18">
        <v>20697</v>
      </c>
      <c r="D15" s="19">
        <v>16620</v>
      </c>
      <c r="E15" s="27">
        <v>1.7907575135728757</v>
      </c>
      <c r="F15" s="27">
        <v>1.9447187594842272</v>
      </c>
      <c r="G15" s="28">
        <v>1.4690998448694208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19111</v>
      </c>
      <c r="Q15" s="18">
        <v>20697</v>
      </c>
      <c r="R15" s="19">
        <v>16620</v>
      </c>
      <c r="S15" s="82">
        <v>6.7831080697370663</v>
      </c>
      <c r="T15" s="82">
        <v>7.3151077102514712</v>
      </c>
      <c r="U15" s="83">
        <v>5.1564943284767555</v>
      </c>
    </row>
    <row r="16" spans="1:21" x14ac:dyDescent="0.2">
      <c r="A16" s="17" t="s">
        <v>166</v>
      </c>
      <c r="B16" s="18">
        <v>10483</v>
      </c>
      <c r="C16" s="18">
        <v>10010</v>
      </c>
      <c r="D16" s="19">
        <v>10632</v>
      </c>
      <c r="E16" s="27">
        <v>0.98228826407746617</v>
      </c>
      <c r="F16" s="27">
        <v>0.94055345134256718</v>
      </c>
      <c r="G16" s="28">
        <v>0.939799611952568</v>
      </c>
      <c r="I16" s="100">
        <v>4328</v>
      </c>
      <c r="J16" s="18">
        <v>4744</v>
      </c>
      <c r="K16" s="19">
        <v>5314</v>
      </c>
      <c r="L16" s="82">
        <v>0.55101609506810034</v>
      </c>
      <c r="M16" s="82">
        <v>0.60716827161821096</v>
      </c>
      <c r="N16" s="83">
        <v>0.65686600502105708</v>
      </c>
      <c r="P16" s="100">
        <v>6155</v>
      </c>
      <c r="Q16" s="18">
        <v>5266</v>
      </c>
      <c r="R16" s="19">
        <v>5318</v>
      </c>
      <c r="S16" s="82">
        <v>2.1846073030836504</v>
      </c>
      <c r="T16" s="82">
        <v>1.8612048703765882</v>
      </c>
      <c r="U16" s="83">
        <v>1.649954081759289</v>
      </c>
    </row>
    <row r="17" spans="1:21" x14ac:dyDescent="0.2">
      <c r="A17" s="17" t="s">
        <v>167</v>
      </c>
      <c r="B17" s="18">
        <v>82419</v>
      </c>
      <c r="C17" s="18">
        <v>78686</v>
      </c>
      <c r="D17" s="19">
        <v>16587</v>
      </c>
      <c r="E17" s="27">
        <v>7.7229053168940842</v>
      </c>
      <c r="F17" s="27">
        <v>7.3934454417923323</v>
      </c>
      <c r="G17" s="28">
        <v>1.466182859617875</v>
      </c>
      <c r="I17" s="100">
        <v>68309</v>
      </c>
      <c r="J17" s="18">
        <v>68281</v>
      </c>
      <c r="K17" s="19">
        <v>0</v>
      </c>
      <c r="L17" s="82">
        <v>8.6967094357686854</v>
      </c>
      <c r="M17" s="82">
        <v>8.7390507492333604</v>
      </c>
      <c r="N17" s="83" t="s">
        <v>153</v>
      </c>
      <c r="P17" s="100">
        <v>14110</v>
      </c>
      <c r="Q17" s="18">
        <v>10405</v>
      </c>
      <c r="R17" s="19">
        <v>16587</v>
      </c>
      <c r="S17" s="82">
        <v>5.008092452723039</v>
      </c>
      <c r="T17" s="82">
        <v>3.6775231060137488</v>
      </c>
      <c r="U17" s="83">
        <v>5.1462558018317655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  <c r="I18" s="100">
        <v>0</v>
      </c>
      <c r="J18" s="18">
        <v>0</v>
      </c>
      <c r="K18" s="19">
        <v>0</v>
      </c>
      <c r="L18" s="82" t="s">
        <v>153</v>
      </c>
      <c r="M18" s="82" t="s">
        <v>153</v>
      </c>
      <c r="N18" s="83" t="s">
        <v>153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169</v>
      </c>
      <c r="B19" s="18">
        <v>814</v>
      </c>
      <c r="C19" s="18">
        <v>735</v>
      </c>
      <c r="D19" s="19">
        <v>650</v>
      </c>
      <c r="E19" s="27">
        <v>7.6274219875899787E-2</v>
      </c>
      <c r="F19" s="27">
        <v>6.9061617056622074E-2</v>
      </c>
      <c r="G19" s="28">
        <v>5.7455770106204784E-2</v>
      </c>
      <c r="I19" s="100">
        <v>814</v>
      </c>
      <c r="J19" s="18">
        <v>735</v>
      </c>
      <c r="K19" s="19">
        <v>650</v>
      </c>
      <c r="L19" s="82">
        <v>0.10363380346243847</v>
      </c>
      <c r="M19" s="82">
        <v>9.4070126399533105E-2</v>
      </c>
      <c r="N19" s="83">
        <v>8.0346801517442057E-2</v>
      </c>
      <c r="P19" s="100">
        <v>0</v>
      </c>
      <c r="Q19" s="18">
        <v>0</v>
      </c>
      <c r="R19" s="19">
        <v>0</v>
      </c>
      <c r="S19" s="82" t="s">
        <v>153</v>
      </c>
      <c r="T19" s="82" t="s">
        <v>153</v>
      </c>
      <c r="U19" s="83" t="s">
        <v>153</v>
      </c>
    </row>
    <row r="20" spans="1:21" x14ac:dyDescent="0.2">
      <c r="A20" s="17" t="s">
        <v>170</v>
      </c>
      <c r="B20" s="18">
        <v>6983</v>
      </c>
      <c r="C20" s="18">
        <v>7079</v>
      </c>
      <c r="D20" s="19">
        <v>7226</v>
      </c>
      <c r="E20" s="27">
        <v>0.65432785920566117</v>
      </c>
      <c r="F20" s="27">
        <v>0.66515263556983351</v>
      </c>
      <c r="G20" s="28">
        <v>0.63873137659605494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6983</v>
      </c>
      <c r="Q20" s="18">
        <v>7079</v>
      </c>
      <c r="R20" s="19">
        <v>7226</v>
      </c>
      <c r="S20" s="82">
        <v>2.4784911124992903</v>
      </c>
      <c r="T20" s="82">
        <v>2.5019880891370812</v>
      </c>
      <c r="U20" s="83">
        <v>2.2419270768696169</v>
      </c>
    </row>
    <row r="21" spans="1:21" x14ac:dyDescent="0.2">
      <c r="A21" s="17" t="s">
        <v>171</v>
      </c>
      <c r="B21" s="18">
        <v>29124</v>
      </c>
      <c r="C21" s="18">
        <v>28969</v>
      </c>
      <c r="D21" s="19">
        <v>29373</v>
      </c>
      <c r="E21" s="27">
        <v>2.7290053804246992</v>
      </c>
      <c r="F21" s="27">
        <v>2.7219673258684147</v>
      </c>
      <c r="G21" s="28">
        <v>2.5963820543531586</v>
      </c>
      <c r="I21" s="100">
        <v>23645</v>
      </c>
      <c r="J21" s="18">
        <v>23113</v>
      </c>
      <c r="K21" s="19">
        <v>22916</v>
      </c>
      <c r="L21" s="82">
        <v>3.0103455563505626</v>
      </c>
      <c r="M21" s="82">
        <v>2.9581535122073586</v>
      </c>
      <c r="N21" s="83">
        <v>2.832657390113388</v>
      </c>
      <c r="P21" s="100">
        <v>5479</v>
      </c>
      <c r="Q21" s="18">
        <v>5856</v>
      </c>
      <c r="R21" s="19">
        <v>6457</v>
      </c>
      <c r="S21" s="82">
        <v>1.9446731784882731</v>
      </c>
      <c r="T21" s="82">
        <v>2.0697333309770793</v>
      </c>
      <c r="U21" s="83">
        <v>2.0033383802030329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153</v>
      </c>
      <c r="F23" s="27" t="s">
        <v>153</v>
      </c>
      <c r="G23" s="28" t="s">
        <v>153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0</v>
      </c>
      <c r="Q23" s="18">
        <v>0</v>
      </c>
      <c r="R23" s="19">
        <v>0</v>
      </c>
      <c r="S23" s="82" t="s">
        <v>153</v>
      </c>
      <c r="T23" s="82" t="s">
        <v>153</v>
      </c>
      <c r="U23" s="83" t="s">
        <v>153</v>
      </c>
    </row>
    <row r="24" spans="1:21" x14ac:dyDescent="0.2">
      <c r="A24" s="17" t="s">
        <v>174</v>
      </c>
      <c r="B24" s="18">
        <v>3901</v>
      </c>
      <c r="C24" s="18">
        <v>0</v>
      </c>
      <c r="D24" s="19">
        <v>0</v>
      </c>
      <c r="E24" s="27">
        <v>0.36553529697283177</v>
      </c>
      <c r="F24" s="27" t="s">
        <v>153</v>
      </c>
      <c r="G24" s="28" t="s">
        <v>153</v>
      </c>
      <c r="I24" s="100">
        <v>0</v>
      </c>
      <c r="J24" s="18">
        <v>0</v>
      </c>
      <c r="K24" s="19">
        <v>0</v>
      </c>
      <c r="L24" s="82" t="s">
        <v>153</v>
      </c>
      <c r="M24" s="82" t="s">
        <v>153</v>
      </c>
      <c r="N24" s="83" t="s">
        <v>153</v>
      </c>
      <c r="P24" s="100">
        <v>3901</v>
      </c>
      <c r="Q24" s="18">
        <v>0</v>
      </c>
      <c r="R24" s="19">
        <v>0</v>
      </c>
      <c r="S24" s="82">
        <v>1.3845902663410756</v>
      </c>
      <c r="T24" s="82" t="s">
        <v>153</v>
      </c>
      <c r="U24" s="83" t="s">
        <v>153</v>
      </c>
    </row>
    <row r="25" spans="1:21" x14ac:dyDescent="0.2">
      <c r="A25" s="17" t="s">
        <v>175</v>
      </c>
      <c r="B25" s="18">
        <v>16492</v>
      </c>
      <c r="C25" s="18">
        <v>0</v>
      </c>
      <c r="D25" s="19">
        <v>0</v>
      </c>
      <c r="E25" s="27">
        <v>1.545349427755945</v>
      </c>
      <c r="F25" s="27" t="s">
        <v>153</v>
      </c>
      <c r="G25" s="28" t="s">
        <v>153</v>
      </c>
      <c r="I25" s="100">
        <v>16492</v>
      </c>
      <c r="J25" s="18">
        <v>0</v>
      </c>
      <c r="K25" s="19">
        <v>0</v>
      </c>
      <c r="L25" s="82">
        <v>2.0996666912807558</v>
      </c>
      <c r="M25" s="82" t="s">
        <v>153</v>
      </c>
      <c r="N25" s="83" t="s">
        <v>153</v>
      </c>
      <c r="P25" s="100">
        <v>0</v>
      </c>
      <c r="Q25" s="18">
        <v>0</v>
      </c>
      <c r="R25" s="19">
        <v>0</v>
      </c>
      <c r="S25" s="82" t="s">
        <v>153</v>
      </c>
      <c r="T25" s="82" t="s">
        <v>153</v>
      </c>
      <c r="U25" s="83" t="s">
        <v>153</v>
      </c>
    </row>
    <row r="26" spans="1:21" x14ac:dyDescent="0.2">
      <c r="A26" s="17" t="s">
        <v>176</v>
      </c>
      <c r="B26" s="18">
        <v>14438</v>
      </c>
      <c r="C26" s="18">
        <v>15694</v>
      </c>
      <c r="D26" s="19">
        <v>16530</v>
      </c>
      <c r="E26" s="27">
        <v>1.3528835215826058</v>
      </c>
      <c r="F26" s="27">
        <v>1.4746299565804446</v>
      </c>
      <c r="G26" s="28">
        <v>1.4611444305470231</v>
      </c>
      <c r="I26" s="100">
        <v>13306</v>
      </c>
      <c r="J26" s="18">
        <v>14667</v>
      </c>
      <c r="K26" s="19">
        <v>15632</v>
      </c>
      <c r="L26" s="82">
        <v>1.6940434752717524</v>
      </c>
      <c r="M26" s="82">
        <v>1.8771789712951727</v>
      </c>
      <c r="N26" s="83">
        <v>1.9322787712625449</v>
      </c>
      <c r="P26" s="100">
        <v>1132</v>
      </c>
      <c r="Q26" s="18">
        <v>1027</v>
      </c>
      <c r="R26" s="19">
        <v>898</v>
      </c>
      <c r="S26" s="82">
        <v>0.40178317905616445</v>
      </c>
      <c r="T26" s="82">
        <v>0.36298089667238059</v>
      </c>
      <c r="U26" s="83">
        <v>0.2786120280969992</v>
      </c>
    </row>
    <row r="27" spans="1:21" x14ac:dyDescent="0.2">
      <c r="A27" s="17" t="s">
        <v>177</v>
      </c>
      <c r="B27" s="18">
        <v>4856</v>
      </c>
      <c r="C27" s="18">
        <v>4870</v>
      </c>
      <c r="D27" s="19">
        <v>6923</v>
      </c>
      <c r="E27" s="27">
        <v>0.45502163601642426</v>
      </c>
      <c r="F27" s="27">
        <v>0.4575919388649653</v>
      </c>
      <c r="G27" s="28">
        <v>0.61194814837731648</v>
      </c>
      <c r="I27" s="100">
        <v>795</v>
      </c>
      <c r="J27" s="18">
        <v>786</v>
      </c>
      <c r="K27" s="19">
        <v>786</v>
      </c>
      <c r="L27" s="82">
        <v>0.10121483261994912</v>
      </c>
      <c r="M27" s="82">
        <v>0.10059744129256193</v>
      </c>
      <c r="N27" s="83">
        <v>9.7157824604168386E-2</v>
      </c>
      <c r="P27" s="100">
        <v>4061</v>
      </c>
      <c r="Q27" s="18">
        <v>4084</v>
      </c>
      <c r="R27" s="19">
        <v>6137</v>
      </c>
      <c r="S27" s="82">
        <v>1.4413794082571412</v>
      </c>
      <c r="T27" s="82">
        <v>1.443441073037977</v>
      </c>
      <c r="U27" s="83">
        <v>1.9040556975849487</v>
      </c>
    </row>
    <row r="28" spans="1:21" x14ac:dyDescent="0.2">
      <c r="A28" s="17" t="s">
        <v>178</v>
      </c>
      <c r="B28" s="18">
        <v>8675</v>
      </c>
      <c r="C28" s="18">
        <v>35649</v>
      </c>
      <c r="D28" s="19">
        <v>34885</v>
      </c>
      <c r="E28" s="27">
        <v>0.81287328921797375</v>
      </c>
      <c r="F28" s="27">
        <v>3.349629369321796</v>
      </c>
      <c r="G28" s="28">
        <v>3.083606984853775</v>
      </c>
      <c r="I28" s="100">
        <v>3549</v>
      </c>
      <c r="J28" s="18">
        <v>29944</v>
      </c>
      <c r="K28" s="19">
        <v>28901</v>
      </c>
      <c r="L28" s="82">
        <v>0.45183829052603702</v>
      </c>
      <c r="M28" s="82">
        <v>3.8324297481736318</v>
      </c>
      <c r="N28" s="83">
        <v>3.5724660163932196</v>
      </c>
      <c r="P28" s="100">
        <v>5126</v>
      </c>
      <c r="Q28" s="18">
        <v>5705</v>
      </c>
      <c r="R28" s="19">
        <v>5984</v>
      </c>
      <c r="S28" s="82">
        <v>1.8193821341359533</v>
      </c>
      <c r="T28" s="82">
        <v>2.0163641825861065</v>
      </c>
      <c r="U28" s="83">
        <v>1.8565861649581772</v>
      </c>
    </row>
    <row r="29" spans="1:21" x14ac:dyDescent="0.2">
      <c r="A29" s="17" t="s">
        <v>179</v>
      </c>
      <c r="B29" s="18">
        <v>314</v>
      </c>
      <c r="C29" s="18">
        <v>352</v>
      </c>
      <c r="D29" s="19">
        <v>402</v>
      </c>
      <c r="E29" s="27">
        <v>2.9422733465641931E-2</v>
      </c>
      <c r="F29" s="27">
        <v>3.3074407080178191E-2</v>
      </c>
      <c r="G29" s="28">
        <v>3.5534183973375877E-2</v>
      </c>
      <c r="I29" s="100">
        <v>275</v>
      </c>
      <c r="J29" s="18">
        <v>294</v>
      </c>
      <c r="K29" s="19">
        <v>347</v>
      </c>
      <c r="L29" s="82">
        <v>3.5011420088661649E-2</v>
      </c>
      <c r="M29" s="82">
        <v>3.7628050559813241E-2</v>
      </c>
      <c r="N29" s="83">
        <v>4.2892830963926758E-2</v>
      </c>
      <c r="P29" s="100">
        <v>39</v>
      </c>
      <c r="Q29" s="18">
        <v>58</v>
      </c>
      <c r="R29" s="19">
        <v>55</v>
      </c>
      <c r="S29" s="82">
        <v>1.3842353342041001E-2</v>
      </c>
      <c r="T29" s="82">
        <v>2.0499407991234737E-2</v>
      </c>
      <c r="U29" s="83">
        <v>1.7064211074983245E-2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153</v>
      </c>
      <c r="F30" s="27" t="s">
        <v>153</v>
      </c>
      <c r="G30" s="28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0</v>
      </c>
      <c r="Q30" s="18">
        <v>0</v>
      </c>
      <c r="R30" s="19">
        <v>0</v>
      </c>
      <c r="S30" s="82" t="s">
        <v>153</v>
      </c>
      <c r="T30" s="82" t="s">
        <v>153</v>
      </c>
      <c r="U30" s="83" t="s">
        <v>153</v>
      </c>
    </row>
    <row r="31" spans="1:21" x14ac:dyDescent="0.2">
      <c r="A31" s="17" t="s">
        <v>181</v>
      </c>
      <c r="B31" s="18">
        <v>23</v>
      </c>
      <c r="C31" s="18">
        <v>23</v>
      </c>
      <c r="D31" s="19">
        <v>6</v>
      </c>
      <c r="E31" s="27">
        <v>2.1551683748718613E-3</v>
      </c>
      <c r="F31" s="27">
        <v>2.1611118262616432E-3</v>
      </c>
      <c r="G31" s="28">
        <v>5.3036095482650563E-4</v>
      </c>
      <c r="I31" s="100">
        <v>0</v>
      </c>
      <c r="J31" s="18">
        <v>0</v>
      </c>
      <c r="K31" s="19">
        <v>0</v>
      </c>
      <c r="L31" s="82" t="s">
        <v>153</v>
      </c>
      <c r="M31" s="82" t="s">
        <v>153</v>
      </c>
      <c r="N31" s="83" t="s">
        <v>153</v>
      </c>
      <c r="P31" s="100">
        <v>23</v>
      </c>
      <c r="Q31" s="18">
        <v>23</v>
      </c>
      <c r="R31" s="19">
        <v>6</v>
      </c>
      <c r="S31" s="82">
        <v>8.1634391504344372E-3</v>
      </c>
      <c r="T31" s="82">
        <v>8.1290755827310157E-3</v>
      </c>
      <c r="U31" s="83">
        <v>1.8615502990890814E-3</v>
      </c>
    </row>
    <row r="32" spans="1:21" x14ac:dyDescent="0.2">
      <c r="A32" s="17" t="s">
        <v>182</v>
      </c>
      <c r="B32" s="18">
        <v>228</v>
      </c>
      <c r="C32" s="18">
        <v>1683</v>
      </c>
      <c r="D32" s="19">
        <v>1226</v>
      </c>
      <c r="E32" s="27">
        <v>2.1364277803077581E-2</v>
      </c>
      <c r="F32" s="27">
        <v>0.15813700885210197</v>
      </c>
      <c r="G32" s="28">
        <v>0.10837042176954932</v>
      </c>
      <c r="I32" s="100">
        <v>0</v>
      </c>
      <c r="J32" s="18">
        <v>0</v>
      </c>
      <c r="K32" s="19">
        <v>0</v>
      </c>
      <c r="L32" s="82" t="s">
        <v>153</v>
      </c>
      <c r="M32" s="82" t="s">
        <v>153</v>
      </c>
      <c r="N32" s="83" t="s">
        <v>153</v>
      </c>
      <c r="P32" s="100">
        <v>228</v>
      </c>
      <c r="Q32" s="18">
        <v>1683</v>
      </c>
      <c r="R32" s="19">
        <v>1226</v>
      </c>
      <c r="S32" s="82">
        <v>8.0924527230393548E-2</v>
      </c>
      <c r="T32" s="82">
        <v>0.59483626981462179</v>
      </c>
      <c r="U32" s="83">
        <v>0.38037677778053564</v>
      </c>
    </row>
    <row r="33" spans="1:21" x14ac:dyDescent="0.2">
      <c r="A33" s="17" t="s">
        <v>183</v>
      </c>
      <c r="B33" s="18">
        <v>14530</v>
      </c>
      <c r="C33" s="18">
        <v>12308</v>
      </c>
      <c r="D33" s="19">
        <v>10348</v>
      </c>
      <c r="E33" s="27">
        <v>1.3615041950820932</v>
      </c>
      <c r="F33" s="27">
        <v>1.1564767112012304</v>
      </c>
      <c r="G33" s="28">
        <v>0.91469586009078008</v>
      </c>
      <c r="I33" s="100">
        <v>12844</v>
      </c>
      <c r="J33" s="18">
        <v>11217</v>
      </c>
      <c r="K33" s="19">
        <v>9637</v>
      </c>
      <c r="L33" s="82">
        <v>1.6352242895228009</v>
      </c>
      <c r="M33" s="82">
        <v>1.4356253167667521</v>
      </c>
      <c r="N33" s="83">
        <v>1.1912340403439832</v>
      </c>
      <c r="P33" s="100">
        <v>1686</v>
      </c>
      <c r="Q33" s="18">
        <v>1091</v>
      </c>
      <c r="R33" s="19">
        <v>711</v>
      </c>
      <c r="S33" s="82">
        <v>0.59841558294054176</v>
      </c>
      <c r="T33" s="82">
        <v>0.38560093307650167</v>
      </c>
      <c r="U33" s="83">
        <v>0.22059371044205614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3218</v>
      </c>
      <c r="E34" s="27" t="s">
        <v>153</v>
      </c>
      <c r="F34" s="27" t="s">
        <v>153</v>
      </c>
      <c r="G34" s="28">
        <v>0.28445025877194918</v>
      </c>
      <c r="I34" s="100">
        <v>0</v>
      </c>
      <c r="J34" s="18">
        <v>0</v>
      </c>
      <c r="K34" s="19">
        <v>2438</v>
      </c>
      <c r="L34" s="82" t="s">
        <v>153</v>
      </c>
      <c r="M34" s="82" t="s">
        <v>153</v>
      </c>
      <c r="N34" s="83">
        <v>0.30136231092234422</v>
      </c>
      <c r="P34" s="100">
        <v>0</v>
      </c>
      <c r="Q34" s="18">
        <v>0</v>
      </c>
      <c r="R34" s="19">
        <v>780</v>
      </c>
      <c r="S34" s="82" t="s">
        <v>153</v>
      </c>
      <c r="T34" s="82" t="s">
        <v>153</v>
      </c>
      <c r="U34" s="83">
        <v>0.24200153888158057</v>
      </c>
    </row>
    <row r="35" spans="1:21" ht="13.5" thickBot="1" x14ac:dyDescent="0.25">
      <c r="A35" s="20" t="s">
        <v>4</v>
      </c>
      <c r="B35" s="21">
        <v>1067202</v>
      </c>
      <c r="C35" s="21">
        <v>1064267</v>
      </c>
      <c r="D35" s="22">
        <v>1131305</v>
      </c>
      <c r="E35" s="23">
        <v>100</v>
      </c>
      <c r="F35" s="23">
        <v>100</v>
      </c>
      <c r="G35" s="48">
        <v>100</v>
      </c>
      <c r="I35" s="101">
        <v>785458</v>
      </c>
      <c r="J35" s="21">
        <v>781332</v>
      </c>
      <c r="K35" s="22">
        <v>808993</v>
      </c>
      <c r="L35" s="86">
        <v>100</v>
      </c>
      <c r="M35" s="86">
        <v>100</v>
      </c>
      <c r="N35" s="87">
        <v>100</v>
      </c>
      <c r="P35" s="101">
        <v>281744</v>
      </c>
      <c r="Q35" s="21">
        <v>282935</v>
      </c>
      <c r="R35" s="22">
        <v>322312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117</v>
      </c>
      <c r="B37" s="6"/>
      <c r="C37" s="6"/>
      <c r="D37" s="198" t="s">
        <v>106</v>
      </c>
      <c r="E37" s="198"/>
      <c r="F37" s="6"/>
      <c r="I37" s="198" t="s">
        <v>110</v>
      </c>
      <c r="J37" s="198"/>
      <c r="K37" s="198"/>
      <c r="L37" s="198"/>
      <c r="M37" s="198"/>
      <c r="N37" s="198"/>
      <c r="P37" s="198" t="s">
        <v>111</v>
      </c>
      <c r="Q37" s="198"/>
      <c r="R37" s="198"/>
      <c r="S37" s="198"/>
      <c r="T37" s="198"/>
      <c r="U37" s="198"/>
    </row>
    <row r="38" spans="1:21" x14ac:dyDescent="0.2">
      <c r="A38" s="7"/>
      <c r="B38" s="91"/>
      <c r="C38" s="90" t="s">
        <v>39</v>
      </c>
      <c r="D38" s="92"/>
      <c r="E38" s="11"/>
      <c r="F38" s="9" t="s">
        <v>2</v>
      </c>
      <c r="G38" s="12"/>
      <c r="I38" s="32"/>
      <c r="J38" s="90" t="s">
        <v>32</v>
      </c>
      <c r="K38" s="92"/>
      <c r="L38" s="11"/>
      <c r="M38" s="90" t="s">
        <v>2</v>
      </c>
      <c r="N38" s="12"/>
      <c r="P38" s="32"/>
      <c r="Q38" s="90" t="s">
        <v>32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159</v>
      </c>
      <c r="C39" s="15" t="s">
        <v>155</v>
      </c>
      <c r="D39" s="66" t="s">
        <v>156</v>
      </c>
      <c r="E39" s="15" t="s">
        <v>159</v>
      </c>
      <c r="F39" s="15" t="s">
        <v>155</v>
      </c>
      <c r="G39" s="16" t="s">
        <v>156</v>
      </c>
      <c r="I39" s="99" t="s">
        <v>159</v>
      </c>
      <c r="J39" s="15" t="s">
        <v>155</v>
      </c>
      <c r="K39" s="66" t="s">
        <v>156</v>
      </c>
      <c r="L39" s="15" t="s">
        <v>159</v>
      </c>
      <c r="M39" s="15" t="s">
        <v>155</v>
      </c>
      <c r="N39" s="16" t="s">
        <v>156</v>
      </c>
      <c r="P39" s="99" t="s">
        <v>159</v>
      </c>
      <c r="Q39" s="15" t="s">
        <v>155</v>
      </c>
      <c r="R39" s="66" t="s">
        <v>156</v>
      </c>
      <c r="S39" s="15" t="s">
        <v>159</v>
      </c>
      <c r="T39" s="15" t="s">
        <v>155</v>
      </c>
      <c r="U39" s="16" t="s">
        <v>156</v>
      </c>
    </row>
    <row r="40" spans="1:21" x14ac:dyDescent="0.2">
      <c r="A40" s="17" t="s">
        <v>83</v>
      </c>
      <c r="B40" s="18">
        <v>1134135</v>
      </c>
      <c r="C40" s="18">
        <v>1153577</v>
      </c>
      <c r="D40" s="19">
        <v>1214065</v>
      </c>
      <c r="E40" s="27">
        <v>21.534546871368615</v>
      </c>
      <c r="F40" s="27">
        <v>21.44025000246263</v>
      </c>
      <c r="G40" s="28">
        <v>21.853427870448872</v>
      </c>
      <c r="I40" s="100">
        <v>200786</v>
      </c>
      <c r="J40" s="18">
        <v>197396</v>
      </c>
      <c r="K40" s="19">
        <v>186671</v>
      </c>
      <c r="L40" s="82">
        <v>14.052968266633071</v>
      </c>
      <c r="M40" s="82">
        <v>14.170689194738218</v>
      </c>
      <c r="N40" s="83">
        <v>13.73383705916326</v>
      </c>
      <c r="P40" s="100">
        <v>933349</v>
      </c>
      <c r="Q40" s="18">
        <v>956181</v>
      </c>
      <c r="R40" s="19">
        <v>1027394</v>
      </c>
      <c r="S40" s="82">
        <v>24.319871468162521</v>
      </c>
      <c r="T40" s="82">
        <v>23.979827653789812</v>
      </c>
      <c r="U40" s="83">
        <v>24.483418070984214</v>
      </c>
    </row>
    <row r="41" spans="1:21" x14ac:dyDescent="0.2">
      <c r="A41" s="17" t="s">
        <v>160</v>
      </c>
      <c r="B41" s="18">
        <v>21923</v>
      </c>
      <c r="C41" s="18">
        <v>23896</v>
      </c>
      <c r="D41" s="19">
        <v>26019</v>
      </c>
      <c r="E41" s="27">
        <v>0.41626602746676022</v>
      </c>
      <c r="F41" s="27">
        <v>0.44412831918358897</v>
      </c>
      <c r="G41" s="28">
        <v>0.46834752650081268</v>
      </c>
      <c r="I41" s="100">
        <v>12307</v>
      </c>
      <c r="J41" s="18">
        <v>11729</v>
      </c>
      <c r="K41" s="19">
        <v>13680</v>
      </c>
      <c r="L41" s="82">
        <v>0.86136424082084018</v>
      </c>
      <c r="M41" s="82">
        <v>0.84200294618474814</v>
      </c>
      <c r="N41" s="83">
        <v>1.0064706942661334</v>
      </c>
      <c r="P41" s="100">
        <v>9616</v>
      </c>
      <c r="Q41" s="18">
        <v>12167</v>
      </c>
      <c r="R41" s="19">
        <v>12339</v>
      </c>
      <c r="S41" s="82">
        <v>0.25055995564129901</v>
      </c>
      <c r="T41" s="82">
        <v>0.30513319451407284</v>
      </c>
      <c r="U41" s="83">
        <v>0.2940458048011515</v>
      </c>
    </row>
    <row r="42" spans="1:21" x14ac:dyDescent="0.2">
      <c r="A42" s="17" t="s">
        <v>84</v>
      </c>
      <c r="B42" s="18">
        <v>958679</v>
      </c>
      <c r="C42" s="18">
        <v>1029360</v>
      </c>
      <c r="D42" s="19">
        <v>1027088</v>
      </c>
      <c r="E42" s="27">
        <v>18.203051541568499</v>
      </c>
      <c r="F42" s="27">
        <v>19.131567067074787</v>
      </c>
      <c r="G42" s="28">
        <v>18.487802156065442</v>
      </c>
      <c r="I42" s="100">
        <v>214220</v>
      </c>
      <c r="J42" s="18">
        <v>175311</v>
      </c>
      <c r="K42" s="19">
        <v>170043</v>
      </c>
      <c r="L42" s="82">
        <v>14.993210991195285</v>
      </c>
      <c r="M42" s="82">
        <v>12.585248401278402</v>
      </c>
      <c r="N42" s="83">
        <v>12.510474873179543</v>
      </c>
      <c r="P42" s="100">
        <v>744459</v>
      </c>
      <c r="Q42" s="18">
        <v>854049</v>
      </c>
      <c r="R42" s="19">
        <v>857045</v>
      </c>
      <c r="S42" s="82">
        <v>19.398046382775149</v>
      </c>
      <c r="T42" s="82">
        <v>21.418484395623356</v>
      </c>
      <c r="U42" s="83">
        <v>20.423898758068148</v>
      </c>
    </row>
    <row r="43" spans="1:21" x14ac:dyDescent="0.2">
      <c r="A43" s="17" t="s">
        <v>86</v>
      </c>
      <c r="B43" s="18">
        <v>546324</v>
      </c>
      <c r="C43" s="18">
        <v>548788</v>
      </c>
      <c r="D43" s="19">
        <v>618943</v>
      </c>
      <c r="E43" s="27">
        <v>10.373403329368715</v>
      </c>
      <c r="F43" s="27">
        <v>10.199710915137404</v>
      </c>
      <c r="G43" s="28">
        <v>11.141105465044488</v>
      </c>
      <c r="I43" s="100">
        <v>134063</v>
      </c>
      <c r="J43" s="18">
        <v>127663</v>
      </c>
      <c r="K43" s="19">
        <v>121294</v>
      </c>
      <c r="L43" s="82">
        <v>9.3830400761488821</v>
      </c>
      <c r="M43" s="82">
        <v>9.164687707288218</v>
      </c>
      <c r="N43" s="83">
        <v>8.9238930109880403</v>
      </c>
      <c r="P43" s="100">
        <v>412261</v>
      </c>
      <c r="Q43" s="18">
        <v>421125</v>
      </c>
      <c r="R43" s="19">
        <v>497649</v>
      </c>
      <c r="S43" s="82">
        <v>10.742106683926536</v>
      </c>
      <c r="T43" s="82">
        <v>10.561290091208919</v>
      </c>
      <c r="U43" s="83">
        <v>11.859275525852034</v>
      </c>
    </row>
    <row r="44" spans="1:21" x14ac:dyDescent="0.2">
      <c r="A44" s="17" t="s">
        <v>161</v>
      </c>
      <c r="B44" s="18">
        <v>585963</v>
      </c>
      <c r="C44" s="18">
        <v>577089</v>
      </c>
      <c r="D44" s="19">
        <v>628807</v>
      </c>
      <c r="E44" s="27">
        <v>11.126054383638428</v>
      </c>
      <c r="F44" s="27">
        <v>10.725710059814956</v>
      </c>
      <c r="G44" s="28">
        <v>11.318659560182811</v>
      </c>
      <c r="I44" s="100">
        <v>585963</v>
      </c>
      <c r="J44" s="18">
        <v>577089</v>
      </c>
      <c r="K44" s="19">
        <v>628807</v>
      </c>
      <c r="L44" s="82">
        <v>41.011422332339478</v>
      </c>
      <c r="M44" s="82">
        <v>41.42813864871772</v>
      </c>
      <c r="N44" s="83">
        <v>46.262852181974019</v>
      </c>
      <c r="P44" s="100">
        <v>0</v>
      </c>
      <c r="Q44" s="18">
        <v>0</v>
      </c>
      <c r="R44" s="19">
        <v>0</v>
      </c>
      <c r="S44" s="82" t="s">
        <v>153</v>
      </c>
      <c r="T44" s="82" t="s">
        <v>153</v>
      </c>
      <c r="U44" s="83" t="s">
        <v>153</v>
      </c>
    </row>
    <row r="45" spans="1:21" x14ac:dyDescent="0.2">
      <c r="A45" s="17" t="s">
        <v>162</v>
      </c>
      <c r="B45" s="18">
        <v>0</v>
      </c>
      <c r="C45" s="18">
        <v>0</v>
      </c>
      <c r="D45" s="19">
        <v>97092</v>
      </c>
      <c r="E45" s="27" t="s">
        <v>153</v>
      </c>
      <c r="F45" s="27" t="s">
        <v>153</v>
      </c>
      <c r="G45" s="28">
        <v>1.7476766225841465</v>
      </c>
      <c r="I45" s="100">
        <v>0</v>
      </c>
      <c r="J45" s="18">
        <v>0</v>
      </c>
      <c r="K45" s="19">
        <v>97092</v>
      </c>
      <c r="L45" s="82" t="s">
        <v>153</v>
      </c>
      <c r="M45" s="82" t="s">
        <v>153</v>
      </c>
      <c r="N45" s="83">
        <v>7.1432933221993737</v>
      </c>
      <c r="P45" s="100">
        <v>0</v>
      </c>
      <c r="Q45" s="18">
        <v>0</v>
      </c>
      <c r="R45" s="19">
        <v>0</v>
      </c>
      <c r="S45" s="82" t="s">
        <v>153</v>
      </c>
      <c r="T45" s="82" t="s">
        <v>153</v>
      </c>
      <c r="U45" s="83" t="s">
        <v>153</v>
      </c>
    </row>
    <row r="46" spans="1:21" x14ac:dyDescent="0.2">
      <c r="A46" s="17" t="s">
        <v>163</v>
      </c>
      <c r="B46" s="18">
        <v>19768</v>
      </c>
      <c r="C46" s="18">
        <v>19121</v>
      </c>
      <c r="D46" s="19">
        <v>10610</v>
      </c>
      <c r="E46" s="27">
        <v>0.37534766368484773</v>
      </c>
      <c r="F46" s="27">
        <v>0.35538071606584387</v>
      </c>
      <c r="G46" s="28">
        <v>0.19098225359059237</v>
      </c>
      <c r="I46" s="100">
        <v>19768</v>
      </c>
      <c r="J46" s="18">
        <v>19121</v>
      </c>
      <c r="K46" s="19">
        <v>10610</v>
      </c>
      <c r="L46" s="82">
        <v>1.3835580005319223</v>
      </c>
      <c r="M46" s="82">
        <v>1.3726607838689207</v>
      </c>
      <c r="N46" s="83">
        <v>0.78060336740962544</v>
      </c>
      <c r="P46" s="100">
        <v>0</v>
      </c>
      <c r="Q46" s="18">
        <v>0</v>
      </c>
      <c r="R46" s="19">
        <v>0</v>
      </c>
      <c r="S46" s="82" t="s">
        <v>153</v>
      </c>
      <c r="T46" s="82" t="s">
        <v>153</v>
      </c>
      <c r="U46" s="83" t="s">
        <v>153</v>
      </c>
    </row>
    <row r="47" spans="1:21" x14ac:dyDescent="0.2">
      <c r="A47" s="17" t="s">
        <v>164</v>
      </c>
      <c r="B47" s="18">
        <v>157928</v>
      </c>
      <c r="C47" s="18">
        <v>174141</v>
      </c>
      <c r="D47" s="19">
        <v>169314</v>
      </c>
      <c r="E47" s="27">
        <v>2.9986799792806873</v>
      </c>
      <c r="F47" s="27">
        <v>3.2365646815763878</v>
      </c>
      <c r="G47" s="28">
        <v>3.0476879627179603</v>
      </c>
      <c r="I47" s="100">
        <v>11502</v>
      </c>
      <c r="J47" s="18">
        <v>11054</v>
      </c>
      <c r="K47" s="19">
        <v>10455</v>
      </c>
      <c r="L47" s="82">
        <v>0.80502246671985889</v>
      </c>
      <c r="M47" s="82">
        <v>0.79354596019491908</v>
      </c>
      <c r="N47" s="83">
        <v>0.76919964243804284</v>
      </c>
      <c r="P47" s="100">
        <v>146426</v>
      </c>
      <c r="Q47" s="18">
        <v>163087</v>
      </c>
      <c r="R47" s="19">
        <v>158859</v>
      </c>
      <c r="S47" s="82">
        <v>3.8153589917567441</v>
      </c>
      <c r="T47" s="82">
        <v>4.0900186811635235</v>
      </c>
      <c r="U47" s="83">
        <v>3.7857056896755106</v>
      </c>
    </row>
    <row r="48" spans="1:21" x14ac:dyDescent="0.2">
      <c r="A48" s="17" t="s">
        <v>165</v>
      </c>
      <c r="B48" s="18">
        <v>418356</v>
      </c>
      <c r="C48" s="18">
        <v>418360</v>
      </c>
      <c r="D48" s="19">
        <v>395548</v>
      </c>
      <c r="E48" s="27">
        <v>7.9435930386755436</v>
      </c>
      <c r="F48" s="27">
        <v>7.7755910450973502</v>
      </c>
      <c r="G48" s="28">
        <v>7.1199480153865817</v>
      </c>
      <c r="I48" s="100">
        <v>0</v>
      </c>
      <c r="J48" s="18">
        <v>0</v>
      </c>
      <c r="K48" s="19">
        <v>0</v>
      </c>
      <c r="L48" s="82" t="s">
        <v>153</v>
      </c>
      <c r="M48" s="82" t="s">
        <v>153</v>
      </c>
      <c r="N48" s="83" t="s">
        <v>153</v>
      </c>
      <c r="P48" s="100">
        <v>418356</v>
      </c>
      <c r="Q48" s="18">
        <v>418360</v>
      </c>
      <c r="R48" s="19">
        <v>395548</v>
      </c>
      <c r="S48" s="82">
        <v>10.90092146446249</v>
      </c>
      <c r="T48" s="82">
        <v>10.491947337626984</v>
      </c>
      <c r="U48" s="83">
        <v>9.4261471754182562</v>
      </c>
    </row>
    <row r="49" spans="1:21" x14ac:dyDescent="0.2">
      <c r="A49" s="17" t="s">
        <v>166</v>
      </c>
      <c r="B49" s="18">
        <v>250597</v>
      </c>
      <c r="C49" s="18">
        <v>239679</v>
      </c>
      <c r="D49" s="19">
        <v>306076</v>
      </c>
      <c r="E49" s="27">
        <v>4.7582455724621502</v>
      </c>
      <c r="F49" s="27">
        <v>4.4546464434885928</v>
      </c>
      <c r="G49" s="28">
        <v>5.5094330113095333</v>
      </c>
      <c r="I49" s="100">
        <v>6657</v>
      </c>
      <c r="J49" s="18">
        <v>7498</v>
      </c>
      <c r="K49" s="19">
        <v>8474</v>
      </c>
      <c r="L49" s="82">
        <v>0.4659219753915928</v>
      </c>
      <c r="M49" s="82">
        <v>0.53826737918776046</v>
      </c>
      <c r="N49" s="83">
        <v>0.62345268005929932</v>
      </c>
      <c r="P49" s="100">
        <v>243940</v>
      </c>
      <c r="Q49" s="18">
        <v>232181</v>
      </c>
      <c r="R49" s="19">
        <v>297602</v>
      </c>
      <c r="S49" s="82">
        <v>6.3562391409253838</v>
      </c>
      <c r="T49" s="82">
        <v>5.8228100793516839</v>
      </c>
      <c r="U49" s="83">
        <v>7.0920349785584156</v>
      </c>
    </row>
    <row r="50" spans="1:21" x14ac:dyDescent="0.2">
      <c r="A50" s="17" t="s">
        <v>167</v>
      </c>
      <c r="B50" s="18">
        <v>204286</v>
      </c>
      <c r="C50" s="18">
        <v>194547</v>
      </c>
      <c r="D50" s="19">
        <v>66503</v>
      </c>
      <c r="E50" s="27">
        <v>3.8789089854068597</v>
      </c>
      <c r="F50" s="27">
        <v>3.6158282604707765</v>
      </c>
      <c r="G50" s="28">
        <v>1.1970681254038797</v>
      </c>
      <c r="I50" s="100">
        <v>147996</v>
      </c>
      <c r="J50" s="18">
        <v>152621</v>
      </c>
      <c r="K50" s="19">
        <v>0</v>
      </c>
      <c r="L50" s="82">
        <v>10.358207701675555</v>
      </c>
      <c r="M50" s="82">
        <v>10.956375790746224</v>
      </c>
      <c r="N50" s="83" t="s">
        <v>153</v>
      </c>
      <c r="P50" s="100">
        <v>56290</v>
      </c>
      <c r="Q50" s="18">
        <v>41926</v>
      </c>
      <c r="R50" s="19">
        <v>66503</v>
      </c>
      <c r="S50" s="82">
        <v>1.4667241995682947</v>
      </c>
      <c r="T50" s="82">
        <v>1.0514518215827251</v>
      </c>
      <c r="U50" s="83">
        <v>1.5848065610414928</v>
      </c>
    </row>
    <row r="51" spans="1:21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153</v>
      </c>
      <c r="F51" s="27" t="s">
        <v>153</v>
      </c>
      <c r="G51" s="28" t="s">
        <v>153</v>
      </c>
      <c r="I51" s="100">
        <v>0</v>
      </c>
      <c r="J51" s="18">
        <v>0</v>
      </c>
      <c r="K51" s="19">
        <v>0</v>
      </c>
      <c r="L51" s="82" t="s">
        <v>153</v>
      </c>
      <c r="M51" s="82" t="s">
        <v>153</v>
      </c>
      <c r="N51" s="83" t="s">
        <v>153</v>
      </c>
      <c r="P51" s="100">
        <v>0</v>
      </c>
      <c r="Q51" s="18">
        <v>0</v>
      </c>
      <c r="R51" s="19">
        <v>0</v>
      </c>
      <c r="S51" s="82" t="s">
        <v>153</v>
      </c>
      <c r="T51" s="82" t="s">
        <v>153</v>
      </c>
      <c r="U51" s="83" t="s">
        <v>153</v>
      </c>
    </row>
    <row r="52" spans="1:21" x14ac:dyDescent="0.2">
      <c r="A52" s="17" t="s">
        <v>169</v>
      </c>
      <c r="B52" s="18">
        <v>2379</v>
      </c>
      <c r="C52" s="18">
        <v>2148</v>
      </c>
      <c r="D52" s="19">
        <v>1901</v>
      </c>
      <c r="E52" s="27">
        <v>4.5171595098454712E-2</v>
      </c>
      <c r="F52" s="27">
        <v>3.9922481988883041E-2</v>
      </c>
      <c r="G52" s="28">
        <v>3.421840377716457E-2</v>
      </c>
      <c r="I52" s="100">
        <v>2379</v>
      </c>
      <c r="J52" s="18">
        <v>2148</v>
      </c>
      <c r="K52" s="19">
        <v>1901</v>
      </c>
      <c r="L52" s="82">
        <v>0.1665056901692353</v>
      </c>
      <c r="M52" s="82">
        <v>0.15420089763874492</v>
      </c>
      <c r="N52" s="83">
        <v>0.13986116884502336</v>
      </c>
      <c r="P52" s="100">
        <v>0</v>
      </c>
      <c r="Q52" s="18">
        <v>0</v>
      </c>
      <c r="R52" s="19">
        <v>0</v>
      </c>
      <c r="S52" s="82" t="s">
        <v>153</v>
      </c>
      <c r="T52" s="82" t="s">
        <v>153</v>
      </c>
      <c r="U52" s="83" t="s">
        <v>153</v>
      </c>
    </row>
    <row r="53" spans="1:21" x14ac:dyDescent="0.2">
      <c r="A53" s="17" t="s">
        <v>170</v>
      </c>
      <c r="B53" s="18">
        <v>152025</v>
      </c>
      <c r="C53" s="18">
        <v>152859</v>
      </c>
      <c r="D53" s="19">
        <v>154142</v>
      </c>
      <c r="E53" s="27">
        <v>2.8865959415059175</v>
      </c>
      <c r="F53" s="27">
        <v>2.8410198670105551</v>
      </c>
      <c r="G53" s="28">
        <v>2.7745887401471339</v>
      </c>
      <c r="I53" s="100">
        <v>0</v>
      </c>
      <c r="J53" s="18">
        <v>0</v>
      </c>
      <c r="K53" s="19">
        <v>0</v>
      </c>
      <c r="L53" s="82" t="s">
        <v>153</v>
      </c>
      <c r="M53" s="82" t="s">
        <v>153</v>
      </c>
      <c r="N53" s="83" t="s">
        <v>153</v>
      </c>
      <c r="P53" s="100">
        <v>152025</v>
      </c>
      <c r="Q53" s="18">
        <v>152859</v>
      </c>
      <c r="R53" s="19">
        <v>154142</v>
      </c>
      <c r="S53" s="82">
        <v>3.9612497146805832</v>
      </c>
      <c r="T53" s="82">
        <v>3.8335131897942514</v>
      </c>
      <c r="U53" s="83">
        <v>3.6732967374713588</v>
      </c>
    </row>
    <row r="54" spans="1:21" x14ac:dyDescent="0.2">
      <c r="A54" s="17" t="s">
        <v>171</v>
      </c>
      <c r="B54" s="18">
        <v>35304</v>
      </c>
      <c r="C54" s="18">
        <v>34034</v>
      </c>
      <c r="D54" s="19">
        <v>33187</v>
      </c>
      <c r="E54" s="27">
        <v>0.67033963571073774</v>
      </c>
      <c r="F54" s="27">
        <v>0.63255202607525385</v>
      </c>
      <c r="G54" s="28">
        <v>0.59737304900197818</v>
      </c>
      <c r="I54" s="100">
        <v>33270</v>
      </c>
      <c r="J54" s="18">
        <v>31710</v>
      </c>
      <c r="K54" s="19">
        <v>30768</v>
      </c>
      <c r="L54" s="82">
        <v>2.3285600302355856</v>
      </c>
      <c r="M54" s="82">
        <v>2.2764015196110807</v>
      </c>
      <c r="N54" s="83">
        <v>2.2636761930687426</v>
      </c>
      <c r="P54" s="100">
        <v>2034</v>
      </c>
      <c r="Q54" s="18">
        <v>2324</v>
      </c>
      <c r="R54" s="19">
        <v>2419</v>
      </c>
      <c r="S54" s="82">
        <v>5.2999058836772278E-2</v>
      </c>
      <c r="T54" s="82">
        <v>5.8283023263804162E-2</v>
      </c>
      <c r="U54" s="83">
        <v>5.7646227556040638E-2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153</v>
      </c>
      <c r="F55" s="27" t="s">
        <v>153</v>
      </c>
      <c r="G55" s="28" t="s">
        <v>153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0</v>
      </c>
      <c r="Q55" s="18">
        <v>0</v>
      </c>
      <c r="R55" s="19">
        <v>0</v>
      </c>
      <c r="S55" s="82" t="s">
        <v>153</v>
      </c>
      <c r="T55" s="82" t="s">
        <v>153</v>
      </c>
      <c r="U55" s="83" t="s">
        <v>153</v>
      </c>
    </row>
    <row r="56" spans="1:21" x14ac:dyDescent="0.2">
      <c r="A56" s="17" t="s">
        <v>173</v>
      </c>
      <c r="B56" s="18">
        <v>0</v>
      </c>
      <c r="C56" s="18">
        <v>0</v>
      </c>
      <c r="D56" s="19">
        <v>0</v>
      </c>
      <c r="E56" s="27" t="s">
        <v>153</v>
      </c>
      <c r="F56" s="27" t="s">
        <v>153</v>
      </c>
      <c r="G56" s="28" t="s">
        <v>153</v>
      </c>
      <c r="I56" s="100">
        <v>0</v>
      </c>
      <c r="J56" s="18">
        <v>0</v>
      </c>
      <c r="K56" s="19">
        <v>0</v>
      </c>
      <c r="L56" s="82" t="s">
        <v>153</v>
      </c>
      <c r="M56" s="82" t="s">
        <v>153</v>
      </c>
      <c r="N56" s="83" t="s">
        <v>153</v>
      </c>
      <c r="P56" s="100">
        <v>0</v>
      </c>
      <c r="Q56" s="18">
        <v>0</v>
      </c>
      <c r="R56" s="19">
        <v>0</v>
      </c>
      <c r="S56" s="82" t="s">
        <v>153</v>
      </c>
      <c r="T56" s="82" t="s">
        <v>153</v>
      </c>
      <c r="U56" s="83" t="s">
        <v>153</v>
      </c>
    </row>
    <row r="57" spans="1:21" x14ac:dyDescent="0.2">
      <c r="A57" s="17" t="s">
        <v>174</v>
      </c>
      <c r="B57" s="18">
        <v>17780</v>
      </c>
      <c r="C57" s="18">
        <v>0</v>
      </c>
      <c r="D57" s="19">
        <v>0</v>
      </c>
      <c r="E57" s="27">
        <v>0.33760023575053583</v>
      </c>
      <c r="F57" s="27" t="s">
        <v>153</v>
      </c>
      <c r="G57" s="28" t="s">
        <v>153</v>
      </c>
      <c r="I57" s="100">
        <v>0</v>
      </c>
      <c r="J57" s="18">
        <v>0</v>
      </c>
      <c r="K57" s="19">
        <v>0</v>
      </c>
      <c r="L57" s="82" t="s">
        <v>153</v>
      </c>
      <c r="M57" s="82" t="s">
        <v>153</v>
      </c>
      <c r="N57" s="83" t="s">
        <v>153</v>
      </c>
      <c r="P57" s="100">
        <v>17780</v>
      </c>
      <c r="Q57" s="18">
        <v>0</v>
      </c>
      <c r="R57" s="19">
        <v>0</v>
      </c>
      <c r="S57" s="82">
        <v>0.46328577488584616</v>
      </c>
      <c r="T57" s="82" t="s">
        <v>153</v>
      </c>
      <c r="U57" s="83" t="s">
        <v>153</v>
      </c>
    </row>
    <row r="58" spans="1:21" x14ac:dyDescent="0.2">
      <c r="A58" s="17" t="s">
        <v>175</v>
      </c>
      <c r="B58" s="18">
        <v>11020</v>
      </c>
      <c r="C58" s="18">
        <v>0</v>
      </c>
      <c r="D58" s="19">
        <v>0</v>
      </c>
      <c r="E58" s="27">
        <v>0.20924379066203064</v>
      </c>
      <c r="F58" s="27" t="s">
        <v>153</v>
      </c>
      <c r="G58" s="28" t="s">
        <v>153</v>
      </c>
      <c r="I58" s="100">
        <v>11020</v>
      </c>
      <c r="J58" s="18">
        <v>0</v>
      </c>
      <c r="K58" s="19">
        <v>0</v>
      </c>
      <c r="L58" s="82">
        <v>0.77128739204076202</v>
      </c>
      <c r="M58" s="82" t="s">
        <v>153</v>
      </c>
      <c r="N58" s="83" t="s">
        <v>153</v>
      </c>
      <c r="P58" s="100">
        <v>0</v>
      </c>
      <c r="Q58" s="18">
        <v>0</v>
      </c>
      <c r="R58" s="19">
        <v>0</v>
      </c>
      <c r="S58" s="82" t="s">
        <v>153</v>
      </c>
      <c r="T58" s="82" t="s">
        <v>153</v>
      </c>
      <c r="U58" s="83" t="s">
        <v>153</v>
      </c>
    </row>
    <row r="59" spans="1:21" x14ac:dyDescent="0.2">
      <c r="A59" s="17" t="s">
        <v>176</v>
      </c>
      <c r="B59" s="18">
        <v>33417</v>
      </c>
      <c r="C59" s="18">
        <v>33142</v>
      </c>
      <c r="D59" s="19">
        <v>31111</v>
      </c>
      <c r="E59" s="27">
        <v>0.63450995939683108</v>
      </c>
      <c r="F59" s="27">
        <v>0.61597341623629498</v>
      </c>
      <c r="G59" s="28">
        <v>0.56000460805437502</v>
      </c>
      <c r="I59" s="100">
        <v>25938</v>
      </c>
      <c r="J59" s="18">
        <v>26998</v>
      </c>
      <c r="K59" s="19">
        <v>26649</v>
      </c>
      <c r="L59" s="82">
        <v>1.8153949523369588</v>
      </c>
      <c r="M59" s="82">
        <v>1.9381358633383776</v>
      </c>
      <c r="N59" s="83">
        <v>1.9606313985013297</v>
      </c>
      <c r="P59" s="100">
        <v>7479</v>
      </c>
      <c r="Q59" s="18">
        <v>6144</v>
      </c>
      <c r="R59" s="19">
        <v>4462</v>
      </c>
      <c r="S59" s="82">
        <v>0.19487707032459187</v>
      </c>
      <c r="T59" s="82">
        <v>0.15408386184716555</v>
      </c>
      <c r="U59" s="83">
        <v>0.10633214855521014</v>
      </c>
    </row>
    <row r="60" spans="1:21" x14ac:dyDescent="0.2">
      <c r="A60" s="17" t="s">
        <v>177</v>
      </c>
      <c r="B60" s="18">
        <v>687928</v>
      </c>
      <c r="C60" s="18">
        <v>700280</v>
      </c>
      <c r="D60" s="19">
        <v>695877</v>
      </c>
      <c r="E60" s="27">
        <v>13.06212907645639</v>
      </c>
      <c r="F60" s="27">
        <v>13.0153238767109</v>
      </c>
      <c r="G60" s="28">
        <v>12.52593380601891</v>
      </c>
      <c r="I60" s="100">
        <v>1033</v>
      </c>
      <c r="J60" s="18">
        <v>1051</v>
      </c>
      <c r="K60" s="19">
        <v>1067</v>
      </c>
      <c r="L60" s="82">
        <v>7.2299444281134953E-2</v>
      </c>
      <c r="M60" s="82">
        <v>7.544932188934865E-2</v>
      </c>
      <c r="N60" s="83">
        <v>7.8501771255991559E-2</v>
      </c>
      <c r="P60" s="100">
        <v>686895</v>
      </c>
      <c r="Q60" s="18">
        <v>699229</v>
      </c>
      <c r="R60" s="19">
        <v>694810</v>
      </c>
      <c r="S60" s="82">
        <v>17.898126115872515</v>
      </c>
      <c r="T60" s="82">
        <v>17.535791770106076</v>
      </c>
      <c r="U60" s="83">
        <v>16.557740954201158</v>
      </c>
    </row>
    <row r="61" spans="1:21" x14ac:dyDescent="0.2">
      <c r="A61" s="17" t="s">
        <v>178</v>
      </c>
      <c r="B61" s="18">
        <v>8930</v>
      </c>
      <c r="C61" s="18">
        <v>55994</v>
      </c>
      <c r="D61" s="19">
        <v>57357</v>
      </c>
      <c r="E61" s="27">
        <v>0.16955962346750758</v>
      </c>
      <c r="F61" s="27">
        <v>1.040698070989533</v>
      </c>
      <c r="G61" s="28">
        <v>1.0324381827705567</v>
      </c>
      <c r="I61" s="100">
        <v>5226</v>
      </c>
      <c r="J61" s="18">
        <v>37390</v>
      </c>
      <c r="K61" s="19">
        <v>37346</v>
      </c>
      <c r="L61" s="82">
        <v>0.36576659807668083</v>
      </c>
      <c r="M61" s="82">
        <v>2.6841580831995682</v>
      </c>
      <c r="N61" s="83">
        <v>2.7476355663788761</v>
      </c>
      <c r="P61" s="100">
        <v>3704</v>
      </c>
      <c r="Q61" s="18">
        <v>18604</v>
      </c>
      <c r="R61" s="19">
        <v>20011</v>
      </c>
      <c r="S61" s="82">
        <v>9.651352700659023E-2</v>
      </c>
      <c r="T61" s="82">
        <v>0.46656513115310355</v>
      </c>
      <c r="U61" s="83">
        <v>0.47687418752539451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0</v>
      </c>
      <c r="Q63" s="18">
        <v>0</v>
      </c>
      <c r="R63" s="19">
        <v>0</v>
      </c>
      <c r="S63" s="82" t="s">
        <v>153</v>
      </c>
      <c r="T63" s="82" t="s">
        <v>153</v>
      </c>
      <c r="U63" s="83" t="s">
        <v>153</v>
      </c>
    </row>
    <row r="64" spans="1:21" x14ac:dyDescent="0.2">
      <c r="A64" s="17" t="s">
        <v>181</v>
      </c>
      <c r="B64" s="18">
        <v>64</v>
      </c>
      <c r="C64" s="18">
        <v>64</v>
      </c>
      <c r="D64" s="19">
        <v>12</v>
      </c>
      <c r="E64" s="27">
        <v>1.215208947583481E-3</v>
      </c>
      <c r="F64" s="27">
        <v>1.1894966700598298E-3</v>
      </c>
      <c r="G64" s="28">
        <v>2.1600254883007619E-4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64</v>
      </c>
      <c r="Q64" s="18">
        <v>64</v>
      </c>
      <c r="R64" s="19">
        <v>12</v>
      </c>
      <c r="S64" s="82">
        <v>1.6676203370469154E-3</v>
      </c>
      <c r="T64" s="82">
        <v>1.6050402275746413E-3</v>
      </c>
      <c r="U64" s="83">
        <v>2.8596723053844053E-4</v>
      </c>
    </row>
    <row r="65" spans="1:21" x14ac:dyDescent="0.2">
      <c r="A65" s="17" t="s">
        <v>182</v>
      </c>
      <c r="B65" s="18">
        <v>498</v>
      </c>
      <c r="C65" s="18">
        <v>5847</v>
      </c>
      <c r="D65" s="19">
        <v>4755</v>
      </c>
      <c r="E65" s="27">
        <v>9.4558446233839622E-3</v>
      </c>
      <c r="F65" s="27">
        <v>0.10867167234124726</v>
      </c>
      <c r="G65" s="28">
        <v>8.5591009973917692E-2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498</v>
      </c>
      <c r="Q65" s="18">
        <v>5847</v>
      </c>
      <c r="R65" s="19">
        <v>4755</v>
      </c>
      <c r="S65" s="82">
        <v>1.297617074764631E-2</v>
      </c>
      <c r="T65" s="82">
        <v>0.14663547204107699</v>
      </c>
      <c r="U65" s="83">
        <v>0.11331451510085706</v>
      </c>
    </row>
    <row r="66" spans="1:21" x14ac:dyDescent="0.2">
      <c r="A66" s="17" t="s">
        <v>183</v>
      </c>
      <c r="B66" s="18">
        <v>19280</v>
      </c>
      <c r="C66" s="18">
        <v>17501</v>
      </c>
      <c r="D66" s="19">
        <v>14262</v>
      </c>
      <c r="E66" s="27">
        <v>0.36608169545952368</v>
      </c>
      <c r="F66" s="27">
        <v>0.3252715816049544</v>
      </c>
      <c r="G66" s="28">
        <v>0.25671902928454554</v>
      </c>
      <c r="I66" s="100">
        <v>16652</v>
      </c>
      <c r="J66" s="18">
        <v>14209</v>
      </c>
      <c r="K66" s="19">
        <v>11736</v>
      </c>
      <c r="L66" s="82">
        <v>1.1654698414031552</v>
      </c>
      <c r="M66" s="82">
        <v>1.0200375021177497</v>
      </c>
      <c r="N66" s="83">
        <v>0.86344591139673554</v>
      </c>
      <c r="P66" s="100">
        <v>2628</v>
      </c>
      <c r="Q66" s="18">
        <v>3292</v>
      </c>
      <c r="R66" s="19">
        <v>2526</v>
      </c>
      <c r="S66" s="82">
        <v>6.8476660089988969E-2</v>
      </c>
      <c r="T66" s="82">
        <v>8.2559256705870609E-2</v>
      </c>
      <c r="U66" s="83">
        <v>6.0196102028341733E-2</v>
      </c>
    </row>
    <row r="67" spans="1:21" x14ac:dyDescent="0.2">
      <c r="A67" s="17" t="s">
        <v>184</v>
      </c>
      <c r="B67" s="18">
        <v>0</v>
      </c>
      <c r="C67" s="18">
        <v>0</v>
      </c>
      <c r="D67" s="19">
        <v>2821</v>
      </c>
      <c r="E67" s="27" t="s">
        <v>153</v>
      </c>
      <c r="F67" s="27" t="s">
        <v>153</v>
      </c>
      <c r="G67" s="28">
        <v>5.0778599187470415E-2</v>
      </c>
      <c r="I67" s="100">
        <v>0</v>
      </c>
      <c r="J67" s="18">
        <v>0</v>
      </c>
      <c r="K67" s="19">
        <v>2612</v>
      </c>
      <c r="L67" s="82" t="s">
        <v>153</v>
      </c>
      <c r="M67" s="82" t="s">
        <v>153</v>
      </c>
      <c r="N67" s="83">
        <v>0.19217115887596059</v>
      </c>
      <c r="P67" s="100">
        <v>0</v>
      </c>
      <c r="Q67" s="18">
        <v>0</v>
      </c>
      <c r="R67" s="19">
        <v>209</v>
      </c>
      <c r="S67" s="82" t="s">
        <v>153</v>
      </c>
      <c r="T67" s="82" t="s">
        <v>153</v>
      </c>
      <c r="U67" s="83">
        <v>4.9805959318778396E-3</v>
      </c>
    </row>
    <row r="68" spans="1:21" ht="13.5" thickBot="1" x14ac:dyDescent="0.25">
      <c r="A68" s="20" t="s">
        <v>4</v>
      </c>
      <c r="B68" s="21">
        <v>5266584</v>
      </c>
      <c r="C68" s="21">
        <v>5380427</v>
      </c>
      <c r="D68" s="22">
        <v>5555490</v>
      </c>
      <c r="E68" s="23">
        <v>100</v>
      </c>
      <c r="F68" s="23">
        <v>100</v>
      </c>
      <c r="G68" s="48">
        <v>100</v>
      </c>
      <c r="I68" s="101">
        <v>1428780</v>
      </c>
      <c r="J68" s="21">
        <v>1392988</v>
      </c>
      <c r="K68" s="22">
        <v>1359205</v>
      </c>
      <c r="L68" s="86">
        <v>100</v>
      </c>
      <c r="M68" s="86">
        <v>100</v>
      </c>
      <c r="N68" s="87">
        <v>100</v>
      </c>
      <c r="P68" s="101">
        <v>3837804</v>
      </c>
      <c r="Q68" s="21">
        <v>3987439</v>
      </c>
      <c r="R68" s="22">
        <v>4196285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61" t="s">
        <v>158</v>
      </c>
      <c r="F70" s="25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8">
        <v>12</v>
      </c>
    </row>
    <row r="71" spans="1:21" ht="12.75" customHeight="1" x14ac:dyDescent="0.2">
      <c r="A71" s="63" t="s">
        <v>157</v>
      </c>
      <c r="F71" s="2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7"/>
    </row>
    <row r="72" spans="1:21" ht="12.75" customHeight="1" x14ac:dyDescent="0.2"/>
    <row r="73" spans="1:21" ht="12.75" customHeight="1" x14ac:dyDescent="0.2"/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2"/>
  <sheetViews>
    <sheetView showGridLines="0" showRowColHeaders="0" zoomScaleNormal="100" workbookViewId="0">
      <selection activeCell="W95" sqref="W95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73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118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">
      <c r="A7" s="17" t="s">
        <v>83</v>
      </c>
      <c r="B7" s="18">
        <v>406766</v>
      </c>
      <c r="C7" s="18">
        <v>394933</v>
      </c>
      <c r="D7" s="19">
        <v>393973</v>
      </c>
      <c r="E7" s="27">
        <v>17.984513809396855</v>
      </c>
      <c r="F7" s="27">
        <v>17.780380006420032</v>
      </c>
      <c r="G7" s="28">
        <v>17.52163892810032</v>
      </c>
    </row>
    <row r="8" spans="1:7" x14ac:dyDescent="0.2">
      <c r="A8" s="17" t="s">
        <v>160</v>
      </c>
      <c r="B8" s="18">
        <v>66956</v>
      </c>
      <c r="C8" s="18">
        <v>64697</v>
      </c>
      <c r="D8" s="19">
        <v>70621</v>
      </c>
      <c r="E8" s="27">
        <v>2.9603533889803368</v>
      </c>
      <c r="F8" s="27">
        <v>2.9127402503091835</v>
      </c>
      <c r="G8" s="28">
        <v>3.1408133621882026</v>
      </c>
    </row>
    <row r="9" spans="1:7" x14ac:dyDescent="0.2">
      <c r="A9" s="17" t="s">
        <v>84</v>
      </c>
      <c r="B9" s="18">
        <v>518539</v>
      </c>
      <c r="C9" s="18">
        <v>517748</v>
      </c>
      <c r="D9" s="19">
        <v>504074</v>
      </c>
      <c r="E9" s="27">
        <v>22.92637980118996</v>
      </c>
      <c r="F9" s="27">
        <v>23.309665658640728</v>
      </c>
      <c r="G9" s="28">
        <v>22.418294200473738</v>
      </c>
    </row>
    <row r="10" spans="1:7" x14ac:dyDescent="0.2">
      <c r="A10" s="17" t="s">
        <v>86</v>
      </c>
      <c r="B10" s="18">
        <v>301349</v>
      </c>
      <c r="C10" s="18">
        <v>294860</v>
      </c>
      <c r="D10" s="19">
        <v>291399</v>
      </c>
      <c r="E10" s="27">
        <v>13.323668280898435</v>
      </c>
      <c r="F10" s="27">
        <v>13.274967776035455</v>
      </c>
      <c r="G10" s="28">
        <v>12.95974105334504</v>
      </c>
    </row>
    <row r="11" spans="1:7" x14ac:dyDescent="0.2">
      <c r="A11" s="17" t="s">
        <v>161</v>
      </c>
      <c r="B11" s="18">
        <v>101279</v>
      </c>
      <c r="C11" s="18">
        <v>101701</v>
      </c>
      <c r="D11" s="19">
        <v>102596</v>
      </c>
      <c r="E11" s="27">
        <v>4.4778904188204125</v>
      </c>
      <c r="F11" s="27">
        <v>4.5787068364328221</v>
      </c>
      <c r="G11" s="28">
        <v>4.5628763074306624</v>
      </c>
    </row>
    <row r="12" spans="1:7" x14ac:dyDescent="0.2">
      <c r="A12" s="17" t="s">
        <v>162</v>
      </c>
      <c r="B12" s="18">
        <v>0</v>
      </c>
      <c r="C12" s="18">
        <v>0</v>
      </c>
      <c r="D12" s="19">
        <v>0</v>
      </c>
      <c r="E12" s="27" t="s">
        <v>153</v>
      </c>
      <c r="F12" s="27" t="s">
        <v>153</v>
      </c>
      <c r="G12" s="28" t="s">
        <v>153</v>
      </c>
    </row>
    <row r="13" spans="1:7" x14ac:dyDescent="0.2">
      <c r="A13" s="17" t="s">
        <v>163</v>
      </c>
      <c r="B13" s="18">
        <v>150</v>
      </c>
      <c r="C13" s="18">
        <v>5</v>
      </c>
      <c r="D13" s="19">
        <v>0</v>
      </c>
      <c r="E13" s="27">
        <v>6.6320121922912147E-3</v>
      </c>
      <c r="F13" s="27">
        <v>2.2510628393195847E-4</v>
      </c>
      <c r="G13" s="28" t="s">
        <v>153</v>
      </c>
    </row>
    <row r="14" spans="1:7" x14ac:dyDescent="0.2">
      <c r="A14" s="17" t="s">
        <v>164</v>
      </c>
      <c r="B14" s="18">
        <v>58712</v>
      </c>
      <c r="C14" s="18">
        <v>62846</v>
      </c>
      <c r="D14" s="19">
        <v>59707</v>
      </c>
      <c r="E14" s="27">
        <v>2.5958579988920119</v>
      </c>
      <c r="F14" s="27">
        <v>2.8294059039975723</v>
      </c>
      <c r="G14" s="28">
        <v>2.6554218067737785</v>
      </c>
    </row>
    <row r="15" spans="1:7" x14ac:dyDescent="0.2">
      <c r="A15" s="17" t="s">
        <v>165</v>
      </c>
      <c r="B15" s="18">
        <v>251354</v>
      </c>
      <c r="C15" s="18">
        <v>256884</v>
      </c>
      <c r="D15" s="19">
        <v>256168</v>
      </c>
      <c r="E15" s="27">
        <v>11.113218617207773</v>
      </c>
      <c r="F15" s="27">
        <v>11.565240528315444</v>
      </c>
      <c r="G15" s="28">
        <v>11.392870072146067</v>
      </c>
    </row>
    <row r="16" spans="1:7" x14ac:dyDescent="0.2">
      <c r="A16" s="17" t="s">
        <v>166</v>
      </c>
      <c r="B16" s="18">
        <v>105544</v>
      </c>
      <c r="C16" s="18">
        <v>100445</v>
      </c>
      <c r="D16" s="19">
        <v>109839</v>
      </c>
      <c r="E16" s="27">
        <v>4.6664606321545596</v>
      </c>
      <c r="F16" s="27">
        <v>4.5221601379091139</v>
      </c>
      <c r="G16" s="28">
        <v>4.8850030286938724</v>
      </c>
    </row>
    <row r="17" spans="1:7" x14ac:dyDescent="0.2">
      <c r="A17" s="17" t="s">
        <v>167</v>
      </c>
      <c r="B17" s="18">
        <v>126868</v>
      </c>
      <c r="C17" s="18">
        <v>117719</v>
      </c>
      <c r="D17" s="19">
        <v>156305</v>
      </c>
      <c r="E17" s="27">
        <v>5.6092674854106788</v>
      </c>
      <c r="F17" s="27">
        <v>5.2998573276372438</v>
      </c>
      <c r="G17" s="28">
        <v>6.9515417875253389</v>
      </c>
    </row>
    <row r="18" spans="1:7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</row>
    <row r="19" spans="1:7" x14ac:dyDescent="0.2">
      <c r="A19" s="17" t="s">
        <v>169</v>
      </c>
      <c r="B19" s="18">
        <v>0</v>
      </c>
      <c r="C19" s="18">
        <v>0</v>
      </c>
      <c r="D19" s="19">
        <v>0</v>
      </c>
      <c r="E19" s="27" t="s">
        <v>153</v>
      </c>
      <c r="F19" s="27" t="s">
        <v>153</v>
      </c>
      <c r="G19" s="28" t="s">
        <v>153</v>
      </c>
    </row>
    <row r="20" spans="1:7" x14ac:dyDescent="0.2">
      <c r="A20" s="17" t="s">
        <v>170</v>
      </c>
      <c r="B20" s="18">
        <v>61912</v>
      </c>
      <c r="C20" s="18">
        <v>55248</v>
      </c>
      <c r="D20" s="19">
        <v>50255</v>
      </c>
      <c r="E20" s="27">
        <v>2.7373409256608912</v>
      </c>
      <c r="F20" s="27">
        <v>2.4873343949345683</v>
      </c>
      <c r="G20" s="28">
        <v>2.2350515500597288</v>
      </c>
    </row>
    <row r="21" spans="1:7" x14ac:dyDescent="0.2">
      <c r="A21" s="17" t="s">
        <v>171</v>
      </c>
      <c r="B21" s="18">
        <v>68216</v>
      </c>
      <c r="C21" s="18">
        <v>70188</v>
      </c>
      <c r="D21" s="19">
        <v>74072</v>
      </c>
      <c r="E21" s="27">
        <v>3.016062291395583</v>
      </c>
      <c r="F21" s="27">
        <v>3.1599519713232604</v>
      </c>
      <c r="G21" s="28">
        <v>3.2942938695855983</v>
      </c>
    </row>
    <row r="22" spans="1:7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</row>
    <row r="23" spans="1:7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153</v>
      </c>
      <c r="F23" s="27" t="s">
        <v>153</v>
      </c>
      <c r="G23" s="28" t="s">
        <v>153</v>
      </c>
    </row>
    <row r="24" spans="1:7" x14ac:dyDescent="0.2">
      <c r="A24" s="17" t="s">
        <v>174</v>
      </c>
      <c r="B24" s="18">
        <v>14285</v>
      </c>
      <c r="C24" s="18">
        <v>0</v>
      </c>
      <c r="D24" s="19">
        <v>0</v>
      </c>
      <c r="E24" s="27">
        <v>0.6315886277792</v>
      </c>
      <c r="F24" s="27" t="s">
        <v>153</v>
      </c>
      <c r="G24" s="28" t="s">
        <v>153</v>
      </c>
    </row>
    <row r="25" spans="1:7" x14ac:dyDescent="0.2">
      <c r="A25" s="17" t="s">
        <v>175</v>
      </c>
      <c r="B25" s="18">
        <v>0</v>
      </c>
      <c r="C25" s="18">
        <v>0</v>
      </c>
      <c r="D25" s="19">
        <v>0</v>
      </c>
      <c r="E25" s="27" t="s">
        <v>153</v>
      </c>
      <c r="F25" s="27" t="s">
        <v>153</v>
      </c>
      <c r="G25" s="28" t="s">
        <v>153</v>
      </c>
    </row>
    <row r="26" spans="1:7" x14ac:dyDescent="0.2">
      <c r="A26" s="17" t="s">
        <v>176</v>
      </c>
      <c r="B26" s="18">
        <v>44736</v>
      </c>
      <c r="C26" s="18">
        <v>46437</v>
      </c>
      <c r="D26" s="19">
        <v>49922</v>
      </c>
      <c r="E26" s="27">
        <v>1.9779313162289318</v>
      </c>
      <c r="F26" s="27">
        <v>2.0906521013896713</v>
      </c>
      <c r="G26" s="28">
        <v>2.2202416372914491</v>
      </c>
    </row>
    <row r="27" spans="1:7" x14ac:dyDescent="0.2">
      <c r="A27" s="17" t="s">
        <v>177</v>
      </c>
      <c r="B27" s="18">
        <v>40706</v>
      </c>
      <c r="C27" s="18">
        <v>39182</v>
      </c>
      <c r="D27" s="19">
        <v>36250</v>
      </c>
      <c r="E27" s="27">
        <v>1.7997512553293744</v>
      </c>
      <c r="F27" s="27">
        <v>1.7640228834043994</v>
      </c>
      <c r="G27" s="28">
        <v>1.6121902037541573</v>
      </c>
    </row>
    <row r="28" spans="1:7" x14ac:dyDescent="0.2">
      <c r="A28" s="17" t="s">
        <v>178</v>
      </c>
      <c r="B28" s="18">
        <v>39530</v>
      </c>
      <c r="C28" s="18">
        <v>43694</v>
      </c>
      <c r="D28" s="19">
        <v>42417</v>
      </c>
      <c r="E28" s="27">
        <v>1.7477562797418114</v>
      </c>
      <c r="F28" s="27">
        <v>1.9671587940245987</v>
      </c>
      <c r="G28" s="28">
        <v>1.8864626723486921</v>
      </c>
    </row>
    <row r="29" spans="1:7" x14ac:dyDescent="0.2">
      <c r="A29" s="17" t="s">
        <v>179</v>
      </c>
      <c r="B29" s="18">
        <v>2147</v>
      </c>
      <c r="C29" s="18">
        <v>2538</v>
      </c>
      <c r="D29" s="19">
        <v>3050</v>
      </c>
      <c r="E29" s="27">
        <v>9.4926201178994918E-2</v>
      </c>
      <c r="F29" s="27">
        <v>0.11426394972386213</v>
      </c>
      <c r="G29" s="28">
        <v>0.135646348177936</v>
      </c>
    </row>
    <row r="30" spans="1:7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153</v>
      </c>
      <c r="F30" s="27" t="s">
        <v>153</v>
      </c>
      <c r="G30" s="28" t="s">
        <v>153</v>
      </c>
    </row>
    <row r="31" spans="1:7" x14ac:dyDescent="0.2">
      <c r="A31" s="17" t="s">
        <v>181</v>
      </c>
      <c r="B31" s="18">
        <v>304</v>
      </c>
      <c r="C31" s="18">
        <v>300</v>
      </c>
      <c r="D31" s="19">
        <v>62</v>
      </c>
      <c r="E31" s="27">
        <v>1.3440878043043527E-2</v>
      </c>
      <c r="F31" s="27">
        <v>1.3506377035917509E-2</v>
      </c>
      <c r="G31" s="28">
        <v>2.7574011760760756E-3</v>
      </c>
    </row>
    <row r="32" spans="1:7" x14ac:dyDescent="0.2">
      <c r="A32" s="17" t="s">
        <v>182</v>
      </c>
      <c r="B32" s="18">
        <v>2444</v>
      </c>
      <c r="C32" s="18">
        <v>10971</v>
      </c>
      <c r="D32" s="19">
        <v>7120</v>
      </c>
      <c r="E32" s="27">
        <v>0.10805758531973152</v>
      </c>
      <c r="F32" s="27">
        <v>0.49392820820350331</v>
      </c>
      <c r="G32" s="28">
        <v>0.31665639312357513</v>
      </c>
    </row>
    <row r="33" spans="1:7" x14ac:dyDescent="0.2">
      <c r="A33" s="17" t="s">
        <v>183</v>
      </c>
      <c r="B33" s="18">
        <v>49960</v>
      </c>
      <c r="C33" s="18">
        <v>40777</v>
      </c>
      <c r="D33" s="19">
        <v>38107</v>
      </c>
      <c r="E33" s="27">
        <v>2.2089021941791271</v>
      </c>
      <c r="F33" s="27">
        <v>1.8358317879786941</v>
      </c>
      <c r="G33" s="28">
        <v>1.6947788163988875</v>
      </c>
    </row>
    <row r="34" spans="1:7" x14ac:dyDescent="0.2">
      <c r="A34" s="17" t="s">
        <v>184</v>
      </c>
      <c r="B34" s="18">
        <v>0</v>
      </c>
      <c r="C34" s="18">
        <v>0</v>
      </c>
      <c r="D34" s="19">
        <v>2557</v>
      </c>
      <c r="E34" s="27" t="s">
        <v>153</v>
      </c>
      <c r="F34" s="27" t="s">
        <v>153</v>
      </c>
      <c r="G34" s="28">
        <v>0.11372056140687944</v>
      </c>
    </row>
    <row r="35" spans="1:7" ht="13.5" thickBot="1" x14ac:dyDescent="0.25">
      <c r="A35" s="20" t="s">
        <v>4</v>
      </c>
      <c r="B35" s="21">
        <v>2261757</v>
      </c>
      <c r="C35" s="21">
        <v>2221173</v>
      </c>
      <c r="D35" s="22">
        <v>2248494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119</v>
      </c>
      <c r="B37" s="6"/>
      <c r="C37" s="6"/>
      <c r="D37" s="6"/>
      <c r="E37" s="6"/>
      <c r="F37" s="6"/>
    </row>
    <row r="38" spans="1:7" x14ac:dyDescent="0.2">
      <c r="A38" s="7"/>
      <c r="B38" s="91"/>
      <c r="C38" s="90" t="s">
        <v>32</v>
      </c>
      <c r="D38" s="92"/>
      <c r="E38" s="11"/>
      <c r="F38" s="9" t="s">
        <v>2</v>
      </c>
      <c r="G38" s="12"/>
    </row>
    <row r="39" spans="1:7" x14ac:dyDescent="0.2">
      <c r="A39" s="13" t="s">
        <v>3</v>
      </c>
      <c r="B39" s="14" t="s">
        <v>159</v>
      </c>
      <c r="C39" s="15" t="s">
        <v>155</v>
      </c>
      <c r="D39" s="66" t="s">
        <v>156</v>
      </c>
      <c r="E39" s="15" t="s">
        <v>159</v>
      </c>
      <c r="F39" s="15" t="s">
        <v>155</v>
      </c>
      <c r="G39" s="16" t="s">
        <v>156</v>
      </c>
    </row>
    <row r="40" spans="1:7" x14ac:dyDescent="0.2">
      <c r="A40" s="17" t="s">
        <v>83</v>
      </c>
      <c r="B40" s="18">
        <v>212778</v>
      </c>
      <c r="C40" s="18">
        <v>206837</v>
      </c>
      <c r="D40" s="19">
        <v>201124</v>
      </c>
      <c r="E40" s="27">
        <v>11.854673859691445</v>
      </c>
      <c r="F40" s="27">
        <v>11.113702172748468</v>
      </c>
      <c r="G40" s="28">
        <v>10.650898228010055</v>
      </c>
    </row>
    <row r="41" spans="1:7" x14ac:dyDescent="0.2">
      <c r="A41" s="17" t="s">
        <v>160</v>
      </c>
      <c r="B41" s="18">
        <v>100907</v>
      </c>
      <c r="C41" s="18">
        <v>103533</v>
      </c>
      <c r="D41" s="19">
        <v>103263</v>
      </c>
      <c r="E41" s="27">
        <v>5.6219138029302123</v>
      </c>
      <c r="F41" s="27">
        <v>5.5630033652159288</v>
      </c>
      <c r="G41" s="28">
        <v>5.4684856293580193</v>
      </c>
    </row>
    <row r="42" spans="1:7" x14ac:dyDescent="0.2">
      <c r="A42" s="17" t="s">
        <v>84</v>
      </c>
      <c r="B42" s="18">
        <v>302916</v>
      </c>
      <c r="C42" s="18">
        <v>325169</v>
      </c>
      <c r="D42" s="19">
        <v>313449</v>
      </c>
      <c r="E42" s="27">
        <v>16.876605602469681</v>
      </c>
      <c r="F42" s="27">
        <v>17.471880861791877</v>
      </c>
      <c r="G42" s="28">
        <v>16.599279045124021</v>
      </c>
    </row>
    <row r="43" spans="1:7" x14ac:dyDescent="0.2">
      <c r="A43" s="17" t="s">
        <v>86</v>
      </c>
      <c r="B43" s="18">
        <v>230560</v>
      </c>
      <c r="C43" s="18">
        <v>210814</v>
      </c>
      <c r="D43" s="19">
        <v>199218</v>
      </c>
      <c r="E43" s="27">
        <v>12.845376895592871</v>
      </c>
      <c r="F43" s="27">
        <v>11.327393115573111</v>
      </c>
      <c r="G43" s="28">
        <v>10.549962427098244</v>
      </c>
    </row>
    <row r="44" spans="1:7" x14ac:dyDescent="0.2">
      <c r="A44" s="17" t="s">
        <v>161</v>
      </c>
      <c r="B44" s="18">
        <v>48737</v>
      </c>
      <c r="C44" s="18">
        <v>49869</v>
      </c>
      <c r="D44" s="19">
        <v>49766</v>
      </c>
      <c r="E44" s="27">
        <v>2.7153241401826409</v>
      </c>
      <c r="F44" s="27">
        <v>2.6795457952532349</v>
      </c>
      <c r="G44" s="28">
        <v>2.6354517671443904</v>
      </c>
    </row>
    <row r="45" spans="1:7" x14ac:dyDescent="0.2">
      <c r="A45" s="17" t="s">
        <v>162</v>
      </c>
      <c r="B45" s="18">
        <v>0</v>
      </c>
      <c r="C45" s="18">
        <v>0</v>
      </c>
      <c r="D45" s="19">
        <v>0</v>
      </c>
      <c r="E45" s="27" t="s">
        <v>153</v>
      </c>
      <c r="F45" s="27" t="s">
        <v>153</v>
      </c>
      <c r="G45" s="28" t="s">
        <v>153</v>
      </c>
    </row>
    <row r="46" spans="1:7" x14ac:dyDescent="0.2">
      <c r="A46" s="17" t="s">
        <v>163</v>
      </c>
      <c r="B46" s="18">
        <v>165</v>
      </c>
      <c r="C46" s="18">
        <v>2</v>
      </c>
      <c r="D46" s="19">
        <v>0</v>
      </c>
      <c r="E46" s="27">
        <v>9.1927792668842108E-3</v>
      </c>
      <c r="F46" s="27">
        <v>1.0746338588113797E-4</v>
      </c>
      <c r="G46" s="28" t="s">
        <v>153</v>
      </c>
    </row>
    <row r="47" spans="1:7" x14ac:dyDescent="0.2">
      <c r="A47" s="17" t="s">
        <v>164</v>
      </c>
      <c r="B47" s="18">
        <v>58200</v>
      </c>
      <c r="C47" s="18">
        <v>67818</v>
      </c>
      <c r="D47" s="19">
        <v>58887</v>
      </c>
      <c r="E47" s="27">
        <v>3.242543959591885</v>
      </c>
      <c r="F47" s="27">
        <v>3.6439759518435073</v>
      </c>
      <c r="G47" s="28">
        <v>3.1184714104374822</v>
      </c>
    </row>
    <row r="48" spans="1:7" x14ac:dyDescent="0.2">
      <c r="A48" s="17" t="s">
        <v>165</v>
      </c>
      <c r="B48" s="18">
        <v>316367</v>
      </c>
      <c r="C48" s="18">
        <v>330800</v>
      </c>
      <c r="D48" s="19">
        <v>331755</v>
      </c>
      <c r="E48" s="27">
        <v>17.626012111068832</v>
      </c>
      <c r="F48" s="27">
        <v>17.77444402474022</v>
      </c>
      <c r="G48" s="28">
        <v>17.568707571614905</v>
      </c>
    </row>
    <row r="49" spans="1:7" x14ac:dyDescent="0.2">
      <c r="A49" s="17" t="s">
        <v>166</v>
      </c>
      <c r="B49" s="18">
        <v>237539</v>
      </c>
      <c r="C49" s="18">
        <v>272132</v>
      </c>
      <c r="D49" s="19">
        <v>313219</v>
      </c>
      <c r="E49" s="27">
        <v>13.234203601675203</v>
      </c>
      <c r="F49" s="27">
        <v>14.622113063302919</v>
      </c>
      <c r="G49" s="28">
        <v>16.587098964216512</v>
      </c>
    </row>
    <row r="50" spans="1:7" x14ac:dyDescent="0.2">
      <c r="A50" s="17" t="s">
        <v>167</v>
      </c>
      <c r="B50" s="18">
        <v>95099</v>
      </c>
      <c r="C50" s="18">
        <v>94781</v>
      </c>
      <c r="D50" s="19">
        <v>117211</v>
      </c>
      <c r="E50" s="27">
        <v>5.2983279727358878</v>
      </c>
      <c r="F50" s="27">
        <v>5.0927435886000687</v>
      </c>
      <c r="G50" s="28">
        <v>6.2071281010883164</v>
      </c>
    </row>
    <row r="51" spans="1:7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153</v>
      </c>
      <c r="F51" s="27" t="s">
        <v>153</v>
      </c>
      <c r="G51" s="28" t="s">
        <v>153</v>
      </c>
    </row>
    <row r="52" spans="1:7" x14ac:dyDescent="0.2">
      <c r="A52" s="17" t="s">
        <v>169</v>
      </c>
      <c r="B52" s="18">
        <v>0</v>
      </c>
      <c r="C52" s="18">
        <v>0</v>
      </c>
      <c r="D52" s="19">
        <v>0</v>
      </c>
      <c r="E52" s="27" t="s">
        <v>153</v>
      </c>
      <c r="F52" s="27" t="s">
        <v>153</v>
      </c>
      <c r="G52" s="28" t="s">
        <v>153</v>
      </c>
    </row>
    <row r="53" spans="1:7" x14ac:dyDescent="0.2">
      <c r="A53" s="17" t="s">
        <v>170</v>
      </c>
      <c r="B53" s="18">
        <v>39944</v>
      </c>
      <c r="C53" s="18">
        <v>40924</v>
      </c>
      <c r="D53" s="19">
        <v>41880</v>
      </c>
      <c r="E53" s="27">
        <v>2.2254325759783207</v>
      </c>
      <c r="F53" s="27">
        <v>2.1989158018998451</v>
      </c>
      <c r="G53" s="28">
        <v>2.217833862637284</v>
      </c>
    </row>
    <row r="54" spans="1:7" x14ac:dyDescent="0.2">
      <c r="A54" s="17" t="s">
        <v>171</v>
      </c>
      <c r="B54" s="18">
        <v>20984</v>
      </c>
      <c r="C54" s="18">
        <v>21842</v>
      </c>
      <c r="D54" s="19">
        <v>23723</v>
      </c>
      <c r="E54" s="27">
        <v>1.1690986674927168</v>
      </c>
      <c r="F54" s="27">
        <v>1.1736076372079078</v>
      </c>
      <c r="G54" s="28">
        <v>1.2562959102995295</v>
      </c>
    </row>
    <row r="55" spans="1:7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153</v>
      </c>
      <c r="F55" s="27" t="s">
        <v>153</v>
      </c>
      <c r="G55" s="28" t="s">
        <v>153</v>
      </c>
    </row>
    <row r="56" spans="1:7" x14ac:dyDescent="0.2">
      <c r="A56" s="17" t="s">
        <v>173</v>
      </c>
      <c r="B56" s="18">
        <v>0</v>
      </c>
      <c r="C56" s="18">
        <v>0</v>
      </c>
      <c r="D56" s="19">
        <v>0</v>
      </c>
      <c r="E56" s="27" t="s">
        <v>153</v>
      </c>
      <c r="F56" s="27" t="s">
        <v>153</v>
      </c>
      <c r="G56" s="28" t="s">
        <v>153</v>
      </c>
    </row>
    <row r="57" spans="1:7" x14ac:dyDescent="0.2">
      <c r="A57" s="17" t="s">
        <v>174</v>
      </c>
      <c r="B57" s="18">
        <v>16613</v>
      </c>
      <c r="C57" s="18">
        <v>0</v>
      </c>
      <c r="D57" s="19">
        <v>0</v>
      </c>
      <c r="E57" s="27">
        <v>0.92557358764089326</v>
      </c>
      <c r="F57" s="27" t="s">
        <v>153</v>
      </c>
      <c r="G57" s="28" t="s">
        <v>153</v>
      </c>
    </row>
    <row r="58" spans="1:7" x14ac:dyDescent="0.2">
      <c r="A58" s="17" t="s">
        <v>175</v>
      </c>
      <c r="B58" s="18">
        <v>0</v>
      </c>
      <c r="C58" s="18">
        <v>0</v>
      </c>
      <c r="D58" s="19">
        <v>0</v>
      </c>
      <c r="E58" s="27" t="s">
        <v>153</v>
      </c>
      <c r="F58" s="27" t="s">
        <v>153</v>
      </c>
      <c r="G58" s="28" t="s">
        <v>153</v>
      </c>
    </row>
    <row r="59" spans="1:7" x14ac:dyDescent="0.2">
      <c r="A59" s="17" t="s">
        <v>176</v>
      </c>
      <c r="B59" s="18">
        <v>15407</v>
      </c>
      <c r="C59" s="18">
        <v>17101</v>
      </c>
      <c r="D59" s="19">
        <v>19299</v>
      </c>
      <c r="E59" s="27">
        <v>0.85838272827203055</v>
      </c>
      <c r="F59" s="27">
        <v>0.91886568097667021</v>
      </c>
      <c r="G59" s="28">
        <v>1.0220147018872241</v>
      </c>
    </row>
    <row r="60" spans="1:7" x14ac:dyDescent="0.2">
      <c r="A60" s="17" t="s">
        <v>177</v>
      </c>
      <c r="B60" s="18">
        <v>27792</v>
      </c>
      <c r="C60" s="18">
        <v>26216</v>
      </c>
      <c r="D60" s="19">
        <v>26712</v>
      </c>
      <c r="E60" s="27">
        <v>1.5483983114257331</v>
      </c>
      <c r="F60" s="27">
        <v>1.4086300621299566</v>
      </c>
      <c r="G60" s="28">
        <v>1.414584005223666</v>
      </c>
    </row>
    <row r="61" spans="1:7" x14ac:dyDescent="0.2">
      <c r="A61" s="17" t="s">
        <v>178</v>
      </c>
      <c r="B61" s="18">
        <v>57443</v>
      </c>
      <c r="C61" s="18">
        <v>66952</v>
      </c>
      <c r="D61" s="19">
        <v>67642</v>
      </c>
      <c r="E61" s="27">
        <v>3.2003686025916953</v>
      </c>
      <c r="F61" s="27">
        <v>3.5974443057569747</v>
      </c>
      <c r="G61" s="28">
        <v>3.5821088380255772</v>
      </c>
    </row>
    <row r="62" spans="1:7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</row>
    <row r="63" spans="1:7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</row>
    <row r="64" spans="1:7" x14ac:dyDescent="0.2">
      <c r="A64" s="17" t="s">
        <v>181</v>
      </c>
      <c r="B64" s="18">
        <v>150</v>
      </c>
      <c r="C64" s="18">
        <v>198</v>
      </c>
      <c r="D64" s="19">
        <v>26</v>
      </c>
      <c r="E64" s="27">
        <v>8.3570720608038274E-3</v>
      </c>
      <c r="F64" s="27">
        <v>1.0638875202232658E-2</v>
      </c>
      <c r="G64" s="28">
        <v>1.3768787112838918E-3</v>
      </c>
    </row>
    <row r="65" spans="1:7" x14ac:dyDescent="0.2">
      <c r="A65" s="17" t="s">
        <v>182</v>
      </c>
      <c r="B65" s="18">
        <v>2560</v>
      </c>
      <c r="C65" s="18">
        <v>8941</v>
      </c>
      <c r="D65" s="19">
        <v>6025</v>
      </c>
      <c r="E65" s="27">
        <v>0.14262736317105199</v>
      </c>
      <c r="F65" s="27">
        <v>0.4804150665816273</v>
      </c>
      <c r="G65" s="28">
        <v>0.31906516290328646</v>
      </c>
    </row>
    <row r="66" spans="1:7" x14ac:dyDescent="0.2">
      <c r="A66" s="17" t="s">
        <v>183</v>
      </c>
      <c r="B66" s="18">
        <v>10726</v>
      </c>
      <c r="C66" s="18">
        <v>17170</v>
      </c>
      <c r="D66" s="19">
        <v>14668</v>
      </c>
      <c r="E66" s="27">
        <v>0.59758636616121241</v>
      </c>
      <c r="F66" s="27">
        <v>0.92257316778956955</v>
      </c>
      <c r="G66" s="28">
        <v>0.77677142065815863</v>
      </c>
    </row>
    <row r="67" spans="1:7" x14ac:dyDescent="0.2">
      <c r="A67" s="17" t="s">
        <v>184</v>
      </c>
      <c r="B67" s="18">
        <v>0</v>
      </c>
      <c r="C67" s="18">
        <v>0</v>
      </c>
      <c r="D67" s="19">
        <v>462</v>
      </c>
      <c r="E67" s="27" t="s">
        <v>153</v>
      </c>
      <c r="F67" s="27" t="s">
        <v>153</v>
      </c>
      <c r="G67" s="28">
        <v>2.4466075562044536E-2</v>
      </c>
    </row>
    <row r="68" spans="1:7" ht="13.5" thickBot="1" x14ac:dyDescent="0.25">
      <c r="A68" s="20" t="s">
        <v>4</v>
      </c>
      <c r="B68" s="21">
        <v>1794887</v>
      </c>
      <c r="C68" s="21">
        <v>1861099</v>
      </c>
      <c r="D68" s="22">
        <v>1888329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">
        <v>158</v>
      </c>
      <c r="G70" s="188">
        <v>13</v>
      </c>
    </row>
    <row r="71" spans="1:7" ht="12.75" customHeight="1" x14ac:dyDescent="0.2">
      <c r="A71" s="26" t="s">
        <v>157</v>
      </c>
      <c r="G71" s="187"/>
    </row>
    <row r="72" spans="1:7" ht="12.75" customHeight="1" x14ac:dyDescent="0.2"/>
  </sheetData>
  <mergeCells count="1">
    <mergeCell ref="G70:G71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2"/>
  <sheetViews>
    <sheetView showGridLines="0" showRowColHeaders="0" zoomScaleNormal="100" workbookViewId="0">
      <selection activeCell="Y90" sqref="Y90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120</v>
      </c>
      <c r="B4" s="6"/>
      <c r="C4" s="6"/>
      <c r="D4" s="198" t="s">
        <v>106</v>
      </c>
      <c r="E4" s="198"/>
      <c r="F4" s="6"/>
      <c r="I4" s="198" t="s">
        <v>110</v>
      </c>
      <c r="J4" s="198"/>
      <c r="K4" s="198"/>
      <c r="L4" s="198"/>
      <c r="M4" s="198"/>
      <c r="N4" s="198"/>
      <c r="P4" s="198" t="s">
        <v>111</v>
      </c>
      <c r="Q4" s="198"/>
      <c r="R4" s="198"/>
      <c r="S4" s="198"/>
      <c r="T4" s="198"/>
      <c r="U4" s="198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273583</v>
      </c>
      <c r="C7" s="18">
        <v>284027</v>
      </c>
      <c r="D7" s="19">
        <v>305987</v>
      </c>
      <c r="E7" s="27">
        <v>18.52084028641389</v>
      </c>
      <c r="F7" s="27">
        <v>18.472363678460539</v>
      </c>
      <c r="G7" s="28">
        <v>18.857077004235013</v>
      </c>
      <c r="I7" s="100">
        <v>273583</v>
      </c>
      <c r="J7" s="18">
        <v>284027</v>
      </c>
      <c r="K7" s="19">
        <v>305987</v>
      </c>
      <c r="L7" s="82">
        <v>18.600345786685104</v>
      </c>
      <c r="M7" s="82">
        <v>18.543458404904932</v>
      </c>
      <c r="N7" s="83">
        <v>18.923023928747458</v>
      </c>
      <c r="P7" s="100">
        <v>0</v>
      </c>
      <c r="Q7" s="18">
        <v>0</v>
      </c>
      <c r="R7" s="19">
        <v>0</v>
      </c>
      <c r="S7" s="82" t="s">
        <v>153</v>
      </c>
      <c r="T7" s="82" t="s">
        <v>153</v>
      </c>
      <c r="U7" s="83" t="s">
        <v>153</v>
      </c>
    </row>
    <row r="8" spans="1:21" x14ac:dyDescent="0.2">
      <c r="A8" s="17" t="s">
        <v>160</v>
      </c>
      <c r="B8" s="18">
        <v>119463</v>
      </c>
      <c r="C8" s="18">
        <v>125732</v>
      </c>
      <c r="D8" s="19">
        <v>129029</v>
      </c>
      <c r="E8" s="27">
        <v>8.0873268556009048</v>
      </c>
      <c r="F8" s="27">
        <v>8.1772762097272462</v>
      </c>
      <c r="G8" s="28">
        <v>7.9516769953607156</v>
      </c>
      <c r="I8" s="100">
        <v>116121</v>
      </c>
      <c r="J8" s="18">
        <v>122525</v>
      </c>
      <c r="K8" s="19">
        <v>126100</v>
      </c>
      <c r="L8" s="82">
        <v>7.8948280890832434</v>
      </c>
      <c r="M8" s="82">
        <v>7.9993706269508769</v>
      </c>
      <c r="N8" s="83">
        <v>7.7983486795682646</v>
      </c>
      <c r="P8" s="100">
        <v>3342</v>
      </c>
      <c r="Q8" s="18">
        <v>3207</v>
      </c>
      <c r="R8" s="19">
        <v>2929</v>
      </c>
      <c r="S8" s="82">
        <v>52.929996832435855</v>
      </c>
      <c r="T8" s="82">
        <v>54.402035623409667</v>
      </c>
      <c r="U8" s="83">
        <v>51.794871794871796</v>
      </c>
    </row>
    <row r="9" spans="1:21" x14ac:dyDescent="0.2">
      <c r="A9" s="17" t="s">
        <v>84</v>
      </c>
      <c r="B9" s="18">
        <v>403866</v>
      </c>
      <c r="C9" s="18">
        <v>422040</v>
      </c>
      <c r="D9" s="19">
        <v>431060</v>
      </c>
      <c r="E9" s="27">
        <v>27.340652317990635</v>
      </c>
      <c r="F9" s="27">
        <v>27.448363595212729</v>
      </c>
      <c r="G9" s="28">
        <v>26.564957378730284</v>
      </c>
      <c r="I9" s="100">
        <v>403866</v>
      </c>
      <c r="J9" s="18">
        <v>422040</v>
      </c>
      <c r="K9" s="19">
        <v>431060</v>
      </c>
      <c r="L9" s="82">
        <v>27.458019144045377</v>
      </c>
      <c r="M9" s="82">
        <v>27.554004320737384</v>
      </c>
      <c r="N9" s="83">
        <v>26.657860284018209</v>
      </c>
      <c r="P9" s="100">
        <v>0</v>
      </c>
      <c r="Q9" s="18">
        <v>0</v>
      </c>
      <c r="R9" s="19">
        <v>0</v>
      </c>
      <c r="S9" s="82" t="s">
        <v>153</v>
      </c>
      <c r="T9" s="82" t="s">
        <v>153</v>
      </c>
      <c r="U9" s="83" t="s">
        <v>153</v>
      </c>
    </row>
    <row r="10" spans="1:21" x14ac:dyDescent="0.2">
      <c r="A10" s="17" t="s">
        <v>86</v>
      </c>
      <c r="B10" s="18">
        <v>125655</v>
      </c>
      <c r="C10" s="18">
        <v>134921</v>
      </c>
      <c r="D10" s="19">
        <v>153491</v>
      </c>
      <c r="E10" s="27">
        <v>8.5065087603737695</v>
      </c>
      <c r="F10" s="27">
        <v>8.7749044276127783</v>
      </c>
      <c r="G10" s="28">
        <v>9.4591979608840777</v>
      </c>
      <c r="I10" s="100">
        <v>125655</v>
      </c>
      <c r="J10" s="18">
        <v>134921</v>
      </c>
      <c r="K10" s="19">
        <v>153491</v>
      </c>
      <c r="L10" s="82">
        <v>8.5430251507802648</v>
      </c>
      <c r="M10" s="82">
        <v>8.8086764689560439</v>
      </c>
      <c r="N10" s="83">
        <v>9.4922786453260315</v>
      </c>
      <c r="P10" s="100">
        <v>0</v>
      </c>
      <c r="Q10" s="18">
        <v>0</v>
      </c>
      <c r="R10" s="19">
        <v>0</v>
      </c>
      <c r="S10" s="82" t="s">
        <v>153</v>
      </c>
      <c r="T10" s="82" t="s">
        <v>153</v>
      </c>
      <c r="U10" s="83" t="s">
        <v>153</v>
      </c>
    </row>
    <row r="11" spans="1:21" x14ac:dyDescent="0.2">
      <c r="A11" s="17" t="s">
        <v>161</v>
      </c>
      <c r="B11" s="18">
        <v>254897</v>
      </c>
      <c r="C11" s="18">
        <v>264087</v>
      </c>
      <c r="D11" s="19">
        <v>26321</v>
      </c>
      <c r="E11" s="27">
        <v>17.255847865130658</v>
      </c>
      <c r="F11" s="27">
        <v>17.17551890050456</v>
      </c>
      <c r="G11" s="28">
        <v>1.6220856566732238</v>
      </c>
      <c r="I11" s="100">
        <v>254897</v>
      </c>
      <c r="J11" s="18">
        <v>264087</v>
      </c>
      <c r="K11" s="19">
        <v>26321</v>
      </c>
      <c r="L11" s="82">
        <v>17.329923058043349</v>
      </c>
      <c r="M11" s="82">
        <v>17.241622450598459</v>
      </c>
      <c r="N11" s="83">
        <v>1.6277584107447762</v>
      </c>
      <c r="P11" s="100">
        <v>0</v>
      </c>
      <c r="Q11" s="18">
        <v>0</v>
      </c>
      <c r="R11" s="19">
        <v>0</v>
      </c>
      <c r="S11" s="82" t="s">
        <v>153</v>
      </c>
      <c r="T11" s="82" t="s">
        <v>153</v>
      </c>
      <c r="U11" s="83" t="s">
        <v>153</v>
      </c>
    </row>
    <row r="12" spans="1:21" x14ac:dyDescent="0.2">
      <c r="A12" s="17" t="s">
        <v>162</v>
      </c>
      <c r="B12" s="18">
        <v>0</v>
      </c>
      <c r="C12" s="18">
        <v>0</v>
      </c>
      <c r="D12" s="19">
        <v>247814</v>
      </c>
      <c r="E12" s="27" t="s">
        <v>153</v>
      </c>
      <c r="F12" s="27" t="s">
        <v>153</v>
      </c>
      <c r="G12" s="28">
        <v>15.272046461867644</v>
      </c>
      <c r="I12" s="100">
        <v>0</v>
      </c>
      <c r="J12" s="18">
        <v>0</v>
      </c>
      <c r="K12" s="19">
        <v>247814</v>
      </c>
      <c r="L12" s="82" t="s">
        <v>153</v>
      </c>
      <c r="M12" s="82" t="s">
        <v>153</v>
      </c>
      <c r="N12" s="83">
        <v>15.325455826158048</v>
      </c>
      <c r="P12" s="100">
        <v>0</v>
      </c>
      <c r="Q12" s="18">
        <v>0</v>
      </c>
      <c r="R12" s="19">
        <v>0</v>
      </c>
      <c r="S12" s="82" t="s">
        <v>153</v>
      </c>
      <c r="T12" s="82" t="s">
        <v>153</v>
      </c>
      <c r="U12" s="83" t="s">
        <v>153</v>
      </c>
    </row>
    <row r="13" spans="1:21" x14ac:dyDescent="0.2">
      <c r="A13" s="17" t="s">
        <v>163</v>
      </c>
      <c r="B13" s="18">
        <v>14925</v>
      </c>
      <c r="C13" s="18">
        <v>15692</v>
      </c>
      <c r="D13" s="19">
        <v>15998</v>
      </c>
      <c r="E13" s="27">
        <v>1.0103827404287813</v>
      </c>
      <c r="F13" s="27">
        <v>1.0205661111176147</v>
      </c>
      <c r="G13" s="28">
        <v>0.98590959064846451</v>
      </c>
      <c r="I13" s="100">
        <v>14925</v>
      </c>
      <c r="J13" s="18">
        <v>15692</v>
      </c>
      <c r="K13" s="19">
        <v>15998</v>
      </c>
      <c r="L13" s="82">
        <v>1.0147200698372165</v>
      </c>
      <c r="M13" s="82">
        <v>1.0244939716638495</v>
      </c>
      <c r="N13" s="83">
        <v>0.98935751130636873</v>
      </c>
      <c r="P13" s="100">
        <v>0</v>
      </c>
      <c r="Q13" s="18">
        <v>0</v>
      </c>
      <c r="R13" s="19">
        <v>0</v>
      </c>
      <c r="S13" s="82" t="s">
        <v>153</v>
      </c>
      <c r="T13" s="82" t="s">
        <v>153</v>
      </c>
      <c r="U13" s="83" t="s">
        <v>153</v>
      </c>
    </row>
    <row r="14" spans="1:21" x14ac:dyDescent="0.2">
      <c r="A14" s="17" t="s">
        <v>164</v>
      </c>
      <c r="B14" s="18">
        <v>6116</v>
      </c>
      <c r="C14" s="18">
        <v>5967</v>
      </c>
      <c r="D14" s="19">
        <v>5232</v>
      </c>
      <c r="E14" s="27">
        <v>0.41403690723366343</v>
      </c>
      <c r="F14" s="27">
        <v>0.38807787312253428</v>
      </c>
      <c r="G14" s="28">
        <v>0.32243274023457719</v>
      </c>
      <c r="I14" s="100">
        <v>6116</v>
      </c>
      <c r="J14" s="18">
        <v>5967</v>
      </c>
      <c r="K14" s="19">
        <v>5232</v>
      </c>
      <c r="L14" s="82">
        <v>0.41581426781403119</v>
      </c>
      <c r="M14" s="82">
        <v>0.38957147138148035</v>
      </c>
      <c r="N14" s="83">
        <v>0.32356035124108773</v>
      </c>
      <c r="P14" s="100">
        <v>0</v>
      </c>
      <c r="Q14" s="18">
        <v>0</v>
      </c>
      <c r="R14" s="19">
        <v>0</v>
      </c>
      <c r="S14" s="82" t="s">
        <v>153</v>
      </c>
      <c r="T14" s="82" t="s">
        <v>153</v>
      </c>
      <c r="U14" s="83" t="s">
        <v>153</v>
      </c>
    </row>
    <row r="15" spans="1:21" x14ac:dyDescent="0.2">
      <c r="A15" s="17" t="s">
        <v>165</v>
      </c>
      <c r="B15" s="18">
        <v>2195</v>
      </c>
      <c r="C15" s="18">
        <v>2036</v>
      </c>
      <c r="D15" s="19">
        <v>1976</v>
      </c>
      <c r="E15" s="27">
        <v>0.14859565261247404</v>
      </c>
      <c r="F15" s="27">
        <v>0.13241604653552536</v>
      </c>
      <c r="G15" s="28">
        <v>0.12177505632712626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2195</v>
      </c>
      <c r="Q15" s="18">
        <v>2036</v>
      </c>
      <c r="R15" s="19">
        <v>1976</v>
      </c>
      <c r="S15" s="82">
        <v>34.764016471333548</v>
      </c>
      <c r="T15" s="82">
        <v>34.53774385072095</v>
      </c>
      <c r="U15" s="83">
        <v>34.942528735632187</v>
      </c>
    </row>
    <row r="16" spans="1:21" x14ac:dyDescent="0.2">
      <c r="A16" s="17" t="s">
        <v>166</v>
      </c>
      <c r="B16" s="18">
        <v>3102</v>
      </c>
      <c r="C16" s="18">
        <v>4458</v>
      </c>
      <c r="D16" s="19">
        <v>6057</v>
      </c>
      <c r="E16" s="27">
        <v>0.20999713640268541</v>
      </c>
      <c r="F16" s="27">
        <v>0.28993651053800196</v>
      </c>
      <c r="G16" s="28">
        <v>0.37327505879220835</v>
      </c>
      <c r="I16" s="100">
        <v>3102</v>
      </c>
      <c r="J16" s="18">
        <v>4458</v>
      </c>
      <c r="K16" s="19">
        <v>6057</v>
      </c>
      <c r="L16" s="82">
        <v>0.21089860345963454</v>
      </c>
      <c r="M16" s="82">
        <v>0.29105239138907985</v>
      </c>
      <c r="N16" s="83">
        <v>0.37458047543334638</v>
      </c>
      <c r="P16" s="100">
        <v>0</v>
      </c>
      <c r="Q16" s="18">
        <v>0</v>
      </c>
      <c r="R16" s="19">
        <v>0</v>
      </c>
      <c r="S16" s="82" t="s">
        <v>153</v>
      </c>
      <c r="T16" s="82" t="s">
        <v>153</v>
      </c>
      <c r="U16" s="83" t="s">
        <v>153</v>
      </c>
    </row>
    <row r="17" spans="1:21" x14ac:dyDescent="0.2">
      <c r="A17" s="17" t="s">
        <v>167</v>
      </c>
      <c r="B17" s="18">
        <v>71234</v>
      </c>
      <c r="C17" s="18">
        <v>75345</v>
      </c>
      <c r="D17" s="19">
        <v>80126</v>
      </c>
      <c r="E17" s="27">
        <v>4.8223520356250464</v>
      </c>
      <c r="F17" s="27">
        <v>4.9002392073767966</v>
      </c>
      <c r="G17" s="28">
        <v>4.9379292324227322</v>
      </c>
      <c r="I17" s="100">
        <v>71234</v>
      </c>
      <c r="J17" s="18">
        <v>75345</v>
      </c>
      <c r="K17" s="19">
        <v>80126</v>
      </c>
      <c r="L17" s="82">
        <v>4.843053229801292</v>
      </c>
      <c r="M17" s="82">
        <v>4.9190987952467973</v>
      </c>
      <c r="N17" s="83">
        <v>4.9551981467017194</v>
      </c>
      <c r="P17" s="100">
        <v>0</v>
      </c>
      <c r="Q17" s="18">
        <v>0</v>
      </c>
      <c r="R17" s="19">
        <v>0</v>
      </c>
      <c r="S17" s="82" t="s">
        <v>153</v>
      </c>
      <c r="T17" s="82" t="s">
        <v>153</v>
      </c>
      <c r="U17" s="83" t="s">
        <v>153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  <c r="I18" s="100">
        <v>0</v>
      </c>
      <c r="J18" s="18">
        <v>0</v>
      </c>
      <c r="K18" s="19">
        <v>0</v>
      </c>
      <c r="L18" s="82" t="s">
        <v>153</v>
      </c>
      <c r="M18" s="82" t="s">
        <v>153</v>
      </c>
      <c r="N18" s="83" t="s">
        <v>153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169</v>
      </c>
      <c r="B19" s="18">
        <v>12570</v>
      </c>
      <c r="C19" s="18">
        <v>18157</v>
      </c>
      <c r="D19" s="19">
        <v>21313</v>
      </c>
      <c r="E19" s="27">
        <v>0.8509555140495666</v>
      </c>
      <c r="F19" s="27">
        <v>1.1808831812109695</v>
      </c>
      <c r="G19" s="28">
        <v>1.3134573762652033</v>
      </c>
      <c r="I19" s="100">
        <v>11818</v>
      </c>
      <c r="J19" s="18">
        <v>17523</v>
      </c>
      <c r="K19" s="19">
        <v>20582</v>
      </c>
      <c r="L19" s="82">
        <v>0.80348152665569339</v>
      </c>
      <c r="M19" s="82">
        <v>1.1440356784008179</v>
      </c>
      <c r="N19" s="83">
        <v>1.2728438740909915</v>
      </c>
      <c r="P19" s="100">
        <v>752</v>
      </c>
      <c r="Q19" s="18">
        <v>634</v>
      </c>
      <c r="R19" s="19">
        <v>731</v>
      </c>
      <c r="S19" s="82">
        <v>11.910041178333861</v>
      </c>
      <c r="T19" s="82">
        <v>10.754877014419</v>
      </c>
      <c r="U19" s="83">
        <v>12.926613616268789</v>
      </c>
    </row>
    <row r="20" spans="1:21" x14ac:dyDescent="0.2">
      <c r="A20" s="17" t="s">
        <v>170</v>
      </c>
      <c r="B20" s="18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0</v>
      </c>
      <c r="Q20" s="18">
        <v>0</v>
      </c>
      <c r="R20" s="19">
        <v>0</v>
      </c>
      <c r="S20" s="82" t="s">
        <v>153</v>
      </c>
      <c r="T20" s="82" t="s">
        <v>153</v>
      </c>
      <c r="U20" s="83" t="s">
        <v>153</v>
      </c>
    </row>
    <row r="21" spans="1:21" x14ac:dyDescent="0.2">
      <c r="A21" s="17" t="s">
        <v>171</v>
      </c>
      <c r="B21" s="18">
        <v>64674</v>
      </c>
      <c r="C21" s="18">
        <v>69391</v>
      </c>
      <c r="D21" s="19">
        <v>74161</v>
      </c>
      <c r="E21" s="27">
        <v>4.3782575111886768</v>
      </c>
      <c r="F21" s="27">
        <v>4.5130068198166207</v>
      </c>
      <c r="G21" s="28">
        <v>4.570323862487859</v>
      </c>
      <c r="I21" s="100">
        <v>64674</v>
      </c>
      <c r="J21" s="18">
        <v>69391</v>
      </c>
      <c r="K21" s="19">
        <v>74161</v>
      </c>
      <c r="L21" s="82">
        <v>4.3970523146835605</v>
      </c>
      <c r="M21" s="82">
        <v>4.5303760634543835</v>
      </c>
      <c r="N21" s="83">
        <v>4.5863071881479947</v>
      </c>
      <c r="P21" s="100">
        <v>0</v>
      </c>
      <c r="Q21" s="18">
        <v>0</v>
      </c>
      <c r="R21" s="19">
        <v>0</v>
      </c>
      <c r="S21" s="82" t="s">
        <v>153</v>
      </c>
      <c r="T21" s="82" t="s">
        <v>153</v>
      </c>
      <c r="U21" s="83" t="s">
        <v>153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153</v>
      </c>
      <c r="F23" s="27" t="s">
        <v>153</v>
      </c>
      <c r="G23" s="28" t="s">
        <v>153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0</v>
      </c>
      <c r="Q23" s="18">
        <v>0</v>
      </c>
      <c r="R23" s="19">
        <v>0</v>
      </c>
      <c r="S23" s="82" t="s">
        <v>153</v>
      </c>
      <c r="T23" s="82" t="s">
        <v>153</v>
      </c>
      <c r="U23" s="83" t="s">
        <v>153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153</v>
      </c>
      <c r="F24" s="27" t="s">
        <v>153</v>
      </c>
      <c r="G24" s="28" t="s">
        <v>153</v>
      </c>
      <c r="I24" s="100">
        <v>0</v>
      </c>
      <c r="J24" s="18">
        <v>0</v>
      </c>
      <c r="K24" s="19">
        <v>0</v>
      </c>
      <c r="L24" s="82" t="s">
        <v>153</v>
      </c>
      <c r="M24" s="82" t="s">
        <v>153</v>
      </c>
      <c r="N24" s="83" t="s">
        <v>153</v>
      </c>
      <c r="P24" s="100">
        <v>0</v>
      </c>
      <c r="Q24" s="18">
        <v>0</v>
      </c>
      <c r="R24" s="19">
        <v>0</v>
      </c>
      <c r="S24" s="82" t="s">
        <v>153</v>
      </c>
      <c r="T24" s="82" t="s">
        <v>153</v>
      </c>
      <c r="U24" s="83" t="s">
        <v>153</v>
      </c>
    </row>
    <row r="25" spans="1:21" x14ac:dyDescent="0.2">
      <c r="A25" s="17" t="s">
        <v>175</v>
      </c>
      <c r="B25" s="18">
        <v>15715</v>
      </c>
      <c r="C25" s="18">
        <v>0</v>
      </c>
      <c r="D25" s="19">
        <v>0</v>
      </c>
      <c r="E25" s="27">
        <v>1.0638636359020637</v>
      </c>
      <c r="F25" s="27" t="s">
        <v>153</v>
      </c>
      <c r="G25" s="28" t="s">
        <v>153</v>
      </c>
      <c r="I25" s="100">
        <v>15715</v>
      </c>
      <c r="J25" s="18">
        <v>0</v>
      </c>
      <c r="K25" s="19">
        <v>0</v>
      </c>
      <c r="L25" s="82">
        <v>1.0684305458956018</v>
      </c>
      <c r="M25" s="82" t="s">
        <v>153</v>
      </c>
      <c r="N25" s="83" t="s">
        <v>153</v>
      </c>
      <c r="P25" s="100">
        <v>0</v>
      </c>
      <c r="Q25" s="18">
        <v>0</v>
      </c>
      <c r="R25" s="19">
        <v>0</v>
      </c>
      <c r="S25" s="82" t="s">
        <v>153</v>
      </c>
      <c r="T25" s="82" t="s">
        <v>153</v>
      </c>
      <c r="U25" s="83" t="s">
        <v>153</v>
      </c>
    </row>
    <row r="26" spans="1:21" x14ac:dyDescent="0.2">
      <c r="A26" s="17" t="s">
        <v>176</v>
      </c>
      <c r="B26" s="18">
        <v>101046</v>
      </c>
      <c r="C26" s="18">
        <v>108381</v>
      </c>
      <c r="D26" s="19">
        <v>114800</v>
      </c>
      <c r="E26" s="27">
        <v>6.8405450177130076</v>
      </c>
      <c r="F26" s="27">
        <v>7.0488131333825015</v>
      </c>
      <c r="G26" s="28">
        <v>7.0747856611103712</v>
      </c>
      <c r="I26" s="100">
        <v>101046</v>
      </c>
      <c r="J26" s="18">
        <v>108381</v>
      </c>
      <c r="K26" s="19">
        <v>114800</v>
      </c>
      <c r="L26" s="82">
        <v>6.869909827589372</v>
      </c>
      <c r="M26" s="82">
        <v>7.0759419540466268</v>
      </c>
      <c r="N26" s="83">
        <v>7.0995275845712671</v>
      </c>
      <c r="P26" s="100">
        <v>0</v>
      </c>
      <c r="Q26" s="18">
        <v>0</v>
      </c>
      <c r="R26" s="19">
        <v>0</v>
      </c>
      <c r="S26" s="82" t="s">
        <v>153</v>
      </c>
      <c r="T26" s="82" t="s">
        <v>153</v>
      </c>
      <c r="U26" s="83" t="s">
        <v>153</v>
      </c>
    </row>
    <row r="27" spans="1:21" x14ac:dyDescent="0.2">
      <c r="A27" s="17" t="s">
        <v>177</v>
      </c>
      <c r="B27" s="18">
        <v>966</v>
      </c>
      <c r="C27" s="18">
        <v>1015</v>
      </c>
      <c r="D27" s="19">
        <v>1051</v>
      </c>
      <c r="E27" s="27">
        <v>6.5395626616697011E-2</v>
      </c>
      <c r="F27" s="27">
        <v>6.6012911214910722E-2</v>
      </c>
      <c r="G27" s="28">
        <v>6.4770032489782234E-2</v>
      </c>
      <c r="I27" s="100">
        <v>941</v>
      </c>
      <c r="J27" s="18">
        <v>997</v>
      </c>
      <c r="K27" s="19">
        <v>1032</v>
      </c>
      <c r="L27" s="82">
        <v>6.3976655659418472E-2</v>
      </c>
      <c r="M27" s="82">
        <v>6.5091797715323599E-2</v>
      </c>
      <c r="N27" s="83">
        <v>6.3821537171407206E-2</v>
      </c>
      <c r="P27" s="100">
        <v>25</v>
      </c>
      <c r="Q27" s="18">
        <v>18</v>
      </c>
      <c r="R27" s="19">
        <v>19</v>
      </c>
      <c r="S27" s="82">
        <v>0.39594551789673743</v>
      </c>
      <c r="T27" s="82">
        <v>0.30534351145038169</v>
      </c>
      <c r="U27" s="83">
        <v>0.33598585322723251</v>
      </c>
    </row>
    <row r="28" spans="1:21" x14ac:dyDescent="0.2">
      <c r="A28" s="17" t="s">
        <v>178</v>
      </c>
      <c r="B28" s="18">
        <v>1467</v>
      </c>
      <c r="C28" s="18">
        <v>1853</v>
      </c>
      <c r="D28" s="19">
        <v>2157</v>
      </c>
      <c r="E28" s="27">
        <v>9.9311991973803845E-2</v>
      </c>
      <c r="F28" s="27">
        <v>0.12051421131155622</v>
      </c>
      <c r="G28" s="28">
        <v>0.13292955288340655</v>
      </c>
      <c r="I28" s="100">
        <v>1467</v>
      </c>
      <c r="J28" s="18">
        <v>1853</v>
      </c>
      <c r="K28" s="19">
        <v>2157</v>
      </c>
      <c r="L28" s="82">
        <v>9.9738314402090217E-2</v>
      </c>
      <c r="M28" s="82">
        <v>0.12097803527231157</v>
      </c>
      <c r="N28" s="83">
        <v>0.1333944337972145</v>
      </c>
      <c r="P28" s="100">
        <v>0</v>
      </c>
      <c r="Q28" s="18">
        <v>0</v>
      </c>
      <c r="R28" s="19">
        <v>0</v>
      </c>
      <c r="S28" s="82" t="s">
        <v>153</v>
      </c>
      <c r="T28" s="82" t="s">
        <v>153</v>
      </c>
      <c r="U28" s="83" t="s">
        <v>153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153</v>
      </c>
      <c r="F29" s="27" t="s">
        <v>153</v>
      </c>
      <c r="G29" s="28" t="s">
        <v>153</v>
      </c>
      <c r="I29" s="100">
        <v>0</v>
      </c>
      <c r="J29" s="18">
        <v>0</v>
      </c>
      <c r="K29" s="19">
        <v>0</v>
      </c>
      <c r="L29" s="82" t="s">
        <v>153</v>
      </c>
      <c r="M29" s="82" t="s">
        <v>153</v>
      </c>
      <c r="N29" s="83" t="s">
        <v>153</v>
      </c>
      <c r="P29" s="100">
        <v>0</v>
      </c>
      <c r="Q29" s="18">
        <v>0</v>
      </c>
      <c r="R29" s="19">
        <v>0</v>
      </c>
      <c r="S29" s="82" t="s">
        <v>153</v>
      </c>
      <c r="T29" s="82" t="s">
        <v>153</v>
      </c>
      <c r="U29" s="83" t="s">
        <v>153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153</v>
      </c>
      <c r="F30" s="27" t="s">
        <v>153</v>
      </c>
      <c r="G30" s="28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0</v>
      </c>
      <c r="Q30" s="18">
        <v>0</v>
      </c>
      <c r="R30" s="19">
        <v>0</v>
      </c>
      <c r="S30" s="82" t="s">
        <v>153</v>
      </c>
      <c r="T30" s="82" t="s">
        <v>153</v>
      </c>
      <c r="U30" s="83" t="s">
        <v>153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153</v>
      </c>
      <c r="F31" s="27" t="s">
        <v>153</v>
      </c>
      <c r="G31" s="28" t="s">
        <v>153</v>
      </c>
      <c r="I31" s="100">
        <v>0</v>
      </c>
      <c r="J31" s="18">
        <v>0</v>
      </c>
      <c r="K31" s="19">
        <v>0</v>
      </c>
      <c r="L31" s="82" t="s">
        <v>153</v>
      </c>
      <c r="M31" s="82" t="s">
        <v>153</v>
      </c>
      <c r="N31" s="83" t="s">
        <v>153</v>
      </c>
      <c r="P31" s="100">
        <v>0</v>
      </c>
      <c r="Q31" s="18">
        <v>0</v>
      </c>
      <c r="R31" s="19">
        <v>0</v>
      </c>
      <c r="S31" s="82" t="s">
        <v>153</v>
      </c>
      <c r="T31" s="82" t="s">
        <v>153</v>
      </c>
      <c r="U31" s="83" t="s">
        <v>153</v>
      </c>
    </row>
    <row r="32" spans="1:21" x14ac:dyDescent="0.2">
      <c r="A32" s="17" t="s">
        <v>182</v>
      </c>
      <c r="B32" s="18">
        <v>0</v>
      </c>
      <c r="C32" s="18">
        <v>0</v>
      </c>
      <c r="D32" s="19">
        <v>0</v>
      </c>
      <c r="E32" s="27" t="s">
        <v>153</v>
      </c>
      <c r="F32" s="27" t="s">
        <v>153</v>
      </c>
      <c r="G32" s="28" t="s">
        <v>153</v>
      </c>
      <c r="I32" s="100">
        <v>0</v>
      </c>
      <c r="J32" s="18">
        <v>0</v>
      </c>
      <c r="K32" s="19">
        <v>0</v>
      </c>
      <c r="L32" s="82" t="s">
        <v>153</v>
      </c>
      <c r="M32" s="82" t="s">
        <v>153</v>
      </c>
      <c r="N32" s="83" t="s">
        <v>153</v>
      </c>
      <c r="P32" s="100">
        <v>0</v>
      </c>
      <c r="Q32" s="18">
        <v>0</v>
      </c>
      <c r="R32" s="19">
        <v>0</v>
      </c>
      <c r="S32" s="82" t="s">
        <v>153</v>
      </c>
      <c r="T32" s="82" t="s">
        <v>153</v>
      </c>
      <c r="U32" s="83" t="s">
        <v>153</v>
      </c>
    </row>
    <row r="33" spans="1:21" x14ac:dyDescent="0.2">
      <c r="A33" s="17" t="s">
        <v>183</v>
      </c>
      <c r="B33" s="18">
        <v>5689</v>
      </c>
      <c r="C33" s="18">
        <v>4476</v>
      </c>
      <c r="D33" s="19">
        <v>3986</v>
      </c>
      <c r="E33" s="27">
        <v>0.38513014474367419</v>
      </c>
      <c r="F33" s="27">
        <v>0.29110718285511367</v>
      </c>
      <c r="G33" s="28">
        <v>0.24564543244935488</v>
      </c>
      <c r="I33" s="100">
        <v>5689</v>
      </c>
      <c r="J33" s="18">
        <v>4476</v>
      </c>
      <c r="K33" s="19">
        <v>3986</v>
      </c>
      <c r="L33" s="82">
        <v>0.38678341556475204</v>
      </c>
      <c r="M33" s="82">
        <v>0.29222756928163335</v>
      </c>
      <c r="N33" s="83">
        <v>0.24650450306708249</v>
      </c>
      <c r="P33" s="100">
        <v>0</v>
      </c>
      <c r="Q33" s="18">
        <v>0</v>
      </c>
      <c r="R33" s="19">
        <v>0</v>
      </c>
      <c r="S33" s="82" t="s">
        <v>153</v>
      </c>
      <c r="T33" s="82" t="s">
        <v>153</v>
      </c>
      <c r="U33" s="83" t="s">
        <v>153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2105</v>
      </c>
      <c r="E34" s="27" t="s">
        <v>153</v>
      </c>
      <c r="F34" s="27" t="s">
        <v>153</v>
      </c>
      <c r="G34" s="28">
        <v>0.12972494613795585</v>
      </c>
      <c r="I34" s="100">
        <v>0</v>
      </c>
      <c r="J34" s="18">
        <v>0</v>
      </c>
      <c r="K34" s="19">
        <v>2105</v>
      </c>
      <c r="L34" s="82" t="s">
        <v>153</v>
      </c>
      <c r="M34" s="82" t="s">
        <v>153</v>
      </c>
      <c r="N34" s="83">
        <v>0.13017861990873272</v>
      </c>
      <c r="P34" s="100">
        <v>0</v>
      </c>
      <c r="Q34" s="18">
        <v>0</v>
      </c>
      <c r="R34" s="19">
        <v>0</v>
      </c>
      <c r="S34" s="82" t="s">
        <v>153</v>
      </c>
      <c r="T34" s="82" t="s">
        <v>153</v>
      </c>
      <c r="U34" s="83" t="s">
        <v>153</v>
      </c>
    </row>
    <row r="35" spans="1:21" ht="13.5" thickBot="1" x14ac:dyDescent="0.25">
      <c r="A35" s="20" t="s">
        <v>4</v>
      </c>
      <c r="B35" s="21">
        <v>1477163</v>
      </c>
      <c r="C35" s="21">
        <v>1537578</v>
      </c>
      <c r="D35" s="22">
        <v>1622664</v>
      </c>
      <c r="E35" s="23">
        <v>100</v>
      </c>
      <c r="F35" s="23">
        <v>100</v>
      </c>
      <c r="G35" s="48">
        <v>100</v>
      </c>
      <c r="I35" s="101">
        <v>1470849</v>
      </c>
      <c r="J35" s="21">
        <v>1531683</v>
      </c>
      <c r="K35" s="22">
        <v>1617009</v>
      </c>
      <c r="L35" s="86">
        <v>100</v>
      </c>
      <c r="M35" s="86">
        <v>100</v>
      </c>
      <c r="N35" s="87">
        <v>100</v>
      </c>
      <c r="P35" s="101">
        <v>6314</v>
      </c>
      <c r="Q35" s="21">
        <v>5895</v>
      </c>
      <c r="R35" s="22">
        <v>5655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121</v>
      </c>
      <c r="B37" s="6"/>
      <c r="C37" s="6"/>
      <c r="D37" s="198" t="s">
        <v>106</v>
      </c>
      <c r="E37" s="198"/>
      <c r="F37" s="6"/>
      <c r="I37" s="198" t="s">
        <v>110</v>
      </c>
      <c r="J37" s="198"/>
      <c r="K37" s="198"/>
      <c r="L37" s="198"/>
      <c r="M37" s="198"/>
      <c r="N37" s="198"/>
      <c r="P37" s="198" t="s">
        <v>111</v>
      </c>
      <c r="Q37" s="198"/>
      <c r="R37" s="198"/>
      <c r="S37" s="198"/>
      <c r="T37" s="198"/>
      <c r="U37" s="198"/>
    </row>
    <row r="38" spans="1:21" x14ac:dyDescent="0.2">
      <c r="A38" s="7"/>
      <c r="B38" s="91"/>
      <c r="C38" s="90" t="s">
        <v>32</v>
      </c>
      <c r="D38" s="92"/>
      <c r="E38" s="11"/>
      <c r="F38" s="90" t="s">
        <v>2</v>
      </c>
      <c r="G38" s="12"/>
      <c r="I38" s="32"/>
      <c r="J38" s="90" t="s">
        <v>32</v>
      </c>
      <c r="K38" s="92"/>
      <c r="L38" s="11"/>
      <c r="M38" s="90" t="s">
        <v>2</v>
      </c>
      <c r="N38" s="12"/>
      <c r="P38" s="32"/>
      <c r="Q38" s="90" t="s">
        <v>32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159</v>
      </c>
      <c r="C39" s="15" t="s">
        <v>155</v>
      </c>
      <c r="D39" s="66" t="s">
        <v>156</v>
      </c>
      <c r="E39" s="15" t="s">
        <v>159</v>
      </c>
      <c r="F39" s="15" t="s">
        <v>155</v>
      </c>
      <c r="G39" s="16" t="s">
        <v>156</v>
      </c>
      <c r="I39" s="99" t="s">
        <v>159</v>
      </c>
      <c r="J39" s="15" t="s">
        <v>155</v>
      </c>
      <c r="K39" s="66" t="s">
        <v>156</v>
      </c>
      <c r="L39" s="15" t="s">
        <v>159</v>
      </c>
      <c r="M39" s="15" t="s">
        <v>155</v>
      </c>
      <c r="N39" s="16" t="s">
        <v>156</v>
      </c>
      <c r="P39" s="99" t="s">
        <v>159</v>
      </c>
      <c r="Q39" s="15" t="s">
        <v>155</v>
      </c>
      <c r="R39" s="66" t="s">
        <v>156</v>
      </c>
      <c r="S39" s="15" t="s">
        <v>159</v>
      </c>
      <c r="T39" s="15" t="s">
        <v>155</v>
      </c>
      <c r="U39" s="16" t="s">
        <v>156</v>
      </c>
    </row>
    <row r="40" spans="1:21" x14ac:dyDescent="0.2">
      <c r="A40" s="17" t="s">
        <v>83</v>
      </c>
      <c r="B40" s="18">
        <v>119653</v>
      </c>
      <c r="C40" s="18">
        <v>121119</v>
      </c>
      <c r="D40" s="19">
        <v>124452</v>
      </c>
      <c r="E40" s="27">
        <v>19.870500395241162</v>
      </c>
      <c r="F40" s="27">
        <v>20.015831675249043</v>
      </c>
      <c r="G40" s="28">
        <v>20.193969329025787</v>
      </c>
      <c r="I40" s="100">
        <v>119653</v>
      </c>
      <c r="J40" s="18">
        <v>121119</v>
      </c>
      <c r="K40" s="19">
        <v>124452</v>
      </c>
      <c r="L40" s="82">
        <v>20.035599344945261</v>
      </c>
      <c r="M40" s="82">
        <v>20.262586010469313</v>
      </c>
      <c r="N40" s="83">
        <v>20.426043155785262</v>
      </c>
      <c r="P40" s="100">
        <v>0</v>
      </c>
      <c r="Q40" s="18">
        <v>0</v>
      </c>
      <c r="R40" s="19">
        <v>0</v>
      </c>
      <c r="S40" s="82" t="s">
        <v>153</v>
      </c>
      <c r="T40" s="82" t="s">
        <v>153</v>
      </c>
      <c r="U40" s="83" t="s">
        <v>153</v>
      </c>
    </row>
    <row r="41" spans="1:21" x14ac:dyDescent="0.2">
      <c r="A41" s="17" t="s">
        <v>160</v>
      </c>
      <c r="B41" s="18">
        <v>57434</v>
      </c>
      <c r="C41" s="18">
        <v>58253</v>
      </c>
      <c r="D41" s="19">
        <v>57027</v>
      </c>
      <c r="E41" s="27">
        <v>9.5379331876365914</v>
      </c>
      <c r="F41" s="27">
        <v>9.626749251383206</v>
      </c>
      <c r="G41" s="28">
        <v>9.2533787237356862</v>
      </c>
      <c r="I41" s="100">
        <v>55652</v>
      </c>
      <c r="J41" s="18">
        <v>54343</v>
      </c>
      <c r="K41" s="19">
        <v>54246</v>
      </c>
      <c r="L41" s="82">
        <v>9.3187899571669224</v>
      </c>
      <c r="M41" s="82">
        <v>9.091304515120946</v>
      </c>
      <c r="N41" s="83">
        <v>8.9032810804866713</v>
      </c>
      <c r="P41" s="100">
        <v>1782</v>
      </c>
      <c r="Q41" s="18">
        <v>3910</v>
      </c>
      <c r="R41" s="19">
        <v>2781</v>
      </c>
      <c r="S41" s="82">
        <v>35.912938331318017</v>
      </c>
      <c r="T41" s="82">
        <v>53.060116705116023</v>
      </c>
      <c r="U41" s="83">
        <v>39.717223650385606</v>
      </c>
    </row>
    <row r="42" spans="1:21" x14ac:dyDescent="0.2">
      <c r="A42" s="17" t="s">
        <v>84</v>
      </c>
      <c r="B42" s="18">
        <v>127638</v>
      </c>
      <c r="C42" s="18">
        <v>127726</v>
      </c>
      <c r="D42" s="19">
        <v>126966</v>
      </c>
      <c r="E42" s="27">
        <v>21.19655110567885</v>
      </c>
      <c r="F42" s="27">
        <v>21.107688443207582</v>
      </c>
      <c r="G42" s="28">
        <v>20.601898802984991</v>
      </c>
      <c r="I42" s="100">
        <v>127638</v>
      </c>
      <c r="J42" s="18">
        <v>127726</v>
      </c>
      <c r="K42" s="19">
        <v>126966</v>
      </c>
      <c r="L42" s="82">
        <v>21.372667874521518</v>
      </c>
      <c r="M42" s="82">
        <v>21.367903142968512</v>
      </c>
      <c r="N42" s="83">
        <v>20.838660650832704</v>
      </c>
      <c r="P42" s="100">
        <v>0</v>
      </c>
      <c r="Q42" s="18">
        <v>0</v>
      </c>
      <c r="R42" s="19">
        <v>0</v>
      </c>
      <c r="S42" s="82" t="s">
        <v>153</v>
      </c>
      <c r="T42" s="82" t="s">
        <v>153</v>
      </c>
      <c r="U42" s="83" t="s">
        <v>153</v>
      </c>
    </row>
    <row r="43" spans="1:21" x14ac:dyDescent="0.2">
      <c r="A43" s="17" t="s">
        <v>86</v>
      </c>
      <c r="B43" s="18">
        <v>75439</v>
      </c>
      <c r="C43" s="18">
        <v>77202</v>
      </c>
      <c r="D43" s="19">
        <v>81825</v>
      </c>
      <c r="E43" s="27">
        <v>12.527982410107546</v>
      </c>
      <c r="F43" s="27">
        <v>12.758214953827036</v>
      </c>
      <c r="G43" s="28">
        <v>13.277179477610124</v>
      </c>
      <c r="I43" s="100">
        <v>75439</v>
      </c>
      <c r="J43" s="18">
        <v>77202</v>
      </c>
      <c r="K43" s="19">
        <v>81825</v>
      </c>
      <c r="L43" s="82">
        <v>12.63207423953704</v>
      </c>
      <c r="M43" s="82">
        <v>12.91549769384037</v>
      </c>
      <c r="N43" s="83">
        <v>13.429763934867491</v>
      </c>
      <c r="P43" s="100">
        <v>0</v>
      </c>
      <c r="Q43" s="18">
        <v>0</v>
      </c>
      <c r="R43" s="19">
        <v>0</v>
      </c>
      <c r="S43" s="82" t="s">
        <v>153</v>
      </c>
      <c r="T43" s="82" t="s">
        <v>153</v>
      </c>
      <c r="U43" s="83" t="s">
        <v>153</v>
      </c>
    </row>
    <row r="44" spans="1:21" x14ac:dyDescent="0.2">
      <c r="A44" s="17" t="s">
        <v>161</v>
      </c>
      <c r="B44" s="18">
        <v>79041</v>
      </c>
      <c r="C44" s="18">
        <v>82853</v>
      </c>
      <c r="D44" s="19">
        <v>9837</v>
      </c>
      <c r="E44" s="27">
        <v>13.126158322317508</v>
      </c>
      <c r="F44" s="27">
        <v>13.692085484436042</v>
      </c>
      <c r="G44" s="28">
        <v>1.5961822734036148</v>
      </c>
      <c r="I44" s="100">
        <v>79041</v>
      </c>
      <c r="J44" s="18">
        <v>82853</v>
      </c>
      <c r="K44" s="19">
        <v>9837</v>
      </c>
      <c r="L44" s="82">
        <v>13.235220243736626</v>
      </c>
      <c r="M44" s="82">
        <v>13.860880941267794</v>
      </c>
      <c r="N44" s="83">
        <v>1.614525974057947</v>
      </c>
      <c r="P44" s="100">
        <v>0</v>
      </c>
      <c r="Q44" s="18">
        <v>0</v>
      </c>
      <c r="R44" s="19">
        <v>0</v>
      </c>
      <c r="S44" s="82" t="s">
        <v>153</v>
      </c>
      <c r="T44" s="82" t="s">
        <v>153</v>
      </c>
      <c r="U44" s="83" t="s">
        <v>153</v>
      </c>
    </row>
    <row r="45" spans="1:21" x14ac:dyDescent="0.2">
      <c r="A45" s="17" t="s">
        <v>162</v>
      </c>
      <c r="B45" s="18">
        <v>0</v>
      </c>
      <c r="C45" s="18">
        <v>0</v>
      </c>
      <c r="D45" s="19">
        <v>72901</v>
      </c>
      <c r="E45" s="27" t="s">
        <v>153</v>
      </c>
      <c r="F45" s="27" t="s">
        <v>153</v>
      </c>
      <c r="G45" s="28">
        <v>11.829143429236243</v>
      </c>
      <c r="I45" s="100">
        <v>0</v>
      </c>
      <c r="J45" s="18">
        <v>0</v>
      </c>
      <c r="K45" s="19">
        <v>72901</v>
      </c>
      <c r="L45" s="82" t="s">
        <v>153</v>
      </c>
      <c r="M45" s="82" t="s">
        <v>153</v>
      </c>
      <c r="N45" s="83">
        <v>11.965086716966391</v>
      </c>
      <c r="P45" s="100">
        <v>0</v>
      </c>
      <c r="Q45" s="18">
        <v>0</v>
      </c>
      <c r="R45" s="19">
        <v>0</v>
      </c>
      <c r="S45" s="82" t="s">
        <v>153</v>
      </c>
      <c r="T45" s="82" t="s">
        <v>153</v>
      </c>
      <c r="U45" s="83" t="s">
        <v>153</v>
      </c>
    </row>
    <row r="46" spans="1:21" x14ac:dyDescent="0.2">
      <c r="A46" s="17" t="s">
        <v>163</v>
      </c>
      <c r="B46" s="18">
        <v>11141</v>
      </c>
      <c r="C46" s="18">
        <v>11495</v>
      </c>
      <c r="D46" s="19">
        <v>11691</v>
      </c>
      <c r="E46" s="27">
        <v>1.8501604214134355</v>
      </c>
      <c r="F46" s="27">
        <v>1.8996357723147297</v>
      </c>
      <c r="G46" s="28">
        <v>1.8970180907148178</v>
      </c>
      <c r="I46" s="100">
        <v>11141</v>
      </c>
      <c r="J46" s="18">
        <v>11495</v>
      </c>
      <c r="K46" s="19">
        <v>11691</v>
      </c>
      <c r="L46" s="82">
        <v>1.8655329352547378</v>
      </c>
      <c r="M46" s="82">
        <v>1.9230544026151533</v>
      </c>
      <c r="N46" s="83">
        <v>1.9188190670642937</v>
      </c>
      <c r="P46" s="100">
        <v>0</v>
      </c>
      <c r="Q46" s="18">
        <v>0</v>
      </c>
      <c r="R46" s="19">
        <v>0</v>
      </c>
      <c r="S46" s="82" t="s">
        <v>153</v>
      </c>
      <c r="T46" s="82" t="s">
        <v>153</v>
      </c>
      <c r="U46" s="83" t="s">
        <v>153</v>
      </c>
    </row>
    <row r="47" spans="1:21" x14ac:dyDescent="0.2">
      <c r="A47" s="17" t="s">
        <v>164</v>
      </c>
      <c r="B47" s="18">
        <v>4788</v>
      </c>
      <c r="C47" s="18">
        <v>4494</v>
      </c>
      <c r="D47" s="19">
        <v>3717</v>
      </c>
      <c r="E47" s="27">
        <v>0.79513222311529752</v>
      </c>
      <c r="F47" s="27">
        <v>0.74266752159916449</v>
      </c>
      <c r="G47" s="28">
        <v>0.60313200266760558</v>
      </c>
      <c r="I47" s="100">
        <v>4788</v>
      </c>
      <c r="J47" s="18">
        <v>4494</v>
      </c>
      <c r="K47" s="19">
        <v>3717</v>
      </c>
      <c r="L47" s="82">
        <v>0.80173877515480529</v>
      </c>
      <c r="M47" s="82">
        <v>0.75182309572444528</v>
      </c>
      <c r="N47" s="83">
        <v>0.61006333694961767</v>
      </c>
      <c r="P47" s="100">
        <v>0</v>
      </c>
      <c r="Q47" s="18">
        <v>0</v>
      </c>
      <c r="R47" s="19">
        <v>0</v>
      </c>
      <c r="S47" s="82" t="s">
        <v>153</v>
      </c>
      <c r="T47" s="82" t="s">
        <v>153</v>
      </c>
      <c r="U47" s="83" t="s">
        <v>153</v>
      </c>
    </row>
    <row r="48" spans="1:21" x14ac:dyDescent="0.2">
      <c r="A48" s="17" t="s">
        <v>165</v>
      </c>
      <c r="B48" s="18">
        <v>1097</v>
      </c>
      <c r="C48" s="18">
        <v>1653</v>
      </c>
      <c r="D48" s="19">
        <v>1602</v>
      </c>
      <c r="E48" s="27">
        <v>0.18217628420164605</v>
      </c>
      <c r="F48" s="27">
        <v>0.27317076395269668</v>
      </c>
      <c r="G48" s="28">
        <v>0.2599455120456024</v>
      </c>
      <c r="I48" s="100">
        <v>0</v>
      </c>
      <c r="J48" s="18">
        <v>0</v>
      </c>
      <c r="K48" s="19">
        <v>0</v>
      </c>
      <c r="L48" s="82" t="s">
        <v>153</v>
      </c>
      <c r="M48" s="82" t="s">
        <v>153</v>
      </c>
      <c r="N48" s="83" t="s">
        <v>153</v>
      </c>
      <c r="P48" s="100">
        <v>1097</v>
      </c>
      <c r="Q48" s="18">
        <v>1653</v>
      </c>
      <c r="R48" s="19">
        <v>1602</v>
      </c>
      <c r="S48" s="82">
        <v>22.108020959290609</v>
      </c>
      <c r="T48" s="82">
        <v>22.431808929298413</v>
      </c>
      <c r="U48" s="83">
        <v>22.879177377892031</v>
      </c>
    </row>
    <row r="49" spans="1:21" x14ac:dyDescent="0.2">
      <c r="A49" s="17" t="s">
        <v>166</v>
      </c>
      <c r="B49" s="18">
        <v>2172</v>
      </c>
      <c r="C49" s="18">
        <v>3096</v>
      </c>
      <c r="D49" s="19">
        <v>4100</v>
      </c>
      <c r="E49" s="27">
        <v>0.3606990786563129</v>
      </c>
      <c r="F49" s="27">
        <v>0.5116374381110399</v>
      </c>
      <c r="G49" s="28">
        <v>0.66527877614667286</v>
      </c>
      <c r="I49" s="100">
        <v>2172</v>
      </c>
      <c r="J49" s="18">
        <v>3096</v>
      </c>
      <c r="K49" s="19">
        <v>4100</v>
      </c>
      <c r="L49" s="82">
        <v>0.36369603584716731</v>
      </c>
      <c r="M49" s="82">
        <v>0.51794488303579944</v>
      </c>
      <c r="N49" s="83">
        <v>0.67292431570982847</v>
      </c>
      <c r="P49" s="100">
        <v>0</v>
      </c>
      <c r="Q49" s="18">
        <v>0</v>
      </c>
      <c r="R49" s="19">
        <v>0</v>
      </c>
      <c r="S49" s="82" t="s">
        <v>153</v>
      </c>
      <c r="T49" s="82" t="s">
        <v>153</v>
      </c>
      <c r="U49" s="83" t="s">
        <v>153</v>
      </c>
    </row>
    <row r="50" spans="1:21" x14ac:dyDescent="0.2">
      <c r="A50" s="17" t="s">
        <v>167</v>
      </c>
      <c r="B50" s="18">
        <v>36304</v>
      </c>
      <c r="C50" s="18">
        <v>34886</v>
      </c>
      <c r="D50" s="19">
        <v>35725</v>
      </c>
      <c r="E50" s="27">
        <v>6.0289223533788139</v>
      </c>
      <c r="F50" s="27">
        <v>5.7651756026943595</v>
      </c>
      <c r="G50" s="28">
        <v>5.7968498238633872</v>
      </c>
      <c r="I50" s="100">
        <v>36304</v>
      </c>
      <c r="J50" s="18">
        <v>34886</v>
      </c>
      <c r="K50" s="19">
        <v>35725</v>
      </c>
      <c r="L50" s="82">
        <v>6.0790151406056916</v>
      </c>
      <c r="M50" s="82">
        <v>5.8362484462489981</v>
      </c>
      <c r="N50" s="83">
        <v>5.8634685801789326</v>
      </c>
      <c r="P50" s="100">
        <v>0</v>
      </c>
      <c r="Q50" s="18">
        <v>0</v>
      </c>
      <c r="R50" s="19">
        <v>0</v>
      </c>
      <c r="S50" s="82" t="s">
        <v>153</v>
      </c>
      <c r="T50" s="82" t="s">
        <v>153</v>
      </c>
      <c r="U50" s="83" t="s">
        <v>153</v>
      </c>
    </row>
    <row r="51" spans="1:21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153</v>
      </c>
      <c r="F51" s="27" t="s">
        <v>153</v>
      </c>
      <c r="G51" s="28" t="s">
        <v>153</v>
      </c>
      <c r="I51" s="100">
        <v>0</v>
      </c>
      <c r="J51" s="18">
        <v>0</v>
      </c>
      <c r="K51" s="19">
        <v>0</v>
      </c>
      <c r="L51" s="82" t="s">
        <v>153</v>
      </c>
      <c r="M51" s="82" t="s">
        <v>153</v>
      </c>
      <c r="N51" s="83" t="s">
        <v>153</v>
      </c>
      <c r="P51" s="100">
        <v>0</v>
      </c>
      <c r="Q51" s="18">
        <v>0</v>
      </c>
      <c r="R51" s="19">
        <v>0</v>
      </c>
      <c r="S51" s="82" t="s">
        <v>153</v>
      </c>
      <c r="T51" s="82" t="s">
        <v>153</v>
      </c>
      <c r="U51" s="83" t="s">
        <v>153</v>
      </c>
    </row>
    <row r="52" spans="1:21" x14ac:dyDescent="0.2">
      <c r="A52" s="17" t="s">
        <v>169</v>
      </c>
      <c r="B52" s="18">
        <v>8951</v>
      </c>
      <c r="C52" s="18">
        <v>10330</v>
      </c>
      <c r="D52" s="19">
        <v>11898</v>
      </c>
      <c r="E52" s="27">
        <v>1.4864721238732306</v>
      </c>
      <c r="F52" s="27">
        <v>1.7071107027412926</v>
      </c>
      <c r="G52" s="28">
        <v>1.9306065557544181</v>
      </c>
      <c r="I52" s="100">
        <v>6940</v>
      </c>
      <c r="J52" s="18">
        <v>8594</v>
      </c>
      <c r="K52" s="19">
        <v>9348</v>
      </c>
      <c r="L52" s="82">
        <v>1.162085860395645</v>
      </c>
      <c r="M52" s="82">
        <v>1.4377320170573837</v>
      </c>
      <c r="N52" s="83">
        <v>1.5342674398184089</v>
      </c>
      <c r="P52" s="100">
        <v>2011</v>
      </c>
      <c r="Q52" s="18">
        <v>1736</v>
      </c>
      <c r="R52" s="19">
        <v>2550</v>
      </c>
      <c r="S52" s="82">
        <v>40.52801289802499</v>
      </c>
      <c r="T52" s="82">
        <v>23.558149002578368</v>
      </c>
      <c r="U52" s="83">
        <v>36.418166238217651</v>
      </c>
    </row>
    <row r="53" spans="1:21" x14ac:dyDescent="0.2">
      <c r="A53" s="17" t="s">
        <v>170</v>
      </c>
      <c r="B53" s="18">
        <v>0</v>
      </c>
      <c r="C53" s="18">
        <v>0</v>
      </c>
      <c r="D53" s="19">
        <v>0</v>
      </c>
      <c r="E53" s="27" t="s">
        <v>153</v>
      </c>
      <c r="F53" s="27" t="s">
        <v>153</v>
      </c>
      <c r="G53" s="28" t="s">
        <v>153</v>
      </c>
      <c r="I53" s="100">
        <v>0</v>
      </c>
      <c r="J53" s="18">
        <v>0</v>
      </c>
      <c r="K53" s="19">
        <v>0</v>
      </c>
      <c r="L53" s="82" t="s">
        <v>153</v>
      </c>
      <c r="M53" s="82" t="s">
        <v>153</v>
      </c>
      <c r="N53" s="83" t="s">
        <v>153</v>
      </c>
      <c r="P53" s="100">
        <v>0</v>
      </c>
      <c r="Q53" s="18">
        <v>0</v>
      </c>
      <c r="R53" s="19">
        <v>0</v>
      </c>
      <c r="S53" s="82" t="s">
        <v>153</v>
      </c>
      <c r="T53" s="82" t="s">
        <v>153</v>
      </c>
      <c r="U53" s="83" t="s">
        <v>153</v>
      </c>
    </row>
    <row r="54" spans="1:21" x14ac:dyDescent="0.2">
      <c r="A54" s="17" t="s">
        <v>171</v>
      </c>
      <c r="B54" s="18">
        <v>31270</v>
      </c>
      <c r="C54" s="18">
        <v>33146</v>
      </c>
      <c r="D54" s="19">
        <v>34348</v>
      </c>
      <c r="E54" s="27">
        <v>5.1929374721836572</v>
      </c>
      <c r="F54" s="27">
        <v>5.4776274301125731</v>
      </c>
      <c r="G54" s="28">
        <v>5.5734135129477851</v>
      </c>
      <c r="I54" s="100">
        <v>31270</v>
      </c>
      <c r="J54" s="18">
        <v>33146</v>
      </c>
      <c r="K54" s="19">
        <v>34348</v>
      </c>
      <c r="L54" s="82">
        <v>5.2360842729930575</v>
      </c>
      <c r="M54" s="82">
        <v>5.5451553918296534</v>
      </c>
      <c r="N54" s="83">
        <v>5.6374644868295585</v>
      </c>
      <c r="P54" s="100">
        <v>0</v>
      </c>
      <c r="Q54" s="18">
        <v>0</v>
      </c>
      <c r="R54" s="19">
        <v>0</v>
      </c>
      <c r="S54" s="82" t="s">
        <v>153</v>
      </c>
      <c r="T54" s="82" t="s">
        <v>153</v>
      </c>
      <c r="U54" s="83" t="s">
        <v>153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153</v>
      </c>
      <c r="F55" s="27" t="s">
        <v>153</v>
      </c>
      <c r="G55" s="28" t="s">
        <v>153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0</v>
      </c>
      <c r="Q55" s="18">
        <v>0</v>
      </c>
      <c r="R55" s="19">
        <v>0</v>
      </c>
      <c r="S55" s="82" t="s">
        <v>153</v>
      </c>
      <c r="T55" s="82" t="s">
        <v>153</v>
      </c>
      <c r="U55" s="83" t="s">
        <v>153</v>
      </c>
    </row>
    <row r="56" spans="1:21" x14ac:dyDescent="0.2">
      <c r="A56" s="17" t="s">
        <v>173</v>
      </c>
      <c r="B56" s="18">
        <v>0</v>
      </c>
      <c r="C56" s="18">
        <v>0</v>
      </c>
      <c r="D56" s="19">
        <v>0</v>
      </c>
      <c r="E56" s="27" t="s">
        <v>153</v>
      </c>
      <c r="F56" s="27" t="s">
        <v>153</v>
      </c>
      <c r="G56" s="28" t="s">
        <v>153</v>
      </c>
      <c r="I56" s="100">
        <v>0</v>
      </c>
      <c r="J56" s="18">
        <v>0</v>
      </c>
      <c r="K56" s="19">
        <v>0</v>
      </c>
      <c r="L56" s="82" t="s">
        <v>153</v>
      </c>
      <c r="M56" s="82" t="s">
        <v>153</v>
      </c>
      <c r="N56" s="83" t="s">
        <v>153</v>
      </c>
      <c r="P56" s="100">
        <v>0</v>
      </c>
      <c r="Q56" s="18">
        <v>0</v>
      </c>
      <c r="R56" s="19">
        <v>0</v>
      </c>
      <c r="S56" s="82" t="s">
        <v>153</v>
      </c>
      <c r="T56" s="82" t="s">
        <v>153</v>
      </c>
      <c r="U56" s="83" t="s">
        <v>153</v>
      </c>
    </row>
    <row r="57" spans="1:21" x14ac:dyDescent="0.2">
      <c r="A57" s="17" t="s">
        <v>174</v>
      </c>
      <c r="B57" s="18">
        <v>0</v>
      </c>
      <c r="C57" s="18">
        <v>0</v>
      </c>
      <c r="D57" s="19">
        <v>0</v>
      </c>
      <c r="E57" s="27" t="s">
        <v>153</v>
      </c>
      <c r="F57" s="27" t="s">
        <v>153</v>
      </c>
      <c r="G57" s="28" t="s">
        <v>153</v>
      </c>
      <c r="I57" s="100">
        <v>0</v>
      </c>
      <c r="J57" s="18">
        <v>0</v>
      </c>
      <c r="K57" s="19">
        <v>0</v>
      </c>
      <c r="L57" s="82" t="s">
        <v>153</v>
      </c>
      <c r="M57" s="82" t="s">
        <v>153</v>
      </c>
      <c r="N57" s="83" t="s">
        <v>153</v>
      </c>
      <c r="P57" s="100">
        <v>0</v>
      </c>
      <c r="Q57" s="18">
        <v>0</v>
      </c>
      <c r="R57" s="19">
        <v>0</v>
      </c>
      <c r="S57" s="82" t="s">
        <v>153</v>
      </c>
      <c r="T57" s="82" t="s">
        <v>153</v>
      </c>
      <c r="U57" s="83" t="s">
        <v>153</v>
      </c>
    </row>
    <row r="58" spans="1:21" x14ac:dyDescent="0.2">
      <c r="A58" s="17" t="s">
        <v>175</v>
      </c>
      <c r="B58" s="18">
        <v>10785</v>
      </c>
      <c r="C58" s="18">
        <v>0</v>
      </c>
      <c r="D58" s="19">
        <v>0</v>
      </c>
      <c r="E58" s="27">
        <v>1.7910403145986808</v>
      </c>
      <c r="F58" s="27" t="s">
        <v>153</v>
      </c>
      <c r="G58" s="28" t="s">
        <v>153</v>
      </c>
      <c r="I58" s="100">
        <v>10785</v>
      </c>
      <c r="J58" s="18">
        <v>0</v>
      </c>
      <c r="K58" s="19">
        <v>0</v>
      </c>
      <c r="L58" s="82">
        <v>1.8059216144621082</v>
      </c>
      <c r="M58" s="82" t="s">
        <v>153</v>
      </c>
      <c r="N58" s="83" t="s">
        <v>153</v>
      </c>
      <c r="P58" s="100">
        <v>0</v>
      </c>
      <c r="Q58" s="18">
        <v>0</v>
      </c>
      <c r="R58" s="19">
        <v>0</v>
      </c>
      <c r="S58" s="82" t="s">
        <v>153</v>
      </c>
      <c r="T58" s="82" t="s">
        <v>153</v>
      </c>
      <c r="U58" s="83" t="s">
        <v>153</v>
      </c>
    </row>
    <row r="59" spans="1:21" x14ac:dyDescent="0.2">
      <c r="A59" s="17" t="s">
        <v>176</v>
      </c>
      <c r="B59" s="18">
        <v>31658</v>
      </c>
      <c r="C59" s="18">
        <v>33497</v>
      </c>
      <c r="D59" s="19">
        <v>34098</v>
      </c>
      <c r="E59" s="27">
        <v>5.2573717459031091</v>
      </c>
      <c r="F59" s="27">
        <v>5.5356328373402786</v>
      </c>
      <c r="G59" s="28">
        <v>5.5328477339144513</v>
      </c>
      <c r="I59" s="100">
        <v>31658</v>
      </c>
      <c r="J59" s="18">
        <v>33497</v>
      </c>
      <c r="K59" s="19">
        <v>34098</v>
      </c>
      <c r="L59" s="82">
        <v>5.3010539147558111</v>
      </c>
      <c r="M59" s="82">
        <v>5.6038758872901075</v>
      </c>
      <c r="N59" s="83">
        <v>5.5964325163594468</v>
      </c>
      <c r="P59" s="100">
        <v>0</v>
      </c>
      <c r="Q59" s="18">
        <v>0</v>
      </c>
      <c r="R59" s="19">
        <v>0</v>
      </c>
      <c r="S59" s="82" t="s">
        <v>153</v>
      </c>
      <c r="T59" s="82" t="s">
        <v>153</v>
      </c>
      <c r="U59" s="83" t="s">
        <v>153</v>
      </c>
    </row>
    <row r="60" spans="1:21" x14ac:dyDescent="0.2">
      <c r="A60" s="17" t="s">
        <v>177</v>
      </c>
      <c r="B60" s="18">
        <v>339</v>
      </c>
      <c r="C60" s="18">
        <v>347</v>
      </c>
      <c r="D60" s="19">
        <v>340</v>
      </c>
      <c r="E60" s="27">
        <v>5.6296955646634471E-2</v>
      </c>
      <c r="F60" s="27">
        <v>5.7344376945907889E-2</v>
      </c>
      <c r="G60" s="28">
        <v>5.5169459485333847E-2</v>
      </c>
      <c r="I60" s="100">
        <v>267</v>
      </c>
      <c r="J60" s="18">
        <v>277</v>
      </c>
      <c r="K60" s="19">
        <v>271</v>
      </c>
      <c r="L60" s="82">
        <v>4.4708490594472225E-2</v>
      </c>
      <c r="M60" s="82">
        <v>4.6340675904688773E-2</v>
      </c>
      <c r="N60" s="83">
        <v>4.4478655989600858E-2</v>
      </c>
      <c r="P60" s="100">
        <v>72</v>
      </c>
      <c r="Q60" s="18">
        <v>70</v>
      </c>
      <c r="R60" s="19">
        <v>69</v>
      </c>
      <c r="S60" s="82">
        <v>1.4510278113663846</v>
      </c>
      <c r="T60" s="82">
        <v>0.94992536300719232</v>
      </c>
      <c r="U60" s="83">
        <v>0.98543273350471294</v>
      </c>
    </row>
    <row r="61" spans="1:21" x14ac:dyDescent="0.2">
      <c r="A61" s="17" t="s">
        <v>178</v>
      </c>
      <c r="B61" s="18">
        <v>280</v>
      </c>
      <c r="C61" s="18">
        <v>1719</v>
      </c>
      <c r="D61" s="19">
        <v>1920</v>
      </c>
      <c r="E61" s="27">
        <v>4.6498960416099272E-2</v>
      </c>
      <c r="F61" s="27">
        <v>0.2840777636023506</v>
      </c>
      <c r="G61" s="28">
        <v>0.31154518297600292</v>
      </c>
      <c r="I61" s="100">
        <v>280</v>
      </c>
      <c r="J61" s="18">
        <v>1719</v>
      </c>
      <c r="K61" s="19">
        <v>1920</v>
      </c>
      <c r="L61" s="82">
        <v>4.6885308488585103E-2</v>
      </c>
      <c r="M61" s="82">
        <v>0.28757986238324912</v>
      </c>
      <c r="N61" s="83">
        <v>0.31512553321045628</v>
      </c>
      <c r="P61" s="100">
        <v>0</v>
      </c>
      <c r="Q61" s="18">
        <v>0</v>
      </c>
      <c r="R61" s="19">
        <v>0</v>
      </c>
      <c r="S61" s="82" t="s">
        <v>153</v>
      </c>
      <c r="T61" s="82" t="s">
        <v>153</v>
      </c>
      <c r="U61" s="83" t="s">
        <v>153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0</v>
      </c>
      <c r="Q63" s="18">
        <v>0</v>
      </c>
      <c r="R63" s="19">
        <v>0</v>
      </c>
      <c r="S63" s="82" t="s">
        <v>153</v>
      </c>
      <c r="T63" s="82" t="s">
        <v>153</v>
      </c>
      <c r="U63" s="83" t="s">
        <v>153</v>
      </c>
    </row>
    <row r="64" spans="1:21" x14ac:dyDescent="0.2">
      <c r="A64" s="17" t="s">
        <v>181</v>
      </c>
      <c r="B64" s="18">
        <v>0</v>
      </c>
      <c r="C64" s="18">
        <v>0</v>
      </c>
      <c r="D64" s="19">
        <v>0</v>
      </c>
      <c r="E64" s="27" t="s">
        <v>153</v>
      </c>
      <c r="F64" s="27" t="s">
        <v>153</v>
      </c>
      <c r="G64" s="28" t="s">
        <v>153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0</v>
      </c>
      <c r="Q64" s="18">
        <v>0</v>
      </c>
      <c r="R64" s="19">
        <v>0</v>
      </c>
      <c r="S64" s="82" t="s">
        <v>153</v>
      </c>
      <c r="T64" s="82" t="s">
        <v>153</v>
      </c>
      <c r="U64" s="83" t="s">
        <v>153</v>
      </c>
    </row>
    <row r="65" spans="1:21" x14ac:dyDescent="0.2">
      <c r="A65" s="17" t="s">
        <v>182</v>
      </c>
      <c r="B65" s="18">
        <v>0</v>
      </c>
      <c r="C65" s="18">
        <v>0</v>
      </c>
      <c r="D65" s="19">
        <v>0</v>
      </c>
      <c r="E65" s="27" t="s">
        <v>153</v>
      </c>
      <c r="F65" s="27" t="s">
        <v>153</v>
      </c>
      <c r="G65" s="28" t="s">
        <v>153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0</v>
      </c>
      <c r="Q65" s="18">
        <v>0</v>
      </c>
      <c r="R65" s="19">
        <v>0</v>
      </c>
      <c r="S65" s="82" t="s">
        <v>153</v>
      </c>
      <c r="T65" s="82" t="s">
        <v>153</v>
      </c>
      <c r="U65" s="83" t="s">
        <v>153</v>
      </c>
    </row>
    <row r="66" spans="1:21" x14ac:dyDescent="0.2">
      <c r="A66" s="17" t="s">
        <v>183</v>
      </c>
      <c r="B66" s="18">
        <v>4174</v>
      </c>
      <c r="C66" s="18">
        <v>3300</v>
      </c>
      <c r="D66" s="19">
        <v>2702</v>
      </c>
      <c r="E66" s="27">
        <v>0.69316664563142272</v>
      </c>
      <c r="F66" s="27">
        <v>0.5453499824826975</v>
      </c>
      <c r="G66" s="28">
        <v>0.43843493979227077</v>
      </c>
      <c r="I66" s="100">
        <v>4174</v>
      </c>
      <c r="J66" s="18">
        <v>3300</v>
      </c>
      <c r="K66" s="19">
        <v>2702</v>
      </c>
      <c r="L66" s="82">
        <v>0.6989259915405508</v>
      </c>
      <c r="M66" s="82">
        <v>0.55207303424358467</v>
      </c>
      <c r="N66" s="83">
        <v>0.44347353684096502</v>
      </c>
      <c r="P66" s="100">
        <v>0</v>
      </c>
      <c r="Q66" s="18">
        <v>0</v>
      </c>
      <c r="R66" s="19">
        <v>0</v>
      </c>
      <c r="S66" s="82" t="s">
        <v>153</v>
      </c>
      <c r="T66" s="82" t="s">
        <v>153</v>
      </c>
      <c r="U66" s="83" t="s">
        <v>153</v>
      </c>
    </row>
    <row r="67" spans="1:21" x14ac:dyDescent="0.2">
      <c r="A67" s="17" t="s">
        <v>184</v>
      </c>
      <c r="B67" s="18">
        <v>0</v>
      </c>
      <c r="C67" s="18">
        <v>0</v>
      </c>
      <c r="D67" s="19">
        <v>1134</v>
      </c>
      <c r="E67" s="27" t="s">
        <v>153</v>
      </c>
      <c r="F67" s="27" t="s">
        <v>153</v>
      </c>
      <c r="G67" s="28">
        <v>0.18400637369520173</v>
      </c>
      <c r="I67" s="100">
        <v>0</v>
      </c>
      <c r="J67" s="18">
        <v>0</v>
      </c>
      <c r="K67" s="19">
        <v>1134</v>
      </c>
      <c r="L67" s="82" t="s">
        <v>153</v>
      </c>
      <c r="M67" s="82" t="s">
        <v>153</v>
      </c>
      <c r="N67" s="83">
        <v>0.18612101805242573</v>
      </c>
      <c r="P67" s="100">
        <v>0</v>
      </c>
      <c r="Q67" s="18">
        <v>0</v>
      </c>
      <c r="R67" s="19">
        <v>0</v>
      </c>
      <c r="S67" s="82" t="s">
        <v>153</v>
      </c>
      <c r="T67" s="82" t="s">
        <v>153</v>
      </c>
      <c r="U67" s="83" t="s">
        <v>153</v>
      </c>
    </row>
    <row r="68" spans="1:21" ht="13.5" thickBot="1" x14ac:dyDescent="0.25">
      <c r="A68" s="20" t="s">
        <v>4</v>
      </c>
      <c r="B68" s="21">
        <v>602164</v>
      </c>
      <c r="C68" s="21">
        <v>605116</v>
      </c>
      <c r="D68" s="22">
        <v>616283</v>
      </c>
      <c r="E68" s="23">
        <v>100</v>
      </c>
      <c r="F68" s="23">
        <v>100</v>
      </c>
      <c r="G68" s="48">
        <v>100</v>
      </c>
      <c r="I68" s="101">
        <v>597202</v>
      </c>
      <c r="J68" s="21">
        <v>597747</v>
      </c>
      <c r="K68" s="22">
        <v>609281</v>
      </c>
      <c r="L68" s="86">
        <v>100</v>
      </c>
      <c r="M68" s="86">
        <v>100</v>
      </c>
      <c r="N68" s="87">
        <v>100</v>
      </c>
      <c r="P68" s="101">
        <v>4962</v>
      </c>
      <c r="Q68" s="21">
        <v>7369</v>
      </c>
      <c r="R68" s="22">
        <v>7002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158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8">
        <v>14</v>
      </c>
    </row>
    <row r="71" spans="1:21" ht="12.75" customHeight="1" x14ac:dyDescent="0.2">
      <c r="A71" s="26" t="s">
        <v>157</v>
      </c>
      <c r="U71" s="187"/>
    </row>
    <row r="72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2"/>
  <sheetViews>
    <sheetView showGridLines="0" showRowColHeaders="0" zoomScaleNormal="100" workbookViewId="0">
      <selection activeCell="X92" sqref="X92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122</v>
      </c>
      <c r="B4" s="6"/>
      <c r="C4" s="6"/>
      <c r="D4" s="6"/>
      <c r="E4" s="6"/>
      <c r="F4" s="6"/>
      <c r="I4" s="198" t="s">
        <v>110</v>
      </c>
      <c r="J4" s="198"/>
      <c r="K4" s="198"/>
      <c r="L4" s="198"/>
      <c r="M4" s="198"/>
      <c r="N4" s="198"/>
      <c r="P4" s="198" t="s">
        <v>111</v>
      </c>
      <c r="Q4" s="198"/>
      <c r="R4" s="198"/>
      <c r="S4" s="198"/>
      <c r="T4" s="198"/>
      <c r="U4" s="198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87065</v>
      </c>
      <c r="C7" s="18">
        <v>111288</v>
      </c>
      <c r="D7" s="19">
        <v>136488</v>
      </c>
      <c r="E7" s="27">
        <v>11.836962211179618</v>
      </c>
      <c r="F7" s="27">
        <v>13.277766708464922</v>
      </c>
      <c r="G7" s="28">
        <v>14.426519224894857</v>
      </c>
      <c r="I7" s="100">
        <v>83946</v>
      </c>
      <c r="J7" s="18">
        <v>106299</v>
      </c>
      <c r="K7" s="19">
        <v>130609</v>
      </c>
      <c r="L7" s="82">
        <v>11.957489420073301</v>
      </c>
      <c r="M7" s="82">
        <v>13.294421043152871</v>
      </c>
      <c r="N7" s="83">
        <v>14.477301244563073</v>
      </c>
      <c r="P7" s="100">
        <v>3119</v>
      </c>
      <c r="Q7" s="18">
        <v>4989</v>
      </c>
      <c r="R7" s="19">
        <v>5879</v>
      </c>
      <c r="S7" s="82">
        <v>9.3110036420084779</v>
      </c>
      <c r="T7" s="82">
        <v>12.932576405630298</v>
      </c>
      <c r="U7" s="83">
        <v>13.383568192683315</v>
      </c>
    </row>
    <row r="8" spans="1:21" x14ac:dyDescent="0.2">
      <c r="A8" s="17" t="s">
        <v>160</v>
      </c>
      <c r="B8" s="18">
        <v>122285</v>
      </c>
      <c r="C8" s="18">
        <v>130212</v>
      </c>
      <c r="D8" s="19">
        <v>133216</v>
      </c>
      <c r="E8" s="27">
        <v>16.625313547281909</v>
      </c>
      <c r="F8" s="27">
        <v>15.535588371096924</v>
      </c>
      <c r="G8" s="28">
        <v>14.080675114761688</v>
      </c>
      <c r="I8" s="100">
        <v>106786</v>
      </c>
      <c r="J8" s="18">
        <v>112996</v>
      </c>
      <c r="K8" s="19">
        <v>114216</v>
      </c>
      <c r="L8" s="82">
        <v>15.210879198674714</v>
      </c>
      <c r="M8" s="82">
        <v>14.131989954675978</v>
      </c>
      <c r="N8" s="83">
        <v>12.660225856939537</v>
      </c>
      <c r="P8" s="100">
        <v>15499</v>
      </c>
      <c r="Q8" s="18">
        <v>17216</v>
      </c>
      <c r="R8" s="19">
        <v>19000</v>
      </c>
      <c r="S8" s="82">
        <v>46.268433936354413</v>
      </c>
      <c r="T8" s="82">
        <v>44.627627861160796</v>
      </c>
      <c r="U8" s="83">
        <v>43.253579802854738</v>
      </c>
    </row>
    <row r="9" spans="1:21" x14ac:dyDescent="0.2">
      <c r="A9" s="17" t="s">
        <v>84</v>
      </c>
      <c r="B9" s="18">
        <v>154558</v>
      </c>
      <c r="C9" s="18">
        <v>181341</v>
      </c>
      <c r="D9" s="19">
        <v>206182</v>
      </c>
      <c r="E9" s="27">
        <v>21.013004139843787</v>
      </c>
      <c r="F9" s="27">
        <v>21.635787260798445</v>
      </c>
      <c r="G9" s="28">
        <v>21.793041049962426</v>
      </c>
      <c r="I9" s="100">
        <v>145066</v>
      </c>
      <c r="J9" s="18">
        <v>170875</v>
      </c>
      <c r="K9" s="19">
        <v>192439</v>
      </c>
      <c r="L9" s="82">
        <v>20.663583258432247</v>
      </c>
      <c r="M9" s="82">
        <v>21.370701471780045</v>
      </c>
      <c r="N9" s="83">
        <v>21.330822333855043</v>
      </c>
      <c r="P9" s="100">
        <v>9492</v>
      </c>
      <c r="Q9" s="18">
        <v>10466</v>
      </c>
      <c r="R9" s="19">
        <v>13743</v>
      </c>
      <c r="S9" s="82">
        <v>28.336020060899159</v>
      </c>
      <c r="T9" s="82">
        <v>27.13015527386785</v>
      </c>
      <c r="U9" s="83">
        <v>31.285997222664875</v>
      </c>
    </row>
    <row r="10" spans="1:21" x14ac:dyDescent="0.2">
      <c r="A10" s="17" t="s">
        <v>86</v>
      </c>
      <c r="B10" s="18">
        <v>7571</v>
      </c>
      <c r="C10" s="18">
        <v>8236</v>
      </c>
      <c r="D10" s="19">
        <v>9524</v>
      </c>
      <c r="E10" s="27">
        <v>1.0293187951627047</v>
      </c>
      <c r="F10" s="27">
        <v>0.98263682167814226</v>
      </c>
      <c r="G10" s="28">
        <v>1.0066684917201412</v>
      </c>
      <c r="I10" s="100">
        <v>3297</v>
      </c>
      <c r="J10" s="18">
        <v>4162</v>
      </c>
      <c r="K10" s="19">
        <v>5627</v>
      </c>
      <c r="L10" s="82">
        <v>0.46963336690231428</v>
      </c>
      <c r="M10" s="82">
        <v>0.52052587871571931</v>
      </c>
      <c r="N10" s="83">
        <v>0.62372251608355023</v>
      </c>
      <c r="P10" s="100">
        <v>4274</v>
      </c>
      <c r="Q10" s="18">
        <v>4074</v>
      </c>
      <c r="R10" s="19">
        <v>3897</v>
      </c>
      <c r="S10" s="82">
        <v>12.758970684817005</v>
      </c>
      <c r="T10" s="82">
        <v>10.560696788241698</v>
      </c>
      <c r="U10" s="83">
        <v>8.8715368679855207</v>
      </c>
    </row>
    <row r="11" spans="1:21" x14ac:dyDescent="0.2">
      <c r="A11" s="17" t="s">
        <v>161</v>
      </c>
      <c r="B11" s="18">
        <v>104462</v>
      </c>
      <c r="C11" s="18">
        <v>116005</v>
      </c>
      <c r="D11" s="19">
        <v>10411</v>
      </c>
      <c r="E11" s="27">
        <v>14.202179366039685</v>
      </c>
      <c r="F11" s="27">
        <v>13.84055178469802</v>
      </c>
      <c r="G11" s="28">
        <v>1.1004226866125986</v>
      </c>
      <c r="I11" s="100">
        <v>104462</v>
      </c>
      <c r="J11" s="18">
        <v>116005</v>
      </c>
      <c r="K11" s="19">
        <v>10411</v>
      </c>
      <c r="L11" s="82">
        <v>14.879842515422975</v>
      </c>
      <c r="M11" s="82">
        <v>14.508314406635517</v>
      </c>
      <c r="N11" s="83">
        <v>1.1540030415755893</v>
      </c>
      <c r="P11" s="100">
        <v>0</v>
      </c>
      <c r="Q11" s="18">
        <v>0</v>
      </c>
      <c r="R11" s="19">
        <v>0</v>
      </c>
      <c r="S11" s="82" t="s">
        <v>153</v>
      </c>
      <c r="T11" s="82" t="s">
        <v>153</v>
      </c>
      <c r="U11" s="83" t="s">
        <v>153</v>
      </c>
    </row>
    <row r="12" spans="1:21" x14ac:dyDescent="0.2">
      <c r="A12" s="17" t="s">
        <v>162</v>
      </c>
      <c r="B12" s="18">
        <v>0</v>
      </c>
      <c r="C12" s="18">
        <v>0</v>
      </c>
      <c r="D12" s="19">
        <v>128073</v>
      </c>
      <c r="E12" s="27" t="s">
        <v>153</v>
      </c>
      <c r="F12" s="27" t="s">
        <v>153</v>
      </c>
      <c r="G12" s="28">
        <v>13.537069901309705</v>
      </c>
      <c r="I12" s="100">
        <v>0</v>
      </c>
      <c r="J12" s="18">
        <v>0</v>
      </c>
      <c r="K12" s="19">
        <v>128073</v>
      </c>
      <c r="L12" s="82" t="s">
        <v>153</v>
      </c>
      <c r="M12" s="82" t="s">
        <v>153</v>
      </c>
      <c r="N12" s="83">
        <v>14.196199360648396</v>
      </c>
      <c r="P12" s="100">
        <v>0</v>
      </c>
      <c r="Q12" s="18">
        <v>0</v>
      </c>
      <c r="R12" s="19">
        <v>0</v>
      </c>
      <c r="S12" s="82" t="s">
        <v>153</v>
      </c>
      <c r="T12" s="82" t="s">
        <v>153</v>
      </c>
      <c r="U12" s="83" t="s">
        <v>153</v>
      </c>
    </row>
    <row r="13" spans="1:21" x14ac:dyDescent="0.2">
      <c r="A13" s="17" t="s">
        <v>163</v>
      </c>
      <c r="B13" s="18">
        <v>1007</v>
      </c>
      <c r="C13" s="18">
        <v>1578</v>
      </c>
      <c r="D13" s="19">
        <v>2155</v>
      </c>
      <c r="E13" s="27">
        <v>0.13690714921791622</v>
      </c>
      <c r="F13" s="27">
        <v>0.18827111517825504</v>
      </c>
      <c r="G13" s="28">
        <v>0.22777935737682739</v>
      </c>
      <c r="I13" s="100">
        <v>1007</v>
      </c>
      <c r="J13" s="18">
        <v>1578</v>
      </c>
      <c r="K13" s="19">
        <v>2155</v>
      </c>
      <c r="L13" s="82">
        <v>0.14343973323343356</v>
      </c>
      <c r="M13" s="82">
        <v>0.19735459793690657</v>
      </c>
      <c r="N13" s="83">
        <v>0.23887009457260541</v>
      </c>
      <c r="P13" s="100">
        <v>0</v>
      </c>
      <c r="Q13" s="18">
        <v>0</v>
      </c>
      <c r="R13" s="19">
        <v>0</v>
      </c>
      <c r="S13" s="82" t="s">
        <v>153</v>
      </c>
      <c r="T13" s="82" t="s">
        <v>153</v>
      </c>
      <c r="U13" s="83" t="s">
        <v>153</v>
      </c>
    </row>
    <row r="14" spans="1:21" x14ac:dyDescent="0.2">
      <c r="A14" s="17" t="s">
        <v>164</v>
      </c>
      <c r="B14" s="18">
        <v>0</v>
      </c>
      <c r="C14" s="18">
        <v>0</v>
      </c>
      <c r="D14" s="19">
        <v>0</v>
      </c>
      <c r="E14" s="27" t="s">
        <v>153</v>
      </c>
      <c r="F14" s="27" t="s">
        <v>153</v>
      </c>
      <c r="G14" s="28" t="s">
        <v>153</v>
      </c>
      <c r="I14" s="100">
        <v>0</v>
      </c>
      <c r="J14" s="18">
        <v>0</v>
      </c>
      <c r="K14" s="19">
        <v>0</v>
      </c>
      <c r="L14" s="82" t="s">
        <v>153</v>
      </c>
      <c r="M14" s="82" t="s">
        <v>153</v>
      </c>
      <c r="N14" s="83" t="s">
        <v>153</v>
      </c>
      <c r="P14" s="100">
        <v>0</v>
      </c>
      <c r="Q14" s="18">
        <v>0</v>
      </c>
      <c r="R14" s="19">
        <v>0</v>
      </c>
      <c r="S14" s="82" t="s">
        <v>153</v>
      </c>
      <c r="T14" s="82" t="s">
        <v>153</v>
      </c>
      <c r="U14" s="83" t="s">
        <v>153</v>
      </c>
    </row>
    <row r="15" spans="1:21" x14ac:dyDescent="0.2">
      <c r="A15" s="17" t="s">
        <v>165</v>
      </c>
      <c r="B15" s="18">
        <v>1097</v>
      </c>
      <c r="C15" s="18">
        <v>1118</v>
      </c>
      <c r="D15" s="19">
        <v>1408</v>
      </c>
      <c r="E15" s="27">
        <v>0.14914314070710435</v>
      </c>
      <c r="F15" s="27">
        <v>0.13338853407432771</v>
      </c>
      <c r="G15" s="28">
        <v>0.1488228933580385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1097</v>
      </c>
      <c r="Q15" s="18">
        <v>1118</v>
      </c>
      <c r="R15" s="19">
        <v>1408</v>
      </c>
      <c r="S15" s="82">
        <v>3.2748223774553704</v>
      </c>
      <c r="T15" s="82">
        <v>2.8980999040879278</v>
      </c>
      <c r="U15" s="83">
        <v>3.2053179138115508</v>
      </c>
    </row>
    <row r="16" spans="1:21" x14ac:dyDescent="0.2">
      <c r="A16" s="17" t="s">
        <v>166</v>
      </c>
      <c r="B16" s="18">
        <v>882</v>
      </c>
      <c r="C16" s="18">
        <v>2041</v>
      </c>
      <c r="D16" s="19">
        <v>3794</v>
      </c>
      <c r="E16" s="27">
        <v>0.11991271659404379</v>
      </c>
      <c r="F16" s="27">
        <v>0.24351162615894711</v>
      </c>
      <c r="G16" s="28">
        <v>0.40101850667641908</v>
      </c>
      <c r="I16" s="100">
        <v>882</v>
      </c>
      <c r="J16" s="18">
        <v>2041</v>
      </c>
      <c r="K16" s="19">
        <v>3794</v>
      </c>
      <c r="L16" s="82">
        <v>0.12563440388469554</v>
      </c>
      <c r="M16" s="82">
        <v>0.25526028795261491</v>
      </c>
      <c r="N16" s="83">
        <v>0.42054437995752436</v>
      </c>
      <c r="P16" s="100">
        <v>0</v>
      </c>
      <c r="Q16" s="18">
        <v>0</v>
      </c>
      <c r="R16" s="19">
        <v>0</v>
      </c>
      <c r="S16" s="82" t="s">
        <v>153</v>
      </c>
      <c r="T16" s="82" t="s">
        <v>153</v>
      </c>
      <c r="U16" s="83" t="s">
        <v>153</v>
      </c>
    </row>
    <row r="17" spans="1:21" x14ac:dyDescent="0.2">
      <c r="A17" s="17" t="s">
        <v>167</v>
      </c>
      <c r="B17" s="18">
        <v>36307</v>
      </c>
      <c r="C17" s="18">
        <v>32930</v>
      </c>
      <c r="D17" s="19">
        <v>25918</v>
      </c>
      <c r="E17" s="27">
        <v>4.9361349221994875</v>
      </c>
      <c r="F17" s="27">
        <v>3.9288769472876672</v>
      </c>
      <c r="G17" s="28">
        <v>2.7394827770267343</v>
      </c>
      <c r="I17" s="100">
        <v>36307</v>
      </c>
      <c r="J17" s="18">
        <v>32930</v>
      </c>
      <c r="K17" s="19">
        <v>25918</v>
      </c>
      <c r="L17" s="82">
        <v>5.1716647413170529</v>
      </c>
      <c r="M17" s="82">
        <v>4.1184327693677645</v>
      </c>
      <c r="N17" s="83">
        <v>2.8728701211753074</v>
      </c>
      <c r="P17" s="100">
        <v>0</v>
      </c>
      <c r="Q17" s="18">
        <v>0</v>
      </c>
      <c r="R17" s="19">
        <v>0</v>
      </c>
      <c r="S17" s="82" t="s">
        <v>153</v>
      </c>
      <c r="T17" s="82" t="s">
        <v>153</v>
      </c>
      <c r="U17" s="83" t="s">
        <v>153</v>
      </c>
    </row>
    <row r="18" spans="1:21" x14ac:dyDescent="0.2">
      <c r="A18" s="17" t="s">
        <v>168</v>
      </c>
      <c r="B18" s="18">
        <v>139290</v>
      </c>
      <c r="C18" s="18">
        <v>153843</v>
      </c>
      <c r="D18" s="19">
        <v>172433</v>
      </c>
      <c r="E18" s="27">
        <v>18.937236161433514</v>
      </c>
      <c r="F18" s="27">
        <v>18.355002010372807</v>
      </c>
      <c r="G18" s="28">
        <v>18.22583662670927</v>
      </c>
      <c r="I18" s="100">
        <v>139290</v>
      </c>
      <c r="J18" s="18">
        <v>153843</v>
      </c>
      <c r="K18" s="19">
        <v>172433</v>
      </c>
      <c r="L18" s="82">
        <v>19.84083459988576</v>
      </c>
      <c r="M18" s="82">
        <v>19.240572503426815</v>
      </c>
      <c r="N18" s="83">
        <v>19.113265437326252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169</v>
      </c>
      <c r="B19" s="18">
        <v>24932</v>
      </c>
      <c r="C19" s="18">
        <v>27085</v>
      </c>
      <c r="D19" s="19">
        <v>27191</v>
      </c>
      <c r="E19" s="27">
        <v>3.3896415534270972</v>
      </c>
      <c r="F19" s="27">
        <v>3.2315102373910252</v>
      </c>
      <c r="G19" s="28">
        <v>2.8740364298994496</v>
      </c>
      <c r="I19" s="100">
        <v>24932</v>
      </c>
      <c r="J19" s="18">
        <v>27085</v>
      </c>
      <c r="K19" s="19">
        <v>27191</v>
      </c>
      <c r="L19" s="82">
        <v>3.5513797705818924</v>
      </c>
      <c r="M19" s="82">
        <v>3.3874203327763714</v>
      </c>
      <c r="N19" s="83">
        <v>3.0139752860898907</v>
      </c>
      <c r="P19" s="100">
        <v>0</v>
      </c>
      <c r="Q19" s="18">
        <v>0</v>
      </c>
      <c r="R19" s="19">
        <v>0</v>
      </c>
      <c r="S19" s="82" t="s">
        <v>153</v>
      </c>
      <c r="T19" s="82" t="s">
        <v>153</v>
      </c>
      <c r="U19" s="83" t="s">
        <v>153</v>
      </c>
    </row>
    <row r="20" spans="1:21" x14ac:dyDescent="0.2">
      <c r="A20" s="17" t="s">
        <v>170</v>
      </c>
      <c r="B20" s="18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0</v>
      </c>
      <c r="Q20" s="18">
        <v>0</v>
      </c>
      <c r="R20" s="19">
        <v>0</v>
      </c>
      <c r="S20" s="82" t="s">
        <v>153</v>
      </c>
      <c r="T20" s="82" t="s">
        <v>153</v>
      </c>
      <c r="U20" s="83" t="s">
        <v>153</v>
      </c>
    </row>
    <row r="21" spans="1:21" x14ac:dyDescent="0.2">
      <c r="A21" s="17" t="s">
        <v>171</v>
      </c>
      <c r="B21" s="18">
        <v>34785</v>
      </c>
      <c r="C21" s="18">
        <v>46135</v>
      </c>
      <c r="D21" s="19">
        <v>58554</v>
      </c>
      <c r="E21" s="27">
        <v>4.7292107105712171</v>
      </c>
      <c r="F21" s="27">
        <v>5.5043649548471461</v>
      </c>
      <c r="G21" s="28">
        <v>6.1890452398342228</v>
      </c>
      <c r="I21" s="100">
        <v>34785</v>
      </c>
      <c r="J21" s="18">
        <v>46135</v>
      </c>
      <c r="K21" s="19">
        <v>58554</v>
      </c>
      <c r="L21" s="82">
        <v>4.9548670511668185</v>
      </c>
      <c r="M21" s="82">
        <v>5.7699330645241975</v>
      </c>
      <c r="N21" s="83">
        <v>6.4903942077050294</v>
      </c>
      <c r="P21" s="100">
        <v>0</v>
      </c>
      <c r="Q21" s="18">
        <v>0</v>
      </c>
      <c r="R21" s="19">
        <v>0</v>
      </c>
      <c r="S21" s="82" t="s">
        <v>153</v>
      </c>
      <c r="T21" s="82" t="s">
        <v>153</v>
      </c>
      <c r="U21" s="83" t="s">
        <v>153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153</v>
      </c>
      <c r="F23" s="27" t="s">
        <v>153</v>
      </c>
      <c r="G23" s="28" t="s">
        <v>153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0</v>
      </c>
      <c r="Q23" s="18">
        <v>0</v>
      </c>
      <c r="R23" s="19">
        <v>0</v>
      </c>
      <c r="S23" s="82" t="s">
        <v>153</v>
      </c>
      <c r="T23" s="82" t="s">
        <v>153</v>
      </c>
      <c r="U23" s="83" t="s">
        <v>153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153</v>
      </c>
      <c r="F24" s="27" t="s">
        <v>153</v>
      </c>
      <c r="G24" s="28" t="s">
        <v>153</v>
      </c>
      <c r="I24" s="100">
        <v>0</v>
      </c>
      <c r="J24" s="18">
        <v>0</v>
      </c>
      <c r="K24" s="19">
        <v>0</v>
      </c>
      <c r="L24" s="82" t="s">
        <v>153</v>
      </c>
      <c r="M24" s="82" t="s">
        <v>153</v>
      </c>
      <c r="N24" s="83" t="s">
        <v>153</v>
      </c>
      <c r="P24" s="100">
        <v>0</v>
      </c>
      <c r="Q24" s="18">
        <v>0</v>
      </c>
      <c r="R24" s="19">
        <v>0</v>
      </c>
      <c r="S24" s="82" t="s">
        <v>153</v>
      </c>
      <c r="T24" s="82" t="s">
        <v>153</v>
      </c>
      <c r="U24" s="83" t="s">
        <v>153</v>
      </c>
    </row>
    <row r="25" spans="1:21" x14ac:dyDescent="0.2">
      <c r="A25" s="17" t="s">
        <v>175</v>
      </c>
      <c r="B25" s="18">
        <v>0</v>
      </c>
      <c r="C25" s="18">
        <v>0</v>
      </c>
      <c r="D25" s="19">
        <v>0</v>
      </c>
      <c r="E25" s="27" t="s">
        <v>153</v>
      </c>
      <c r="F25" s="27" t="s">
        <v>153</v>
      </c>
      <c r="G25" s="28" t="s">
        <v>153</v>
      </c>
      <c r="I25" s="100">
        <v>0</v>
      </c>
      <c r="J25" s="18">
        <v>0</v>
      </c>
      <c r="K25" s="19">
        <v>0</v>
      </c>
      <c r="L25" s="82" t="s">
        <v>153</v>
      </c>
      <c r="M25" s="82" t="s">
        <v>153</v>
      </c>
      <c r="N25" s="83" t="s">
        <v>153</v>
      </c>
      <c r="P25" s="100">
        <v>0</v>
      </c>
      <c r="Q25" s="18">
        <v>0</v>
      </c>
      <c r="R25" s="19">
        <v>0</v>
      </c>
      <c r="S25" s="82" t="s">
        <v>153</v>
      </c>
      <c r="T25" s="82" t="s">
        <v>153</v>
      </c>
      <c r="U25" s="83" t="s">
        <v>153</v>
      </c>
    </row>
    <row r="26" spans="1:21" x14ac:dyDescent="0.2">
      <c r="A26" s="17" t="s">
        <v>176</v>
      </c>
      <c r="B26" s="18">
        <v>21175</v>
      </c>
      <c r="C26" s="18">
        <v>25227</v>
      </c>
      <c r="D26" s="19">
        <v>29957</v>
      </c>
      <c r="E26" s="27">
        <v>2.8788568864839879</v>
      </c>
      <c r="F26" s="27">
        <v>3.0098323337147277</v>
      </c>
      <c r="G26" s="28">
        <v>3.1663973127320735</v>
      </c>
      <c r="I26" s="100">
        <v>21175</v>
      </c>
      <c r="J26" s="18">
        <v>25227</v>
      </c>
      <c r="K26" s="19">
        <v>29957</v>
      </c>
      <c r="L26" s="82">
        <v>3.0162227916762223</v>
      </c>
      <c r="M26" s="82">
        <v>3.1550471750027516</v>
      </c>
      <c r="N26" s="83">
        <v>3.3205714260378381</v>
      </c>
      <c r="P26" s="100">
        <v>0</v>
      </c>
      <c r="Q26" s="18">
        <v>0</v>
      </c>
      <c r="R26" s="19">
        <v>0</v>
      </c>
      <c r="S26" s="82" t="s">
        <v>153</v>
      </c>
      <c r="T26" s="82" t="s">
        <v>153</v>
      </c>
      <c r="U26" s="83" t="s">
        <v>153</v>
      </c>
    </row>
    <row r="27" spans="1:21" x14ac:dyDescent="0.2">
      <c r="A27" s="17" t="s">
        <v>177</v>
      </c>
      <c r="B27" s="18">
        <v>119</v>
      </c>
      <c r="C27" s="18">
        <v>129</v>
      </c>
      <c r="D27" s="19">
        <v>137</v>
      </c>
      <c r="E27" s="27">
        <v>1.6178699857926544E-2</v>
      </c>
      <c r="F27" s="27">
        <v>1.5390984700883967E-2</v>
      </c>
      <c r="G27" s="28">
        <v>1.4480636640661416E-2</v>
      </c>
      <c r="I27" s="100">
        <v>102</v>
      </c>
      <c r="J27" s="18">
        <v>114</v>
      </c>
      <c r="K27" s="19">
        <v>137</v>
      </c>
      <c r="L27" s="82">
        <v>1.4529148748570232E-2</v>
      </c>
      <c r="M27" s="82">
        <v>1.4257556504947623E-2</v>
      </c>
      <c r="N27" s="83">
        <v>1.5185709028513662E-2</v>
      </c>
      <c r="P27" s="100">
        <v>17</v>
      </c>
      <c r="Q27" s="18">
        <v>15</v>
      </c>
      <c r="R27" s="19">
        <v>0</v>
      </c>
      <c r="S27" s="82">
        <v>5.0749298465580038E-2</v>
      </c>
      <c r="T27" s="82">
        <v>3.8883272416206545E-2</v>
      </c>
      <c r="U27" s="83" t="s">
        <v>153</v>
      </c>
    </row>
    <row r="28" spans="1:21" x14ac:dyDescent="0.2">
      <c r="A28" s="17" t="s">
        <v>178</v>
      </c>
      <c r="B28" s="18">
        <v>0</v>
      </c>
      <c r="C28" s="18">
        <v>286</v>
      </c>
      <c r="D28" s="19">
        <v>650</v>
      </c>
      <c r="E28" s="27" t="s">
        <v>153</v>
      </c>
      <c r="F28" s="27">
        <v>3.4122648251572206E-2</v>
      </c>
      <c r="G28" s="28">
        <v>6.8703750484889928E-2</v>
      </c>
      <c r="I28" s="100">
        <v>0</v>
      </c>
      <c r="J28" s="18">
        <v>286</v>
      </c>
      <c r="K28" s="19">
        <v>650</v>
      </c>
      <c r="L28" s="82" t="s">
        <v>153</v>
      </c>
      <c r="M28" s="82">
        <v>3.5768957547500174E-2</v>
      </c>
      <c r="N28" s="83">
        <v>7.2048984441853148E-2</v>
      </c>
      <c r="P28" s="100">
        <v>0</v>
      </c>
      <c r="Q28" s="18">
        <v>0</v>
      </c>
      <c r="R28" s="19">
        <v>0</v>
      </c>
      <c r="S28" s="82" t="s">
        <v>153</v>
      </c>
      <c r="T28" s="82" t="s">
        <v>153</v>
      </c>
      <c r="U28" s="83" t="s">
        <v>153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153</v>
      </c>
      <c r="F29" s="27" t="s">
        <v>153</v>
      </c>
      <c r="G29" s="28" t="s">
        <v>153</v>
      </c>
      <c r="I29" s="100">
        <v>0</v>
      </c>
      <c r="J29" s="18">
        <v>0</v>
      </c>
      <c r="K29" s="19">
        <v>0</v>
      </c>
      <c r="L29" s="82" t="s">
        <v>153</v>
      </c>
      <c r="M29" s="82" t="s">
        <v>153</v>
      </c>
      <c r="N29" s="83" t="s">
        <v>153</v>
      </c>
      <c r="P29" s="100">
        <v>0</v>
      </c>
      <c r="Q29" s="18">
        <v>0</v>
      </c>
      <c r="R29" s="19">
        <v>0</v>
      </c>
      <c r="S29" s="82" t="s">
        <v>153</v>
      </c>
      <c r="T29" s="82" t="s">
        <v>153</v>
      </c>
      <c r="U29" s="83" t="s">
        <v>153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153</v>
      </c>
      <c r="F30" s="27" t="s">
        <v>153</v>
      </c>
      <c r="G30" s="28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0</v>
      </c>
      <c r="Q30" s="18">
        <v>0</v>
      </c>
      <c r="R30" s="19">
        <v>0</v>
      </c>
      <c r="S30" s="82" t="s">
        <v>153</v>
      </c>
      <c r="T30" s="82" t="s">
        <v>153</v>
      </c>
      <c r="U30" s="83" t="s">
        <v>153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153</v>
      </c>
      <c r="F31" s="27" t="s">
        <v>153</v>
      </c>
      <c r="G31" s="28" t="s">
        <v>153</v>
      </c>
      <c r="I31" s="100">
        <v>0</v>
      </c>
      <c r="J31" s="18">
        <v>0</v>
      </c>
      <c r="K31" s="19">
        <v>0</v>
      </c>
      <c r="L31" s="82" t="s">
        <v>153</v>
      </c>
      <c r="M31" s="82" t="s">
        <v>153</v>
      </c>
      <c r="N31" s="83" t="s">
        <v>153</v>
      </c>
      <c r="P31" s="100">
        <v>0</v>
      </c>
      <c r="Q31" s="18">
        <v>0</v>
      </c>
      <c r="R31" s="19">
        <v>0</v>
      </c>
      <c r="S31" s="82" t="s">
        <v>153</v>
      </c>
      <c r="T31" s="82" t="s">
        <v>153</v>
      </c>
      <c r="U31" s="83" t="s">
        <v>153</v>
      </c>
    </row>
    <row r="32" spans="1:21" x14ac:dyDescent="0.2">
      <c r="A32" s="17" t="s">
        <v>182</v>
      </c>
      <c r="B32" s="18">
        <v>0</v>
      </c>
      <c r="C32" s="18">
        <v>0</v>
      </c>
      <c r="D32" s="19">
        <v>0</v>
      </c>
      <c r="E32" s="27" t="s">
        <v>153</v>
      </c>
      <c r="F32" s="27" t="s">
        <v>153</v>
      </c>
      <c r="G32" s="28" t="s">
        <v>153</v>
      </c>
      <c r="I32" s="100">
        <v>0</v>
      </c>
      <c r="J32" s="18">
        <v>0</v>
      </c>
      <c r="K32" s="19">
        <v>0</v>
      </c>
      <c r="L32" s="82" t="s">
        <v>153</v>
      </c>
      <c r="M32" s="82" t="s">
        <v>153</v>
      </c>
      <c r="N32" s="83" t="s">
        <v>153</v>
      </c>
      <c r="P32" s="100">
        <v>0</v>
      </c>
      <c r="Q32" s="18">
        <v>0</v>
      </c>
      <c r="R32" s="19">
        <v>0</v>
      </c>
      <c r="S32" s="82" t="s">
        <v>153</v>
      </c>
      <c r="T32" s="82" t="s">
        <v>153</v>
      </c>
      <c r="U32" s="83" t="s">
        <v>153</v>
      </c>
    </row>
    <row r="33" spans="1:21" x14ac:dyDescent="0.2">
      <c r="A33" s="17" t="s">
        <v>183</v>
      </c>
      <c r="B33" s="18">
        <v>0</v>
      </c>
      <c r="C33" s="18">
        <v>699</v>
      </c>
      <c r="D33" s="19">
        <v>0</v>
      </c>
      <c r="E33" s="27" t="s">
        <v>153</v>
      </c>
      <c r="F33" s="27">
        <v>8.3397661286185212E-2</v>
      </c>
      <c r="G33" s="28" t="s">
        <v>153</v>
      </c>
      <c r="I33" s="100">
        <v>0</v>
      </c>
      <c r="J33" s="18">
        <v>0</v>
      </c>
      <c r="K33" s="19">
        <v>0</v>
      </c>
      <c r="L33" s="82" t="s">
        <v>153</v>
      </c>
      <c r="M33" s="82" t="s">
        <v>153</v>
      </c>
      <c r="N33" s="83" t="s">
        <v>153</v>
      </c>
      <c r="P33" s="100">
        <v>0</v>
      </c>
      <c r="Q33" s="18">
        <v>699</v>
      </c>
      <c r="R33" s="19">
        <v>0</v>
      </c>
      <c r="S33" s="82" t="s">
        <v>153</v>
      </c>
      <c r="T33" s="82">
        <v>1.8119604945952252</v>
      </c>
      <c r="U33" s="83" t="s">
        <v>153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0</v>
      </c>
      <c r="E34" s="27" t="s">
        <v>153</v>
      </c>
      <c r="F34" s="27" t="s">
        <v>153</v>
      </c>
      <c r="G34" s="28" t="s">
        <v>153</v>
      </c>
      <c r="I34" s="100">
        <v>0</v>
      </c>
      <c r="J34" s="18">
        <v>0</v>
      </c>
      <c r="K34" s="19">
        <v>0</v>
      </c>
      <c r="L34" s="82" t="s">
        <v>153</v>
      </c>
      <c r="M34" s="82" t="s">
        <v>153</v>
      </c>
      <c r="N34" s="83" t="s">
        <v>153</v>
      </c>
      <c r="P34" s="100">
        <v>0</v>
      </c>
      <c r="Q34" s="18">
        <v>0</v>
      </c>
      <c r="R34" s="19">
        <v>0</v>
      </c>
      <c r="S34" s="82" t="s">
        <v>153</v>
      </c>
      <c r="T34" s="82" t="s">
        <v>153</v>
      </c>
      <c r="U34" s="83" t="s">
        <v>153</v>
      </c>
    </row>
    <row r="35" spans="1:21" ht="13.5" thickBot="1" x14ac:dyDescent="0.25">
      <c r="A35" s="20" t="s">
        <v>4</v>
      </c>
      <c r="B35" s="21">
        <v>735535</v>
      </c>
      <c r="C35" s="21">
        <v>838153</v>
      </c>
      <c r="D35" s="22">
        <v>946091</v>
      </c>
      <c r="E35" s="23">
        <v>100</v>
      </c>
      <c r="F35" s="23">
        <v>100</v>
      </c>
      <c r="G35" s="48">
        <v>100</v>
      </c>
      <c r="I35" s="101">
        <v>702037</v>
      </c>
      <c r="J35" s="21">
        <v>799576</v>
      </c>
      <c r="K35" s="22">
        <v>902164</v>
      </c>
      <c r="L35" s="86">
        <v>100</v>
      </c>
      <c r="M35" s="86">
        <v>100</v>
      </c>
      <c r="N35" s="87">
        <v>100</v>
      </c>
      <c r="P35" s="101">
        <v>33498</v>
      </c>
      <c r="Q35" s="21">
        <v>38577</v>
      </c>
      <c r="R35" s="22">
        <v>43927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123</v>
      </c>
      <c r="B37" s="6"/>
      <c r="C37" s="6"/>
      <c r="D37" s="6"/>
      <c r="E37" s="6"/>
      <c r="F37" s="6"/>
      <c r="I37" s="198" t="s">
        <v>110</v>
      </c>
      <c r="J37" s="198"/>
      <c r="K37" s="198"/>
      <c r="L37" s="198"/>
      <c r="M37" s="198"/>
      <c r="N37" s="198"/>
      <c r="P37" s="198" t="s">
        <v>111</v>
      </c>
      <c r="Q37" s="198"/>
      <c r="R37" s="198"/>
      <c r="S37" s="198"/>
      <c r="T37" s="198"/>
      <c r="U37" s="198"/>
    </row>
    <row r="38" spans="1:21" x14ac:dyDescent="0.2">
      <c r="A38" s="7"/>
      <c r="B38" s="91"/>
      <c r="C38" s="90" t="s">
        <v>32</v>
      </c>
      <c r="D38" s="92"/>
      <c r="E38" s="11"/>
      <c r="F38" s="90" t="s">
        <v>2</v>
      </c>
      <c r="G38" s="12"/>
      <c r="I38" s="32"/>
      <c r="J38" s="90" t="s">
        <v>32</v>
      </c>
      <c r="K38" s="92"/>
      <c r="L38" s="11"/>
      <c r="M38" s="90" t="s">
        <v>2</v>
      </c>
      <c r="N38" s="12"/>
      <c r="P38" s="32"/>
      <c r="Q38" s="90" t="s">
        <v>32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159</v>
      </c>
      <c r="C39" s="15" t="s">
        <v>155</v>
      </c>
      <c r="D39" s="66" t="s">
        <v>156</v>
      </c>
      <c r="E39" s="15" t="s">
        <v>159</v>
      </c>
      <c r="F39" s="15" t="s">
        <v>155</v>
      </c>
      <c r="G39" s="16" t="s">
        <v>156</v>
      </c>
      <c r="I39" s="99" t="s">
        <v>159</v>
      </c>
      <c r="J39" s="15" t="s">
        <v>155</v>
      </c>
      <c r="K39" s="66" t="s">
        <v>156</v>
      </c>
      <c r="L39" s="15" t="s">
        <v>159</v>
      </c>
      <c r="M39" s="15" t="s">
        <v>155</v>
      </c>
      <c r="N39" s="16" t="s">
        <v>156</v>
      </c>
      <c r="P39" s="99" t="s">
        <v>159</v>
      </c>
      <c r="Q39" s="15" t="s">
        <v>155</v>
      </c>
      <c r="R39" s="66" t="s">
        <v>156</v>
      </c>
      <c r="S39" s="15" t="s">
        <v>159</v>
      </c>
      <c r="T39" s="15" t="s">
        <v>155</v>
      </c>
      <c r="U39" s="16" t="s">
        <v>156</v>
      </c>
    </row>
    <row r="40" spans="1:21" x14ac:dyDescent="0.2">
      <c r="A40" s="17" t="s">
        <v>83</v>
      </c>
      <c r="B40" s="18">
        <v>47646</v>
      </c>
      <c r="C40" s="18">
        <v>56392</v>
      </c>
      <c r="D40" s="19">
        <v>65162</v>
      </c>
      <c r="E40" s="27">
        <v>11.231357092849752</v>
      </c>
      <c r="F40" s="27">
        <v>12.449362100443516</v>
      </c>
      <c r="G40" s="28">
        <v>13.534053216523667</v>
      </c>
      <c r="I40" s="100">
        <v>46930</v>
      </c>
      <c r="J40" s="18">
        <v>55195</v>
      </c>
      <c r="K40" s="19">
        <v>63726</v>
      </c>
      <c r="L40" s="82">
        <v>12.130846677781655</v>
      </c>
      <c r="M40" s="82">
        <v>13.489140502613758</v>
      </c>
      <c r="N40" s="83">
        <v>14.785546238764553</v>
      </c>
      <c r="P40" s="100">
        <v>716</v>
      </c>
      <c r="Q40" s="18">
        <v>1197</v>
      </c>
      <c r="R40" s="19">
        <v>1436</v>
      </c>
      <c r="S40" s="82">
        <v>1.9165908239199101</v>
      </c>
      <c r="T40" s="82">
        <v>2.7335007992692395</v>
      </c>
      <c r="U40" s="83">
        <v>2.845536510452789</v>
      </c>
    </row>
    <row r="41" spans="1:21" x14ac:dyDescent="0.2">
      <c r="A41" s="17" t="s">
        <v>160</v>
      </c>
      <c r="B41" s="18">
        <v>56904</v>
      </c>
      <c r="C41" s="18">
        <v>59559</v>
      </c>
      <c r="D41" s="19">
        <v>63982</v>
      </c>
      <c r="E41" s="27">
        <v>13.413699870115481</v>
      </c>
      <c r="F41" s="27">
        <v>13.148523856935654</v>
      </c>
      <c r="G41" s="28">
        <v>13.288968922065271</v>
      </c>
      <c r="I41" s="100">
        <v>26680</v>
      </c>
      <c r="J41" s="18">
        <v>24467</v>
      </c>
      <c r="K41" s="19">
        <v>24205</v>
      </c>
      <c r="L41" s="82">
        <v>6.8964625903092811</v>
      </c>
      <c r="M41" s="82">
        <v>5.9795054022547482</v>
      </c>
      <c r="N41" s="83">
        <v>5.6159832204954965</v>
      </c>
      <c r="P41" s="100">
        <v>30224</v>
      </c>
      <c r="Q41" s="18">
        <v>35092</v>
      </c>
      <c r="R41" s="19">
        <v>39777</v>
      </c>
      <c r="S41" s="82">
        <v>80.903688634295193</v>
      </c>
      <c r="T41" s="82">
        <v>80.137017583923267</v>
      </c>
      <c r="U41" s="83">
        <v>78.820965025265039</v>
      </c>
    </row>
    <row r="42" spans="1:21" x14ac:dyDescent="0.2">
      <c r="A42" s="17" t="s">
        <v>84</v>
      </c>
      <c r="B42" s="18">
        <v>83332</v>
      </c>
      <c r="C42" s="18">
        <v>87505</v>
      </c>
      <c r="D42" s="19">
        <v>93437</v>
      </c>
      <c r="E42" s="27">
        <v>19.643442246177127</v>
      </c>
      <c r="F42" s="27">
        <v>19.318013735978681</v>
      </c>
      <c r="G42" s="28">
        <v>19.406729848566982</v>
      </c>
      <c r="I42" s="100">
        <v>80847</v>
      </c>
      <c r="J42" s="18">
        <v>84544</v>
      </c>
      <c r="K42" s="19">
        <v>88671</v>
      </c>
      <c r="L42" s="82">
        <v>20.897987670117484</v>
      </c>
      <c r="M42" s="82">
        <v>20.661760932203595</v>
      </c>
      <c r="N42" s="83">
        <v>20.573222398039917</v>
      </c>
      <c r="P42" s="100">
        <v>2485</v>
      </c>
      <c r="Q42" s="18">
        <v>2961</v>
      </c>
      <c r="R42" s="19">
        <v>4766</v>
      </c>
      <c r="S42" s="82">
        <v>6.6518550243589054</v>
      </c>
      <c r="T42" s="82">
        <v>6.7618177666133823</v>
      </c>
      <c r="U42" s="83">
        <v>9.4441692261963741</v>
      </c>
    </row>
    <row r="43" spans="1:21" x14ac:dyDescent="0.2">
      <c r="A43" s="17" t="s">
        <v>86</v>
      </c>
      <c r="B43" s="18">
        <v>4149</v>
      </c>
      <c r="C43" s="18">
        <v>4605</v>
      </c>
      <c r="D43" s="19">
        <v>5196</v>
      </c>
      <c r="E43" s="27">
        <v>0.97802335092628168</v>
      </c>
      <c r="F43" s="27">
        <v>1.016621373112186</v>
      </c>
      <c r="G43" s="28">
        <v>1.0792016898354404</v>
      </c>
      <c r="I43" s="100">
        <v>1245</v>
      </c>
      <c r="J43" s="18">
        <v>1372</v>
      </c>
      <c r="K43" s="19">
        <v>1892</v>
      </c>
      <c r="L43" s="82">
        <v>0.32181768834089414</v>
      </c>
      <c r="M43" s="82">
        <v>0.33530393639978395</v>
      </c>
      <c r="N43" s="83">
        <v>0.43897708131284774</v>
      </c>
      <c r="P43" s="100">
        <v>2904</v>
      </c>
      <c r="Q43" s="18">
        <v>3233</v>
      </c>
      <c r="R43" s="19">
        <v>3304</v>
      </c>
      <c r="S43" s="82">
        <v>7.7734354087477913</v>
      </c>
      <c r="T43" s="82">
        <v>7.3829641470655405</v>
      </c>
      <c r="U43" s="83">
        <v>6.5471118597047457</v>
      </c>
    </row>
    <row r="44" spans="1:21" x14ac:dyDescent="0.2">
      <c r="A44" s="17" t="s">
        <v>161</v>
      </c>
      <c r="B44" s="18">
        <v>46504</v>
      </c>
      <c r="C44" s="18">
        <v>49663</v>
      </c>
      <c r="D44" s="19">
        <v>51609</v>
      </c>
      <c r="E44" s="27">
        <v>10.962159053139505</v>
      </c>
      <c r="F44" s="27">
        <v>10.963836536996849</v>
      </c>
      <c r="G44" s="28">
        <v>10.719114705680763</v>
      </c>
      <c r="I44" s="100">
        <v>46504</v>
      </c>
      <c r="J44" s="18">
        <v>49663</v>
      </c>
      <c r="K44" s="19">
        <v>51609</v>
      </c>
      <c r="L44" s="82">
        <v>12.020730745867422</v>
      </c>
      <c r="M44" s="82">
        <v>12.137171569549906</v>
      </c>
      <c r="N44" s="83">
        <v>11.974190374986659</v>
      </c>
      <c r="P44" s="100">
        <v>0</v>
      </c>
      <c r="Q44" s="18">
        <v>0</v>
      </c>
      <c r="R44" s="19">
        <v>0</v>
      </c>
      <c r="S44" s="82" t="s">
        <v>153</v>
      </c>
      <c r="T44" s="82" t="s">
        <v>153</v>
      </c>
      <c r="U44" s="83" t="s">
        <v>153</v>
      </c>
    </row>
    <row r="45" spans="1:21" x14ac:dyDescent="0.2">
      <c r="A45" s="17" t="s">
        <v>162</v>
      </c>
      <c r="B45" s="18">
        <v>0</v>
      </c>
      <c r="C45" s="18">
        <v>0</v>
      </c>
      <c r="D45" s="19">
        <v>52742</v>
      </c>
      <c r="E45" s="27" t="s">
        <v>153</v>
      </c>
      <c r="F45" s="27" t="s">
        <v>153</v>
      </c>
      <c r="G45" s="28">
        <v>10.954437168071747</v>
      </c>
      <c r="I45" s="100">
        <v>0</v>
      </c>
      <c r="J45" s="18">
        <v>0</v>
      </c>
      <c r="K45" s="19">
        <v>52742</v>
      </c>
      <c r="L45" s="82" t="s">
        <v>153</v>
      </c>
      <c r="M45" s="82" t="s">
        <v>153</v>
      </c>
      <c r="N45" s="83">
        <v>12.237066185307725</v>
      </c>
      <c r="P45" s="100">
        <v>0</v>
      </c>
      <c r="Q45" s="18">
        <v>0</v>
      </c>
      <c r="R45" s="19">
        <v>0</v>
      </c>
      <c r="S45" s="82" t="s">
        <v>153</v>
      </c>
      <c r="T45" s="82" t="s">
        <v>153</v>
      </c>
      <c r="U45" s="83" t="s">
        <v>153</v>
      </c>
    </row>
    <row r="46" spans="1:21" x14ac:dyDescent="0.2">
      <c r="A46" s="17" t="s">
        <v>163</v>
      </c>
      <c r="B46" s="18">
        <v>943</v>
      </c>
      <c r="C46" s="18">
        <v>1370</v>
      </c>
      <c r="D46" s="19">
        <v>1800</v>
      </c>
      <c r="E46" s="27">
        <v>0.22228874907772564</v>
      </c>
      <c r="F46" s="27">
        <v>0.30244761805943426</v>
      </c>
      <c r="G46" s="28">
        <v>0.37385739832636505</v>
      </c>
      <c r="I46" s="100">
        <v>943</v>
      </c>
      <c r="J46" s="18">
        <v>1370</v>
      </c>
      <c r="K46" s="19">
        <v>1800</v>
      </c>
      <c r="L46" s="82">
        <v>0.24375428120920734</v>
      </c>
      <c r="M46" s="82">
        <v>0.33481515515138777</v>
      </c>
      <c r="N46" s="83">
        <v>0.41763147270778328</v>
      </c>
      <c r="P46" s="100">
        <v>0</v>
      </c>
      <c r="Q46" s="18">
        <v>0</v>
      </c>
      <c r="R46" s="19">
        <v>0</v>
      </c>
      <c r="S46" s="82" t="s">
        <v>153</v>
      </c>
      <c r="T46" s="82" t="s">
        <v>153</v>
      </c>
      <c r="U46" s="83" t="s">
        <v>153</v>
      </c>
    </row>
    <row r="47" spans="1:21" x14ac:dyDescent="0.2">
      <c r="A47" s="17" t="s">
        <v>164</v>
      </c>
      <c r="B47" s="18">
        <v>0</v>
      </c>
      <c r="C47" s="18">
        <v>0</v>
      </c>
      <c r="D47" s="19">
        <v>0</v>
      </c>
      <c r="E47" s="27" t="s">
        <v>153</v>
      </c>
      <c r="F47" s="27" t="s">
        <v>153</v>
      </c>
      <c r="G47" s="28" t="s">
        <v>153</v>
      </c>
      <c r="I47" s="100">
        <v>0</v>
      </c>
      <c r="J47" s="18">
        <v>0</v>
      </c>
      <c r="K47" s="19">
        <v>0</v>
      </c>
      <c r="L47" s="82" t="s">
        <v>153</v>
      </c>
      <c r="M47" s="82" t="s">
        <v>153</v>
      </c>
      <c r="N47" s="83" t="s">
        <v>153</v>
      </c>
      <c r="P47" s="100">
        <v>0</v>
      </c>
      <c r="Q47" s="18">
        <v>0</v>
      </c>
      <c r="R47" s="19">
        <v>0</v>
      </c>
      <c r="S47" s="82" t="s">
        <v>153</v>
      </c>
      <c r="T47" s="82" t="s">
        <v>153</v>
      </c>
      <c r="U47" s="83" t="s">
        <v>153</v>
      </c>
    </row>
    <row r="48" spans="1:21" x14ac:dyDescent="0.2">
      <c r="A48" s="17" t="s">
        <v>165</v>
      </c>
      <c r="B48" s="18">
        <v>1027</v>
      </c>
      <c r="C48" s="18">
        <v>1120</v>
      </c>
      <c r="D48" s="19">
        <v>1182</v>
      </c>
      <c r="E48" s="27">
        <v>0.24208965567637775</v>
      </c>
      <c r="F48" s="27">
        <v>0.24725644688070539</v>
      </c>
      <c r="G48" s="28">
        <v>0.24549969156764639</v>
      </c>
      <c r="I48" s="100">
        <v>0</v>
      </c>
      <c r="J48" s="18">
        <v>0</v>
      </c>
      <c r="K48" s="19">
        <v>0</v>
      </c>
      <c r="L48" s="82" t="s">
        <v>153</v>
      </c>
      <c r="M48" s="82" t="s">
        <v>153</v>
      </c>
      <c r="N48" s="83" t="s">
        <v>153</v>
      </c>
      <c r="P48" s="100">
        <v>1027</v>
      </c>
      <c r="Q48" s="18">
        <v>1120</v>
      </c>
      <c r="R48" s="19">
        <v>1182</v>
      </c>
      <c r="S48" s="82">
        <v>2.7490765030247872</v>
      </c>
      <c r="T48" s="82">
        <v>2.5576615665677096</v>
      </c>
      <c r="U48" s="83">
        <v>2.342217378381056</v>
      </c>
    </row>
    <row r="49" spans="1:21" x14ac:dyDescent="0.2">
      <c r="A49" s="17" t="s">
        <v>166</v>
      </c>
      <c r="B49" s="18">
        <v>485</v>
      </c>
      <c r="C49" s="18">
        <v>1075</v>
      </c>
      <c r="D49" s="19">
        <v>1992</v>
      </c>
      <c r="E49" s="27">
        <v>0.11432666309936047</v>
      </c>
      <c r="F49" s="27">
        <v>0.23732203606853419</v>
      </c>
      <c r="G49" s="28">
        <v>0.41373552081451065</v>
      </c>
      <c r="I49" s="100">
        <v>485</v>
      </c>
      <c r="J49" s="18">
        <v>1075</v>
      </c>
      <c r="K49" s="19">
        <v>1992</v>
      </c>
      <c r="L49" s="82">
        <v>0.12536672999625192</v>
      </c>
      <c r="M49" s="82">
        <v>0.26271992101295027</v>
      </c>
      <c r="N49" s="83">
        <v>0.46217882979661346</v>
      </c>
      <c r="P49" s="100">
        <v>0</v>
      </c>
      <c r="Q49" s="18">
        <v>0</v>
      </c>
      <c r="R49" s="19">
        <v>0</v>
      </c>
      <c r="S49" s="82" t="s">
        <v>153</v>
      </c>
      <c r="T49" s="82" t="s">
        <v>153</v>
      </c>
      <c r="U49" s="83" t="s">
        <v>153</v>
      </c>
    </row>
    <row r="50" spans="1:21" x14ac:dyDescent="0.2">
      <c r="A50" s="17" t="s">
        <v>167</v>
      </c>
      <c r="B50" s="18">
        <v>80286</v>
      </c>
      <c r="C50" s="18">
        <v>77803</v>
      </c>
      <c r="D50" s="19">
        <v>17571</v>
      </c>
      <c r="E50" s="27">
        <v>18.925423656897433</v>
      </c>
      <c r="F50" s="27">
        <v>17.176154764874571</v>
      </c>
      <c r="G50" s="28">
        <v>3.6494713033292001</v>
      </c>
      <c r="I50" s="100">
        <v>80286</v>
      </c>
      <c r="J50" s="18">
        <v>77803</v>
      </c>
      <c r="K50" s="19">
        <v>17571</v>
      </c>
      <c r="L50" s="82">
        <v>20.752975844286766</v>
      </c>
      <c r="M50" s="82">
        <v>19.01432373448425</v>
      </c>
      <c r="N50" s="83">
        <v>4.0767792260824773</v>
      </c>
      <c r="P50" s="100">
        <v>0</v>
      </c>
      <c r="Q50" s="18">
        <v>0</v>
      </c>
      <c r="R50" s="19">
        <v>0</v>
      </c>
      <c r="S50" s="82" t="s">
        <v>153</v>
      </c>
      <c r="T50" s="82" t="s">
        <v>153</v>
      </c>
      <c r="U50" s="83" t="s">
        <v>153</v>
      </c>
    </row>
    <row r="51" spans="1:21" x14ac:dyDescent="0.2">
      <c r="A51" s="17" t="s">
        <v>168</v>
      </c>
      <c r="B51" s="18">
        <v>56146</v>
      </c>
      <c r="C51" s="18">
        <v>57168</v>
      </c>
      <c r="D51" s="19">
        <v>62505</v>
      </c>
      <c r="E51" s="27">
        <v>13.235020260570503</v>
      </c>
      <c r="F51" s="27">
        <v>12.62067549578229</v>
      </c>
      <c r="G51" s="28">
        <v>12.982198156883026</v>
      </c>
      <c r="I51" s="100">
        <v>56146</v>
      </c>
      <c r="J51" s="18">
        <v>57168</v>
      </c>
      <c r="K51" s="19">
        <v>62505</v>
      </c>
      <c r="L51" s="82">
        <v>14.513073035813527</v>
      </c>
      <c r="M51" s="82">
        <v>13.971323204156596</v>
      </c>
      <c r="N51" s="83">
        <v>14.502252889777774</v>
      </c>
      <c r="P51" s="100">
        <v>0</v>
      </c>
      <c r="Q51" s="18">
        <v>0</v>
      </c>
      <c r="R51" s="19">
        <v>0</v>
      </c>
      <c r="S51" s="82" t="s">
        <v>153</v>
      </c>
      <c r="T51" s="82" t="s">
        <v>153</v>
      </c>
      <c r="U51" s="83" t="s">
        <v>153</v>
      </c>
    </row>
    <row r="52" spans="1:21" x14ac:dyDescent="0.2">
      <c r="A52" s="17" t="s">
        <v>169</v>
      </c>
      <c r="B52" s="18">
        <v>10279</v>
      </c>
      <c r="C52" s="18">
        <v>10821</v>
      </c>
      <c r="D52" s="19">
        <v>10470</v>
      </c>
      <c r="E52" s="27">
        <v>2.4230180824707759</v>
      </c>
      <c r="F52" s="27">
        <v>2.3888946533001008</v>
      </c>
      <c r="G52" s="28">
        <v>2.1746038669316898</v>
      </c>
      <c r="I52" s="100">
        <v>10279</v>
      </c>
      <c r="J52" s="18">
        <v>10821</v>
      </c>
      <c r="K52" s="19">
        <v>10470</v>
      </c>
      <c r="L52" s="82">
        <v>2.6569992116112857</v>
      </c>
      <c r="M52" s="82">
        <v>2.644550944447567</v>
      </c>
      <c r="N52" s="83">
        <v>2.4292230662502727</v>
      </c>
      <c r="P52" s="100">
        <v>0</v>
      </c>
      <c r="Q52" s="18">
        <v>0</v>
      </c>
      <c r="R52" s="19">
        <v>0</v>
      </c>
      <c r="S52" s="82" t="s">
        <v>153</v>
      </c>
      <c r="T52" s="82" t="s">
        <v>153</v>
      </c>
      <c r="U52" s="83" t="s">
        <v>153</v>
      </c>
    </row>
    <row r="53" spans="1:21" x14ac:dyDescent="0.2">
      <c r="A53" s="17" t="s">
        <v>170</v>
      </c>
      <c r="B53" s="18">
        <v>0</v>
      </c>
      <c r="C53" s="18">
        <v>0</v>
      </c>
      <c r="D53" s="19">
        <v>0</v>
      </c>
      <c r="E53" s="27" t="s">
        <v>153</v>
      </c>
      <c r="F53" s="27" t="s">
        <v>153</v>
      </c>
      <c r="G53" s="28" t="s">
        <v>153</v>
      </c>
      <c r="I53" s="100">
        <v>0</v>
      </c>
      <c r="J53" s="18">
        <v>0</v>
      </c>
      <c r="K53" s="19">
        <v>0</v>
      </c>
      <c r="L53" s="82" t="s">
        <v>153</v>
      </c>
      <c r="M53" s="82" t="s">
        <v>153</v>
      </c>
      <c r="N53" s="83" t="s">
        <v>153</v>
      </c>
      <c r="P53" s="100">
        <v>0</v>
      </c>
      <c r="Q53" s="18">
        <v>0</v>
      </c>
      <c r="R53" s="19">
        <v>0</v>
      </c>
      <c r="S53" s="82" t="s">
        <v>153</v>
      </c>
      <c r="T53" s="82" t="s">
        <v>153</v>
      </c>
      <c r="U53" s="83" t="s">
        <v>153</v>
      </c>
    </row>
    <row r="54" spans="1:21" x14ac:dyDescent="0.2">
      <c r="A54" s="17" t="s">
        <v>171</v>
      </c>
      <c r="B54" s="18">
        <v>22938</v>
      </c>
      <c r="C54" s="18">
        <v>29403</v>
      </c>
      <c r="D54" s="19">
        <v>35451</v>
      </c>
      <c r="E54" s="27">
        <v>5.4070618519033617</v>
      </c>
      <c r="F54" s="27">
        <v>6.4911440246726615</v>
      </c>
      <c r="G54" s="28">
        <v>7.3631214600377595</v>
      </c>
      <c r="I54" s="100">
        <v>22938</v>
      </c>
      <c r="J54" s="18">
        <v>29403</v>
      </c>
      <c r="K54" s="19">
        <v>35451</v>
      </c>
      <c r="L54" s="82">
        <v>5.929200108565003</v>
      </c>
      <c r="M54" s="82">
        <v>7.185817523296536</v>
      </c>
      <c r="N54" s="83">
        <v>8.2252518549797919</v>
      </c>
      <c r="P54" s="100">
        <v>0</v>
      </c>
      <c r="Q54" s="18">
        <v>0</v>
      </c>
      <c r="R54" s="19">
        <v>0</v>
      </c>
      <c r="S54" s="82" t="s">
        <v>153</v>
      </c>
      <c r="T54" s="82" t="s">
        <v>153</v>
      </c>
      <c r="U54" s="83" t="s">
        <v>153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153</v>
      </c>
      <c r="F55" s="27" t="s">
        <v>153</v>
      </c>
      <c r="G55" s="28" t="s">
        <v>153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0</v>
      </c>
      <c r="Q55" s="18">
        <v>0</v>
      </c>
      <c r="R55" s="19">
        <v>0</v>
      </c>
      <c r="S55" s="82" t="s">
        <v>153</v>
      </c>
      <c r="T55" s="82" t="s">
        <v>153</v>
      </c>
      <c r="U55" s="83" t="s">
        <v>153</v>
      </c>
    </row>
    <row r="56" spans="1:21" x14ac:dyDescent="0.2">
      <c r="A56" s="17" t="s">
        <v>173</v>
      </c>
      <c r="B56" s="18">
        <v>0</v>
      </c>
      <c r="C56" s="18">
        <v>0</v>
      </c>
      <c r="D56" s="19">
        <v>0</v>
      </c>
      <c r="E56" s="27" t="s">
        <v>153</v>
      </c>
      <c r="F56" s="27" t="s">
        <v>153</v>
      </c>
      <c r="G56" s="28" t="s">
        <v>153</v>
      </c>
      <c r="I56" s="100">
        <v>0</v>
      </c>
      <c r="J56" s="18">
        <v>0</v>
      </c>
      <c r="K56" s="19">
        <v>0</v>
      </c>
      <c r="L56" s="82" t="s">
        <v>153</v>
      </c>
      <c r="M56" s="82" t="s">
        <v>153</v>
      </c>
      <c r="N56" s="83" t="s">
        <v>153</v>
      </c>
      <c r="P56" s="100">
        <v>0</v>
      </c>
      <c r="Q56" s="18">
        <v>0</v>
      </c>
      <c r="R56" s="19">
        <v>0</v>
      </c>
      <c r="S56" s="82" t="s">
        <v>153</v>
      </c>
      <c r="T56" s="82" t="s">
        <v>153</v>
      </c>
      <c r="U56" s="83" t="s">
        <v>153</v>
      </c>
    </row>
    <row r="57" spans="1:21" x14ac:dyDescent="0.2">
      <c r="A57" s="17" t="s">
        <v>174</v>
      </c>
      <c r="B57" s="18">
        <v>0</v>
      </c>
      <c r="C57" s="18">
        <v>0</v>
      </c>
      <c r="D57" s="19">
        <v>0</v>
      </c>
      <c r="E57" s="27" t="s">
        <v>153</v>
      </c>
      <c r="F57" s="27" t="s">
        <v>153</v>
      </c>
      <c r="G57" s="28" t="s">
        <v>153</v>
      </c>
      <c r="I57" s="100">
        <v>0</v>
      </c>
      <c r="J57" s="18">
        <v>0</v>
      </c>
      <c r="K57" s="19">
        <v>0</v>
      </c>
      <c r="L57" s="82" t="s">
        <v>153</v>
      </c>
      <c r="M57" s="82" t="s">
        <v>153</v>
      </c>
      <c r="N57" s="83" t="s">
        <v>153</v>
      </c>
      <c r="P57" s="100">
        <v>0</v>
      </c>
      <c r="Q57" s="18">
        <v>0</v>
      </c>
      <c r="R57" s="19">
        <v>0</v>
      </c>
      <c r="S57" s="82" t="s">
        <v>153</v>
      </c>
      <c r="T57" s="82" t="s">
        <v>153</v>
      </c>
      <c r="U57" s="83" t="s">
        <v>153</v>
      </c>
    </row>
    <row r="58" spans="1:21" x14ac:dyDescent="0.2">
      <c r="A58" s="17" t="s">
        <v>175</v>
      </c>
      <c r="B58" s="18">
        <v>0</v>
      </c>
      <c r="C58" s="18">
        <v>0</v>
      </c>
      <c r="D58" s="19">
        <v>0</v>
      </c>
      <c r="E58" s="27" t="s">
        <v>153</v>
      </c>
      <c r="F58" s="27" t="s">
        <v>153</v>
      </c>
      <c r="G58" s="28" t="s">
        <v>153</v>
      </c>
      <c r="I58" s="100">
        <v>0</v>
      </c>
      <c r="J58" s="18">
        <v>0</v>
      </c>
      <c r="K58" s="19">
        <v>0</v>
      </c>
      <c r="L58" s="82" t="s">
        <v>153</v>
      </c>
      <c r="M58" s="82" t="s">
        <v>153</v>
      </c>
      <c r="N58" s="83" t="s">
        <v>153</v>
      </c>
      <c r="P58" s="100">
        <v>0</v>
      </c>
      <c r="Q58" s="18">
        <v>0</v>
      </c>
      <c r="R58" s="19">
        <v>0</v>
      </c>
      <c r="S58" s="82" t="s">
        <v>153</v>
      </c>
      <c r="T58" s="82" t="s">
        <v>153</v>
      </c>
      <c r="U58" s="83" t="s">
        <v>153</v>
      </c>
    </row>
    <row r="59" spans="1:21" x14ac:dyDescent="0.2">
      <c r="A59" s="17" t="s">
        <v>176</v>
      </c>
      <c r="B59" s="18">
        <v>13543</v>
      </c>
      <c r="C59" s="18">
        <v>15953</v>
      </c>
      <c r="D59" s="19">
        <v>17902</v>
      </c>
      <c r="E59" s="27">
        <v>3.1924247388755442</v>
      </c>
      <c r="F59" s="27">
        <v>3.5218590152570473</v>
      </c>
      <c r="G59" s="28">
        <v>3.7182195249103263</v>
      </c>
      <c r="I59" s="100">
        <v>13543</v>
      </c>
      <c r="J59" s="18">
        <v>15953</v>
      </c>
      <c r="K59" s="19">
        <v>17902</v>
      </c>
      <c r="L59" s="82">
        <v>3.5007043800809066</v>
      </c>
      <c r="M59" s="82">
        <v>3.898763627832182</v>
      </c>
      <c r="N59" s="83">
        <v>4.1535770135637424</v>
      </c>
      <c r="P59" s="100">
        <v>0</v>
      </c>
      <c r="Q59" s="18">
        <v>0</v>
      </c>
      <c r="R59" s="19">
        <v>0</v>
      </c>
      <c r="S59" s="82" t="s">
        <v>153</v>
      </c>
      <c r="T59" s="82" t="s">
        <v>153</v>
      </c>
      <c r="U59" s="83" t="s">
        <v>153</v>
      </c>
    </row>
    <row r="60" spans="1:21" x14ac:dyDescent="0.2">
      <c r="A60" s="17" t="s">
        <v>177</v>
      </c>
      <c r="B60" s="18">
        <v>41</v>
      </c>
      <c r="C60" s="18">
        <v>42</v>
      </c>
      <c r="D60" s="19">
        <v>48</v>
      </c>
      <c r="E60" s="27">
        <v>9.6647282207706804E-3</v>
      </c>
      <c r="F60" s="27">
        <v>9.2721167580264528E-3</v>
      </c>
      <c r="G60" s="28">
        <v>9.9695306220364006E-3</v>
      </c>
      <c r="I60" s="100">
        <v>39</v>
      </c>
      <c r="J60" s="18">
        <v>41</v>
      </c>
      <c r="K60" s="19">
        <v>48</v>
      </c>
      <c r="L60" s="82">
        <v>1.0081036020317164E-2</v>
      </c>
      <c r="M60" s="82">
        <v>1.0020015592121824E-2</v>
      </c>
      <c r="N60" s="83">
        <v>1.1136839272207554E-2</v>
      </c>
      <c r="P60" s="100">
        <v>2</v>
      </c>
      <c r="Q60" s="18">
        <v>1</v>
      </c>
      <c r="R60" s="19">
        <v>0</v>
      </c>
      <c r="S60" s="82">
        <v>5.3536056534075702E-3</v>
      </c>
      <c r="T60" s="82">
        <v>2.2836263987211693E-3</v>
      </c>
      <c r="U60" s="83" t="s">
        <v>153</v>
      </c>
    </row>
    <row r="61" spans="1:21" x14ac:dyDescent="0.2">
      <c r="A61" s="17" t="s">
        <v>178</v>
      </c>
      <c r="B61" s="18">
        <v>0</v>
      </c>
      <c r="C61" s="18">
        <v>306</v>
      </c>
      <c r="D61" s="19">
        <v>418</v>
      </c>
      <c r="E61" s="27" t="s">
        <v>153</v>
      </c>
      <c r="F61" s="27">
        <v>6.7553993522764144E-2</v>
      </c>
      <c r="G61" s="28">
        <v>8.6817995833566988E-2</v>
      </c>
      <c r="I61" s="100">
        <v>0</v>
      </c>
      <c r="J61" s="18">
        <v>306</v>
      </c>
      <c r="K61" s="19">
        <v>418</v>
      </c>
      <c r="L61" s="82" t="s">
        <v>153</v>
      </c>
      <c r="M61" s="82">
        <v>7.4783531004616544E-2</v>
      </c>
      <c r="N61" s="83">
        <v>9.6983308662140777E-2</v>
      </c>
      <c r="P61" s="100">
        <v>0</v>
      </c>
      <c r="Q61" s="18">
        <v>0</v>
      </c>
      <c r="R61" s="19">
        <v>0</v>
      </c>
      <c r="S61" s="82" t="s">
        <v>153</v>
      </c>
      <c r="T61" s="82" t="s">
        <v>153</v>
      </c>
      <c r="U61" s="83" t="s">
        <v>153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0</v>
      </c>
      <c r="Q63" s="18">
        <v>0</v>
      </c>
      <c r="R63" s="19">
        <v>0</v>
      </c>
      <c r="S63" s="82" t="s">
        <v>153</v>
      </c>
      <c r="T63" s="82" t="s">
        <v>153</v>
      </c>
      <c r="U63" s="83" t="s">
        <v>153</v>
      </c>
    </row>
    <row r="64" spans="1:21" x14ac:dyDescent="0.2">
      <c r="A64" s="17" t="s">
        <v>181</v>
      </c>
      <c r="B64" s="18">
        <v>0</v>
      </c>
      <c r="C64" s="18">
        <v>0</v>
      </c>
      <c r="D64" s="19">
        <v>0</v>
      </c>
      <c r="E64" s="27" t="s">
        <v>153</v>
      </c>
      <c r="F64" s="27" t="s">
        <v>153</v>
      </c>
      <c r="G64" s="28" t="s">
        <v>153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0</v>
      </c>
      <c r="Q64" s="18">
        <v>0</v>
      </c>
      <c r="R64" s="19">
        <v>0</v>
      </c>
      <c r="S64" s="82" t="s">
        <v>153</v>
      </c>
      <c r="T64" s="82" t="s">
        <v>153</v>
      </c>
      <c r="U64" s="83" t="s">
        <v>153</v>
      </c>
    </row>
    <row r="65" spans="1:21" x14ac:dyDescent="0.2">
      <c r="A65" s="17" t="s">
        <v>182</v>
      </c>
      <c r="B65" s="18">
        <v>0</v>
      </c>
      <c r="C65" s="18">
        <v>0</v>
      </c>
      <c r="D65" s="19">
        <v>0</v>
      </c>
      <c r="E65" s="27" t="s">
        <v>153</v>
      </c>
      <c r="F65" s="27" t="s">
        <v>153</v>
      </c>
      <c r="G65" s="28" t="s">
        <v>153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0</v>
      </c>
      <c r="Q65" s="18">
        <v>0</v>
      </c>
      <c r="R65" s="19">
        <v>0</v>
      </c>
      <c r="S65" s="82" t="s">
        <v>153</v>
      </c>
      <c r="T65" s="82" t="s">
        <v>153</v>
      </c>
      <c r="U65" s="83" t="s">
        <v>153</v>
      </c>
    </row>
    <row r="66" spans="1:21" x14ac:dyDescent="0.2">
      <c r="A66" s="17" t="s">
        <v>183</v>
      </c>
      <c r="B66" s="18">
        <v>0</v>
      </c>
      <c r="C66" s="18">
        <v>186</v>
      </c>
      <c r="D66" s="19">
        <v>0</v>
      </c>
      <c r="E66" s="27" t="s">
        <v>153</v>
      </c>
      <c r="F66" s="27">
        <v>4.1062231356974288E-2</v>
      </c>
      <c r="G66" s="28" t="s">
        <v>153</v>
      </c>
      <c r="I66" s="100">
        <v>0</v>
      </c>
      <c r="J66" s="18">
        <v>0</v>
      </c>
      <c r="K66" s="19">
        <v>0</v>
      </c>
      <c r="L66" s="82" t="s">
        <v>153</v>
      </c>
      <c r="M66" s="82" t="s">
        <v>153</v>
      </c>
      <c r="N66" s="83" t="s">
        <v>153</v>
      </c>
      <c r="P66" s="100">
        <v>0</v>
      </c>
      <c r="Q66" s="18">
        <v>186</v>
      </c>
      <c r="R66" s="19">
        <v>0</v>
      </c>
      <c r="S66" s="82" t="s">
        <v>153</v>
      </c>
      <c r="T66" s="82">
        <v>0.4247545101621375</v>
      </c>
      <c r="U66" s="83" t="s">
        <v>153</v>
      </c>
    </row>
    <row r="67" spans="1:21" x14ac:dyDescent="0.2">
      <c r="A67" s="17" t="s">
        <v>184</v>
      </c>
      <c r="B67" s="18">
        <v>0</v>
      </c>
      <c r="C67" s="18">
        <v>0</v>
      </c>
      <c r="D67" s="19">
        <v>0</v>
      </c>
      <c r="E67" s="27" t="s">
        <v>153</v>
      </c>
      <c r="F67" s="27" t="s">
        <v>153</v>
      </c>
      <c r="G67" s="28" t="s">
        <v>153</v>
      </c>
      <c r="I67" s="100">
        <v>0</v>
      </c>
      <c r="J67" s="18">
        <v>0</v>
      </c>
      <c r="K67" s="19">
        <v>0</v>
      </c>
      <c r="L67" s="82" t="s">
        <v>153</v>
      </c>
      <c r="M67" s="82" t="s">
        <v>153</v>
      </c>
      <c r="N67" s="83" t="s">
        <v>153</v>
      </c>
      <c r="P67" s="100">
        <v>0</v>
      </c>
      <c r="Q67" s="18">
        <v>0</v>
      </c>
      <c r="R67" s="19">
        <v>0</v>
      </c>
      <c r="S67" s="82" t="s">
        <v>153</v>
      </c>
      <c r="T67" s="82" t="s">
        <v>153</v>
      </c>
      <c r="U67" s="83" t="s">
        <v>153</v>
      </c>
    </row>
    <row r="68" spans="1:21" ht="13.5" thickBot="1" x14ac:dyDescent="0.25">
      <c r="A68" s="20" t="s">
        <v>4</v>
      </c>
      <c r="B68" s="21">
        <v>424223</v>
      </c>
      <c r="C68" s="21">
        <v>452971</v>
      </c>
      <c r="D68" s="22">
        <v>481467</v>
      </c>
      <c r="E68" s="23">
        <v>100</v>
      </c>
      <c r="F68" s="23">
        <v>100</v>
      </c>
      <c r="G68" s="48">
        <v>100</v>
      </c>
      <c r="I68" s="101">
        <v>386865</v>
      </c>
      <c r="J68" s="21">
        <v>409181</v>
      </c>
      <c r="K68" s="22">
        <v>431002</v>
      </c>
      <c r="L68" s="86">
        <v>100</v>
      </c>
      <c r="M68" s="86">
        <v>100</v>
      </c>
      <c r="N68" s="87">
        <v>100</v>
      </c>
      <c r="P68" s="101">
        <v>37358</v>
      </c>
      <c r="Q68" s="21">
        <v>43790</v>
      </c>
      <c r="R68" s="22">
        <v>50465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158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8">
        <v>15</v>
      </c>
    </row>
    <row r="71" spans="1:21" ht="12.75" customHeight="1" x14ac:dyDescent="0.2">
      <c r="A71" s="26" t="s">
        <v>157</v>
      </c>
      <c r="U71" s="187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2"/>
  <sheetViews>
    <sheetView showGridLines="0" showRowColHeaders="0" zoomScaleNormal="100" workbookViewId="0">
      <selection activeCell="X104" sqref="X104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124</v>
      </c>
      <c r="B4" s="6"/>
      <c r="C4" s="6"/>
      <c r="D4" s="6"/>
      <c r="E4" s="6"/>
      <c r="F4" s="6"/>
      <c r="I4" s="198" t="s">
        <v>110</v>
      </c>
      <c r="J4" s="198"/>
      <c r="K4" s="198"/>
      <c r="L4" s="198"/>
      <c r="M4" s="198"/>
      <c r="N4" s="198"/>
      <c r="P4" s="198" t="s">
        <v>111</v>
      </c>
      <c r="Q4" s="198"/>
      <c r="R4" s="198"/>
      <c r="S4" s="198"/>
      <c r="T4" s="198"/>
      <c r="U4" s="198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217574</v>
      </c>
      <c r="C7" s="18">
        <v>532377</v>
      </c>
      <c r="D7" s="19">
        <v>589903</v>
      </c>
      <c r="E7" s="27">
        <v>16.324751310412925</v>
      </c>
      <c r="F7" s="27">
        <v>37.106398342267646</v>
      </c>
      <c r="G7" s="28">
        <v>35.729696138620099</v>
      </c>
      <c r="I7" s="100">
        <v>0</v>
      </c>
      <c r="J7" s="18">
        <v>81511</v>
      </c>
      <c r="K7" s="19">
        <v>83961</v>
      </c>
      <c r="L7" s="82" t="s">
        <v>153</v>
      </c>
      <c r="M7" s="82">
        <v>37.948629610834615</v>
      </c>
      <c r="N7" s="83">
        <v>36.763888098292753</v>
      </c>
      <c r="P7" s="100">
        <v>217574</v>
      </c>
      <c r="Q7" s="18">
        <v>450866</v>
      </c>
      <c r="R7" s="19">
        <v>505942</v>
      </c>
      <c r="S7" s="82">
        <v>19.269632619876131</v>
      </c>
      <c r="T7" s="82">
        <v>36.958107707112987</v>
      </c>
      <c r="U7" s="83">
        <v>35.563675062577452</v>
      </c>
    </row>
    <row r="8" spans="1:21" x14ac:dyDescent="0.2">
      <c r="A8" s="17" t="s">
        <v>160</v>
      </c>
      <c r="B8" s="18">
        <v>288959</v>
      </c>
      <c r="C8" s="18">
        <v>296004</v>
      </c>
      <c r="D8" s="19">
        <v>329719</v>
      </c>
      <c r="E8" s="27">
        <v>21.680824978653739</v>
      </c>
      <c r="F8" s="27">
        <v>20.631323920651326</v>
      </c>
      <c r="G8" s="28">
        <v>19.970672604020798</v>
      </c>
      <c r="I8" s="100">
        <v>78662</v>
      </c>
      <c r="J8" s="18">
        <v>79612</v>
      </c>
      <c r="K8" s="19">
        <v>81446</v>
      </c>
      <c r="L8" s="82">
        <v>38.61981608676227</v>
      </c>
      <c r="M8" s="82">
        <v>37.064522586862701</v>
      </c>
      <c r="N8" s="83">
        <v>35.662648492199374</v>
      </c>
      <c r="P8" s="100">
        <v>210297</v>
      </c>
      <c r="Q8" s="18">
        <v>216392</v>
      </c>
      <c r="R8" s="19">
        <v>248273</v>
      </c>
      <c r="S8" s="82">
        <v>18.625138716308431</v>
      </c>
      <c r="T8" s="82">
        <v>17.737950617162511</v>
      </c>
      <c r="U8" s="83">
        <v>17.451605715301937</v>
      </c>
    </row>
    <row r="9" spans="1:21" x14ac:dyDescent="0.2">
      <c r="A9" s="17" t="s">
        <v>84</v>
      </c>
      <c r="B9" s="18">
        <v>228828</v>
      </c>
      <c r="C9" s="18">
        <v>273771</v>
      </c>
      <c r="D9" s="19">
        <v>314016</v>
      </c>
      <c r="E9" s="27">
        <v>17.169147935227411</v>
      </c>
      <c r="F9" s="27">
        <v>19.081695453712229</v>
      </c>
      <c r="G9" s="28">
        <v>19.019561288321857</v>
      </c>
      <c r="I9" s="100">
        <v>28164</v>
      </c>
      <c r="J9" s="18">
        <v>33597</v>
      </c>
      <c r="K9" s="19">
        <v>38585</v>
      </c>
      <c r="L9" s="82">
        <v>13.82736899986744</v>
      </c>
      <c r="M9" s="82">
        <v>15.64157118714297</v>
      </c>
      <c r="N9" s="83">
        <v>16.895161113762647</v>
      </c>
      <c r="P9" s="100">
        <v>200664</v>
      </c>
      <c r="Q9" s="18">
        <v>240174</v>
      </c>
      <c r="R9" s="19">
        <v>275431</v>
      </c>
      <c r="S9" s="82">
        <v>17.771983601141791</v>
      </c>
      <c r="T9" s="82">
        <v>19.687393949528584</v>
      </c>
      <c r="U9" s="83">
        <v>19.360595851225575</v>
      </c>
    </row>
    <row r="10" spans="1:21" x14ac:dyDescent="0.2">
      <c r="A10" s="17" t="s">
        <v>86</v>
      </c>
      <c r="B10" s="18">
        <v>127640</v>
      </c>
      <c r="C10" s="18">
        <v>135208</v>
      </c>
      <c r="D10" s="19">
        <v>156512</v>
      </c>
      <c r="E10" s="27">
        <v>9.5769313303110923</v>
      </c>
      <c r="F10" s="27">
        <v>9.4239268545811026</v>
      </c>
      <c r="G10" s="28">
        <v>9.4797385367555496</v>
      </c>
      <c r="I10" s="100">
        <v>9021</v>
      </c>
      <c r="J10" s="18">
        <v>10918</v>
      </c>
      <c r="K10" s="19">
        <v>13705</v>
      </c>
      <c r="L10" s="82">
        <v>4.4289410505540472</v>
      </c>
      <c r="M10" s="82">
        <v>5.0830334321881994</v>
      </c>
      <c r="N10" s="83">
        <v>6.0009895831052766</v>
      </c>
      <c r="P10" s="100">
        <v>118619</v>
      </c>
      <c r="Q10" s="18">
        <v>124290</v>
      </c>
      <c r="R10" s="19">
        <v>142807</v>
      </c>
      <c r="S10" s="82">
        <v>10.505596035082716</v>
      </c>
      <c r="T10" s="82">
        <v>10.188222680168993</v>
      </c>
      <c r="U10" s="83">
        <v>10.038189643598473</v>
      </c>
    </row>
    <row r="11" spans="1:21" x14ac:dyDescent="0.2">
      <c r="A11" s="17" t="s">
        <v>161</v>
      </c>
      <c r="B11" s="18">
        <v>94363</v>
      </c>
      <c r="C11" s="18">
        <v>99133</v>
      </c>
      <c r="D11" s="19">
        <v>91221</v>
      </c>
      <c r="E11" s="27">
        <v>7.0801313939372115</v>
      </c>
      <c r="F11" s="27">
        <v>6.9095182302466451</v>
      </c>
      <c r="G11" s="28">
        <v>5.5251433056978252</v>
      </c>
      <c r="I11" s="100">
        <v>7286</v>
      </c>
      <c r="J11" s="18">
        <v>8821</v>
      </c>
      <c r="K11" s="19">
        <v>5652</v>
      </c>
      <c r="L11" s="82">
        <v>3.5771272025647698</v>
      </c>
      <c r="M11" s="82">
        <v>4.1067446332049924</v>
      </c>
      <c r="N11" s="83">
        <v>2.4748335004531938</v>
      </c>
      <c r="P11" s="100">
        <v>87077</v>
      </c>
      <c r="Q11" s="18">
        <v>90312</v>
      </c>
      <c r="R11" s="19">
        <v>85569</v>
      </c>
      <c r="S11" s="82">
        <v>7.7120510706286316</v>
      </c>
      <c r="T11" s="82">
        <v>7.4029991688102186</v>
      </c>
      <c r="U11" s="83">
        <v>6.0148161477594071</v>
      </c>
    </row>
    <row r="12" spans="1:21" x14ac:dyDescent="0.2">
      <c r="A12" s="17" t="s">
        <v>162</v>
      </c>
      <c r="B12" s="18">
        <v>0</v>
      </c>
      <c r="C12" s="18">
        <v>0</v>
      </c>
      <c r="D12" s="19">
        <v>4729</v>
      </c>
      <c r="E12" s="27" t="s">
        <v>153</v>
      </c>
      <c r="F12" s="27" t="s">
        <v>153</v>
      </c>
      <c r="G12" s="28">
        <v>0.28642968935491842</v>
      </c>
      <c r="I12" s="100">
        <v>0</v>
      </c>
      <c r="J12" s="18">
        <v>0</v>
      </c>
      <c r="K12" s="19">
        <v>4729</v>
      </c>
      <c r="L12" s="82" t="s">
        <v>153</v>
      </c>
      <c r="M12" s="82" t="s">
        <v>153</v>
      </c>
      <c r="N12" s="83">
        <v>2.0706807543600769</v>
      </c>
      <c r="P12" s="100">
        <v>0</v>
      </c>
      <c r="Q12" s="18">
        <v>0</v>
      </c>
      <c r="R12" s="19">
        <v>0</v>
      </c>
      <c r="S12" s="82" t="s">
        <v>153</v>
      </c>
      <c r="T12" s="82" t="s">
        <v>153</v>
      </c>
      <c r="U12" s="83" t="s">
        <v>153</v>
      </c>
    </row>
    <row r="13" spans="1:21" x14ac:dyDescent="0.2">
      <c r="A13" s="17" t="s">
        <v>163</v>
      </c>
      <c r="B13" s="18">
        <v>0</v>
      </c>
      <c r="C13" s="18">
        <v>0</v>
      </c>
      <c r="D13" s="19">
        <v>0</v>
      </c>
      <c r="E13" s="27" t="s">
        <v>153</v>
      </c>
      <c r="F13" s="27" t="s">
        <v>153</v>
      </c>
      <c r="G13" s="28" t="s">
        <v>153</v>
      </c>
      <c r="I13" s="100">
        <v>0</v>
      </c>
      <c r="J13" s="18">
        <v>0</v>
      </c>
      <c r="K13" s="19">
        <v>0</v>
      </c>
      <c r="L13" s="82" t="s">
        <v>153</v>
      </c>
      <c r="M13" s="82" t="s">
        <v>153</v>
      </c>
      <c r="N13" s="83" t="s">
        <v>153</v>
      </c>
      <c r="P13" s="100">
        <v>0</v>
      </c>
      <c r="Q13" s="18">
        <v>0</v>
      </c>
      <c r="R13" s="19">
        <v>0</v>
      </c>
      <c r="S13" s="82" t="s">
        <v>153</v>
      </c>
      <c r="T13" s="82" t="s">
        <v>153</v>
      </c>
      <c r="U13" s="83" t="s">
        <v>153</v>
      </c>
    </row>
    <row r="14" spans="1:21" x14ac:dyDescent="0.2">
      <c r="A14" s="17" t="s">
        <v>164</v>
      </c>
      <c r="B14" s="18">
        <v>346521</v>
      </c>
      <c r="C14" s="18">
        <v>9472</v>
      </c>
      <c r="D14" s="19">
        <v>13965</v>
      </c>
      <c r="E14" s="27">
        <v>25.999747896511519</v>
      </c>
      <c r="F14" s="27">
        <v>0.66019344392781643</v>
      </c>
      <c r="G14" s="28">
        <v>0.84584280225025077</v>
      </c>
      <c r="I14" s="100">
        <v>80100</v>
      </c>
      <c r="J14" s="18">
        <v>0</v>
      </c>
      <c r="K14" s="19">
        <v>0</v>
      </c>
      <c r="L14" s="82">
        <v>39.32581511466347</v>
      </c>
      <c r="M14" s="82" t="s">
        <v>153</v>
      </c>
      <c r="N14" s="83" t="s">
        <v>153</v>
      </c>
      <c r="P14" s="100">
        <v>266421</v>
      </c>
      <c r="Q14" s="18">
        <v>9472</v>
      </c>
      <c r="R14" s="19">
        <v>13965</v>
      </c>
      <c r="S14" s="82">
        <v>23.595810125382716</v>
      </c>
      <c r="T14" s="82">
        <v>0.77643290068839566</v>
      </c>
      <c r="U14" s="83">
        <v>0.98162777996073491</v>
      </c>
    </row>
    <row r="15" spans="1:21" x14ac:dyDescent="0.2">
      <c r="A15" s="17" t="s">
        <v>165</v>
      </c>
      <c r="B15" s="18">
        <v>27797</v>
      </c>
      <c r="C15" s="18">
        <v>33203</v>
      </c>
      <c r="D15" s="19">
        <v>33732</v>
      </c>
      <c r="E15" s="27">
        <v>2.0856311515877266</v>
      </c>
      <c r="F15" s="27">
        <v>2.3142317270624249</v>
      </c>
      <c r="G15" s="28">
        <v>2.043105578625525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27797</v>
      </c>
      <c r="Q15" s="18">
        <v>33203</v>
      </c>
      <c r="R15" s="19">
        <v>33732</v>
      </c>
      <c r="S15" s="82">
        <v>2.4618657465262248</v>
      </c>
      <c r="T15" s="82">
        <v>2.7216956927319256</v>
      </c>
      <c r="U15" s="83">
        <v>2.3710897439051566</v>
      </c>
    </row>
    <row r="16" spans="1:21" x14ac:dyDescent="0.2">
      <c r="A16" s="17" t="s">
        <v>166</v>
      </c>
      <c r="B16" s="18">
        <v>0</v>
      </c>
      <c r="C16" s="18">
        <v>0</v>
      </c>
      <c r="D16" s="19">
        <v>0</v>
      </c>
      <c r="E16" s="27" t="s">
        <v>153</v>
      </c>
      <c r="F16" s="27" t="s">
        <v>153</v>
      </c>
      <c r="G16" s="28" t="s">
        <v>153</v>
      </c>
      <c r="I16" s="100">
        <v>0</v>
      </c>
      <c r="J16" s="18">
        <v>0</v>
      </c>
      <c r="K16" s="19">
        <v>0</v>
      </c>
      <c r="L16" s="82" t="s">
        <v>153</v>
      </c>
      <c r="M16" s="82" t="s">
        <v>153</v>
      </c>
      <c r="N16" s="83" t="s">
        <v>153</v>
      </c>
      <c r="P16" s="100">
        <v>0</v>
      </c>
      <c r="Q16" s="18">
        <v>0</v>
      </c>
      <c r="R16" s="19">
        <v>0</v>
      </c>
      <c r="S16" s="82" t="s">
        <v>153</v>
      </c>
      <c r="T16" s="82" t="s">
        <v>153</v>
      </c>
      <c r="U16" s="83" t="s">
        <v>153</v>
      </c>
    </row>
    <row r="17" spans="1:21" x14ac:dyDescent="0.2">
      <c r="A17" s="17" t="s">
        <v>167</v>
      </c>
      <c r="B17" s="18">
        <v>0</v>
      </c>
      <c r="C17" s="18">
        <v>54760</v>
      </c>
      <c r="D17" s="19">
        <v>115182</v>
      </c>
      <c r="E17" s="27" t="s">
        <v>153</v>
      </c>
      <c r="F17" s="27">
        <v>3.8167433477076886</v>
      </c>
      <c r="G17" s="28">
        <v>6.9764314821903604</v>
      </c>
      <c r="I17" s="100">
        <v>0</v>
      </c>
      <c r="J17" s="18">
        <v>0</v>
      </c>
      <c r="K17" s="19">
        <v>0</v>
      </c>
      <c r="L17" s="82" t="s">
        <v>153</v>
      </c>
      <c r="M17" s="82" t="s">
        <v>153</v>
      </c>
      <c r="N17" s="83" t="s">
        <v>153</v>
      </c>
      <c r="P17" s="100">
        <v>0</v>
      </c>
      <c r="Q17" s="18">
        <v>54760</v>
      </c>
      <c r="R17" s="19">
        <v>115182</v>
      </c>
      <c r="S17" s="82" t="s">
        <v>153</v>
      </c>
      <c r="T17" s="82">
        <v>4.488752707104787</v>
      </c>
      <c r="U17" s="83">
        <v>8.0963731436761446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  <c r="I18" s="100">
        <v>0</v>
      </c>
      <c r="J18" s="18">
        <v>0</v>
      </c>
      <c r="K18" s="19">
        <v>0</v>
      </c>
      <c r="L18" s="82" t="s">
        <v>153</v>
      </c>
      <c r="M18" s="82" t="s">
        <v>153</v>
      </c>
      <c r="N18" s="83" t="s">
        <v>153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169</v>
      </c>
      <c r="B19" s="18">
        <v>0</v>
      </c>
      <c r="C19" s="18">
        <v>0</v>
      </c>
      <c r="D19" s="19">
        <v>0</v>
      </c>
      <c r="E19" s="27" t="s">
        <v>153</v>
      </c>
      <c r="F19" s="27" t="s">
        <v>153</v>
      </c>
      <c r="G19" s="28" t="s">
        <v>153</v>
      </c>
      <c r="I19" s="100">
        <v>0</v>
      </c>
      <c r="J19" s="18">
        <v>0</v>
      </c>
      <c r="K19" s="19">
        <v>0</v>
      </c>
      <c r="L19" s="82" t="s">
        <v>153</v>
      </c>
      <c r="M19" s="82" t="s">
        <v>153</v>
      </c>
      <c r="N19" s="83" t="s">
        <v>153</v>
      </c>
      <c r="P19" s="100">
        <v>0</v>
      </c>
      <c r="Q19" s="18">
        <v>0</v>
      </c>
      <c r="R19" s="19">
        <v>0</v>
      </c>
      <c r="S19" s="82" t="s">
        <v>153</v>
      </c>
      <c r="T19" s="82" t="s">
        <v>153</v>
      </c>
      <c r="U19" s="83" t="s">
        <v>153</v>
      </c>
    </row>
    <row r="20" spans="1:21" x14ac:dyDescent="0.2">
      <c r="A20" s="17" t="s">
        <v>170</v>
      </c>
      <c r="B20" s="18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0</v>
      </c>
      <c r="Q20" s="18">
        <v>0</v>
      </c>
      <c r="R20" s="19">
        <v>0</v>
      </c>
      <c r="S20" s="82" t="s">
        <v>153</v>
      </c>
      <c r="T20" s="82" t="s">
        <v>153</v>
      </c>
      <c r="U20" s="83" t="s">
        <v>153</v>
      </c>
    </row>
    <row r="21" spans="1:21" x14ac:dyDescent="0.2">
      <c r="A21" s="17" t="s">
        <v>171</v>
      </c>
      <c r="B21" s="18">
        <v>27</v>
      </c>
      <c r="C21" s="18">
        <v>28</v>
      </c>
      <c r="D21" s="19">
        <v>29</v>
      </c>
      <c r="E21" s="27">
        <v>2.0258316038733902E-3</v>
      </c>
      <c r="F21" s="27">
        <v>1.9515853494487816E-3</v>
      </c>
      <c r="G21" s="28">
        <v>1.7564941829758161E-3</v>
      </c>
      <c r="I21" s="100">
        <v>27</v>
      </c>
      <c r="J21" s="18">
        <v>28</v>
      </c>
      <c r="K21" s="19">
        <v>29</v>
      </c>
      <c r="L21" s="82">
        <v>1.3255892735279821E-2</v>
      </c>
      <c r="M21" s="82">
        <v>1.3035806567253123E-2</v>
      </c>
      <c r="N21" s="83">
        <v>1.269819028894951E-2</v>
      </c>
      <c r="P21" s="100">
        <v>0</v>
      </c>
      <c r="Q21" s="18">
        <v>0</v>
      </c>
      <c r="R21" s="19">
        <v>0</v>
      </c>
      <c r="S21" s="82" t="s">
        <v>153</v>
      </c>
      <c r="T21" s="82" t="s">
        <v>153</v>
      </c>
      <c r="U21" s="83" t="s">
        <v>153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153</v>
      </c>
      <c r="F23" s="27" t="s">
        <v>153</v>
      </c>
      <c r="G23" s="28" t="s">
        <v>153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0</v>
      </c>
      <c r="Q23" s="18">
        <v>0</v>
      </c>
      <c r="R23" s="19">
        <v>0</v>
      </c>
      <c r="S23" s="82" t="s">
        <v>153</v>
      </c>
      <c r="T23" s="82" t="s">
        <v>153</v>
      </c>
      <c r="U23" s="83" t="s">
        <v>153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153</v>
      </c>
      <c r="F24" s="27" t="s">
        <v>153</v>
      </c>
      <c r="G24" s="28" t="s">
        <v>153</v>
      </c>
      <c r="I24" s="100">
        <v>0</v>
      </c>
      <c r="J24" s="18">
        <v>0</v>
      </c>
      <c r="K24" s="19">
        <v>0</v>
      </c>
      <c r="L24" s="82" t="s">
        <v>153</v>
      </c>
      <c r="M24" s="82" t="s">
        <v>153</v>
      </c>
      <c r="N24" s="83" t="s">
        <v>153</v>
      </c>
      <c r="P24" s="100">
        <v>0</v>
      </c>
      <c r="Q24" s="18">
        <v>0</v>
      </c>
      <c r="R24" s="19">
        <v>0</v>
      </c>
      <c r="S24" s="82" t="s">
        <v>153</v>
      </c>
      <c r="T24" s="82" t="s">
        <v>153</v>
      </c>
      <c r="U24" s="83" t="s">
        <v>153</v>
      </c>
    </row>
    <row r="25" spans="1:21" x14ac:dyDescent="0.2">
      <c r="A25" s="17" t="s">
        <v>175</v>
      </c>
      <c r="B25" s="18">
        <v>0</v>
      </c>
      <c r="C25" s="18">
        <v>0</v>
      </c>
      <c r="D25" s="19">
        <v>0</v>
      </c>
      <c r="E25" s="27" t="s">
        <v>153</v>
      </c>
      <c r="F25" s="27" t="s">
        <v>153</v>
      </c>
      <c r="G25" s="28" t="s">
        <v>153</v>
      </c>
      <c r="I25" s="100">
        <v>0</v>
      </c>
      <c r="J25" s="18">
        <v>0</v>
      </c>
      <c r="K25" s="19">
        <v>0</v>
      </c>
      <c r="L25" s="82" t="s">
        <v>153</v>
      </c>
      <c r="M25" s="82" t="s">
        <v>153</v>
      </c>
      <c r="N25" s="83" t="s">
        <v>153</v>
      </c>
      <c r="P25" s="100">
        <v>0</v>
      </c>
      <c r="Q25" s="18">
        <v>0</v>
      </c>
      <c r="R25" s="19">
        <v>0</v>
      </c>
      <c r="S25" s="82" t="s">
        <v>153</v>
      </c>
      <c r="T25" s="82" t="s">
        <v>153</v>
      </c>
      <c r="U25" s="83" t="s">
        <v>153</v>
      </c>
    </row>
    <row r="26" spans="1:21" x14ac:dyDescent="0.2">
      <c r="A26" s="17" t="s">
        <v>176</v>
      </c>
      <c r="B26" s="18">
        <v>0</v>
      </c>
      <c r="C26" s="18">
        <v>0</v>
      </c>
      <c r="D26" s="19">
        <v>0</v>
      </c>
      <c r="E26" s="27" t="s">
        <v>153</v>
      </c>
      <c r="F26" s="27" t="s">
        <v>153</v>
      </c>
      <c r="G26" s="28" t="s">
        <v>153</v>
      </c>
      <c r="I26" s="100">
        <v>0</v>
      </c>
      <c r="J26" s="18">
        <v>0</v>
      </c>
      <c r="K26" s="19">
        <v>0</v>
      </c>
      <c r="L26" s="82" t="s">
        <v>153</v>
      </c>
      <c r="M26" s="82" t="s">
        <v>153</v>
      </c>
      <c r="N26" s="83" t="s">
        <v>153</v>
      </c>
      <c r="P26" s="100">
        <v>0</v>
      </c>
      <c r="Q26" s="18">
        <v>0</v>
      </c>
      <c r="R26" s="19">
        <v>0</v>
      </c>
      <c r="S26" s="82" t="s">
        <v>153</v>
      </c>
      <c r="T26" s="82" t="s">
        <v>153</v>
      </c>
      <c r="U26" s="83" t="s">
        <v>153</v>
      </c>
    </row>
    <row r="27" spans="1:21" x14ac:dyDescent="0.2">
      <c r="A27" s="17" t="s">
        <v>177</v>
      </c>
      <c r="B27" s="18">
        <v>0</v>
      </c>
      <c r="C27" s="18">
        <v>0</v>
      </c>
      <c r="D27" s="19">
        <v>0</v>
      </c>
      <c r="E27" s="27" t="s">
        <v>153</v>
      </c>
      <c r="F27" s="27" t="s">
        <v>153</v>
      </c>
      <c r="G27" s="28" t="s">
        <v>153</v>
      </c>
      <c r="I27" s="100">
        <v>0</v>
      </c>
      <c r="J27" s="18">
        <v>0</v>
      </c>
      <c r="K27" s="19">
        <v>0</v>
      </c>
      <c r="L27" s="82" t="s">
        <v>153</v>
      </c>
      <c r="M27" s="82" t="s">
        <v>153</v>
      </c>
      <c r="N27" s="83" t="s">
        <v>153</v>
      </c>
      <c r="P27" s="100">
        <v>0</v>
      </c>
      <c r="Q27" s="18">
        <v>0</v>
      </c>
      <c r="R27" s="19">
        <v>0</v>
      </c>
      <c r="S27" s="82" t="s">
        <v>153</v>
      </c>
      <c r="T27" s="82" t="s">
        <v>153</v>
      </c>
      <c r="U27" s="83" t="s">
        <v>153</v>
      </c>
    </row>
    <row r="28" spans="1:21" x14ac:dyDescent="0.2">
      <c r="A28" s="17" t="s">
        <v>178</v>
      </c>
      <c r="B28" s="18">
        <v>0</v>
      </c>
      <c r="C28" s="18">
        <v>0</v>
      </c>
      <c r="D28" s="19">
        <v>0</v>
      </c>
      <c r="E28" s="27" t="s">
        <v>153</v>
      </c>
      <c r="F28" s="27" t="s">
        <v>153</v>
      </c>
      <c r="G28" s="28" t="s">
        <v>153</v>
      </c>
      <c r="I28" s="100">
        <v>0</v>
      </c>
      <c r="J28" s="18">
        <v>0</v>
      </c>
      <c r="K28" s="19">
        <v>0</v>
      </c>
      <c r="L28" s="82" t="s">
        <v>153</v>
      </c>
      <c r="M28" s="82" t="s">
        <v>153</v>
      </c>
      <c r="N28" s="83" t="s">
        <v>153</v>
      </c>
      <c r="P28" s="100">
        <v>0</v>
      </c>
      <c r="Q28" s="18">
        <v>0</v>
      </c>
      <c r="R28" s="19">
        <v>0</v>
      </c>
      <c r="S28" s="82" t="s">
        <v>153</v>
      </c>
      <c r="T28" s="82" t="s">
        <v>153</v>
      </c>
      <c r="U28" s="83" t="s">
        <v>153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153</v>
      </c>
      <c r="F29" s="27" t="s">
        <v>153</v>
      </c>
      <c r="G29" s="28" t="s">
        <v>153</v>
      </c>
      <c r="I29" s="100">
        <v>0</v>
      </c>
      <c r="J29" s="18">
        <v>0</v>
      </c>
      <c r="K29" s="19">
        <v>0</v>
      </c>
      <c r="L29" s="82" t="s">
        <v>153</v>
      </c>
      <c r="M29" s="82" t="s">
        <v>153</v>
      </c>
      <c r="N29" s="83" t="s">
        <v>153</v>
      </c>
      <c r="P29" s="100">
        <v>0</v>
      </c>
      <c r="Q29" s="18">
        <v>0</v>
      </c>
      <c r="R29" s="19">
        <v>0</v>
      </c>
      <c r="S29" s="82" t="s">
        <v>153</v>
      </c>
      <c r="T29" s="82" t="s">
        <v>153</v>
      </c>
      <c r="U29" s="83" t="s">
        <v>153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153</v>
      </c>
      <c r="F30" s="27" t="s">
        <v>153</v>
      </c>
      <c r="G30" s="28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0</v>
      </c>
      <c r="Q30" s="18">
        <v>0</v>
      </c>
      <c r="R30" s="19">
        <v>0</v>
      </c>
      <c r="S30" s="82" t="s">
        <v>153</v>
      </c>
      <c r="T30" s="82" t="s">
        <v>153</v>
      </c>
      <c r="U30" s="83" t="s">
        <v>153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153</v>
      </c>
      <c r="F31" s="27" t="s">
        <v>153</v>
      </c>
      <c r="G31" s="28" t="s">
        <v>153</v>
      </c>
      <c r="I31" s="100">
        <v>0</v>
      </c>
      <c r="J31" s="18">
        <v>0</v>
      </c>
      <c r="K31" s="19">
        <v>0</v>
      </c>
      <c r="L31" s="82" t="s">
        <v>153</v>
      </c>
      <c r="M31" s="82" t="s">
        <v>153</v>
      </c>
      <c r="N31" s="83" t="s">
        <v>153</v>
      </c>
      <c r="P31" s="100">
        <v>0</v>
      </c>
      <c r="Q31" s="18">
        <v>0</v>
      </c>
      <c r="R31" s="19">
        <v>0</v>
      </c>
      <c r="S31" s="82" t="s">
        <v>153</v>
      </c>
      <c r="T31" s="82" t="s">
        <v>153</v>
      </c>
      <c r="U31" s="83" t="s">
        <v>153</v>
      </c>
    </row>
    <row r="32" spans="1:21" x14ac:dyDescent="0.2">
      <c r="A32" s="17" t="s">
        <v>182</v>
      </c>
      <c r="B32" s="18">
        <v>0</v>
      </c>
      <c r="C32" s="18">
        <v>0</v>
      </c>
      <c r="D32" s="19">
        <v>0</v>
      </c>
      <c r="E32" s="27" t="s">
        <v>153</v>
      </c>
      <c r="F32" s="27" t="s">
        <v>153</v>
      </c>
      <c r="G32" s="28" t="s">
        <v>153</v>
      </c>
      <c r="I32" s="100">
        <v>0</v>
      </c>
      <c r="J32" s="18">
        <v>0</v>
      </c>
      <c r="K32" s="19">
        <v>0</v>
      </c>
      <c r="L32" s="82" t="s">
        <v>153</v>
      </c>
      <c r="M32" s="82" t="s">
        <v>153</v>
      </c>
      <c r="N32" s="83" t="s">
        <v>153</v>
      </c>
      <c r="P32" s="100">
        <v>0</v>
      </c>
      <c r="Q32" s="18">
        <v>0</v>
      </c>
      <c r="R32" s="19">
        <v>0</v>
      </c>
      <c r="S32" s="82" t="s">
        <v>153</v>
      </c>
      <c r="T32" s="82" t="s">
        <v>153</v>
      </c>
      <c r="U32" s="83" t="s">
        <v>153</v>
      </c>
    </row>
    <row r="33" spans="1:21" x14ac:dyDescent="0.2">
      <c r="A33" s="17" t="s">
        <v>183</v>
      </c>
      <c r="B33" s="18">
        <v>1077</v>
      </c>
      <c r="C33" s="18">
        <v>775</v>
      </c>
      <c r="D33" s="19">
        <v>608</v>
      </c>
      <c r="E33" s="27">
        <v>8.080817175450522E-2</v>
      </c>
      <c r="F33" s="27">
        <v>5.4017094493671633E-2</v>
      </c>
      <c r="G33" s="28">
        <v>3.6825809077561937E-2</v>
      </c>
      <c r="I33" s="100">
        <v>423</v>
      </c>
      <c r="J33" s="18">
        <v>306</v>
      </c>
      <c r="K33" s="19">
        <v>272</v>
      </c>
      <c r="L33" s="82">
        <v>0.20767565285271722</v>
      </c>
      <c r="M33" s="82">
        <v>0.14246274319926627</v>
      </c>
      <c r="N33" s="83">
        <v>0.11910026753773333</v>
      </c>
      <c r="P33" s="100">
        <v>654</v>
      </c>
      <c r="Q33" s="18">
        <v>469</v>
      </c>
      <c r="R33" s="19">
        <v>336</v>
      </c>
      <c r="S33" s="82">
        <v>5.7922085053356512E-2</v>
      </c>
      <c r="T33" s="82">
        <v>3.844457669160236E-2</v>
      </c>
      <c r="U33" s="83">
        <v>2.3618111999055277E-2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1400</v>
      </c>
      <c r="E34" s="27" t="s">
        <v>153</v>
      </c>
      <c r="F34" s="27" t="s">
        <v>153</v>
      </c>
      <c r="G34" s="28">
        <v>8.4796270902280771E-2</v>
      </c>
      <c r="I34" s="100">
        <v>0</v>
      </c>
      <c r="J34" s="18">
        <v>0</v>
      </c>
      <c r="K34" s="19">
        <v>0</v>
      </c>
      <c r="L34" s="82" t="s">
        <v>153</v>
      </c>
      <c r="M34" s="82" t="s">
        <v>153</v>
      </c>
      <c r="N34" s="83" t="s">
        <v>153</v>
      </c>
      <c r="P34" s="100">
        <v>0</v>
      </c>
      <c r="Q34" s="18">
        <v>0</v>
      </c>
      <c r="R34" s="19">
        <v>1400</v>
      </c>
      <c r="S34" s="82" t="s">
        <v>153</v>
      </c>
      <c r="T34" s="82" t="s">
        <v>153</v>
      </c>
      <c r="U34" s="83">
        <v>9.8408799996063653E-2</v>
      </c>
    </row>
    <row r="35" spans="1:21" ht="13.5" thickBot="1" x14ac:dyDescent="0.25">
      <c r="A35" s="20" t="s">
        <v>4</v>
      </c>
      <c r="B35" s="21">
        <v>1332786</v>
      </c>
      <c r="C35" s="21">
        <v>1434731</v>
      </c>
      <c r="D35" s="22">
        <v>1651016</v>
      </c>
      <c r="E35" s="23">
        <v>100</v>
      </c>
      <c r="F35" s="23">
        <v>100</v>
      </c>
      <c r="G35" s="48">
        <v>100</v>
      </c>
      <c r="I35" s="101">
        <v>203683</v>
      </c>
      <c r="J35" s="21">
        <v>214793</v>
      </c>
      <c r="K35" s="22">
        <v>228379</v>
      </c>
      <c r="L35" s="86">
        <v>100</v>
      </c>
      <c r="M35" s="86">
        <v>100</v>
      </c>
      <c r="N35" s="87">
        <v>100</v>
      </c>
      <c r="P35" s="101">
        <v>1129103</v>
      </c>
      <c r="Q35" s="21">
        <v>1219938</v>
      </c>
      <c r="R35" s="22">
        <v>1422637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125</v>
      </c>
      <c r="B37" s="6"/>
      <c r="C37" s="6"/>
      <c r="D37" s="6"/>
      <c r="E37" s="6"/>
      <c r="F37" s="6"/>
      <c r="I37" s="198" t="s">
        <v>110</v>
      </c>
      <c r="J37" s="198"/>
      <c r="K37" s="198"/>
      <c r="L37" s="198"/>
      <c r="M37" s="198"/>
      <c r="N37" s="198"/>
      <c r="P37" s="198" t="s">
        <v>111</v>
      </c>
      <c r="Q37" s="198"/>
      <c r="R37" s="198"/>
      <c r="S37" s="198"/>
      <c r="T37" s="198"/>
      <c r="U37" s="198"/>
    </row>
    <row r="38" spans="1:21" x14ac:dyDescent="0.2">
      <c r="A38" s="7"/>
      <c r="B38" s="91"/>
      <c r="C38" s="90" t="s">
        <v>32</v>
      </c>
      <c r="D38" s="92"/>
      <c r="E38" s="11"/>
      <c r="F38" s="90" t="s">
        <v>2</v>
      </c>
      <c r="G38" s="12"/>
      <c r="I38" s="32"/>
      <c r="J38" s="90" t="s">
        <v>32</v>
      </c>
      <c r="K38" s="92"/>
      <c r="L38" s="11"/>
      <c r="M38" s="90" t="s">
        <v>2</v>
      </c>
      <c r="N38" s="12"/>
      <c r="P38" s="32"/>
      <c r="Q38" s="90" t="s">
        <v>32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159</v>
      </c>
      <c r="C39" s="15" t="s">
        <v>155</v>
      </c>
      <c r="D39" s="66" t="s">
        <v>156</v>
      </c>
      <c r="E39" s="15" t="s">
        <v>159</v>
      </c>
      <c r="F39" s="15" t="s">
        <v>155</v>
      </c>
      <c r="G39" s="16" t="s">
        <v>156</v>
      </c>
      <c r="I39" s="99" t="s">
        <v>159</v>
      </c>
      <c r="J39" s="15" t="s">
        <v>155</v>
      </c>
      <c r="K39" s="66" t="s">
        <v>156</v>
      </c>
      <c r="L39" s="15" t="s">
        <v>159</v>
      </c>
      <c r="M39" s="15" t="s">
        <v>155</v>
      </c>
      <c r="N39" s="16" t="s">
        <v>156</v>
      </c>
      <c r="P39" s="99" t="s">
        <v>159</v>
      </c>
      <c r="Q39" s="15" t="s">
        <v>155</v>
      </c>
      <c r="R39" s="66" t="s">
        <v>156</v>
      </c>
      <c r="S39" s="15" t="s">
        <v>159</v>
      </c>
      <c r="T39" s="15" t="s">
        <v>155</v>
      </c>
      <c r="U39" s="16" t="s">
        <v>156</v>
      </c>
    </row>
    <row r="40" spans="1:21" x14ac:dyDescent="0.2">
      <c r="A40" s="17" t="s">
        <v>83</v>
      </c>
      <c r="B40" s="18">
        <v>83413</v>
      </c>
      <c r="C40" s="18">
        <v>212189</v>
      </c>
      <c r="D40" s="19">
        <v>223918</v>
      </c>
      <c r="E40" s="27">
        <v>15.903700370647183</v>
      </c>
      <c r="F40" s="27">
        <v>38.588097082646826</v>
      </c>
      <c r="G40" s="28">
        <v>36.734847888285167</v>
      </c>
      <c r="I40" s="100">
        <v>0</v>
      </c>
      <c r="J40" s="18">
        <v>26045</v>
      </c>
      <c r="K40" s="19">
        <v>26288</v>
      </c>
      <c r="L40" s="82" t="s">
        <v>153</v>
      </c>
      <c r="M40" s="82">
        <v>46.335996014873061</v>
      </c>
      <c r="N40" s="83">
        <v>44.362691327606868</v>
      </c>
      <c r="P40" s="100">
        <v>83413</v>
      </c>
      <c r="Q40" s="18">
        <v>186144</v>
      </c>
      <c r="R40" s="19">
        <v>197630</v>
      </c>
      <c r="S40" s="82">
        <v>17.740652516057679</v>
      </c>
      <c r="T40" s="82">
        <v>37.705930848962772</v>
      </c>
      <c r="U40" s="83">
        <v>35.913464596262003</v>
      </c>
    </row>
    <row r="41" spans="1:21" x14ac:dyDescent="0.2">
      <c r="A41" s="17" t="s">
        <v>160</v>
      </c>
      <c r="B41" s="18">
        <v>83307</v>
      </c>
      <c r="C41" s="18">
        <v>84001</v>
      </c>
      <c r="D41" s="19">
        <v>96246</v>
      </c>
      <c r="E41" s="27">
        <v>15.883490184713473</v>
      </c>
      <c r="F41" s="27">
        <v>15.27618652729131</v>
      </c>
      <c r="G41" s="28">
        <v>15.78962910465391</v>
      </c>
      <c r="I41" s="100">
        <v>12222</v>
      </c>
      <c r="J41" s="18">
        <v>11868</v>
      </c>
      <c r="K41" s="19">
        <v>11530</v>
      </c>
      <c r="L41" s="82">
        <v>22.504971643220152</v>
      </c>
      <c r="M41" s="82">
        <v>21.114056467825439</v>
      </c>
      <c r="N41" s="83">
        <v>19.457616821641324</v>
      </c>
      <c r="P41" s="100">
        <v>71085</v>
      </c>
      <c r="Q41" s="18">
        <v>72133</v>
      </c>
      <c r="R41" s="19">
        <v>84716</v>
      </c>
      <c r="S41" s="82">
        <v>15.118677953124335</v>
      </c>
      <c r="T41" s="82">
        <v>14.611493843090466</v>
      </c>
      <c r="U41" s="83">
        <v>15.394651959403593</v>
      </c>
    </row>
    <row r="42" spans="1:21" x14ac:dyDescent="0.2">
      <c r="A42" s="17" t="s">
        <v>84</v>
      </c>
      <c r="B42" s="18">
        <v>96317</v>
      </c>
      <c r="C42" s="18">
        <v>115598</v>
      </c>
      <c r="D42" s="19">
        <v>124822</v>
      </c>
      <c r="E42" s="27">
        <v>18.364004514879273</v>
      </c>
      <c r="F42" s="27">
        <v>21.022328426826117</v>
      </c>
      <c r="G42" s="28">
        <v>20.477662283119404</v>
      </c>
      <c r="I42" s="100">
        <v>9880</v>
      </c>
      <c r="J42" s="18">
        <v>11963</v>
      </c>
      <c r="K42" s="19">
        <v>13884</v>
      </c>
      <c r="L42" s="82">
        <v>18.192531487073726</v>
      </c>
      <c r="M42" s="82">
        <v>21.283068547741465</v>
      </c>
      <c r="N42" s="83">
        <v>23.43014327421233</v>
      </c>
      <c r="P42" s="100">
        <v>86437</v>
      </c>
      <c r="Q42" s="18">
        <v>103635</v>
      </c>
      <c r="R42" s="19">
        <v>110938</v>
      </c>
      <c r="S42" s="82">
        <v>18.383810455570206</v>
      </c>
      <c r="T42" s="82">
        <v>20.992640877665984</v>
      </c>
      <c r="U42" s="83">
        <v>20.159732507109823</v>
      </c>
    </row>
    <row r="43" spans="1:21" x14ac:dyDescent="0.2">
      <c r="A43" s="17" t="s">
        <v>86</v>
      </c>
      <c r="B43" s="18">
        <v>60628</v>
      </c>
      <c r="C43" s="18">
        <v>61512</v>
      </c>
      <c r="D43" s="19">
        <v>64910</v>
      </c>
      <c r="E43" s="27">
        <v>11.559463705556656</v>
      </c>
      <c r="F43" s="27">
        <v>11.186399991270855</v>
      </c>
      <c r="G43" s="28">
        <v>10.64880436779799</v>
      </c>
      <c r="I43" s="100">
        <v>3097</v>
      </c>
      <c r="J43" s="18">
        <v>3487</v>
      </c>
      <c r="K43" s="19">
        <v>4228</v>
      </c>
      <c r="L43" s="82">
        <v>5.702658908448111</v>
      </c>
      <c r="M43" s="82">
        <v>6.2036328701809316</v>
      </c>
      <c r="N43" s="83">
        <v>7.1350220227146162</v>
      </c>
      <c r="P43" s="100">
        <v>57531</v>
      </c>
      <c r="Q43" s="18">
        <v>58025</v>
      </c>
      <c r="R43" s="19">
        <v>60682</v>
      </c>
      <c r="S43" s="82">
        <v>12.235952188523544</v>
      </c>
      <c r="T43" s="82">
        <v>11.753731721200065</v>
      </c>
      <c r="U43" s="83">
        <v>11.027176332694282</v>
      </c>
    </row>
    <row r="44" spans="1:21" x14ac:dyDescent="0.2">
      <c r="A44" s="17" t="s">
        <v>161</v>
      </c>
      <c r="B44" s="18">
        <v>38848</v>
      </c>
      <c r="C44" s="18">
        <v>38651</v>
      </c>
      <c r="D44" s="19">
        <v>33312</v>
      </c>
      <c r="E44" s="27">
        <v>7.4068424825734809</v>
      </c>
      <c r="F44" s="27">
        <v>7.0289625774257019</v>
      </c>
      <c r="G44" s="28">
        <v>5.4649972438774705</v>
      </c>
      <c r="I44" s="100">
        <v>2258</v>
      </c>
      <c r="J44" s="18">
        <v>2723</v>
      </c>
      <c r="K44" s="19">
        <v>1269</v>
      </c>
      <c r="L44" s="82">
        <v>4.1577668115194815</v>
      </c>
      <c r="M44" s="82">
        <v>4.8444199327509834</v>
      </c>
      <c r="N44" s="83">
        <v>2.1415191454174192</v>
      </c>
      <c r="P44" s="100">
        <v>36590</v>
      </c>
      <c r="Q44" s="18">
        <v>35928</v>
      </c>
      <c r="R44" s="19">
        <v>32043</v>
      </c>
      <c r="S44" s="82">
        <v>7.7821259943000554</v>
      </c>
      <c r="T44" s="82">
        <v>7.2776919134730882</v>
      </c>
      <c r="U44" s="83">
        <v>5.8228768206143977</v>
      </c>
    </row>
    <row r="45" spans="1:21" x14ac:dyDescent="0.2">
      <c r="A45" s="17" t="s">
        <v>162</v>
      </c>
      <c r="B45" s="18">
        <v>0</v>
      </c>
      <c r="C45" s="18">
        <v>0</v>
      </c>
      <c r="D45" s="19">
        <v>1954</v>
      </c>
      <c r="E45" s="27" t="s">
        <v>153</v>
      </c>
      <c r="F45" s="27" t="s">
        <v>153</v>
      </c>
      <c r="G45" s="28">
        <v>0.32056329894742369</v>
      </c>
      <c r="I45" s="100">
        <v>0</v>
      </c>
      <c r="J45" s="18">
        <v>0</v>
      </c>
      <c r="K45" s="19">
        <v>1954</v>
      </c>
      <c r="L45" s="82" t="s">
        <v>153</v>
      </c>
      <c r="M45" s="82" t="s">
        <v>153</v>
      </c>
      <c r="N45" s="83">
        <v>3.2975007172148438</v>
      </c>
      <c r="P45" s="100">
        <v>0</v>
      </c>
      <c r="Q45" s="18">
        <v>0</v>
      </c>
      <c r="R45" s="19">
        <v>0</v>
      </c>
      <c r="S45" s="82" t="s">
        <v>153</v>
      </c>
      <c r="T45" s="82" t="s">
        <v>153</v>
      </c>
      <c r="U45" s="83" t="s">
        <v>153</v>
      </c>
    </row>
    <row r="46" spans="1:21" x14ac:dyDescent="0.2">
      <c r="A46" s="17" t="s">
        <v>163</v>
      </c>
      <c r="B46" s="18">
        <v>0</v>
      </c>
      <c r="C46" s="18">
        <v>0</v>
      </c>
      <c r="D46" s="19">
        <v>0</v>
      </c>
      <c r="E46" s="27" t="s">
        <v>153</v>
      </c>
      <c r="F46" s="27" t="s">
        <v>153</v>
      </c>
      <c r="G46" s="28" t="s">
        <v>153</v>
      </c>
      <c r="I46" s="100">
        <v>0</v>
      </c>
      <c r="J46" s="18">
        <v>0</v>
      </c>
      <c r="K46" s="19">
        <v>0</v>
      </c>
      <c r="L46" s="82" t="s">
        <v>153</v>
      </c>
      <c r="M46" s="82" t="s">
        <v>153</v>
      </c>
      <c r="N46" s="83" t="s">
        <v>153</v>
      </c>
      <c r="P46" s="100">
        <v>0</v>
      </c>
      <c r="Q46" s="18">
        <v>0</v>
      </c>
      <c r="R46" s="19">
        <v>0</v>
      </c>
      <c r="S46" s="82" t="s">
        <v>153</v>
      </c>
      <c r="T46" s="82" t="s">
        <v>153</v>
      </c>
      <c r="U46" s="83" t="s">
        <v>153</v>
      </c>
    </row>
    <row r="47" spans="1:21" x14ac:dyDescent="0.2">
      <c r="A47" s="17" t="s">
        <v>164</v>
      </c>
      <c r="B47" s="18">
        <v>150017</v>
      </c>
      <c r="C47" s="18">
        <v>4345</v>
      </c>
      <c r="D47" s="19">
        <v>5519</v>
      </c>
      <c r="E47" s="27">
        <v>28.602560973749636</v>
      </c>
      <c r="F47" s="27">
        <v>0.79016952728039835</v>
      </c>
      <c r="G47" s="28">
        <v>0.90541906186838861</v>
      </c>
      <c r="I47" s="100">
        <v>26682</v>
      </c>
      <c r="J47" s="18">
        <v>0</v>
      </c>
      <c r="K47" s="19">
        <v>0</v>
      </c>
      <c r="L47" s="82">
        <v>49.130883111143845</v>
      </c>
      <c r="M47" s="82" t="s">
        <v>153</v>
      </c>
      <c r="N47" s="83" t="s">
        <v>153</v>
      </c>
      <c r="P47" s="100">
        <v>123335</v>
      </c>
      <c r="Q47" s="18">
        <v>4345</v>
      </c>
      <c r="R47" s="19">
        <v>5519</v>
      </c>
      <c r="S47" s="82">
        <v>26.231443277042835</v>
      </c>
      <c r="T47" s="82">
        <v>0.88013725684815658</v>
      </c>
      <c r="U47" s="83">
        <v>1.0029166174506401</v>
      </c>
    </row>
    <row r="48" spans="1:21" x14ac:dyDescent="0.2">
      <c r="A48" s="17" t="s">
        <v>165</v>
      </c>
      <c r="B48" s="18">
        <v>11587</v>
      </c>
      <c r="C48" s="18">
        <v>10675</v>
      </c>
      <c r="D48" s="19">
        <v>6548</v>
      </c>
      <c r="E48" s="27">
        <v>2.2092021171123077</v>
      </c>
      <c r="F48" s="27">
        <v>1.9413255934909672</v>
      </c>
      <c r="G48" s="28">
        <v>1.074231566790036</v>
      </c>
      <c r="I48" s="100">
        <v>0</v>
      </c>
      <c r="J48" s="18">
        <v>0</v>
      </c>
      <c r="K48" s="19">
        <v>0</v>
      </c>
      <c r="L48" s="82" t="s">
        <v>153</v>
      </c>
      <c r="M48" s="82" t="s">
        <v>153</v>
      </c>
      <c r="N48" s="83" t="s">
        <v>153</v>
      </c>
      <c r="P48" s="100">
        <v>11587</v>
      </c>
      <c r="Q48" s="18">
        <v>10675</v>
      </c>
      <c r="R48" s="19">
        <v>6548</v>
      </c>
      <c r="S48" s="82">
        <v>2.4643753456123187</v>
      </c>
      <c r="T48" s="82">
        <v>2.1623625355245273</v>
      </c>
      <c r="U48" s="83">
        <v>1.1899072315757913</v>
      </c>
    </row>
    <row r="49" spans="1:21" x14ac:dyDescent="0.2">
      <c r="A49" s="17" t="s">
        <v>166</v>
      </c>
      <c r="B49" s="18">
        <v>0</v>
      </c>
      <c r="C49" s="18">
        <v>0</v>
      </c>
      <c r="D49" s="19">
        <v>0</v>
      </c>
      <c r="E49" s="27" t="s">
        <v>153</v>
      </c>
      <c r="F49" s="27" t="s">
        <v>153</v>
      </c>
      <c r="G49" s="28" t="s">
        <v>153</v>
      </c>
      <c r="I49" s="100">
        <v>0</v>
      </c>
      <c r="J49" s="18">
        <v>0</v>
      </c>
      <c r="K49" s="19">
        <v>0</v>
      </c>
      <c r="L49" s="82" t="s">
        <v>153</v>
      </c>
      <c r="M49" s="82" t="s">
        <v>153</v>
      </c>
      <c r="N49" s="83" t="s">
        <v>153</v>
      </c>
      <c r="P49" s="100">
        <v>0</v>
      </c>
      <c r="Q49" s="18">
        <v>0</v>
      </c>
      <c r="R49" s="19">
        <v>0</v>
      </c>
      <c r="S49" s="82" t="s">
        <v>153</v>
      </c>
      <c r="T49" s="82" t="s">
        <v>153</v>
      </c>
      <c r="U49" s="83" t="s">
        <v>153</v>
      </c>
    </row>
    <row r="50" spans="1:21" x14ac:dyDescent="0.2">
      <c r="A50" s="17" t="s">
        <v>167</v>
      </c>
      <c r="B50" s="18">
        <v>0</v>
      </c>
      <c r="C50" s="18">
        <v>22644</v>
      </c>
      <c r="D50" s="19">
        <v>52041</v>
      </c>
      <c r="E50" s="27" t="s">
        <v>153</v>
      </c>
      <c r="F50" s="27">
        <v>4.1179744017807458</v>
      </c>
      <c r="G50" s="28">
        <v>8.537581699346406</v>
      </c>
      <c r="I50" s="100">
        <v>0</v>
      </c>
      <c r="J50" s="18">
        <v>0</v>
      </c>
      <c r="K50" s="19">
        <v>0</v>
      </c>
      <c r="L50" s="82" t="s">
        <v>153</v>
      </c>
      <c r="M50" s="82" t="s">
        <v>153</v>
      </c>
      <c r="N50" s="83" t="s">
        <v>153</v>
      </c>
      <c r="P50" s="100">
        <v>0</v>
      </c>
      <c r="Q50" s="18">
        <v>22644</v>
      </c>
      <c r="R50" s="19">
        <v>52041</v>
      </c>
      <c r="S50" s="82" t="s">
        <v>153</v>
      </c>
      <c r="T50" s="82">
        <v>4.586841897369311</v>
      </c>
      <c r="U50" s="83">
        <v>9.4569276478979454</v>
      </c>
    </row>
    <row r="51" spans="1:21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153</v>
      </c>
      <c r="F51" s="27" t="s">
        <v>153</v>
      </c>
      <c r="G51" s="28" t="s">
        <v>153</v>
      </c>
      <c r="I51" s="100">
        <v>0</v>
      </c>
      <c r="J51" s="18">
        <v>0</v>
      </c>
      <c r="K51" s="19">
        <v>0</v>
      </c>
      <c r="L51" s="82" t="s">
        <v>153</v>
      </c>
      <c r="M51" s="82" t="s">
        <v>153</v>
      </c>
      <c r="N51" s="83" t="s">
        <v>153</v>
      </c>
      <c r="P51" s="100">
        <v>0</v>
      </c>
      <c r="Q51" s="18">
        <v>0</v>
      </c>
      <c r="R51" s="19">
        <v>0</v>
      </c>
      <c r="S51" s="82" t="s">
        <v>153</v>
      </c>
      <c r="T51" s="82" t="s">
        <v>153</v>
      </c>
      <c r="U51" s="83" t="s">
        <v>153</v>
      </c>
    </row>
    <row r="52" spans="1:21" x14ac:dyDescent="0.2">
      <c r="A52" s="17" t="s">
        <v>169</v>
      </c>
      <c r="B52" s="18">
        <v>0</v>
      </c>
      <c r="C52" s="18">
        <v>0</v>
      </c>
      <c r="D52" s="19">
        <v>0</v>
      </c>
      <c r="E52" s="27" t="s">
        <v>153</v>
      </c>
      <c r="F52" s="27" t="s">
        <v>153</v>
      </c>
      <c r="G52" s="28" t="s">
        <v>153</v>
      </c>
      <c r="I52" s="100">
        <v>0</v>
      </c>
      <c r="J52" s="18">
        <v>0</v>
      </c>
      <c r="K52" s="19">
        <v>0</v>
      </c>
      <c r="L52" s="82" t="s">
        <v>153</v>
      </c>
      <c r="M52" s="82" t="s">
        <v>153</v>
      </c>
      <c r="N52" s="83" t="s">
        <v>153</v>
      </c>
      <c r="P52" s="100">
        <v>0</v>
      </c>
      <c r="Q52" s="18">
        <v>0</v>
      </c>
      <c r="R52" s="19">
        <v>0</v>
      </c>
      <c r="S52" s="82" t="s">
        <v>153</v>
      </c>
      <c r="T52" s="82" t="s">
        <v>153</v>
      </c>
      <c r="U52" s="83" t="s">
        <v>153</v>
      </c>
    </row>
    <row r="53" spans="1:21" x14ac:dyDescent="0.2">
      <c r="A53" s="17" t="s">
        <v>170</v>
      </c>
      <c r="B53" s="18">
        <v>0</v>
      </c>
      <c r="C53" s="18">
        <v>0</v>
      </c>
      <c r="D53" s="19">
        <v>0</v>
      </c>
      <c r="E53" s="27" t="s">
        <v>153</v>
      </c>
      <c r="F53" s="27" t="s">
        <v>153</v>
      </c>
      <c r="G53" s="28" t="s">
        <v>153</v>
      </c>
      <c r="I53" s="100">
        <v>0</v>
      </c>
      <c r="J53" s="18">
        <v>0</v>
      </c>
      <c r="K53" s="19">
        <v>0</v>
      </c>
      <c r="L53" s="82" t="s">
        <v>153</v>
      </c>
      <c r="M53" s="82" t="s">
        <v>153</v>
      </c>
      <c r="N53" s="83" t="s">
        <v>153</v>
      </c>
      <c r="P53" s="100">
        <v>0</v>
      </c>
      <c r="Q53" s="18">
        <v>0</v>
      </c>
      <c r="R53" s="19">
        <v>0</v>
      </c>
      <c r="S53" s="82" t="s">
        <v>153</v>
      </c>
      <c r="T53" s="82" t="s">
        <v>153</v>
      </c>
      <c r="U53" s="83" t="s">
        <v>153</v>
      </c>
    </row>
    <row r="54" spans="1:21" x14ac:dyDescent="0.2">
      <c r="A54" s="17" t="s">
        <v>171</v>
      </c>
      <c r="B54" s="18">
        <v>18</v>
      </c>
      <c r="C54" s="18">
        <v>18</v>
      </c>
      <c r="D54" s="19">
        <v>18</v>
      </c>
      <c r="E54" s="27">
        <v>3.4319183661017981E-3</v>
      </c>
      <c r="F54" s="27">
        <v>3.2734295721627551E-3</v>
      </c>
      <c r="G54" s="28">
        <v>2.9529884242853769E-3</v>
      </c>
      <c r="I54" s="100">
        <v>18</v>
      </c>
      <c r="J54" s="18">
        <v>18</v>
      </c>
      <c r="K54" s="19">
        <v>18</v>
      </c>
      <c r="L54" s="82">
        <v>3.3144288134344849E-2</v>
      </c>
      <c r="M54" s="82">
        <v>3.2023341457773663E-2</v>
      </c>
      <c r="N54" s="83">
        <v>3.0376158091027221E-2</v>
      </c>
      <c r="P54" s="100">
        <v>0</v>
      </c>
      <c r="Q54" s="18">
        <v>0</v>
      </c>
      <c r="R54" s="19">
        <v>0</v>
      </c>
      <c r="S54" s="82" t="s">
        <v>153</v>
      </c>
      <c r="T54" s="82" t="s">
        <v>153</v>
      </c>
      <c r="U54" s="83" t="s">
        <v>153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153</v>
      </c>
      <c r="F55" s="27" t="s">
        <v>153</v>
      </c>
      <c r="G55" s="28" t="s">
        <v>153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0</v>
      </c>
      <c r="Q55" s="18">
        <v>0</v>
      </c>
      <c r="R55" s="19">
        <v>0</v>
      </c>
      <c r="S55" s="82" t="s">
        <v>153</v>
      </c>
      <c r="T55" s="82" t="s">
        <v>153</v>
      </c>
      <c r="U55" s="83" t="s">
        <v>153</v>
      </c>
    </row>
    <row r="56" spans="1:21" x14ac:dyDescent="0.2">
      <c r="A56" s="17" t="s">
        <v>173</v>
      </c>
      <c r="B56" s="18">
        <v>0</v>
      </c>
      <c r="C56" s="18">
        <v>0</v>
      </c>
      <c r="D56" s="19">
        <v>0</v>
      </c>
      <c r="E56" s="27" t="s">
        <v>153</v>
      </c>
      <c r="F56" s="27" t="s">
        <v>153</v>
      </c>
      <c r="G56" s="28" t="s">
        <v>153</v>
      </c>
      <c r="I56" s="100">
        <v>0</v>
      </c>
      <c r="J56" s="18">
        <v>0</v>
      </c>
      <c r="K56" s="19">
        <v>0</v>
      </c>
      <c r="L56" s="82" t="s">
        <v>153</v>
      </c>
      <c r="M56" s="82" t="s">
        <v>153</v>
      </c>
      <c r="N56" s="83" t="s">
        <v>153</v>
      </c>
      <c r="P56" s="100">
        <v>0</v>
      </c>
      <c r="Q56" s="18">
        <v>0</v>
      </c>
      <c r="R56" s="19">
        <v>0</v>
      </c>
      <c r="S56" s="82" t="s">
        <v>153</v>
      </c>
      <c r="T56" s="82" t="s">
        <v>153</v>
      </c>
      <c r="U56" s="83" t="s">
        <v>153</v>
      </c>
    </row>
    <row r="57" spans="1:21" x14ac:dyDescent="0.2">
      <c r="A57" s="17" t="s">
        <v>174</v>
      </c>
      <c r="B57" s="18">
        <v>0</v>
      </c>
      <c r="C57" s="18">
        <v>0</v>
      </c>
      <c r="D57" s="19">
        <v>0</v>
      </c>
      <c r="E57" s="27" t="s">
        <v>153</v>
      </c>
      <c r="F57" s="27" t="s">
        <v>153</v>
      </c>
      <c r="G57" s="28" t="s">
        <v>153</v>
      </c>
      <c r="I57" s="100">
        <v>0</v>
      </c>
      <c r="J57" s="18">
        <v>0</v>
      </c>
      <c r="K57" s="19">
        <v>0</v>
      </c>
      <c r="L57" s="82" t="s">
        <v>153</v>
      </c>
      <c r="M57" s="82" t="s">
        <v>153</v>
      </c>
      <c r="N57" s="83" t="s">
        <v>153</v>
      </c>
      <c r="P57" s="100">
        <v>0</v>
      </c>
      <c r="Q57" s="18">
        <v>0</v>
      </c>
      <c r="R57" s="19">
        <v>0</v>
      </c>
      <c r="S57" s="82" t="s">
        <v>153</v>
      </c>
      <c r="T57" s="82" t="s">
        <v>153</v>
      </c>
      <c r="U57" s="83" t="s">
        <v>153</v>
      </c>
    </row>
    <row r="58" spans="1:21" x14ac:dyDescent="0.2">
      <c r="A58" s="17" t="s">
        <v>175</v>
      </c>
      <c r="B58" s="18">
        <v>0</v>
      </c>
      <c r="C58" s="18">
        <v>0</v>
      </c>
      <c r="D58" s="19">
        <v>0</v>
      </c>
      <c r="E58" s="27" t="s">
        <v>153</v>
      </c>
      <c r="F58" s="27" t="s">
        <v>153</v>
      </c>
      <c r="G58" s="28" t="s">
        <v>153</v>
      </c>
      <c r="I58" s="100">
        <v>0</v>
      </c>
      <c r="J58" s="18">
        <v>0</v>
      </c>
      <c r="K58" s="19">
        <v>0</v>
      </c>
      <c r="L58" s="82" t="s">
        <v>153</v>
      </c>
      <c r="M58" s="82" t="s">
        <v>153</v>
      </c>
      <c r="N58" s="83" t="s">
        <v>153</v>
      </c>
      <c r="P58" s="100">
        <v>0</v>
      </c>
      <c r="Q58" s="18">
        <v>0</v>
      </c>
      <c r="R58" s="19">
        <v>0</v>
      </c>
      <c r="S58" s="82" t="s">
        <v>153</v>
      </c>
      <c r="T58" s="82" t="s">
        <v>153</v>
      </c>
      <c r="U58" s="83" t="s">
        <v>153</v>
      </c>
    </row>
    <row r="59" spans="1:21" x14ac:dyDescent="0.2">
      <c r="A59" s="17" t="s">
        <v>176</v>
      </c>
      <c r="B59" s="18">
        <v>0</v>
      </c>
      <c r="C59" s="18">
        <v>0</v>
      </c>
      <c r="D59" s="19">
        <v>0</v>
      </c>
      <c r="E59" s="27" t="s">
        <v>153</v>
      </c>
      <c r="F59" s="27" t="s">
        <v>153</v>
      </c>
      <c r="G59" s="28" t="s">
        <v>153</v>
      </c>
      <c r="I59" s="100">
        <v>0</v>
      </c>
      <c r="J59" s="18">
        <v>0</v>
      </c>
      <c r="K59" s="19">
        <v>0</v>
      </c>
      <c r="L59" s="82" t="s">
        <v>153</v>
      </c>
      <c r="M59" s="82" t="s">
        <v>153</v>
      </c>
      <c r="N59" s="83" t="s">
        <v>153</v>
      </c>
      <c r="P59" s="100">
        <v>0</v>
      </c>
      <c r="Q59" s="18">
        <v>0</v>
      </c>
      <c r="R59" s="19">
        <v>0</v>
      </c>
      <c r="S59" s="82" t="s">
        <v>153</v>
      </c>
      <c r="T59" s="82" t="s">
        <v>153</v>
      </c>
      <c r="U59" s="83" t="s">
        <v>153</v>
      </c>
    </row>
    <row r="60" spans="1:21" x14ac:dyDescent="0.2">
      <c r="A60" s="17" t="s">
        <v>177</v>
      </c>
      <c r="B60" s="18">
        <v>0</v>
      </c>
      <c r="C60" s="18">
        <v>0</v>
      </c>
      <c r="D60" s="19">
        <v>0</v>
      </c>
      <c r="E60" s="27" t="s">
        <v>153</v>
      </c>
      <c r="F60" s="27" t="s">
        <v>153</v>
      </c>
      <c r="G60" s="28" t="s">
        <v>153</v>
      </c>
      <c r="I60" s="100">
        <v>0</v>
      </c>
      <c r="J60" s="18">
        <v>0</v>
      </c>
      <c r="K60" s="19">
        <v>0</v>
      </c>
      <c r="L60" s="82" t="s">
        <v>153</v>
      </c>
      <c r="M60" s="82" t="s">
        <v>153</v>
      </c>
      <c r="N60" s="83" t="s">
        <v>153</v>
      </c>
      <c r="P60" s="100">
        <v>0</v>
      </c>
      <c r="Q60" s="18">
        <v>0</v>
      </c>
      <c r="R60" s="19">
        <v>0</v>
      </c>
      <c r="S60" s="82" t="s">
        <v>153</v>
      </c>
      <c r="T60" s="82" t="s">
        <v>153</v>
      </c>
      <c r="U60" s="83" t="s">
        <v>153</v>
      </c>
    </row>
    <row r="61" spans="1:21" x14ac:dyDescent="0.2">
      <c r="A61" s="17" t="s">
        <v>178</v>
      </c>
      <c r="B61" s="18">
        <v>0</v>
      </c>
      <c r="C61" s="18">
        <v>0</v>
      </c>
      <c r="D61" s="19">
        <v>0</v>
      </c>
      <c r="E61" s="27" t="s">
        <v>153</v>
      </c>
      <c r="F61" s="27" t="s">
        <v>153</v>
      </c>
      <c r="G61" s="28" t="s">
        <v>153</v>
      </c>
      <c r="I61" s="100">
        <v>0</v>
      </c>
      <c r="J61" s="18">
        <v>0</v>
      </c>
      <c r="K61" s="19">
        <v>0</v>
      </c>
      <c r="L61" s="82" t="s">
        <v>153</v>
      </c>
      <c r="M61" s="82" t="s">
        <v>153</v>
      </c>
      <c r="N61" s="83" t="s">
        <v>153</v>
      </c>
      <c r="P61" s="100">
        <v>0</v>
      </c>
      <c r="Q61" s="18">
        <v>0</v>
      </c>
      <c r="R61" s="19">
        <v>0</v>
      </c>
      <c r="S61" s="82" t="s">
        <v>153</v>
      </c>
      <c r="T61" s="82" t="s">
        <v>153</v>
      </c>
      <c r="U61" s="83" t="s">
        <v>153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0</v>
      </c>
      <c r="Q63" s="18">
        <v>0</v>
      </c>
      <c r="R63" s="19">
        <v>0</v>
      </c>
      <c r="S63" s="82" t="s">
        <v>153</v>
      </c>
      <c r="T63" s="82" t="s">
        <v>153</v>
      </c>
      <c r="U63" s="83" t="s">
        <v>153</v>
      </c>
    </row>
    <row r="64" spans="1:21" x14ac:dyDescent="0.2">
      <c r="A64" s="17" t="s">
        <v>181</v>
      </c>
      <c r="B64" s="18">
        <v>0</v>
      </c>
      <c r="C64" s="18">
        <v>0</v>
      </c>
      <c r="D64" s="19">
        <v>0</v>
      </c>
      <c r="E64" s="27" t="s">
        <v>153</v>
      </c>
      <c r="F64" s="27" t="s">
        <v>153</v>
      </c>
      <c r="G64" s="28" t="s">
        <v>153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0</v>
      </c>
      <c r="Q64" s="18">
        <v>0</v>
      </c>
      <c r="R64" s="19">
        <v>0</v>
      </c>
      <c r="S64" s="82" t="s">
        <v>153</v>
      </c>
      <c r="T64" s="82" t="s">
        <v>153</v>
      </c>
      <c r="U64" s="83" t="s">
        <v>153</v>
      </c>
    </row>
    <row r="65" spans="1:21" x14ac:dyDescent="0.2">
      <c r="A65" s="17" t="s">
        <v>182</v>
      </c>
      <c r="B65" s="18">
        <v>0</v>
      </c>
      <c r="C65" s="18">
        <v>0</v>
      </c>
      <c r="D65" s="19">
        <v>0</v>
      </c>
      <c r="E65" s="27" t="s">
        <v>153</v>
      </c>
      <c r="F65" s="27" t="s">
        <v>153</v>
      </c>
      <c r="G65" s="28" t="s">
        <v>153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0</v>
      </c>
      <c r="Q65" s="18">
        <v>0</v>
      </c>
      <c r="R65" s="19">
        <v>0</v>
      </c>
      <c r="S65" s="82" t="s">
        <v>153</v>
      </c>
      <c r="T65" s="82" t="s">
        <v>153</v>
      </c>
      <c r="U65" s="83" t="s">
        <v>153</v>
      </c>
    </row>
    <row r="66" spans="1:21" x14ac:dyDescent="0.2">
      <c r="A66" s="17" t="s">
        <v>183</v>
      </c>
      <c r="B66" s="18">
        <v>353</v>
      </c>
      <c r="C66" s="18">
        <v>249</v>
      </c>
      <c r="D66" s="19">
        <v>161</v>
      </c>
      <c r="E66" s="27">
        <v>6.7303732401885266E-2</v>
      </c>
      <c r="F66" s="27">
        <v>4.5282442414918113E-2</v>
      </c>
      <c r="G66" s="28">
        <v>2.6412840906108091E-2</v>
      </c>
      <c r="I66" s="100">
        <v>151</v>
      </c>
      <c r="J66" s="18">
        <v>105</v>
      </c>
      <c r="K66" s="19">
        <v>86</v>
      </c>
      <c r="L66" s="82">
        <v>0.27804375046033736</v>
      </c>
      <c r="M66" s="82">
        <v>0.18680282517034638</v>
      </c>
      <c r="N66" s="83">
        <v>0.1451305331015745</v>
      </c>
      <c r="P66" s="100">
        <v>202</v>
      </c>
      <c r="Q66" s="18">
        <v>144</v>
      </c>
      <c r="R66" s="19">
        <v>75</v>
      </c>
      <c r="S66" s="82">
        <v>4.2962269769024626E-2</v>
      </c>
      <c r="T66" s="82">
        <v>2.9169105865623601E-2</v>
      </c>
      <c r="U66" s="83">
        <v>1.3629053507664071E-2</v>
      </c>
    </row>
    <row r="67" spans="1:21" x14ac:dyDescent="0.2">
      <c r="A67" s="17" t="s">
        <v>184</v>
      </c>
      <c r="B67" s="18">
        <v>0</v>
      </c>
      <c r="C67" s="18">
        <v>0</v>
      </c>
      <c r="D67" s="19">
        <v>103</v>
      </c>
      <c r="E67" s="27" t="s">
        <v>153</v>
      </c>
      <c r="F67" s="27" t="s">
        <v>153</v>
      </c>
      <c r="G67" s="28">
        <v>1.6897655983410767E-2</v>
      </c>
      <c r="I67" s="100">
        <v>0</v>
      </c>
      <c r="J67" s="18">
        <v>0</v>
      </c>
      <c r="K67" s="19">
        <v>0</v>
      </c>
      <c r="L67" s="82" t="s">
        <v>153</v>
      </c>
      <c r="M67" s="82" t="s">
        <v>153</v>
      </c>
      <c r="N67" s="83" t="s">
        <v>153</v>
      </c>
      <c r="P67" s="100">
        <v>0</v>
      </c>
      <c r="Q67" s="18">
        <v>0</v>
      </c>
      <c r="R67" s="19">
        <v>103</v>
      </c>
      <c r="S67" s="82" t="s">
        <v>153</v>
      </c>
      <c r="T67" s="82" t="s">
        <v>153</v>
      </c>
      <c r="U67" s="83">
        <v>1.8717233483858658E-2</v>
      </c>
    </row>
    <row r="68" spans="1:21" ht="13.5" thickBot="1" x14ac:dyDescent="0.25">
      <c r="A68" s="20" t="s">
        <v>4</v>
      </c>
      <c r="B68" s="21">
        <v>524488</v>
      </c>
      <c r="C68" s="21">
        <v>549882</v>
      </c>
      <c r="D68" s="22">
        <v>609552</v>
      </c>
      <c r="E68" s="23">
        <v>100</v>
      </c>
      <c r="F68" s="23">
        <v>100</v>
      </c>
      <c r="G68" s="48">
        <v>100</v>
      </c>
      <c r="I68" s="101">
        <v>54308</v>
      </c>
      <c r="J68" s="21">
        <v>56209</v>
      </c>
      <c r="K68" s="22">
        <v>59257</v>
      </c>
      <c r="L68" s="86">
        <v>100</v>
      </c>
      <c r="M68" s="86">
        <v>100</v>
      </c>
      <c r="N68" s="87">
        <v>100</v>
      </c>
      <c r="P68" s="101">
        <v>470180</v>
      </c>
      <c r="Q68" s="21">
        <v>493673</v>
      </c>
      <c r="R68" s="22">
        <v>550295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158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8">
        <v>16</v>
      </c>
    </row>
    <row r="71" spans="1:21" ht="12.75" customHeight="1" x14ac:dyDescent="0.2">
      <c r="A71" s="26" t="s">
        <v>157</v>
      </c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7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3"/>
  <sheetViews>
    <sheetView showGridLines="0" showRowColHeaders="0" zoomScaleNormal="100" workbookViewId="0">
      <selection activeCell="X79" sqref="X79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126</v>
      </c>
      <c r="B4" s="6"/>
      <c r="C4" s="6"/>
      <c r="D4" s="198" t="s">
        <v>106</v>
      </c>
      <c r="E4" s="198"/>
      <c r="F4" s="6"/>
      <c r="I4" s="198" t="s">
        <v>93</v>
      </c>
      <c r="J4" s="198"/>
      <c r="K4" s="198"/>
      <c r="L4" s="198"/>
      <c r="M4" s="198"/>
      <c r="N4" s="198"/>
      <c r="P4" s="198" t="s">
        <v>94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1682543</v>
      </c>
      <c r="C7" s="18">
        <v>1728096</v>
      </c>
      <c r="D7" s="19">
        <v>1917595</v>
      </c>
      <c r="E7" s="27">
        <v>22.2507797822878</v>
      </c>
      <c r="F7" s="27">
        <v>21.811839662096826</v>
      </c>
      <c r="G7" s="28">
        <v>22.737461904039741</v>
      </c>
      <c r="I7" s="100">
        <v>983878</v>
      </c>
      <c r="J7" s="18">
        <v>1005655</v>
      </c>
      <c r="K7" s="19">
        <v>1128681</v>
      </c>
      <c r="L7" s="82">
        <v>18.951333528391906</v>
      </c>
      <c r="M7" s="82">
        <v>18.651892119468702</v>
      </c>
      <c r="N7" s="83">
        <v>19.736170502959951</v>
      </c>
      <c r="P7" s="100">
        <v>698665</v>
      </c>
      <c r="Q7" s="18">
        <v>722441</v>
      </c>
      <c r="R7" s="19">
        <v>788914</v>
      </c>
      <c r="S7" s="82">
        <v>29.478005993781757</v>
      </c>
      <c r="T7" s="82">
        <v>28.543269599271127</v>
      </c>
      <c r="U7" s="83">
        <v>29.059832208139703</v>
      </c>
    </row>
    <row r="8" spans="1:21" x14ac:dyDescent="0.2">
      <c r="A8" s="17" t="s">
        <v>160</v>
      </c>
      <c r="B8" s="18">
        <v>116256</v>
      </c>
      <c r="C8" s="18">
        <v>118854</v>
      </c>
      <c r="D8" s="19">
        <v>127202</v>
      </c>
      <c r="E8" s="27">
        <v>1.5374267726706838</v>
      </c>
      <c r="F8" s="27">
        <v>1.5001622544111302</v>
      </c>
      <c r="G8" s="28">
        <v>1.508269801036018</v>
      </c>
      <c r="I8" s="100">
        <v>114815</v>
      </c>
      <c r="J8" s="18">
        <v>117390</v>
      </c>
      <c r="K8" s="19">
        <v>125687</v>
      </c>
      <c r="L8" s="82">
        <v>2.2115520004129747</v>
      </c>
      <c r="M8" s="82">
        <v>2.1772333612465817</v>
      </c>
      <c r="N8" s="83">
        <v>2.1977689550949537</v>
      </c>
      <c r="P8" s="100">
        <v>1441</v>
      </c>
      <c r="Q8" s="18">
        <v>1464</v>
      </c>
      <c r="R8" s="19">
        <v>1515</v>
      </c>
      <c r="S8" s="82">
        <v>6.0798532396841853E-2</v>
      </c>
      <c r="T8" s="82">
        <v>5.7841881473134737E-2</v>
      </c>
      <c r="U8" s="83">
        <v>5.5805380301695302E-2</v>
      </c>
    </row>
    <row r="9" spans="1:21" x14ac:dyDescent="0.2">
      <c r="A9" s="17" t="s">
        <v>84</v>
      </c>
      <c r="B9" s="18">
        <v>1746978</v>
      </c>
      <c r="C9" s="18">
        <v>1881934</v>
      </c>
      <c r="D9" s="19">
        <v>2085923</v>
      </c>
      <c r="E9" s="27">
        <v>23.102900052183852</v>
      </c>
      <c r="F9" s="27">
        <v>23.753566157579517</v>
      </c>
      <c r="G9" s="28">
        <v>24.733374225141539</v>
      </c>
      <c r="I9" s="100">
        <v>1083156</v>
      </c>
      <c r="J9" s="18">
        <v>1129890</v>
      </c>
      <c r="K9" s="19">
        <v>1190377</v>
      </c>
      <c r="L9" s="82">
        <v>20.863613800978232</v>
      </c>
      <c r="M9" s="82">
        <v>20.956079755847178</v>
      </c>
      <c r="N9" s="83">
        <v>20.814989740061147</v>
      </c>
      <c r="P9" s="100">
        <v>663822</v>
      </c>
      <c r="Q9" s="18">
        <v>752044</v>
      </c>
      <c r="R9" s="19">
        <v>895546</v>
      </c>
      <c r="S9" s="82">
        <v>28.007913513349308</v>
      </c>
      <c r="T9" s="82">
        <v>29.712868791381243</v>
      </c>
      <c r="U9" s="83">
        <v>32.987646935750512</v>
      </c>
    </row>
    <row r="10" spans="1:21" x14ac:dyDescent="0.2">
      <c r="A10" s="17" t="s">
        <v>86</v>
      </c>
      <c r="B10" s="18">
        <v>1184213</v>
      </c>
      <c r="C10" s="18">
        <v>1181978</v>
      </c>
      <c r="D10" s="19">
        <v>1218951</v>
      </c>
      <c r="E10" s="27">
        <v>15.66061769495483</v>
      </c>
      <c r="F10" s="27">
        <v>14.91879769418243</v>
      </c>
      <c r="G10" s="28">
        <v>14.453443988637405</v>
      </c>
      <c r="I10" s="100">
        <v>599106</v>
      </c>
      <c r="J10" s="18">
        <v>608935</v>
      </c>
      <c r="K10" s="19">
        <v>685836</v>
      </c>
      <c r="L10" s="82">
        <v>11.539903956446594</v>
      </c>
      <c r="M10" s="82">
        <v>11.293922794366532</v>
      </c>
      <c r="N10" s="83">
        <v>11.992561435045014</v>
      </c>
      <c r="P10" s="100">
        <v>585107</v>
      </c>
      <c r="Q10" s="18">
        <v>573043</v>
      </c>
      <c r="R10" s="19">
        <v>533115</v>
      </c>
      <c r="S10" s="82">
        <v>24.686777859208149</v>
      </c>
      <c r="T10" s="82">
        <v>22.640632025279746</v>
      </c>
      <c r="U10" s="83">
        <v>19.637416052500523</v>
      </c>
    </row>
    <row r="11" spans="1:21" x14ac:dyDescent="0.2">
      <c r="A11" s="17" t="s">
        <v>161</v>
      </c>
      <c r="B11" s="18">
        <v>710039</v>
      </c>
      <c r="C11" s="18">
        <v>763144</v>
      </c>
      <c r="D11" s="19">
        <v>1301729</v>
      </c>
      <c r="E11" s="27">
        <v>9.3899064843132383</v>
      </c>
      <c r="F11" s="27">
        <v>9.6323205233339007</v>
      </c>
      <c r="G11" s="28">
        <v>15.434965958340394</v>
      </c>
      <c r="I11" s="100">
        <v>635077</v>
      </c>
      <c r="J11" s="18">
        <v>687961</v>
      </c>
      <c r="K11" s="19">
        <v>1214987</v>
      </c>
      <c r="L11" s="82">
        <v>12.23277280639525</v>
      </c>
      <c r="M11" s="82">
        <v>12.759618710593402</v>
      </c>
      <c r="N11" s="83">
        <v>21.245321389196594</v>
      </c>
      <c r="P11" s="100">
        <v>74962</v>
      </c>
      <c r="Q11" s="18">
        <v>75183</v>
      </c>
      <c r="R11" s="19">
        <v>86742</v>
      </c>
      <c r="S11" s="82">
        <v>3.1627894417293954</v>
      </c>
      <c r="T11" s="82">
        <v>2.9704413762258803</v>
      </c>
      <c r="U11" s="83">
        <v>3.1951619129568676</v>
      </c>
    </row>
    <row r="12" spans="1:21" x14ac:dyDescent="0.2">
      <c r="A12" s="17" t="s">
        <v>162</v>
      </c>
      <c r="B12" s="18">
        <v>0</v>
      </c>
      <c r="C12" s="18">
        <v>0</v>
      </c>
      <c r="D12" s="19">
        <v>0</v>
      </c>
      <c r="E12" s="27" t="s">
        <v>153</v>
      </c>
      <c r="F12" s="27" t="s">
        <v>153</v>
      </c>
      <c r="G12" s="28" t="s">
        <v>153</v>
      </c>
      <c r="I12" s="100">
        <v>0</v>
      </c>
      <c r="J12" s="18">
        <v>0</v>
      </c>
      <c r="K12" s="19">
        <v>0</v>
      </c>
      <c r="L12" s="82" t="s">
        <v>153</v>
      </c>
      <c r="M12" s="82" t="s">
        <v>153</v>
      </c>
      <c r="N12" s="83" t="s">
        <v>153</v>
      </c>
      <c r="P12" s="100">
        <v>0</v>
      </c>
      <c r="Q12" s="18">
        <v>0</v>
      </c>
      <c r="R12" s="19">
        <v>0</v>
      </c>
      <c r="S12" s="82" t="s">
        <v>153</v>
      </c>
      <c r="T12" s="82" t="s">
        <v>153</v>
      </c>
      <c r="U12" s="83" t="s">
        <v>153</v>
      </c>
    </row>
    <row r="13" spans="1:21" x14ac:dyDescent="0.2">
      <c r="A13" s="17" t="s">
        <v>163</v>
      </c>
      <c r="B13" s="18">
        <v>71185</v>
      </c>
      <c r="C13" s="18">
        <v>74830</v>
      </c>
      <c r="D13" s="19">
        <v>74306</v>
      </c>
      <c r="E13" s="27">
        <v>0.94138560429193019</v>
      </c>
      <c r="F13" s="27">
        <v>0.94449611706450654</v>
      </c>
      <c r="G13" s="28">
        <v>0.88106708884909324</v>
      </c>
      <c r="I13" s="100">
        <v>71156</v>
      </c>
      <c r="J13" s="18">
        <v>74778</v>
      </c>
      <c r="K13" s="19">
        <v>74299</v>
      </c>
      <c r="L13" s="82">
        <v>1.3705978673638952</v>
      </c>
      <c r="M13" s="82">
        <v>1.3869082229090799</v>
      </c>
      <c r="N13" s="83">
        <v>1.2991959040680416</v>
      </c>
      <c r="P13" s="100">
        <v>29</v>
      </c>
      <c r="Q13" s="18">
        <v>52</v>
      </c>
      <c r="R13" s="19">
        <v>7</v>
      </c>
      <c r="S13" s="82">
        <v>1.2235651904985523E-3</v>
      </c>
      <c r="T13" s="82">
        <v>2.0544930577889387E-3</v>
      </c>
      <c r="U13" s="83">
        <v>2.5784664165799811E-4</v>
      </c>
    </row>
    <row r="14" spans="1:21" x14ac:dyDescent="0.2">
      <c r="A14" s="17" t="s">
        <v>164</v>
      </c>
      <c r="B14" s="18">
        <v>208357</v>
      </c>
      <c r="C14" s="18">
        <v>208553</v>
      </c>
      <c r="D14" s="19">
        <v>183355</v>
      </c>
      <c r="E14" s="27">
        <v>2.7554158931439727</v>
      </c>
      <c r="F14" s="27">
        <v>2.6323332714439935</v>
      </c>
      <c r="G14" s="28">
        <v>2.1740916759874773</v>
      </c>
      <c r="I14" s="100">
        <v>151056</v>
      </c>
      <c r="J14" s="18">
        <v>149296</v>
      </c>
      <c r="K14" s="19">
        <v>129463</v>
      </c>
      <c r="L14" s="82">
        <v>2.9096215561937226</v>
      </c>
      <c r="M14" s="82">
        <v>2.7689942235341141</v>
      </c>
      <c r="N14" s="83">
        <v>2.2637962735482429</v>
      </c>
      <c r="P14" s="100">
        <v>57301</v>
      </c>
      <c r="Q14" s="18">
        <v>59257</v>
      </c>
      <c r="R14" s="19">
        <v>53892</v>
      </c>
      <c r="S14" s="82">
        <v>2.4176382407157773</v>
      </c>
      <c r="T14" s="82">
        <v>2.3412133677961373</v>
      </c>
      <c r="U14" s="83">
        <v>1.9851244588904049</v>
      </c>
    </row>
    <row r="15" spans="1:21" x14ac:dyDescent="0.2">
      <c r="A15" s="17" t="s">
        <v>165</v>
      </c>
      <c r="B15" s="18">
        <v>605731</v>
      </c>
      <c r="C15" s="18">
        <v>618154</v>
      </c>
      <c r="D15" s="19">
        <v>571106</v>
      </c>
      <c r="E15" s="27">
        <v>8.0104859657702487</v>
      </c>
      <c r="F15" s="27">
        <v>7.8022725210195505</v>
      </c>
      <c r="G15" s="28">
        <v>6.7717640681001567</v>
      </c>
      <c r="I15" s="100">
        <v>536838</v>
      </c>
      <c r="J15" s="18">
        <v>531693</v>
      </c>
      <c r="K15" s="19">
        <v>490683</v>
      </c>
      <c r="L15" s="82">
        <v>10.340505620325745</v>
      </c>
      <c r="M15" s="82">
        <v>9.8613147418117268</v>
      </c>
      <c r="N15" s="83">
        <v>8.580106647408698</v>
      </c>
      <c r="P15" s="100">
        <v>68893</v>
      </c>
      <c r="Q15" s="18">
        <v>86461</v>
      </c>
      <c r="R15" s="19">
        <v>80423</v>
      </c>
      <c r="S15" s="82">
        <v>2.9067267816902329</v>
      </c>
      <c r="T15" s="82">
        <v>3.4160293128747967</v>
      </c>
      <c r="U15" s="83">
        <v>2.9624000660087404</v>
      </c>
    </row>
    <row r="16" spans="1:21" x14ac:dyDescent="0.2">
      <c r="A16" s="17" t="s">
        <v>166</v>
      </c>
      <c r="B16" s="18">
        <v>104660</v>
      </c>
      <c r="C16" s="18">
        <v>115853</v>
      </c>
      <c r="D16" s="19">
        <v>132732</v>
      </c>
      <c r="E16" s="27">
        <v>1.3840755404255589</v>
      </c>
      <c r="F16" s="27">
        <v>1.4622839589773391</v>
      </c>
      <c r="G16" s="28">
        <v>1.5738405624999037</v>
      </c>
      <c r="I16" s="100">
        <v>50504</v>
      </c>
      <c r="J16" s="18">
        <v>57414</v>
      </c>
      <c r="K16" s="19">
        <v>69034</v>
      </c>
      <c r="L16" s="82">
        <v>0.97280165682930686</v>
      </c>
      <c r="M16" s="82">
        <v>1.0648579623699739</v>
      </c>
      <c r="N16" s="83">
        <v>1.2071318596674678</v>
      </c>
      <c r="P16" s="100">
        <v>54156</v>
      </c>
      <c r="Q16" s="18">
        <v>58439</v>
      </c>
      <c r="R16" s="19">
        <v>63698</v>
      </c>
      <c r="S16" s="82">
        <v>2.2849447054013652</v>
      </c>
      <c r="T16" s="82">
        <v>2.3088946116178422</v>
      </c>
      <c r="U16" s="83">
        <v>2.3463307686187376</v>
      </c>
    </row>
    <row r="17" spans="1:21" x14ac:dyDescent="0.2">
      <c r="A17" s="17" t="s">
        <v>167</v>
      </c>
      <c r="B17" s="18">
        <v>444777</v>
      </c>
      <c r="C17" s="18">
        <v>468211</v>
      </c>
      <c r="D17" s="19">
        <v>0</v>
      </c>
      <c r="E17" s="27">
        <v>5.8819507609770572</v>
      </c>
      <c r="F17" s="27">
        <v>5.9097082916863517</v>
      </c>
      <c r="G17" s="28" t="s">
        <v>153</v>
      </c>
      <c r="I17" s="100">
        <v>443586</v>
      </c>
      <c r="J17" s="18">
        <v>467116</v>
      </c>
      <c r="K17" s="19">
        <v>0</v>
      </c>
      <c r="L17" s="82">
        <v>8.5442973971623015</v>
      </c>
      <c r="M17" s="82">
        <v>8.6636045555162973</v>
      </c>
      <c r="N17" s="83" t="s">
        <v>153</v>
      </c>
      <c r="P17" s="100">
        <v>1191</v>
      </c>
      <c r="Q17" s="18">
        <v>1095</v>
      </c>
      <c r="R17" s="19">
        <v>0</v>
      </c>
      <c r="S17" s="82">
        <v>5.0250556616681916E-2</v>
      </c>
      <c r="T17" s="82">
        <v>4.3262882659209384E-2</v>
      </c>
      <c r="U17" s="83" t="s">
        <v>153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  <c r="I18" s="100">
        <v>0</v>
      </c>
      <c r="J18" s="18">
        <v>0</v>
      </c>
      <c r="K18" s="19">
        <v>0</v>
      </c>
      <c r="L18" s="82" t="s">
        <v>153</v>
      </c>
      <c r="M18" s="82" t="s">
        <v>153</v>
      </c>
      <c r="N18" s="83" t="s">
        <v>153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169</v>
      </c>
      <c r="B19" s="18">
        <v>0</v>
      </c>
      <c r="C19" s="18">
        <v>0</v>
      </c>
      <c r="D19" s="19">
        <v>0</v>
      </c>
      <c r="E19" s="27" t="s">
        <v>153</v>
      </c>
      <c r="F19" s="27" t="s">
        <v>153</v>
      </c>
      <c r="G19" s="28" t="s">
        <v>153</v>
      </c>
      <c r="I19" s="100">
        <v>0</v>
      </c>
      <c r="J19" s="18">
        <v>0</v>
      </c>
      <c r="K19" s="19">
        <v>0</v>
      </c>
      <c r="L19" s="82" t="s">
        <v>153</v>
      </c>
      <c r="M19" s="82" t="s">
        <v>153</v>
      </c>
      <c r="N19" s="83" t="s">
        <v>153</v>
      </c>
      <c r="P19" s="100">
        <v>0</v>
      </c>
      <c r="Q19" s="18">
        <v>0</v>
      </c>
      <c r="R19" s="19">
        <v>0</v>
      </c>
      <c r="S19" s="82" t="s">
        <v>153</v>
      </c>
      <c r="T19" s="82" t="s">
        <v>153</v>
      </c>
      <c r="U19" s="83" t="s">
        <v>153</v>
      </c>
    </row>
    <row r="20" spans="1:21" x14ac:dyDescent="0.2">
      <c r="A20" s="17" t="s">
        <v>170</v>
      </c>
      <c r="B20" s="18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0</v>
      </c>
      <c r="Q20" s="18">
        <v>0</v>
      </c>
      <c r="R20" s="19">
        <v>0</v>
      </c>
      <c r="S20" s="82" t="s">
        <v>153</v>
      </c>
      <c r="T20" s="82" t="s">
        <v>153</v>
      </c>
      <c r="U20" s="83" t="s">
        <v>153</v>
      </c>
    </row>
    <row r="21" spans="1:21" x14ac:dyDescent="0.2">
      <c r="A21" s="17" t="s">
        <v>171</v>
      </c>
      <c r="B21" s="18">
        <v>218176</v>
      </c>
      <c r="C21" s="18">
        <v>223036</v>
      </c>
      <c r="D21" s="19">
        <v>235216</v>
      </c>
      <c r="E21" s="27">
        <v>2.8852671995785091</v>
      </c>
      <c r="F21" s="27">
        <v>2.8151361214165345</v>
      </c>
      <c r="G21" s="28">
        <v>2.7890221028009625</v>
      </c>
      <c r="I21" s="100">
        <v>194573</v>
      </c>
      <c r="J21" s="18">
        <v>197359</v>
      </c>
      <c r="K21" s="19">
        <v>206962</v>
      </c>
      <c r="L21" s="82">
        <v>3.7478405032125917</v>
      </c>
      <c r="M21" s="82">
        <v>3.66041910675751</v>
      </c>
      <c r="N21" s="83">
        <v>3.618947532237716</v>
      </c>
      <c r="P21" s="100">
        <v>23603</v>
      </c>
      <c r="Q21" s="18">
        <v>25677</v>
      </c>
      <c r="R21" s="19">
        <v>28254</v>
      </c>
      <c r="S21" s="82">
        <v>0.99585548935645951</v>
      </c>
      <c r="T21" s="82">
        <v>1.0144849662470496</v>
      </c>
      <c r="U21" s="83">
        <v>1.0407427162007254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173</v>
      </c>
      <c r="B23" s="18">
        <v>7370</v>
      </c>
      <c r="C23" s="18">
        <v>7490</v>
      </c>
      <c r="D23" s="19">
        <v>8435</v>
      </c>
      <c r="E23" s="27">
        <v>9.7464520666313489E-2</v>
      </c>
      <c r="F23" s="27">
        <v>9.4537964944716751E-2</v>
      </c>
      <c r="G23" s="28">
        <v>0.10001616147339516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7370</v>
      </c>
      <c r="Q23" s="18">
        <v>7490</v>
      </c>
      <c r="R23" s="19">
        <v>8435</v>
      </c>
      <c r="S23" s="82">
        <v>0.31095432599911482</v>
      </c>
      <c r="T23" s="82">
        <v>0.29592601928536827</v>
      </c>
      <c r="U23" s="83">
        <v>0.31070520319788775</v>
      </c>
    </row>
    <row r="24" spans="1:21" x14ac:dyDescent="0.2">
      <c r="A24" s="17" t="s">
        <v>174</v>
      </c>
      <c r="B24" s="18">
        <v>3064</v>
      </c>
      <c r="C24" s="18">
        <v>0</v>
      </c>
      <c r="D24" s="19">
        <v>0</v>
      </c>
      <c r="E24" s="27">
        <v>4.0519849568736027E-2</v>
      </c>
      <c r="F24" s="27" t="s">
        <v>153</v>
      </c>
      <c r="G24" s="28" t="s">
        <v>153</v>
      </c>
      <c r="I24" s="100">
        <v>0</v>
      </c>
      <c r="J24" s="18">
        <v>0</v>
      </c>
      <c r="K24" s="19">
        <v>0</v>
      </c>
      <c r="L24" s="82" t="s">
        <v>153</v>
      </c>
      <c r="M24" s="82" t="s">
        <v>153</v>
      </c>
      <c r="N24" s="83" t="s">
        <v>153</v>
      </c>
      <c r="P24" s="100">
        <v>3064</v>
      </c>
      <c r="Q24" s="18">
        <v>0</v>
      </c>
      <c r="R24" s="19">
        <v>0</v>
      </c>
      <c r="S24" s="82">
        <v>0.12927599116164012</v>
      </c>
      <c r="T24" s="82" t="s">
        <v>153</v>
      </c>
      <c r="U24" s="83" t="s">
        <v>153</v>
      </c>
    </row>
    <row r="25" spans="1:21" x14ac:dyDescent="0.2">
      <c r="A25" s="17" t="s">
        <v>175</v>
      </c>
      <c r="B25" s="18">
        <v>0</v>
      </c>
      <c r="C25" s="18">
        <v>0</v>
      </c>
      <c r="D25" s="19">
        <v>0</v>
      </c>
      <c r="E25" s="27" t="s">
        <v>153</v>
      </c>
      <c r="F25" s="27" t="s">
        <v>153</v>
      </c>
      <c r="G25" s="28" t="s">
        <v>153</v>
      </c>
      <c r="I25" s="100">
        <v>0</v>
      </c>
      <c r="J25" s="18">
        <v>0</v>
      </c>
      <c r="K25" s="19">
        <v>0</v>
      </c>
      <c r="L25" s="82" t="s">
        <v>153</v>
      </c>
      <c r="M25" s="82" t="s">
        <v>153</v>
      </c>
      <c r="N25" s="83" t="s">
        <v>153</v>
      </c>
      <c r="P25" s="100">
        <v>0</v>
      </c>
      <c r="Q25" s="18">
        <v>0</v>
      </c>
      <c r="R25" s="19">
        <v>0</v>
      </c>
      <c r="S25" s="82" t="s">
        <v>153</v>
      </c>
      <c r="T25" s="82" t="s">
        <v>153</v>
      </c>
      <c r="U25" s="83" t="s">
        <v>153</v>
      </c>
    </row>
    <row r="26" spans="1:21" x14ac:dyDescent="0.2">
      <c r="A26" s="17" t="s">
        <v>176</v>
      </c>
      <c r="B26" s="18">
        <v>218246</v>
      </c>
      <c r="C26" s="18">
        <v>247804</v>
      </c>
      <c r="D26" s="19">
        <v>270809</v>
      </c>
      <c r="E26" s="27">
        <v>2.8861929141574292</v>
      </c>
      <c r="F26" s="27">
        <v>3.1277551221843245</v>
      </c>
      <c r="G26" s="28">
        <v>3.2110582895611941</v>
      </c>
      <c r="I26" s="100">
        <v>195340</v>
      </c>
      <c r="J26" s="18">
        <v>221475</v>
      </c>
      <c r="K26" s="19">
        <v>238842</v>
      </c>
      <c r="L26" s="82">
        <v>3.7626143601504198</v>
      </c>
      <c r="M26" s="82">
        <v>4.1076987706115231</v>
      </c>
      <c r="N26" s="83">
        <v>4.1764027526537264</v>
      </c>
      <c r="P26" s="100">
        <v>22906</v>
      </c>
      <c r="Q26" s="18">
        <v>26329</v>
      </c>
      <c r="R26" s="19">
        <v>31967</v>
      </c>
      <c r="S26" s="82">
        <v>0.96644773288137364</v>
      </c>
      <c r="T26" s="82">
        <v>1.0402451484331725</v>
      </c>
      <c r="U26" s="83">
        <v>1.1775119419830322</v>
      </c>
    </row>
    <row r="27" spans="1:21" x14ac:dyDescent="0.2">
      <c r="A27" s="17" t="s">
        <v>177</v>
      </c>
      <c r="B27" s="18">
        <v>54552</v>
      </c>
      <c r="C27" s="18">
        <v>59351</v>
      </c>
      <c r="D27" s="19">
        <v>57258</v>
      </c>
      <c r="E27" s="27">
        <v>0.72142259584650381</v>
      </c>
      <c r="F27" s="27">
        <v>0.74912186347581888</v>
      </c>
      <c r="G27" s="28">
        <v>0.67892416996368232</v>
      </c>
      <c r="I27" s="100">
        <v>6276</v>
      </c>
      <c r="J27" s="18">
        <v>6845</v>
      </c>
      <c r="K27" s="19">
        <v>7447</v>
      </c>
      <c r="L27" s="82">
        <v>0.1208875177859324</v>
      </c>
      <c r="M27" s="82">
        <v>0.12695427513189242</v>
      </c>
      <c r="N27" s="83">
        <v>0.13021860183306244</v>
      </c>
      <c r="P27" s="100">
        <v>48276</v>
      </c>
      <c r="Q27" s="18">
        <v>52506</v>
      </c>
      <c r="R27" s="19">
        <v>49811</v>
      </c>
      <c r="S27" s="82">
        <v>2.0368563150520038</v>
      </c>
      <c r="T27" s="82">
        <v>2.0744848556205002</v>
      </c>
      <c r="U27" s="83">
        <v>1.8347998668037919</v>
      </c>
    </row>
    <row r="28" spans="1:21" x14ac:dyDescent="0.2">
      <c r="A28" s="17" t="s">
        <v>178</v>
      </c>
      <c r="B28" s="18">
        <v>32466</v>
      </c>
      <c r="C28" s="18">
        <v>35349</v>
      </c>
      <c r="D28" s="19">
        <v>38831</v>
      </c>
      <c r="E28" s="27">
        <v>0.42934642170319315</v>
      </c>
      <c r="F28" s="27">
        <v>0.44617123135257575</v>
      </c>
      <c r="G28" s="28">
        <v>0.46043006119423924</v>
      </c>
      <c r="I28" s="100">
        <v>10180</v>
      </c>
      <c r="J28" s="18">
        <v>16289</v>
      </c>
      <c r="K28" s="19">
        <v>18155</v>
      </c>
      <c r="L28" s="82">
        <v>0.19608587174327466</v>
      </c>
      <c r="M28" s="82">
        <v>0.3021122260954559</v>
      </c>
      <c r="N28" s="83">
        <v>0.31745920723502735</v>
      </c>
      <c r="P28" s="100">
        <v>22286</v>
      </c>
      <c r="Q28" s="18">
        <v>19060</v>
      </c>
      <c r="R28" s="19">
        <v>20676</v>
      </c>
      <c r="S28" s="82">
        <v>0.94028875294657699</v>
      </c>
      <c r="T28" s="82">
        <v>0.75305072464340717</v>
      </c>
      <c r="U28" s="83">
        <v>0.76160530898868128</v>
      </c>
    </row>
    <row r="29" spans="1:21" x14ac:dyDescent="0.2">
      <c r="A29" s="17" t="s">
        <v>179</v>
      </c>
      <c r="B29" s="18">
        <v>6427</v>
      </c>
      <c r="C29" s="18">
        <v>7200</v>
      </c>
      <c r="D29" s="19">
        <v>8487</v>
      </c>
      <c r="E29" s="27">
        <v>8.4993822838859812E-2</v>
      </c>
      <c r="F29" s="27">
        <v>9.0877616502264433E-2</v>
      </c>
      <c r="G29" s="28">
        <v>0.10063274006220567</v>
      </c>
      <c r="I29" s="100">
        <v>2235</v>
      </c>
      <c r="J29" s="18">
        <v>2521</v>
      </c>
      <c r="K29" s="19">
        <v>3192</v>
      </c>
      <c r="L29" s="82">
        <v>4.3050287165640362E-2</v>
      </c>
      <c r="M29" s="82">
        <v>4.6757009146457383E-2</v>
      </c>
      <c r="N29" s="83">
        <v>5.5815466234877847E-2</v>
      </c>
      <c r="P29" s="100">
        <v>4192</v>
      </c>
      <c r="Q29" s="18">
        <v>4679</v>
      </c>
      <c r="R29" s="19">
        <v>5295</v>
      </c>
      <c r="S29" s="82">
        <v>0.17686845788172176</v>
      </c>
      <c r="T29" s="82">
        <v>0.18486486571912394</v>
      </c>
      <c r="U29" s="83">
        <v>0.19504256679701429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153</v>
      </c>
      <c r="F30" s="27" t="s">
        <v>153</v>
      </c>
      <c r="G30" s="28" t="s">
        <v>153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0</v>
      </c>
      <c r="Q30" s="18">
        <v>0</v>
      </c>
      <c r="R30" s="19">
        <v>0</v>
      </c>
      <c r="S30" s="82" t="s">
        <v>153</v>
      </c>
      <c r="T30" s="82" t="s">
        <v>153</v>
      </c>
      <c r="U30" s="83" t="s">
        <v>153</v>
      </c>
    </row>
    <row r="31" spans="1:21" x14ac:dyDescent="0.2">
      <c r="A31" s="17" t="s">
        <v>181</v>
      </c>
      <c r="B31" s="18">
        <v>297</v>
      </c>
      <c r="C31" s="18">
        <v>917</v>
      </c>
      <c r="D31" s="19">
        <v>812</v>
      </c>
      <c r="E31" s="27">
        <v>3.9276747134186028E-3</v>
      </c>
      <c r="F31" s="27">
        <v>1.1574274212857845E-2</v>
      </c>
      <c r="G31" s="28">
        <v>9.6281118098870029E-3</v>
      </c>
      <c r="I31" s="100">
        <v>0</v>
      </c>
      <c r="J31" s="18">
        <v>3</v>
      </c>
      <c r="K31" s="19">
        <v>0</v>
      </c>
      <c r="L31" s="82" t="s">
        <v>153</v>
      </c>
      <c r="M31" s="82">
        <v>5.5641026354372133E-5</v>
      </c>
      <c r="N31" s="83" t="s">
        <v>153</v>
      </c>
      <c r="P31" s="100">
        <v>297</v>
      </c>
      <c r="Q31" s="18">
        <v>914</v>
      </c>
      <c r="R31" s="19">
        <v>812</v>
      </c>
      <c r="S31" s="82">
        <v>1.2530995226830001E-2</v>
      </c>
      <c r="T31" s="82">
        <v>3.6111666438828655E-2</v>
      </c>
      <c r="U31" s="83">
        <v>2.9910210432327781E-2</v>
      </c>
    </row>
    <row r="32" spans="1:21" x14ac:dyDescent="0.2">
      <c r="A32" s="17" t="s">
        <v>182</v>
      </c>
      <c r="B32" s="18">
        <v>5179</v>
      </c>
      <c r="C32" s="18">
        <v>43613</v>
      </c>
      <c r="D32" s="19">
        <v>45193</v>
      </c>
      <c r="E32" s="27">
        <v>6.8489654346110929E-2</v>
      </c>
      <c r="F32" s="27">
        <v>0.55047854007128594</v>
      </c>
      <c r="G32" s="28">
        <v>0.53586608007909275</v>
      </c>
      <c r="I32" s="100">
        <v>0</v>
      </c>
      <c r="J32" s="18">
        <v>0</v>
      </c>
      <c r="K32" s="19">
        <v>0</v>
      </c>
      <c r="L32" s="82" t="s">
        <v>153</v>
      </c>
      <c r="M32" s="82" t="s">
        <v>153</v>
      </c>
      <c r="N32" s="83" t="s">
        <v>153</v>
      </c>
      <c r="P32" s="100">
        <v>5179</v>
      </c>
      <c r="Q32" s="18">
        <v>43613</v>
      </c>
      <c r="R32" s="19">
        <v>45193</v>
      </c>
      <c r="S32" s="82">
        <v>0.21851186626179317</v>
      </c>
      <c r="T32" s="82">
        <v>1.7231270332567112</v>
      </c>
      <c r="U32" s="83">
        <v>1.6646947537785584</v>
      </c>
    </row>
    <row r="33" spans="1:21" x14ac:dyDescent="0.2">
      <c r="A33" s="17" t="s">
        <v>183</v>
      </c>
      <c r="B33" s="18">
        <v>141210</v>
      </c>
      <c r="C33" s="18">
        <v>138376</v>
      </c>
      <c r="D33" s="19">
        <v>132630</v>
      </c>
      <c r="E33" s="27">
        <v>1.867430795561754</v>
      </c>
      <c r="F33" s="27">
        <v>1.7465668140440753</v>
      </c>
      <c r="G33" s="28">
        <v>1.5726311198833907</v>
      </c>
      <c r="I33" s="100">
        <v>113827</v>
      </c>
      <c r="J33" s="18">
        <v>117085</v>
      </c>
      <c r="K33" s="19">
        <v>114643</v>
      </c>
      <c r="L33" s="82">
        <v>2.1925212694422127</v>
      </c>
      <c r="M33" s="82">
        <v>2.1715765235672202</v>
      </c>
      <c r="N33" s="83">
        <v>2.0046530374577385</v>
      </c>
      <c r="P33" s="100">
        <v>27383</v>
      </c>
      <c r="Q33" s="18">
        <v>21291</v>
      </c>
      <c r="R33" s="19">
        <v>17987</v>
      </c>
      <c r="S33" s="82">
        <v>1.1553408831524776</v>
      </c>
      <c r="T33" s="82">
        <v>0.84119637871892872</v>
      </c>
      <c r="U33" s="83">
        <v>0.66255536335748744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23067</v>
      </c>
      <c r="E34" s="27" t="s">
        <v>153</v>
      </c>
      <c r="F34" s="27" t="s">
        <v>153</v>
      </c>
      <c r="G34" s="28">
        <v>0.27351189054022601</v>
      </c>
      <c r="I34" s="100">
        <v>0</v>
      </c>
      <c r="J34" s="18">
        <v>0</v>
      </c>
      <c r="K34" s="19">
        <v>20557</v>
      </c>
      <c r="L34" s="82" t="s">
        <v>153</v>
      </c>
      <c r="M34" s="82" t="s">
        <v>153</v>
      </c>
      <c r="N34" s="83">
        <v>0.35946069529773933</v>
      </c>
      <c r="P34" s="100">
        <v>0</v>
      </c>
      <c r="Q34" s="18">
        <v>0</v>
      </c>
      <c r="R34" s="19">
        <v>2510</v>
      </c>
      <c r="S34" s="82" t="s">
        <v>153</v>
      </c>
      <c r="T34" s="82" t="s">
        <v>153</v>
      </c>
      <c r="U34" s="83">
        <v>9.2456438651653608E-2</v>
      </c>
    </row>
    <row r="35" spans="1:21" ht="13.5" thickBot="1" x14ac:dyDescent="0.25">
      <c r="A35" s="20" t="s">
        <v>4</v>
      </c>
      <c r="B35" s="21">
        <v>7561726</v>
      </c>
      <c r="C35" s="21">
        <v>7922743</v>
      </c>
      <c r="D35" s="22">
        <v>8433637</v>
      </c>
      <c r="E35" s="23">
        <v>100</v>
      </c>
      <c r="F35" s="23">
        <v>100</v>
      </c>
      <c r="G35" s="48">
        <v>100</v>
      </c>
      <c r="I35" s="101">
        <v>5191603</v>
      </c>
      <c r="J35" s="21">
        <v>5391705</v>
      </c>
      <c r="K35" s="22">
        <v>5718845</v>
      </c>
      <c r="L35" s="86">
        <v>100</v>
      </c>
      <c r="M35" s="86">
        <v>100</v>
      </c>
      <c r="N35" s="87">
        <v>100</v>
      </c>
      <c r="P35" s="101">
        <v>2370123</v>
      </c>
      <c r="Q35" s="21">
        <v>2531038</v>
      </c>
      <c r="R35" s="22">
        <v>2714792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x14ac:dyDescent="0.2">
      <c r="H37" s="50"/>
      <c r="I37" s="201"/>
      <c r="J37" s="201"/>
      <c r="K37" s="201"/>
      <c r="L37" s="201"/>
      <c r="M37" s="201"/>
      <c r="N37" s="201"/>
      <c r="O37" s="50"/>
      <c r="P37" s="201"/>
      <c r="Q37" s="201"/>
      <c r="R37" s="201"/>
      <c r="S37" s="201"/>
      <c r="T37" s="201"/>
      <c r="U37" s="201"/>
    </row>
    <row r="38" spans="1:21" x14ac:dyDescent="0.2">
      <c r="H38" s="50"/>
      <c r="I38" s="116"/>
      <c r="J38" s="117"/>
      <c r="K38" s="116"/>
      <c r="L38" s="118"/>
      <c r="M38" s="117"/>
      <c r="N38" s="118"/>
      <c r="O38" s="50"/>
      <c r="P38" s="116"/>
      <c r="Q38" s="117"/>
      <c r="R38" s="116"/>
      <c r="S38" s="118"/>
      <c r="T38" s="117"/>
      <c r="U38" s="118"/>
    </row>
    <row r="39" spans="1:21" x14ac:dyDescent="0.2">
      <c r="H39" s="50"/>
      <c r="I39" s="119"/>
      <c r="J39" s="119"/>
      <c r="K39" s="119"/>
      <c r="L39" s="119"/>
      <c r="M39" s="119"/>
      <c r="N39" s="119"/>
      <c r="O39" s="50"/>
      <c r="P39" s="119"/>
      <c r="Q39" s="119"/>
      <c r="R39" s="119"/>
      <c r="S39" s="119"/>
      <c r="T39" s="119"/>
      <c r="U39" s="119"/>
    </row>
    <row r="40" spans="1:21" x14ac:dyDescent="0.2">
      <c r="H40" s="50"/>
      <c r="I40" s="120"/>
      <c r="J40" s="120"/>
      <c r="K40" s="120"/>
      <c r="L40" s="85"/>
      <c r="M40" s="85"/>
      <c r="N40" s="121"/>
      <c r="O40" s="50"/>
      <c r="P40" s="120"/>
      <c r="Q40" s="120"/>
      <c r="R40" s="120"/>
      <c r="S40" s="85"/>
      <c r="T40" s="85"/>
      <c r="U40" s="121"/>
    </row>
    <row r="41" spans="1:21" x14ac:dyDescent="0.2">
      <c r="H41" s="50"/>
      <c r="I41" s="120"/>
      <c r="J41" s="120"/>
      <c r="K41" s="120"/>
      <c r="L41" s="85"/>
      <c r="M41" s="85"/>
      <c r="N41" s="121"/>
      <c r="O41" s="50"/>
      <c r="P41" s="120"/>
      <c r="Q41" s="120"/>
      <c r="R41" s="120"/>
      <c r="S41" s="85"/>
      <c r="T41" s="85"/>
      <c r="U41" s="121"/>
    </row>
    <row r="42" spans="1:21" x14ac:dyDescent="0.2">
      <c r="H42" s="50"/>
      <c r="I42" s="120"/>
      <c r="J42" s="120"/>
      <c r="K42" s="120"/>
      <c r="L42" s="85"/>
      <c r="M42" s="85"/>
      <c r="N42" s="121"/>
      <c r="O42" s="50"/>
      <c r="P42" s="120"/>
      <c r="Q42" s="120"/>
      <c r="R42" s="120"/>
      <c r="S42" s="85"/>
      <c r="T42" s="85"/>
      <c r="U42" s="121"/>
    </row>
    <row r="43" spans="1:21" x14ac:dyDescent="0.2">
      <c r="H43" s="50"/>
      <c r="I43" s="120"/>
      <c r="J43" s="120"/>
      <c r="K43" s="120"/>
      <c r="L43" s="85"/>
      <c r="M43" s="85"/>
      <c r="N43" s="121"/>
      <c r="O43" s="50"/>
      <c r="P43" s="120"/>
      <c r="Q43" s="120"/>
      <c r="R43" s="120"/>
      <c r="S43" s="85"/>
      <c r="T43" s="85"/>
      <c r="U43" s="121"/>
    </row>
    <row r="44" spans="1:21" x14ac:dyDescent="0.2">
      <c r="H44" s="50"/>
      <c r="I44" s="120"/>
      <c r="J44" s="120"/>
      <c r="K44" s="120"/>
      <c r="L44" s="85"/>
      <c r="M44" s="85"/>
      <c r="N44" s="121"/>
      <c r="O44" s="50"/>
      <c r="P44" s="120"/>
      <c r="Q44" s="120"/>
      <c r="R44" s="120"/>
      <c r="S44" s="85"/>
      <c r="T44" s="85"/>
      <c r="U44" s="121"/>
    </row>
    <row r="45" spans="1:21" x14ac:dyDescent="0.2">
      <c r="H45" s="50"/>
      <c r="I45" s="120"/>
      <c r="J45" s="120"/>
      <c r="K45" s="120"/>
      <c r="L45" s="85"/>
      <c r="M45" s="85"/>
      <c r="N45" s="121"/>
      <c r="O45" s="50"/>
      <c r="P45" s="120"/>
      <c r="Q45" s="120"/>
      <c r="R45" s="120"/>
      <c r="S45" s="85"/>
      <c r="T45" s="85"/>
      <c r="U45" s="121"/>
    </row>
    <row r="46" spans="1:21" x14ac:dyDescent="0.2">
      <c r="H46" s="50"/>
      <c r="I46" s="120"/>
      <c r="J46" s="120"/>
      <c r="K46" s="120"/>
      <c r="L46" s="85"/>
      <c r="M46" s="85"/>
      <c r="N46" s="121"/>
      <c r="O46" s="50"/>
      <c r="P46" s="120"/>
      <c r="Q46" s="120"/>
      <c r="R46" s="120"/>
      <c r="S46" s="85"/>
      <c r="T46" s="85"/>
      <c r="U46" s="121"/>
    </row>
    <row r="47" spans="1:21" x14ac:dyDescent="0.2">
      <c r="H47" s="50"/>
      <c r="I47" s="120"/>
      <c r="J47" s="120"/>
      <c r="K47" s="120"/>
      <c r="L47" s="85"/>
      <c r="M47" s="85"/>
      <c r="N47" s="121"/>
      <c r="O47" s="50"/>
      <c r="P47" s="120"/>
      <c r="Q47" s="120"/>
      <c r="R47" s="120"/>
      <c r="S47" s="85"/>
      <c r="T47" s="85"/>
      <c r="U47" s="121"/>
    </row>
    <row r="48" spans="1:21" x14ac:dyDescent="0.2">
      <c r="H48" s="50"/>
      <c r="I48" s="120"/>
      <c r="J48" s="120"/>
      <c r="K48" s="120"/>
      <c r="L48" s="85"/>
      <c r="M48" s="85"/>
      <c r="N48" s="121"/>
      <c r="O48" s="50"/>
      <c r="P48" s="120"/>
      <c r="Q48" s="120"/>
      <c r="R48" s="120"/>
      <c r="S48" s="85"/>
      <c r="T48" s="85"/>
      <c r="U48" s="121"/>
    </row>
    <row r="49" spans="1:21" x14ac:dyDescent="0.2">
      <c r="H49" s="50"/>
      <c r="I49" s="120"/>
      <c r="J49" s="120"/>
      <c r="K49" s="120"/>
      <c r="L49" s="85"/>
      <c r="M49" s="85"/>
      <c r="N49" s="121"/>
      <c r="O49" s="50"/>
      <c r="P49" s="120"/>
      <c r="Q49" s="120"/>
      <c r="R49" s="120"/>
      <c r="S49" s="85"/>
      <c r="T49" s="85"/>
      <c r="U49" s="121"/>
    </row>
    <row r="50" spans="1:21" x14ac:dyDescent="0.2">
      <c r="H50" s="50"/>
      <c r="I50" s="120"/>
      <c r="J50" s="120"/>
      <c r="K50" s="120"/>
      <c r="L50" s="85"/>
      <c r="M50" s="85"/>
      <c r="N50" s="121"/>
      <c r="O50" s="50"/>
      <c r="P50" s="120"/>
      <c r="Q50" s="120"/>
      <c r="R50" s="120"/>
      <c r="S50" s="85"/>
      <c r="T50" s="85"/>
      <c r="U50" s="121"/>
    </row>
    <row r="51" spans="1:21" x14ac:dyDescent="0.2">
      <c r="H51" s="50"/>
      <c r="I51" s="120"/>
      <c r="J51" s="120"/>
      <c r="K51" s="120"/>
      <c r="L51" s="85"/>
      <c r="M51" s="85"/>
      <c r="N51" s="121"/>
      <c r="O51" s="50"/>
      <c r="P51" s="120"/>
      <c r="Q51" s="120"/>
      <c r="R51" s="120"/>
      <c r="S51" s="85"/>
      <c r="T51" s="85"/>
      <c r="U51" s="121"/>
    </row>
    <row r="52" spans="1:21" x14ac:dyDescent="0.2">
      <c r="H52" s="50"/>
      <c r="I52" s="120"/>
      <c r="J52" s="120"/>
      <c r="K52" s="120"/>
      <c r="L52" s="85"/>
      <c r="M52" s="85"/>
      <c r="N52" s="121"/>
      <c r="O52" s="50"/>
      <c r="P52" s="120"/>
      <c r="Q52" s="120"/>
      <c r="R52" s="120"/>
      <c r="S52" s="85"/>
      <c r="T52" s="85"/>
      <c r="U52" s="121"/>
    </row>
    <row r="53" spans="1:21" x14ac:dyDescent="0.2">
      <c r="H53" s="50"/>
      <c r="I53" s="120"/>
      <c r="J53" s="120"/>
      <c r="K53" s="120"/>
      <c r="L53" s="85"/>
      <c r="M53" s="85"/>
      <c r="N53" s="121"/>
      <c r="O53" s="50"/>
      <c r="P53" s="120"/>
      <c r="Q53" s="120"/>
      <c r="R53" s="120"/>
      <c r="S53" s="85"/>
      <c r="T53" s="85"/>
      <c r="U53" s="121"/>
    </row>
    <row r="54" spans="1:21" x14ac:dyDescent="0.2">
      <c r="H54" s="50"/>
      <c r="I54" s="120"/>
      <c r="J54" s="120"/>
      <c r="K54" s="120"/>
      <c r="L54" s="85"/>
      <c r="M54" s="85"/>
      <c r="N54" s="121"/>
      <c r="O54" s="50"/>
      <c r="P54" s="120"/>
      <c r="Q54" s="120"/>
      <c r="R54" s="120"/>
      <c r="S54" s="85"/>
      <c r="T54" s="85"/>
      <c r="U54" s="121"/>
    </row>
    <row r="55" spans="1:21" x14ac:dyDescent="0.2">
      <c r="H55" s="50"/>
      <c r="I55" s="120"/>
      <c r="J55" s="120"/>
      <c r="K55" s="120"/>
      <c r="L55" s="85"/>
      <c r="M55" s="85"/>
      <c r="N55" s="121"/>
      <c r="O55" s="50"/>
      <c r="P55" s="120"/>
      <c r="Q55" s="120"/>
      <c r="R55" s="120"/>
      <c r="S55" s="85"/>
      <c r="T55" s="85"/>
      <c r="U55" s="121"/>
    </row>
    <row r="56" spans="1:21" x14ac:dyDescent="0.2">
      <c r="H56" s="50"/>
      <c r="I56" s="120"/>
      <c r="J56" s="120"/>
      <c r="K56" s="120"/>
      <c r="L56" s="85"/>
      <c r="M56" s="85"/>
      <c r="N56" s="121"/>
      <c r="O56" s="50"/>
      <c r="P56" s="120"/>
      <c r="Q56" s="120"/>
      <c r="R56" s="120"/>
      <c r="S56" s="85"/>
      <c r="T56" s="85"/>
      <c r="U56" s="121"/>
    </row>
    <row r="57" spans="1:21" x14ac:dyDescent="0.2">
      <c r="H57" s="50"/>
      <c r="I57" s="120"/>
      <c r="J57" s="120"/>
      <c r="K57" s="120"/>
      <c r="L57" s="85"/>
      <c r="M57" s="85"/>
      <c r="N57" s="121"/>
      <c r="O57" s="50"/>
      <c r="P57" s="120"/>
      <c r="Q57" s="120"/>
      <c r="R57" s="120"/>
      <c r="S57" s="85"/>
      <c r="T57" s="85"/>
      <c r="U57" s="121"/>
    </row>
    <row r="58" spans="1:21" x14ac:dyDescent="0.2">
      <c r="A58" s="44"/>
      <c r="B58" s="51"/>
      <c r="C58" s="51"/>
      <c r="D58" s="51"/>
      <c r="E58" s="52"/>
      <c r="F58" s="54"/>
      <c r="G58" s="53"/>
      <c r="H58" s="50"/>
      <c r="I58" s="120"/>
      <c r="J58" s="120"/>
      <c r="K58" s="120"/>
      <c r="L58" s="85"/>
      <c r="M58" s="85"/>
      <c r="N58" s="121"/>
      <c r="O58" s="50"/>
      <c r="P58" s="120"/>
      <c r="Q58" s="120"/>
      <c r="R58" s="120"/>
      <c r="S58" s="85"/>
      <c r="T58" s="85"/>
      <c r="U58" s="121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20"/>
      <c r="J59" s="120"/>
      <c r="K59" s="120"/>
      <c r="L59" s="85"/>
      <c r="M59" s="85"/>
      <c r="N59" s="121"/>
      <c r="O59" s="50"/>
      <c r="P59" s="120"/>
      <c r="Q59" s="120"/>
      <c r="R59" s="120"/>
      <c r="S59" s="85"/>
      <c r="T59" s="85"/>
      <c r="U59" s="121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20"/>
      <c r="J60" s="120"/>
      <c r="K60" s="120"/>
      <c r="L60" s="85"/>
      <c r="M60" s="85"/>
      <c r="N60" s="121"/>
      <c r="O60" s="50"/>
      <c r="P60" s="120"/>
      <c r="Q60" s="120"/>
      <c r="R60" s="120"/>
      <c r="S60" s="85"/>
      <c r="T60" s="85"/>
      <c r="U60" s="121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20"/>
      <c r="J61" s="120"/>
      <c r="K61" s="120"/>
      <c r="L61" s="85"/>
      <c r="M61" s="85"/>
      <c r="N61" s="121"/>
      <c r="O61" s="50"/>
      <c r="P61" s="120"/>
      <c r="Q61" s="120"/>
      <c r="R61" s="120"/>
      <c r="S61" s="85"/>
      <c r="T61" s="85"/>
      <c r="U61" s="121"/>
    </row>
    <row r="62" spans="1:21" x14ac:dyDescent="0.2">
      <c r="A62" s="50"/>
      <c r="B62" s="50"/>
      <c r="C62" s="50"/>
      <c r="D62" s="50"/>
      <c r="E62" s="50"/>
      <c r="F62" s="50"/>
      <c r="G62" s="50"/>
      <c r="H62" s="50"/>
      <c r="I62" s="120"/>
      <c r="J62" s="120"/>
      <c r="K62" s="120"/>
      <c r="L62" s="85"/>
      <c r="M62" s="85"/>
      <c r="N62" s="121"/>
      <c r="O62" s="50"/>
      <c r="P62" s="120"/>
      <c r="Q62" s="120"/>
      <c r="R62" s="120"/>
      <c r="S62" s="85"/>
      <c r="T62" s="85"/>
      <c r="U62" s="121"/>
    </row>
    <row r="63" spans="1:21" ht="12.75" customHeight="1" x14ac:dyDescent="0.2">
      <c r="A63" s="61" t="s">
        <v>158</v>
      </c>
      <c r="B63" s="62"/>
      <c r="C63" s="62"/>
      <c r="D63" s="62"/>
      <c r="E63" s="62"/>
      <c r="F63" s="62"/>
      <c r="G63" s="62"/>
      <c r="H63" s="62"/>
      <c r="I63" s="124"/>
      <c r="J63" s="124"/>
      <c r="K63" s="124"/>
      <c r="L63" s="125"/>
      <c r="M63" s="125"/>
      <c r="N63" s="126"/>
      <c r="O63" s="62"/>
      <c r="P63" s="124"/>
      <c r="Q63" s="62"/>
      <c r="R63" s="124"/>
      <c r="S63" s="125"/>
      <c r="T63" s="125"/>
      <c r="U63" s="188">
        <v>17</v>
      </c>
    </row>
    <row r="64" spans="1:21" ht="12.75" customHeight="1" x14ac:dyDescent="0.2">
      <c r="A64" s="63" t="s">
        <v>157</v>
      </c>
      <c r="B64" s="50"/>
      <c r="C64" s="50"/>
      <c r="D64" s="50"/>
      <c r="E64" s="50"/>
      <c r="F64" s="50"/>
      <c r="G64" s="50"/>
      <c r="H64" s="50"/>
      <c r="I64" s="120"/>
      <c r="J64" s="120"/>
      <c r="K64" s="120"/>
      <c r="L64" s="85"/>
      <c r="M64" s="85"/>
      <c r="N64" s="121"/>
      <c r="O64" s="50"/>
      <c r="P64" s="120"/>
      <c r="Q64" s="50"/>
      <c r="R64" s="120"/>
      <c r="S64" s="85"/>
      <c r="T64" s="85"/>
      <c r="U64" s="186"/>
    </row>
    <row r="65" spans="8:21" ht="12.75" customHeight="1" x14ac:dyDescent="0.2">
      <c r="H65" s="50"/>
      <c r="I65" s="120"/>
      <c r="J65" s="120"/>
      <c r="K65" s="120"/>
      <c r="L65" s="85"/>
      <c r="M65" s="85"/>
      <c r="N65" s="121"/>
      <c r="O65" s="50"/>
      <c r="P65" s="120"/>
      <c r="Q65" s="120"/>
      <c r="R65" s="120"/>
      <c r="S65" s="85"/>
      <c r="T65" s="85"/>
      <c r="U65" s="121"/>
    </row>
    <row r="66" spans="8:21" ht="12.75" customHeight="1" x14ac:dyDescent="0.2">
      <c r="H66" s="50"/>
      <c r="I66" s="120"/>
      <c r="J66" s="120"/>
      <c r="K66" s="120"/>
      <c r="L66" s="85"/>
      <c r="M66" s="85"/>
      <c r="N66" s="121"/>
      <c r="O66" s="50"/>
      <c r="P66" s="120"/>
      <c r="Q66" s="120"/>
      <c r="R66" s="120"/>
      <c r="S66" s="85"/>
      <c r="T66" s="85"/>
      <c r="U66" s="121"/>
    </row>
    <row r="67" spans="8:21" x14ac:dyDescent="0.2">
      <c r="H67" s="50"/>
      <c r="I67" s="120"/>
      <c r="J67" s="120"/>
      <c r="K67" s="120"/>
      <c r="L67" s="85"/>
      <c r="M67" s="85"/>
      <c r="N67" s="121"/>
      <c r="O67" s="50"/>
      <c r="P67" s="120"/>
      <c r="Q67" s="120"/>
      <c r="R67" s="120"/>
      <c r="S67" s="85"/>
      <c r="T67" s="85"/>
      <c r="U67" s="121"/>
    </row>
    <row r="68" spans="8:21" x14ac:dyDescent="0.2">
      <c r="H68" s="50"/>
      <c r="I68" s="120"/>
      <c r="J68" s="120"/>
      <c r="K68" s="120"/>
      <c r="L68" s="85"/>
      <c r="M68" s="85"/>
      <c r="N68" s="121"/>
      <c r="O68" s="50"/>
      <c r="P68" s="120"/>
      <c r="Q68" s="120"/>
      <c r="R68" s="120"/>
      <c r="S68" s="85"/>
      <c r="T68" s="85"/>
      <c r="U68" s="121"/>
    </row>
    <row r="69" spans="8:21" ht="12.75" customHeight="1" x14ac:dyDescent="0.2">
      <c r="H69" s="50"/>
      <c r="I69" s="51"/>
      <c r="J69" s="51"/>
      <c r="K69" s="51"/>
      <c r="L69" s="122"/>
      <c r="M69" s="122"/>
      <c r="N69" s="123"/>
      <c r="O69" s="50"/>
      <c r="P69" s="51"/>
      <c r="Q69" s="51"/>
      <c r="R69" s="51"/>
      <c r="S69" s="122"/>
      <c r="T69" s="122"/>
      <c r="U69" s="123"/>
    </row>
    <row r="70" spans="8:21" ht="12.75" customHeight="1" x14ac:dyDescent="0.2"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8:21" x14ac:dyDescent="0.2">
      <c r="H71" s="50"/>
      <c r="I71" s="115"/>
      <c r="J71" s="115"/>
      <c r="K71" s="115"/>
      <c r="L71" s="115"/>
      <c r="M71" s="115"/>
      <c r="N71" s="115"/>
      <c r="O71" s="115"/>
      <c r="P71" s="115"/>
      <c r="Q71" s="50"/>
      <c r="R71" s="50"/>
      <c r="S71" s="50"/>
      <c r="T71" s="115"/>
      <c r="U71" s="186"/>
    </row>
    <row r="72" spans="8:21" x14ac:dyDescent="0.2">
      <c r="H72" s="50"/>
      <c r="I72" s="115"/>
      <c r="J72" s="115"/>
      <c r="K72" s="115"/>
      <c r="L72" s="115"/>
      <c r="M72" s="115"/>
      <c r="N72" s="115"/>
      <c r="O72" s="115"/>
      <c r="P72" s="115"/>
      <c r="Q72" s="50"/>
      <c r="R72" s="50"/>
      <c r="S72" s="50"/>
      <c r="T72" s="115"/>
      <c r="U72" s="186"/>
    </row>
    <row r="73" spans="8:2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</sheetData>
  <mergeCells count="7">
    <mergeCell ref="D4:E4"/>
    <mergeCell ref="U71:U72"/>
    <mergeCell ref="U63:U64"/>
    <mergeCell ref="I4:N4"/>
    <mergeCell ref="P4:U4"/>
    <mergeCell ref="I37:N37"/>
    <mergeCell ref="P37:U37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7"/>
  <sheetViews>
    <sheetView showGridLines="0" showRowColHeaders="0" zoomScaleNormal="100" workbookViewId="0">
      <selection activeCell="W89" sqref="W89"/>
    </sheetView>
  </sheetViews>
  <sheetFormatPr baseColWidth="10" defaultColWidth="11.42578125" defaultRowHeight="12.75" x14ac:dyDescent="0.2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73" t="s">
        <v>0</v>
      </c>
      <c r="B2" s="3"/>
      <c r="C2" s="3"/>
      <c r="D2" s="3"/>
      <c r="E2" s="3"/>
      <c r="F2" s="3"/>
    </row>
    <row r="3" spans="1:7" ht="6" customHeight="1" x14ac:dyDescent="0.2">
      <c r="A3" s="70"/>
      <c r="B3" s="3"/>
      <c r="C3" s="3"/>
      <c r="D3" s="3"/>
      <c r="E3" s="3"/>
      <c r="F3" s="3"/>
    </row>
    <row r="4" spans="1:7" ht="16.5" thickBot="1" x14ac:dyDescent="0.3">
      <c r="A4" s="5" t="s">
        <v>127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">
      <c r="A7" s="17" t="s">
        <v>83</v>
      </c>
      <c r="B7" s="18">
        <v>553107</v>
      </c>
      <c r="C7" s="18">
        <v>583491</v>
      </c>
      <c r="D7" s="19">
        <v>647505</v>
      </c>
      <c r="E7" s="27">
        <v>34.273216851724825</v>
      </c>
      <c r="F7" s="27">
        <v>33.186895438907015</v>
      </c>
      <c r="G7" s="28">
        <v>33.670976518380314</v>
      </c>
    </row>
    <row r="8" spans="1:7" x14ac:dyDescent="0.2">
      <c r="A8" s="17" t="s">
        <v>160</v>
      </c>
      <c r="B8" s="18">
        <v>1441</v>
      </c>
      <c r="C8" s="18">
        <v>1464</v>
      </c>
      <c r="D8" s="19">
        <v>1515</v>
      </c>
      <c r="E8" s="27">
        <v>8.9291412842967946E-2</v>
      </c>
      <c r="F8" s="27">
        <v>8.3267119668615067E-2</v>
      </c>
      <c r="G8" s="28">
        <v>7.8781676474075371E-2</v>
      </c>
    </row>
    <row r="9" spans="1:7" x14ac:dyDescent="0.2">
      <c r="A9" s="17" t="s">
        <v>84</v>
      </c>
      <c r="B9" s="18">
        <v>412738</v>
      </c>
      <c r="C9" s="18">
        <v>467226</v>
      </c>
      <c r="D9" s="19">
        <v>558951</v>
      </c>
      <c r="E9" s="27">
        <v>25.57526658846697</v>
      </c>
      <c r="F9" s="27">
        <v>26.574155228339031</v>
      </c>
      <c r="G9" s="28">
        <v>29.066070525980791</v>
      </c>
    </row>
    <row r="10" spans="1:7" x14ac:dyDescent="0.2">
      <c r="A10" s="17" t="s">
        <v>86</v>
      </c>
      <c r="B10" s="18">
        <v>345074</v>
      </c>
      <c r="C10" s="18">
        <v>377850</v>
      </c>
      <c r="D10" s="19">
        <v>376641</v>
      </c>
      <c r="E10" s="27">
        <v>21.382473973195225</v>
      </c>
      <c r="F10" s="27">
        <v>21.490765824307516</v>
      </c>
      <c r="G10" s="28">
        <v>19.58574878473414</v>
      </c>
    </row>
    <row r="11" spans="1:7" x14ac:dyDescent="0.2">
      <c r="A11" s="17" t="s">
        <v>161</v>
      </c>
      <c r="B11" s="18">
        <v>60240</v>
      </c>
      <c r="C11" s="18">
        <v>59927</v>
      </c>
      <c r="D11" s="19">
        <v>70092</v>
      </c>
      <c r="E11" s="27">
        <v>3.7327652391813944</v>
      </c>
      <c r="F11" s="27">
        <v>3.4084348909706934</v>
      </c>
      <c r="G11" s="28">
        <v>3.6448615626540533</v>
      </c>
    </row>
    <row r="12" spans="1:7" x14ac:dyDescent="0.2">
      <c r="A12" s="17" t="s">
        <v>162</v>
      </c>
      <c r="B12" s="18">
        <v>0</v>
      </c>
      <c r="C12" s="18">
        <v>0</v>
      </c>
      <c r="D12" s="19">
        <v>0</v>
      </c>
      <c r="E12" s="27" t="s">
        <v>153</v>
      </c>
      <c r="F12" s="27" t="s">
        <v>153</v>
      </c>
      <c r="G12" s="28" t="s">
        <v>153</v>
      </c>
    </row>
    <row r="13" spans="1:7" x14ac:dyDescent="0.2">
      <c r="A13" s="17" t="s">
        <v>163</v>
      </c>
      <c r="B13" s="18">
        <v>0</v>
      </c>
      <c r="C13" s="18">
        <v>0</v>
      </c>
      <c r="D13" s="19">
        <v>0</v>
      </c>
      <c r="E13" s="27" t="s">
        <v>153</v>
      </c>
      <c r="F13" s="27" t="s">
        <v>153</v>
      </c>
      <c r="G13" s="28" t="s">
        <v>153</v>
      </c>
    </row>
    <row r="14" spans="1:7" x14ac:dyDescent="0.2">
      <c r="A14" s="17" t="s">
        <v>164</v>
      </c>
      <c r="B14" s="18">
        <v>38342</v>
      </c>
      <c r="C14" s="18">
        <v>39546</v>
      </c>
      <c r="D14" s="19">
        <v>37612</v>
      </c>
      <c r="E14" s="27">
        <v>2.3758579814192067</v>
      </c>
      <c r="F14" s="27">
        <v>2.249236007114106</v>
      </c>
      <c r="G14" s="28">
        <v>1.955865620820411</v>
      </c>
    </row>
    <row r="15" spans="1:7" x14ac:dyDescent="0.2">
      <c r="A15" s="17" t="s">
        <v>165</v>
      </c>
      <c r="B15" s="18">
        <v>63181</v>
      </c>
      <c r="C15" s="18">
        <v>76583</v>
      </c>
      <c r="D15" s="19">
        <v>73191</v>
      </c>
      <c r="E15" s="27">
        <v>3.9150039936374448</v>
      </c>
      <c r="F15" s="27">
        <v>4.3557690065447732</v>
      </c>
      <c r="G15" s="28">
        <v>3.8060129919564689</v>
      </c>
    </row>
    <row r="16" spans="1:7" x14ac:dyDescent="0.2">
      <c r="A16" s="17" t="s">
        <v>166</v>
      </c>
      <c r="B16" s="18">
        <v>50753</v>
      </c>
      <c r="C16" s="18">
        <v>54885</v>
      </c>
      <c r="D16" s="19">
        <v>59711</v>
      </c>
      <c r="E16" s="27">
        <v>3.1449042859258514</v>
      </c>
      <c r="F16" s="27">
        <v>3.1216638408551489</v>
      </c>
      <c r="G16" s="28">
        <v>3.1050380752102407</v>
      </c>
    </row>
    <row r="17" spans="1:7" x14ac:dyDescent="0.2">
      <c r="A17" s="17" t="s">
        <v>167</v>
      </c>
      <c r="B17" s="18">
        <v>1188</v>
      </c>
      <c r="C17" s="18">
        <v>1095</v>
      </c>
      <c r="D17" s="19">
        <v>0</v>
      </c>
      <c r="E17" s="27">
        <v>7.3614294557561355E-2</v>
      </c>
      <c r="F17" s="27">
        <v>6.2279710407878074E-2</v>
      </c>
      <c r="G17" s="28" t="s">
        <v>153</v>
      </c>
    </row>
    <row r="18" spans="1:7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153</v>
      </c>
      <c r="F18" s="27" t="s">
        <v>153</v>
      </c>
      <c r="G18" s="28" t="s">
        <v>153</v>
      </c>
    </row>
    <row r="19" spans="1:7" x14ac:dyDescent="0.2">
      <c r="A19" s="17" t="s">
        <v>169</v>
      </c>
      <c r="B19" s="18">
        <v>0</v>
      </c>
      <c r="C19" s="18">
        <v>0</v>
      </c>
      <c r="D19" s="19">
        <v>0</v>
      </c>
      <c r="E19" s="27" t="s">
        <v>153</v>
      </c>
      <c r="F19" s="27" t="s">
        <v>153</v>
      </c>
      <c r="G19" s="28" t="s">
        <v>153</v>
      </c>
    </row>
    <row r="20" spans="1:7" x14ac:dyDescent="0.2">
      <c r="A20" s="17" t="s">
        <v>170</v>
      </c>
      <c r="B20" s="18">
        <v>0</v>
      </c>
      <c r="C20" s="18">
        <v>0</v>
      </c>
      <c r="D20" s="19">
        <v>0</v>
      </c>
      <c r="E20" s="27" t="s">
        <v>153</v>
      </c>
      <c r="F20" s="27" t="s">
        <v>153</v>
      </c>
      <c r="G20" s="28" t="s">
        <v>153</v>
      </c>
    </row>
    <row r="21" spans="1:7" x14ac:dyDescent="0.2">
      <c r="A21" s="17" t="s">
        <v>171</v>
      </c>
      <c r="B21" s="18">
        <v>7767</v>
      </c>
      <c r="C21" s="18">
        <v>7820</v>
      </c>
      <c r="D21" s="19">
        <v>7767</v>
      </c>
      <c r="E21" s="27">
        <v>0.48128133487254132</v>
      </c>
      <c r="F21" s="27">
        <v>0.44477382227361323</v>
      </c>
      <c r="G21" s="28">
        <v>0.40389259483441808</v>
      </c>
    </row>
    <row r="22" spans="1:7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153</v>
      </c>
      <c r="F22" s="27" t="s">
        <v>153</v>
      </c>
      <c r="G22" s="28" t="s">
        <v>153</v>
      </c>
    </row>
    <row r="23" spans="1:7" x14ac:dyDescent="0.2">
      <c r="A23" s="17" t="s">
        <v>173</v>
      </c>
      <c r="B23" s="18">
        <v>4870</v>
      </c>
      <c r="C23" s="18">
        <v>4990</v>
      </c>
      <c r="D23" s="19">
        <v>5935</v>
      </c>
      <c r="E23" s="27">
        <v>0.30176903577047459</v>
      </c>
      <c r="F23" s="27">
        <v>0.28381347482676855</v>
      </c>
      <c r="G23" s="28">
        <v>0.30862656757335794</v>
      </c>
    </row>
    <row r="24" spans="1:7" x14ac:dyDescent="0.2">
      <c r="A24" s="17" t="s">
        <v>174</v>
      </c>
      <c r="B24" s="18">
        <v>2433</v>
      </c>
      <c r="C24" s="18">
        <v>0</v>
      </c>
      <c r="D24" s="19">
        <v>0</v>
      </c>
      <c r="E24" s="27">
        <v>0.15076058809641985</v>
      </c>
      <c r="F24" s="27" t="s">
        <v>153</v>
      </c>
      <c r="G24" s="28" t="s">
        <v>153</v>
      </c>
    </row>
    <row r="25" spans="1:7" x14ac:dyDescent="0.2">
      <c r="A25" s="17" t="s">
        <v>175</v>
      </c>
      <c r="B25" s="18">
        <v>0</v>
      </c>
      <c r="C25" s="18">
        <v>0</v>
      </c>
      <c r="D25" s="19">
        <v>0</v>
      </c>
      <c r="E25" s="27" t="s">
        <v>153</v>
      </c>
      <c r="F25" s="27" t="s">
        <v>153</v>
      </c>
      <c r="G25" s="28" t="s">
        <v>153</v>
      </c>
    </row>
    <row r="26" spans="1:7" x14ac:dyDescent="0.2">
      <c r="A26" s="17" t="s">
        <v>176</v>
      </c>
      <c r="B26" s="18">
        <v>17493</v>
      </c>
      <c r="C26" s="18">
        <v>20100</v>
      </c>
      <c r="D26" s="19">
        <v>24531</v>
      </c>
      <c r="E26" s="27">
        <v>1.0839518978917684</v>
      </c>
      <c r="F26" s="27">
        <v>1.1432166020076249</v>
      </c>
      <c r="G26" s="28">
        <v>1.2756391456010183</v>
      </c>
    </row>
    <row r="27" spans="1:7" x14ac:dyDescent="0.2">
      <c r="A27" s="17" t="s">
        <v>177</v>
      </c>
      <c r="B27" s="18">
        <v>11714</v>
      </c>
      <c r="C27" s="18">
        <v>12806</v>
      </c>
      <c r="D27" s="19">
        <v>10932</v>
      </c>
      <c r="E27" s="27">
        <v>0.72585677310376584</v>
      </c>
      <c r="F27" s="27">
        <v>0.72835979130893747</v>
      </c>
      <c r="G27" s="28">
        <v>0.56847609717134784</v>
      </c>
    </row>
    <row r="28" spans="1:7" x14ac:dyDescent="0.2">
      <c r="A28" s="17" t="s">
        <v>178</v>
      </c>
      <c r="B28" s="18">
        <v>16599</v>
      </c>
      <c r="C28" s="18">
        <v>17181</v>
      </c>
      <c r="D28" s="19">
        <v>18831</v>
      </c>
      <c r="E28" s="27">
        <v>1.0285552822903712</v>
      </c>
      <c r="F28" s="27">
        <v>0.97719425070114441</v>
      </c>
      <c r="G28" s="28">
        <v>0.97923283807479422</v>
      </c>
    </row>
    <row r="29" spans="1:7" x14ac:dyDescent="0.2">
      <c r="A29" s="17" t="s">
        <v>179</v>
      </c>
      <c r="B29" s="18">
        <v>2971</v>
      </c>
      <c r="C29" s="18">
        <v>3169</v>
      </c>
      <c r="D29" s="19">
        <v>3720</v>
      </c>
      <c r="E29" s="27">
        <v>0.18409770128831213</v>
      </c>
      <c r="F29" s="27">
        <v>0.18024146327174942</v>
      </c>
      <c r="G29" s="28">
        <v>0.19344411649079893</v>
      </c>
    </row>
    <row r="30" spans="1:7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153</v>
      </c>
      <c r="F30" s="27" t="s">
        <v>153</v>
      </c>
      <c r="G30" s="28" t="s">
        <v>153</v>
      </c>
    </row>
    <row r="31" spans="1:7" x14ac:dyDescent="0.2">
      <c r="A31" s="17" t="s">
        <v>181</v>
      </c>
      <c r="B31" s="18">
        <v>297</v>
      </c>
      <c r="C31" s="18">
        <v>914</v>
      </c>
      <c r="D31" s="19">
        <v>812</v>
      </c>
      <c r="E31" s="27">
        <v>1.8403573639390339E-2</v>
      </c>
      <c r="F31" s="27">
        <v>5.1985073345023336E-2</v>
      </c>
      <c r="G31" s="28">
        <v>4.2224898545841057E-2</v>
      </c>
    </row>
    <row r="32" spans="1:7" x14ac:dyDescent="0.2">
      <c r="A32" s="17" t="s">
        <v>182</v>
      </c>
      <c r="B32" s="18">
        <v>2481</v>
      </c>
      <c r="C32" s="18">
        <v>10591</v>
      </c>
      <c r="D32" s="19">
        <v>7205</v>
      </c>
      <c r="E32" s="27">
        <v>0.15373490302803849</v>
      </c>
      <c r="F32" s="27">
        <v>0.60237845929665446</v>
      </c>
      <c r="G32" s="28">
        <v>0.37466797293446402</v>
      </c>
    </row>
    <row r="33" spans="1:7" x14ac:dyDescent="0.2">
      <c r="A33" s="17" t="s">
        <v>183</v>
      </c>
      <c r="B33" s="18">
        <v>21128</v>
      </c>
      <c r="C33" s="18">
        <v>18559</v>
      </c>
      <c r="D33" s="19">
        <v>16405</v>
      </c>
      <c r="E33" s="27">
        <v>1.3091942890674717</v>
      </c>
      <c r="F33" s="27">
        <v>1.055569995853707</v>
      </c>
      <c r="G33" s="28">
        <v>0.85307815350310656</v>
      </c>
    </row>
    <row r="34" spans="1:7" x14ac:dyDescent="0.2">
      <c r="A34" s="17" t="s">
        <v>184</v>
      </c>
      <c r="B34" s="18">
        <v>0</v>
      </c>
      <c r="C34" s="18">
        <v>0</v>
      </c>
      <c r="D34" s="19">
        <v>1680</v>
      </c>
      <c r="E34" s="27" t="s">
        <v>153</v>
      </c>
      <c r="F34" s="27" t="s">
        <v>153</v>
      </c>
      <c r="G34" s="28">
        <v>8.73618590603608E-2</v>
      </c>
    </row>
    <row r="35" spans="1:7" ht="13.5" thickBot="1" x14ac:dyDescent="0.25">
      <c r="A35" s="20" t="s">
        <v>4</v>
      </c>
      <c r="B35" s="21">
        <v>1613817</v>
      </c>
      <c r="C35" s="21">
        <v>1758197</v>
      </c>
      <c r="D35" s="22">
        <v>1923036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128</v>
      </c>
      <c r="B37" s="5"/>
      <c r="C37" s="6"/>
      <c r="D37" s="6"/>
      <c r="E37" s="6"/>
      <c r="F37" s="6"/>
    </row>
    <row r="38" spans="1:7" x14ac:dyDescent="0.2">
      <c r="A38" s="7"/>
      <c r="B38" s="91"/>
      <c r="C38" s="43" t="s">
        <v>30</v>
      </c>
      <c r="D38" s="92"/>
      <c r="E38" s="11"/>
      <c r="F38" s="9" t="s">
        <v>2</v>
      </c>
      <c r="G38" s="12"/>
    </row>
    <row r="39" spans="1:7" x14ac:dyDescent="0.2">
      <c r="A39" s="13" t="s">
        <v>3</v>
      </c>
      <c r="B39" s="14" t="s">
        <v>159</v>
      </c>
      <c r="C39" s="15" t="s">
        <v>155</v>
      </c>
      <c r="D39" s="66" t="s">
        <v>156</v>
      </c>
      <c r="E39" s="15" t="s">
        <v>159</v>
      </c>
      <c r="F39" s="15" t="s">
        <v>155</v>
      </c>
      <c r="G39" s="16" t="s">
        <v>156</v>
      </c>
    </row>
    <row r="40" spans="1:7" x14ac:dyDescent="0.2">
      <c r="A40" s="17" t="s">
        <v>83</v>
      </c>
      <c r="B40" s="18">
        <v>80584</v>
      </c>
      <c r="C40" s="18">
        <v>80716</v>
      </c>
      <c r="D40" s="19">
        <v>79878</v>
      </c>
      <c r="E40" s="27">
        <v>28.906154718091098</v>
      </c>
      <c r="F40" s="27">
        <v>28.866421809676737</v>
      </c>
      <c r="G40" s="28">
        <v>28.614723267060722</v>
      </c>
    </row>
    <row r="41" spans="1:7" x14ac:dyDescent="0.2">
      <c r="A41" s="17" t="s">
        <v>160</v>
      </c>
      <c r="B41" s="18">
        <v>4</v>
      </c>
      <c r="C41" s="18">
        <v>4</v>
      </c>
      <c r="D41" s="19">
        <v>4</v>
      </c>
      <c r="E41" s="27">
        <v>1.4348334517070931E-3</v>
      </c>
      <c r="F41" s="27">
        <v>1.4305179547884801E-3</v>
      </c>
      <c r="G41" s="28">
        <v>1.4329213684399068E-3</v>
      </c>
    </row>
    <row r="42" spans="1:7" x14ac:dyDescent="0.2">
      <c r="A42" s="17" t="s">
        <v>84</v>
      </c>
      <c r="B42" s="18">
        <v>143211</v>
      </c>
      <c r="C42" s="18">
        <v>143013</v>
      </c>
      <c r="D42" s="19">
        <v>141821</v>
      </c>
      <c r="E42" s="27">
        <v>51.370983363106127</v>
      </c>
      <c r="F42" s="27">
        <v>51.145666067041226</v>
      </c>
      <c r="G42" s="28">
        <v>50.804585348379007</v>
      </c>
    </row>
    <row r="43" spans="1:7" x14ac:dyDescent="0.2">
      <c r="A43" s="17" t="s">
        <v>86</v>
      </c>
      <c r="B43" s="18">
        <v>20156</v>
      </c>
      <c r="C43" s="18">
        <v>20614</v>
      </c>
      <c r="D43" s="19">
        <v>21181</v>
      </c>
      <c r="E43" s="27">
        <v>7.2301257631520421</v>
      </c>
      <c r="F43" s="27">
        <v>7.3721742800024321</v>
      </c>
      <c r="G43" s="28">
        <v>7.5876768762314164</v>
      </c>
    </row>
    <row r="44" spans="1:7" x14ac:dyDescent="0.2">
      <c r="A44" s="17" t="s">
        <v>161</v>
      </c>
      <c r="B44" s="18">
        <v>10495</v>
      </c>
      <c r="C44" s="18">
        <v>10950</v>
      </c>
      <c r="D44" s="19">
        <v>13109</v>
      </c>
      <c r="E44" s="27">
        <v>3.7646442689164856</v>
      </c>
      <c r="F44" s="27">
        <v>3.9160429012334643</v>
      </c>
      <c r="G44" s="28">
        <v>4.6960415547196845</v>
      </c>
    </row>
    <row r="45" spans="1:7" x14ac:dyDescent="0.2">
      <c r="A45" s="17" t="s">
        <v>162</v>
      </c>
      <c r="B45" s="18">
        <v>0</v>
      </c>
      <c r="C45" s="18">
        <v>0</v>
      </c>
      <c r="D45" s="19">
        <v>0</v>
      </c>
      <c r="E45" s="27" t="s">
        <v>153</v>
      </c>
      <c r="F45" s="27" t="s">
        <v>153</v>
      </c>
      <c r="G45" s="28" t="s">
        <v>153</v>
      </c>
    </row>
    <row r="46" spans="1:7" x14ac:dyDescent="0.2">
      <c r="A46" s="17" t="s">
        <v>163</v>
      </c>
      <c r="B46" s="18">
        <v>0</v>
      </c>
      <c r="C46" s="18">
        <v>0</v>
      </c>
      <c r="D46" s="19">
        <v>0</v>
      </c>
      <c r="E46" s="27" t="s">
        <v>153</v>
      </c>
      <c r="F46" s="27" t="s">
        <v>153</v>
      </c>
      <c r="G46" s="28" t="s">
        <v>153</v>
      </c>
    </row>
    <row r="47" spans="1:7" x14ac:dyDescent="0.2">
      <c r="A47" s="17" t="s">
        <v>164</v>
      </c>
      <c r="B47" s="18">
        <v>2525</v>
      </c>
      <c r="C47" s="18">
        <v>2665</v>
      </c>
      <c r="D47" s="19">
        <v>2767</v>
      </c>
      <c r="E47" s="27">
        <v>0.90573861639010256</v>
      </c>
      <c r="F47" s="27">
        <v>0.95308258737782481</v>
      </c>
      <c r="G47" s="28">
        <v>0.99122335661830552</v>
      </c>
    </row>
    <row r="48" spans="1:7" x14ac:dyDescent="0.2">
      <c r="A48" s="17" t="s">
        <v>165</v>
      </c>
      <c r="B48" s="18">
        <v>0</v>
      </c>
      <c r="C48" s="18">
        <v>0</v>
      </c>
      <c r="D48" s="19">
        <v>0</v>
      </c>
      <c r="E48" s="27" t="s">
        <v>153</v>
      </c>
      <c r="F48" s="27" t="s">
        <v>153</v>
      </c>
      <c r="G48" s="28" t="s">
        <v>153</v>
      </c>
    </row>
    <row r="49" spans="1:7" x14ac:dyDescent="0.2">
      <c r="A49" s="17" t="s">
        <v>166</v>
      </c>
      <c r="B49" s="18">
        <v>4192</v>
      </c>
      <c r="C49" s="18">
        <v>4444</v>
      </c>
      <c r="D49" s="19">
        <v>4872</v>
      </c>
      <c r="E49" s="27">
        <v>1.5037054573890336</v>
      </c>
      <c r="F49" s="27">
        <v>1.5893054477700013</v>
      </c>
      <c r="G49" s="28">
        <v>1.7452982267598065</v>
      </c>
    </row>
    <row r="50" spans="1:7" x14ac:dyDescent="0.2">
      <c r="A50" s="17" t="s">
        <v>167</v>
      </c>
      <c r="B50" s="18">
        <v>887</v>
      </c>
      <c r="C50" s="18">
        <v>873</v>
      </c>
      <c r="D50" s="19">
        <v>0</v>
      </c>
      <c r="E50" s="27">
        <v>0.31817431791604789</v>
      </c>
      <c r="F50" s="27">
        <v>0.31221054363258577</v>
      </c>
      <c r="G50" s="28" t="s">
        <v>153</v>
      </c>
    </row>
    <row r="51" spans="1:7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153</v>
      </c>
      <c r="F51" s="27" t="s">
        <v>153</v>
      </c>
      <c r="G51" s="28" t="s">
        <v>153</v>
      </c>
    </row>
    <row r="52" spans="1:7" x14ac:dyDescent="0.2">
      <c r="A52" s="17" t="s">
        <v>169</v>
      </c>
      <c r="B52" s="18">
        <v>0</v>
      </c>
      <c r="C52" s="18">
        <v>0</v>
      </c>
      <c r="D52" s="19">
        <v>0</v>
      </c>
      <c r="E52" s="27" t="s">
        <v>153</v>
      </c>
      <c r="F52" s="27" t="s">
        <v>153</v>
      </c>
      <c r="G52" s="28" t="s">
        <v>153</v>
      </c>
    </row>
    <row r="53" spans="1:7" x14ac:dyDescent="0.2">
      <c r="A53" s="17" t="s">
        <v>170</v>
      </c>
      <c r="B53" s="18">
        <v>0</v>
      </c>
      <c r="C53" s="18">
        <v>0</v>
      </c>
      <c r="D53" s="19">
        <v>0</v>
      </c>
      <c r="E53" s="27" t="s">
        <v>153</v>
      </c>
      <c r="F53" s="27" t="s">
        <v>153</v>
      </c>
      <c r="G53" s="28" t="s">
        <v>153</v>
      </c>
    </row>
    <row r="54" spans="1:7" x14ac:dyDescent="0.2">
      <c r="A54" s="17" t="s">
        <v>171</v>
      </c>
      <c r="B54" s="18">
        <v>2404</v>
      </c>
      <c r="C54" s="18">
        <v>2391</v>
      </c>
      <c r="D54" s="19">
        <v>2265</v>
      </c>
      <c r="E54" s="27">
        <v>0.86233490447596295</v>
      </c>
      <c r="F54" s="27">
        <v>0.8550921074748139</v>
      </c>
      <c r="G54" s="28">
        <v>0.81139172487909728</v>
      </c>
    </row>
    <row r="55" spans="1:7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153</v>
      </c>
      <c r="F55" s="27" t="s">
        <v>153</v>
      </c>
      <c r="G55" s="28" t="s">
        <v>153</v>
      </c>
    </row>
    <row r="56" spans="1:7" x14ac:dyDescent="0.2">
      <c r="A56" s="17" t="s">
        <v>173</v>
      </c>
      <c r="B56" s="18">
        <v>4</v>
      </c>
      <c r="C56" s="18">
        <v>4</v>
      </c>
      <c r="D56" s="19">
        <v>4</v>
      </c>
      <c r="E56" s="27">
        <v>1.4348334517070931E-3</v>
      </c>
      <c r="F56" s="27">
        <v>1.4305179547884801E-3</v>
      </c>
      <c r="G56" s="28">
        <v>1.4329213684399068E-3</v>
      </c>
    </row>
    <row r="57" spans="1:7" x14ac:dyDescent="0.2">
      <c r="A57" s="17" t="s">
        <v>174</v>
      </c>
      <c r="B57" s="18">
        <v>1104</v>
      </c>
      <c r="C57" s="18">
        <v>0</v>
      </c>
      <c r="D57" s="19">
        <v>0</v>
      </c>
      <c r="E57" s="27">
        <v>0.3960140326711577</v>
      </c>
      <c r="F57" s="27" t="s">
        <v>153</v>
      </c>
      <c r="G57" s="28" t="s">
        <v>153</v>
      </c>
    </row>
    <row r="58" spans="1:7" x14ac:dyDescent="0.2">
      <c r="A58" s="17" t="s">
        <v>175</v>
      </c>
      <c r="B58" s="18">
        <v>0</v>
      </c>
      <c r="C58" s="18">
        <v>0</v>
      </c>
      <c r="D58" s="19">
        <v>0</v>
      </c>
      <c r="E58" s="27" t="s">
        <v>153</v>
      </c>
      <c r="F58" s="27" t="s">
        <v>153</v>
      </c>
      <c r="G58" s="28" t="s">
        <v>153</v>
      </c>
    </row>
    <row r="59" spans="1:7" x14ac:dyDescent="0.2">
      <c r="A59" s="17" t="s">
        <v>176</v>
      </c>
      <c r="B59" s="18">
        <v>4770</v>
      </c>
      <c r="C59" s="18">
        <v>5159</v>
      </c>
      <c r="D59" s="19">
        <v>5512</v>
      </c>
      <c r="E59" s="27">
        <v>1.7110388911607086</v>
      </c>
      <c r="F59" s="27">
        <v>1.845010532188442</v>
      </c>
      <c r="G59" s="28">
        <v>1.9745656457101917</v>
      </c>
    </row>
    <row r="60" spans="1:7" x14ac:dyDescent="0.2">
      <c r="A60" s="17" t="s">
        <v>177</v>
      </c>
      <c r="B60" s="18">
        <v>1968</v>
      </c>
      <c r="C60" s="18">
        <v>2127</v>
      </c>
      <c r="D60" s="19">
        <v>1353</v>
      </c>
      <c r="E60" s="27">
        <v>0.70593805823988975</v>
      </c>
      <c r="F60" s="27">
        <v>0.7606779224587743</v>
      </c>
      <c r="G60" s="28">
        <v>0.48468565287479848</v>
      </c>
    </row>
    <row r="61" spans="1:7" x14ac:dyDescent="0.2">
      <c r="A61" s="17" t="s">
        <v>178</v>
      </c>
      <c r="B61" s="18">
        <v>1987</v>
      </c>
      <c r="C61" s="18">
        <v>2407</v>
      </c>
      <c r="D61" s="19">
        <v>2540</v>
      </c>
      <c r="E61" s="27">
        <v>0.7127535171354985</v>
      </c>
      <c r="F61" s="27">
        <v>0.86081417929396786</v>
      </c>
      <c r="G61" s="28">
        <v>0.90990506895934087</v>
      </c>
    </row>
    <row r="62" spans="1:7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153</v>
      </c>
      <c r="F62" s="27" t="s">
        <v>153</v>
      </c>
      <c r="G62" s="28" t="s">
        <v>153</v>
      </c>
    </row>
    <row r="63" spans="1:7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153</v>
      </c>
      <c r="F63" s="27" t="s">
        <v>153</v>
      </c>
      <c r="G63" s="28" t="s">
        <v>153</v>
      </c>
    </row>
    <row r="64" spans="1:7" x14ac:dyDescent="0.2">
      <c r="A64" s="17" t="s">
        <v>181</v>
      </c>
      <c r="B64" s="18">
        <v>179</v>
      </c>
      <c r="C64" s="18">
        <v>270</v>
      </c>
      <c r="D64" s="19">
        <v>254</v>
      </c>
      <c r="E64" s="27">
        <v>6.4208796963892423E-2</v>
      </c>
      <c r="F64" s="27">
        <v>9.6559961948222403E-2</v>
      </c>
      <c r="G64" s="28">
        <v>9.099050689593409E-2</v>
      </c>
    </row>
    <row r="65" spans="1:7" x14ac:dyDescent="0.2">
      <c r="A65" s="17" t="s">
        <v>182</v>
      </c>
      <c r="B65" s="18">
        <v>130</v>
      </c>
      <c r="C65" s="18">
        <v>272</v>
      </c>
      <c r="D65" s="19">
        <v>299</v>
      </c>
      <c r="E65" s="27">
        <v>4.6632087180480529E-2</v>
      </c>
      <c r="F65" s="27">
        <v>9.7275220925616648E-2</v>
      </c>
      <c r="G65" s="28">
        <v>0.10711087229088304</v>
      </c>
    </row>
    <row r="66" spans="1:7" x14ac:dyDescent="0.2">
      <c r="A66" s="17" t="s">
        <v>183</v>
      </c>
      <c r="B66" s="18">
        <v>4178</v>
      </c>
      <c r="C66" s="18">
        <v>3710</v>
      </c>
      <c r="D66" s="19">
        <v>3116</v>
      </c>
      <c r="E66" s="27">
        <v>1.4986835403080587</v>
      </c>
      <c r="F66" s="27">
        <v>1.3268054030663152</v>
      </c>
      <c r="G66" s="28">
        <v>1.1162457460146875</v>
      </c>
    </row>
    <row r="67" spans="1:7" x14ac:dyDescent="0.2">
      <c r="A67" s="17" t="s">
        <v>184</v>
      </c>
      <c r="B67" s="18">
        <v>0</v>
      </c>
      <c r="C67" s="18">
        <v>0</v>
      </c>
      <c r="D67" s="19">
        <v>175</v>
      </c>
      <c r="E67" s="27" t="s">
        <v>153</v>
      </c>
      <c r="F67" s="27" t="s">
        <v>153</v>
      </c>
      <c r="G67" s="28">
        <v>6.2690309869245925E-2</v>
      </c>
    </row>
    <row r="68" spans="1:7" ht="13.5" thickBot="1" x14ac:dyDescent="0.25">
      <c r="A68" s="20" t="s">
        <v>4</v>
      </c>
      <c r="B68" s="21">
        <v>278778</v>
      </c>
      <c r="C68" s="21">
        <v>279619</v>
      </c>
      <c r="D68" s="22">
        <v>279150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">
        <v>158</v>
      </c>
      <c r="G70" s="188">
        <v>18</v>
      </c>
    </row>
    <row r="71" spans="1:7" ht="12.75" customHeight="1" x14ac:dyDescent="0.2">
      <c r="A71" s="26" t="s">
        <v>157</v>
      </c>
      <c r="G71" s="187"/>
    </row>
    <row r="72" spans="1:7" ht="12.75" customHeight="1" x14ac:dyDescent="0.2"/>
    <row r="73" spans="1:7" ht="12.75" customHeight="1" x14ac:dyDescent="0.2"/>
    <row r="76" spans="1:7" ht="12.75" customHeight="1" x14ac:dyDescent="0.2"/>
    <row r="77" spans="1:7" ht="12.75" customHeight="1" x14ac:dyDescent="0.2"/>
  </sheetData>
  <mergeCells count="1">
    <mergeCell ref="G70:G71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>
      <selection activeCell="T70" sqref="T70"/>
    </sheetView>
  </sheetViews>
  <sheetFormatPr baseColWidth="10"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73" t="s">
        <v>0</v>
      </c>
      <c r="B2" s="3"/>
      <c r="C2" s="3"/>
    </row>
    <row r="3" spans="1:3" ht="6.75" customHeight="1" x14ac:dyDescent="0.2"/>
    <row r="4" spans="1:3" ht="15.75" x14ac:dyDescent="0.25">
      <c r="A4" s="41" t="s">
        <v>51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">
        <v>158</v>
      </c>
      <c r="C52" s="188">
        <f>Innhold!H46</f>
        <v>19</v>
      </c>
    </row>
    <row r="53" spans="1:3" x14ac:dyDescent="0.2">
      <c r="A53" s="26" t="s">
        <v>157</v>
      </c>
      <c r="C53" s="187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showGridLines="0" showRowColHeaders="0" zoomScaleNormal="100" workbookViewId="0">
      <selection activeCell="W82" sqref="W82"/>
    </sheetView>
  </sheetViews>
  <sheetFormatPr baseColWidth="10"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 t="s">
        <v>108</v>
      </c>
      <c r="C15" s="31"/>
      <c r="D15" s="31"/>
      <c r="E15" s="31"/>
      <c r="F15" s="31"/>
      <c r="G15" s="31"/>
      <c r="H15" s="29">
        <v>4</v>
      </c>
    </row>
    <row r="16" spans="1:8" ht="15.75" x14ac:dyDescent="0.25">
      <c r="B16" s="31"/>
      <c r="C16" s="31"/>
      <c r="D16" s="31"/>
      <c r="E16" s="31"/>
      <c r="F16" s="31"/>
      <c r="G16" s="31"/>
      <c r="H16" s="29"/>
    </row>
    <row r="17" spans="1:8" ht="15.75" x14ac:dyDescent="0.25">
      <c r="B17" s="31" t="s">
        <v>47</v>
      </c>
      <c r="C17" s="31"/>
      <c r="D17" s="31"/>
      <c r="E17" s="31"/>
      <c r="F17" s="31"/>
      <c r="G17" s="31"/>
      <c r="H17" s="29"/>
    </row>
    <row r="18" spans="1:8" ht="15.75" x14ac:dyDescent="0.25">
      <c r="B18" s="42" t="s">
        <v>23</v>
      </c>
      <c r="C18" s="31"/>
      <c r="D18" s="31"/>
      <c r="E18" s="31"/>
      <c r="F18" s="31"/>
      <c r="G18" s="31"/>
      <c r="H18" s="29"/>
    </row>
    <row r="19" spans="1:8" ht="15.75" x14ac:dyDescent="0.25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75" x14ac:dyDescent="0.25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5.75" x14ac:dyDescent="0.25">
      <c r="B21" s="42"/>
      <c r="C21" s="31"/>
      <c r="D21" s="31"/>
      <c r="E21" s="31"/>
      <c r="F21" s="31"/>
      <c r="G21" s="31"/>
      <c r="H21" s="29"/>
    </row>
    <row r="22" spans="1:8" ht="15.75" x14ac:dyDescent="0.25">
      <c r="B22" s="42" t="s">
        <v>24</v>
      </c>
      <c r="C22" s="31"/>
      <c r="D22" s="31"/>
      <c r="E22" s="31"/>
      <c r="F22" s="31"/>
      <c r="G22" s="31"/>
      <c r="H22" s="29"/>
    </row>
    <row r="23" spans="1:8" ht="15.75" x14ac:dyDescent="0.25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75" x14ac:dyDescent="0.25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75" x14ac:dyDescent="0.25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75" x14ac:dyDescent="0.25">
      <c r="A26" s="72" t="s">
        <v>147</v>
      </c>
      <c r="B26" s="31" t="s">
        <v>151</v>
      </c>
      <c r="C26" s="31"/>
      <c r="D26" s="31"/>
      <c r="E26" s="31"/>
      <c r="F26" s="31"/>
      <c r="G26" s="31"/>
      <c r="H26" s="29">
        <v>9</v>
      </c>
    </row>
    <row r="27" spans="1:8" ht="15.75" x14ac:dyDescent="0.25">
      <c r="A27" s="74"/>
      <c r="B27" s="31" t="s">
        <v>152</v>
      </c>
      <c r="C27" s="31"/>
      <c r="D27" s="31"/>
      <c r="E27" s="31"/>
      <c r="F27" s="31"/>
      <c r="G27" s="31"/>
      <c r="H27" s="29">
        <f>+H26</f>
        <v>9</v>
      </c>
    </row>
    <row r="28" spans="1:8" ht="15.75" x14ac:dyDescent="0.25">
      <c r="A28" s="72" t="s">
        <v>75</v>
      </c>
      <c r="B28" s="31" t="s">
        <v>129</v>
      </c>
      <c r="C28" s="31"/>
      <c r="D28" s="31"/>
      <c r="E28" s="31"/>
      <c r="F28" s="31"/>
      <c r="G28" s="31"/>
      <c r="H28" s="29">
        <v>10</v>
      </c>
    </row>
    <row r="29" spans="1:8" ht="15.75" x14ac:dyDescent="0.25">
      <c r="A29" s="49"/>
      <c r="B29" s="31" t="s">
        <v>130</v>
      </c>
      <c r="C29" s="31"/>
      <c r="D29" s="31"/>
      <c r="E29" s="31"/>
      <c r="F29" s="31"/>
      <c r="G29" s="31"/>
      <c r="H29" s="29">
        <f>H28</f>
        <v>10</v>
      </c>
    </row>
    <row r="30" spans="1:8" ht="15.75" x14ac:dyDescent="0.25">
      <c r="A30" s="72" t="s">
        <v>146</v>
      </c>
      <c r="B30" s="31" t="s">
        <v>131</v>
      </c>
      <c r="C30" s="31"/>
      <c r="D30" s="31"/>
      <c r="E30" s="31"/>
      <c r="F30" s="31"/>
      <c r="G30" s="31"/>
      <c r="H30" s="29">
        <v>11</v>
      </c>
    </row>
    <row r="31" spans="1:8" ht="15.75" x14ac:dyDescent="0.25">
      <c r="A31" s="74"/>
      <c r="B31" s="31" t="s">
        <v>132</v>
      </c>
      <c r="C31" s="31"/>
      <c r="D31" s="31"/>
      <c r="E31" s="31"/>
      <c r="F31" s="31"/>
      <c r="G31" s="31"/>
      <c r="H31" s="29">
        <f>H30</f>
        <v>11</v>
      </c>
    </row>
    <row r="32" spans="1:8" ht="15.75" x14ac:dyDescent="0.25">
      <c r="A32" s="72" t="s">
        <v>85</v>
      </c>
      <c r="B32" s="31" t="s">
        <v>133</v>
      </c>
      <c r="C32" s="31"/>
      <c r="D32" s="31"/>
      <c r="E32" s="31"/>
      <c r="F32" s="31"/>
      <c r="G32" s="31"/>
      <c r="H32" s="29">
        <v>12</v>
      </c>
    </row>
    <row r="33" spans="1:10" ht="15.75" x14ac:dyDescent="0.25">
      <c r="A33" s="49"/>
      <c r="B33" s="31" t="s">
        <v>134</v>
      </c>
      <c r="C33" s="31"/>
      <c r="D33" s="31"/>
      <c r="E33" s="31"/>
      <c r="F33" s="31"/>
      <c r="G33" s="31"/>
      <c r="H33" s="29">
        <f>+H32</f>
        <v>12</v>
      </c>
    </row>
    <row r="34" spans="1:10" ht="15.75" x14ac:dyDescent="0.25">
      <c r="A34" s="72" t="s">
        <v>76</v>
      </c>
      <c r="B34" s="31" t="s">
        <v>135</v>
      </c>
      <c r="C34" s="31"/>
      <c r="D34" s="31"/>
      <c r="E34" s="31"/>
      <c r="F34" s="31"/>
      <c r="G34" s="31"/>
      <c r="H34" s="29">
        <v>13</v>
      </c>
    </row>
    <row r="35" spans="1:10" ht="15.75" x14ac:dyDescent="0.25">
      <c r="A35" s="49"/>
      <c r="B35" s="31" t="s">
        <v>136</v>
      </c>
      <c r="C35" s="31"/>
      <c r="D35" s="31"/>
      <c r="E35" s="31"/>
      <c r="F35" s="31"/>
      <c r="G35" s="31"/>
      <c r="H35" s="29">
        <f>+H34</f>
        <v>13</v>
      </c>
    </row>
    <row r="36" spans="1:10" ht="15.75" x14ac:dyDescent="0.25">
      <c r="A36" s="72" t="s">
        <v>77</v>
      </c>
      <c r="B36" s="31" t="s">
        <v>137</v>
      </c>
      <c r="C36" s="31"/>
      <c r="D36" s="31"/>
      <c r="E36" s="31"/>
      <c r="F36" s="31"/>
      <c r="G36" s="31"/>
      <c r="H36" s="29">
        <v>14</v>
      </c>
    </row>
    <row r="37" spans="1:10" ht="15.75" x14ac:dyDescent="0.25">
      <c r="A37" s="49"/>
      <c r="B37" s="31" t="s">
        <v>138</v>
      </c>
      <c r="C37" s="31"/>
      <c r="D37" s="31"/>
      <c r="E37" s="31"/>
      <c r="F37" s="31"/>
      <c r="G37" s="31"/>
      <c r="H37" s="29">
        <f>+H36</f>
        <v>14</v>
      </c>
    </row>
    <row r="38" spans="1:10" ht="15.75" x14ac:dyDescent="0.25">
      <c r="A38" s="72" t="s">
        <v>78</v>
      </c>
      <c r="B38" s="31" t="s">
        <v>139</v>
      </c>
      <c r="C38" s="31"/>
      <c r="D38" s="31"/>
      <c r="E38" s="31"/>
      <c r="F38" s="31"/>
      <c r="G38" s="31"/>
      <c r="H38" s="29">
        <v>15</v>
      </c>
    </row>
    <row r="39" spans="1:10" ht="15.75" x14ac:dyDescent="0.25">
      <c r="A39" s="49"/>
      <c r="B39" s="31" t="s">
        <v>140</v>
      </c>
      <c r="C39" s="31"/>
      <c r="D39" s="31"/>
      <c r="E39" s="31"/>
      <c r="F39" s="31"/>
      <c r="G39" s="31"/>
      <c r="H39" s="29">
        <f>+H38</f>
        <v>15</v>
      </c>
    </row>
    <row r="40" spans="1:10" ht="15.75" x14ac:dyDescent="0.25">
      <c r="A40" s="72" t="s">
        <v>79</v>
      </c>
      <c r="B40" s="31" t="s">
        <v>141</v>
      </c>
      <c r="C40" s="31"/>
      <c r="D40" s="31"/>
      <c r="E40" s="31"/>
      <c r="F40" s="31"/>
      <c r="G40" s="31"/>
      <c r="H40" s="29">
        <v>16</v>
      </c>
    </row>
    <row r="41" spans="1:10" ht="15.75" x14ac:dyDescent="0.25">
      <c r="A41" s="49"/>
      <c r="B41" s="31" t="s">
        <v>142</v>
      </c>
      <c r="C41" s="31"/>
      <c r="D41" s="31"/>
      <c r="E41" s="31"/>
      <c r="F41" s="31"/>
      <c r="G41" s="31"/>
      <c r="H41" s="29">
        <f>+H40</f>
        <v>16</v>
      </c>
    </row>
    <row r="42" spans="1:10" ht="15.75" x14ac:dyDescent="0.25">
      <c r="A42" s="72" t="s">
        <v>80</v>
      </c>
      <c r="B42" s="31" t="s">
        <v>143</v>
      </c>
      <c r="C42" s="31"/>
      <c r="D42" s="31"/>
      <c r="E42" s="31"/>
      <c r="F42" s="31"/>
      <c r="G42" s="31"/>
      <c r="H42" s="29">
        <v>17</v>
      </c>
    </row>
    <row r="43" spans="1:10" ht="15.75" x14ac:dyDescent="0.25">
      <c r="A43" s="72" t="s">
        <v>105</v>
      </c>
      <c r="B43" s="31" t="s">
        <v>144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75" x14ac:dyDescent="0.25">
      <c r="B44" s="31" t="s">
        <v>145</v>
      </c>
      <c r="C44" s="31"/>
      <c r="D44" s="31"/>
      <c r="E44" s="31"/>
      <c r="F44" s="31"/>
      <c r="G44" s="31"/>
      <c r="H44" s="29">
        <f>+H43</f>
        <v>18</v>
      </c>
    </row>
    <row r="45" spans="1:10" ht="15.75" x14ac:dyDescent="0.25">
      <c r="A45" s="49"/>
      <c r="B45" s="31"/>
      <c r="C45" s="31"/>
      <c r="D45" s="31"/>
      <c r="E45" s="31"/>
      <c r="F45" s="31"/>
      <c r="G45" s="31"/>
      <c r="H45" s="29"/>
    </row>
    <row r="46" spans="1:10" ht="15.75" x14ac:dyDescent="0.25">
      <c r="A46" s="72" t="s">
        <v>104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 x14ac:dyDescent="0.2">
      <c r="I49" s="1" t="s">
        <v>5</v>
      </c>
    </row>
    <row r="53" spans="1:9" x14ac:dyDescent="0.2">
      <c r="B53" s="24"/>
      <c r="C53" s="24"/>
      <c r="D53" s="24"/>
      <c r="E53" s="24"/>
      <c r="F53" s="24"/>
      <c r="G53" s="24"/>
      <c r="H53" s="24"/>
    </row>
    <row r="54" spans="1:9" x14ac:dyDescent="0.2">
      <c r="B54" s="26" t="str">
        <f>"Finans Norge / Skadestatistikk"</f>
        <v>Finans Norge / Skadestatistikk</v>
      </c>
      <c r="G54" s="25"/>
      <c r="H54" s="186">
        <v>1</v>
      </c>
    </row>
    <row r="55" spans="1:9" x14ac:dyDescent="0.2">
      <c r="B55" s="26" t="str">
        <f>"Premiestatistikk skadeforsikring 3. kvartal 2019"</f>
        <v>Premiestatistikk skadeforsikring 3. kvartal 2019</v>
      </c>
      <c r="G55" s="25"/>
      <c r="H55" s="187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ht="12.75" customHeight="1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  <row r="73" spans="1:9" x14ac:dyDescent="0.2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 xr:uid="{00000000-0004-0000-0100-000000000000}"/>
    <hyperlink ref="A20" location="Tab4!A2" display="Tab4" xr:uid="{00000000-0004-0000-0100-000001000000}"/>
    <hyperlink ref="A23" location="Tab5!A2" display="Tab5" xr:uid="{00000000-0004-0000-0100-000002000000}"/>
    <hyperlink ref="A24" location="Tab6!A2" display="Tab6" xr:uid="{00000000-0004-0000-0100-000003000000}"/>
    <hyperlink ref="A28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2" location="'Tab10'!A2" display="Tab10" xr:uid="{00000000-0004-0000-0100-000007000000}"/>
    <hyperlink ref="A34" location="'Tab11'!A2" display="Tab11" xr:uid="{00000000-0004-0000-0100-000008000000}"/>
    <hyperlink ref="A43" location="'Tab16'!A2" display="Tab16" xr:uid="{00000000-0004-0000-0100-000009000000}"/>
    <hyperlink ref="A46" location="'Tab17'!A1" display="Tab17" xr:uid="{00000000-0004-0000-0100-00000A000000}"/>
    <hyperlink ref="A42" location="'Tab15'!A2" display="Tab15" xr:uid="{00000000-0004-0000-0100-00000B000000}"/>
    <hyperlink ref="A36" location="'Tab12'!A2" display="Tab12" xr:uid="{00000000-0004-0000-0100-00000C000000}"/>
    <hyperlink ref="A38" location="'Tab13'!A2" display="Tab13" xr:uid="{00000000-0004-0000-0100-00000D000000}"/>
    <hyperlink ref="A40" location="'Tab14'!A2" display="Tab14" xr:uid="{00000000-0004-0000-0100-00000E000000}"/>
    <hyperlink ref="A30" location="'Tab9'!A2" display="Tab9" xr:uid="{00000000-0004-0000-0100-00000F000000}"/>
    <hyperlink ref="A26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>
      <selection activeCell="A53" sqref="A53"/>
    </sheetView>
  </sheetViews>
  <sheetFormatPr baseColWidth="10"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73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40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69</v>
      </c>
    </row>
    <row r="49" spans="1:3" s="1" customFormat="1" ht="15.75" x14ac:dyDescent="0.25">
      <c r="A49" s="55" t="s">
        <v>109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+Innhold!B54</f>
        <v>Finans Norge / Skadestatistikk</v>
      </c>
      <c r="B52" s="62"/>
      <c r="C52" s="188">
        <f>Innhold!H9</f>
        <v>2</v>
      </c>
    </row>
    <row r="53" spans="1:3" s="1" customFormat="1" ht="12.75" customHeight="1" x14ac:dyDescent="0.2">
      <c r="A53" s="63" t="str">
        <f>+Innhold!B55</f>
        <v>Premiestatistikk skadeforsikring 3. kvartal 2019</v>
      </c>
      <c r="B53" s="50"/>
      <c r="C53" s="186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>
      <selection activeCell="S73" sqref="S73"/>
    </sheetView>
  </sheetViews>
  <sheetFormatPr baseColWidth="10"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73" t="s">
        <v>0</v>
      </c>
    </row>
    <row r="3" spans="1:12" ht="6" customHeight="1" x14ac:dyDescent="0.2">
      <c r="A3" s="4"/>
    </row>
    <row r="4" spans="1:12" ht="15.75" x14ac:dyDescent="0.25">
      <c r="A4" s="41" t="s">
        <v>46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82</v>
      </c>
      <c r="G6" s="5" t="s">
        <v>154</v>
      </c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65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">
        <v>158</v>
      </c>
      <c r="E64" s="188">
        <f>Innhold!H12</f>
        <v>3</v>
      </c>
      <c r="G64" s="26" t="str">
        <f>+Innhold!B54</f>
        <v>Finans Norge / Skadestatistikk</v>
      </c>
      <c r="K64" s="188">
        <f>Innhold!H14</f>
        <v>4</v>
      </c>
    </row>
    <row r="65" spans="1:11" x14ac:dyDescent="0.2">
      <c r="A65" s="26" t="s">
        <v>157</v>
      </c>
      <c r="E65" s="187"/>
      <c r="G65" s="26" t="str">
        <f>+Innhold!B55</f>
        <v>Premiestatistikk skadeforsikring 3. kvartal 2019</v>
      </c>
      <c r="K65" s="186"/>
    </row>
    <row r="69" spans="1:11" x14ac:dyDescent="0.2">
      <c r="A69"/>
      <c r="B69" s="69"/>
    </row>
    <row r="71" spans="1:11" x14ac:dyDescent="0.2">
      <c r="A71" s="174"/>
      <c r="B71" s="175"/>
      <c r="C71" s="176"/>
      <c r="D71" s="176"/>
      <c r="E71" s="176"/>
      <c r="F71" s="176"/>
      <c r="G71" s="176"/>
      <c r="H71" s="176"/>
      <c r="I71" s="176"/>
      <c r="J71" s="176"/>
    </row>
    <row r="72" spans="1:11" x14ac:dyDescent="0.2">
      <c r="A72" s="176"/>
      <c r="B72" s="176"/>
      <c r="C72" s="176"/>
      <c r="D72" s="176"/>
      <c r="E72" s="176"/>
      <c r="F72" s="176"/>
      <c r="G72" s="176"/>
      <c r="H72" s="176"/>
      <c r="I72" s="176"/>
      <c r="J72" s="176"/>
    </row>
    <row r="73" spans="1:11" x14ac:dyDescent="0.2">
      <c r="A73" s="177" t="s">
        <v>61</v>
      </c>
      <c r="B73" s="176"/>
      <c r="C73" s="176"/>
      <c r="D73" s="176"/>
      <c r="E73" s="176"/>
      <c r="F73" s="176"/>
      <c r="G73" s="176"/>
      <c r="H73" s="176"/>
      <c r="I73" s="176"/>
      <c r="J73" s="176"/>
    </row>
    <row r="74" spans="1:11" x14ac:dyDescent="0.2">
      <c r="A74" s="174" t="s">
        <v>84</v>
      </c>
      <c r="B74" s="175">
        <f>+'Tab5'!G9/100</f>
        <v>0.25646161327016004</v>
      </c>
      <c r="C74" s="174">
        <v>1</v>
      </c>
      <c r="D74" s="174">
        <v>0</v>
      </c>
      <c r="E74" s="174">
        <v>0</v>
      </c>
      <c r="F74" s="174">
        <v>0</v>
      </c>
      <c r="G74" s="174"/>
      <c r="H74" s="174"/>
      <c r="I74" s="174">
        <v>0</v>
      </c>
      <c r="J74" s="176"/>
    </row>
    <row r="75" spans="1:11" x14ac:dyDescent="0.2">
      <c r="A75" s="174" t="s">
        <v>83</v>
      </c>
      <c r="B75" s="175">
        <f>+'Tab5'!G7/100</f>
        <v>0.2091139149183176</v>
      </c>
      <c r="C75" s="174">
        <v>1</v>
      </c>
      <c r="D75" s="174">
        <v>0</v>
      </c>
      <c r="E75" s="174">
        <v>0</v>
      </c>
      <c r="F75" s="174">
        <v>0</v>
      </c>
      <c r="G75" s="174"/>
      <c r="H75" s="174"/>
      <c r="I75" s="174">
        <v>0</v>
      </c>
      <c r="J75" s="176"/>
    </row>
    <row r="76" spans="1:11" x14ac:dyDescent="0.2">
      <c r="A76" s="174" t="s">
        <v>86</v>
      </c>
      <c r="B76" s="175">
        <f>+'Tab5'!G10/100</f>
        <v>0.13143409781307172</v>
      </c>
      <c r="C76" s="174">
        <v>1</v>
      </c>
      <c r="D76" s="174">
        <v>0</v>
      </c>
      <c r="E76" s="174">
        <v>0</v>
      </c>
      <c r="F76" s="174">
        <v>0</v>
      </c>
      <c r="G76" s="174"/>
      <c r="H76" s="174"/>
      <c r="I76" s="174">
        <v>0</v>
      </c>
      <c r="J76" s="176"/>
    </row>
    <row r="77" spans="1:11" x14ac:dyDescent="0.2">
      <c r="A77" s="174" t="s">
        <v>52</v>
      </c>
      <c r="B77" s="175">
        <f>+'Tab5'!G11/100</f>
        <v>0.14048799364670531</v>
      </c>
      <c r="C77" s="174">
        <v>1</v>
      </c>
      <c r="D77" s="174">
        <v>0</v>
      </c>
      <c r="E77" s="174">
        <v>0</v>
      </c>
      <c r="F77" s="174">
        <v>0</v>
      </c>
      <c r="G77" s="174"/>
      <c r="H77" s="174"/>
      <c r="I77" s="174">
        <v>0</v>
      </c>
      <c r="J77" s="176"/>
    </row>
    <row r="78" spans="1:11" x14ac:dyDescent="0.2">
      <c r="A78" s="174" t="s">
        <v>22</v>
      </c>
      <c r="B78" s="175">
        <f>1-SUM(B74:B77)</f>
        <v>0.26250238035174533</v>
      </c>
      <c r="C78" s="174">
        <v>1</v>
      </c>
      <c r="D78" s="174">
        <v>0</v>
      </c>
      <c r="E78" s="174">
        <v>0</v>
      </c>
      <c r="F78" s="174">
        <v>0</v>
      </c>
      <c r="G78" s="174"/>
      <c r="H78" s="174"/>
      <c r="I78" s="174">
        <v>0</v>
      </c>
      <c r="J78" s="176"/>
    </row>
    <row r="79" spans="1:11" x14ac:dyDescent="0.2">
      <c r="A79" s="176"/>
      <c r="B79" s="176"/>
      <c r="C79" s="176"/>
      <c r="D79" s="176"/>
      <c r="E79" s="176"/>
      <c r="F79" s="176"/>
      <c r="G79" s="176"/>
      <c r="H79" s="176"/>
      <c r="I79" s="176"/>
      <c r="J79" s="176"/>
    </row>
    <row r="80" spans="1:11" x14ac:dyDescent="0.2">
      <c r="A80" s="176"/>
      <c r="B80" s="176"/>
      <c r="C80" s="176"/>
      <c r="D80" s="176"/>
      <c r="E80" s="176"/>
      <c r="F80" s="176"/>
      <c r="G80" s="176"/>
      <c r="H80" s="176"/>
      <c r="I80" s="176"/>
      <c r="J80" s="176"/>
    </row>
    <row r="81" spans="1:17" x14ac:dyDescent="0.2">
      <c r="A81" s="177" t="s">
        <v>64</v>
      </c>
      <c r="B81" s="176"/>
      <c r="C81" s="176"/>
      <c r="D81" s="176"/>
      <c r="E81" s="176"/>
      <c r="F81" s="176"/>
      <c r="G81" s="176"/>
      <c r="H81" s="176"/>
      <c r="I81" s="176"/>
      <c r="J81" s="176"/>
    </row>
    <row r="82" spans="1:17" x14ac:dyDescent="0.2">
      <c r="A82" s="174" t="s">
        <v>53</v>
      </c>
      <c r="B82" s="174">
        <f>+'Tab3'!F26/1000</f>
        <v>11907.805</v>
      </c>
      <c r="C82" s="174">
        <f>+'Tab3'!G26/1000</f>
        <v>12680.232</v>
      </c>
      <c r="D82" s="176"/>
      <c r="E82" s="176"/>
      <c r="F82" s="176"/>
      <c r="G82" s="176"/>
      <c r="H82" s="176"/>
      <c r="I82" s="176"/>
      <c r="J82" s="176"/>
    </row>
    <row r="83" spans="1:17" x14ac:dyDescent="0.2">
      <c r="A83" s="174"/>
      <c r="B83" s="178" t="str">
        <f>Dato_1årsiden</f>
        <v>30.09.2018</v>
      </c>
      <c r="C83" s="178" t="str">
        <f>Dato_nå</f>
        <v>30.09.2019</v>
      </c>
      <c r="D83" s="176"/>
      <c r="E83" s="176"/>
      <c r="F83" s="176"/>
      <c r="G83" s="176"/>
      <c r="H83" s="176"/>
      <c r="I83" s="176"/>
      <c r="J83" s="176"/>
    </row>
    <row r="84" spans="1:17" x14ac:dyDescent="0.2">
      <c r="A84" s="174" t="s">
        <v>19</v>
      </c>
      <c r="B84" s="179">
        <f>+'Tab3'!F22/1000</f>
        <v>2422.6019999999999</v>
      </c>
      <c r="C84" s="179">
        <f>+'Tab3'!G22/1000</f>
        <v>2491.2869999999998</v>
      </c>
      <c r="D84" s="176"/>
      <c r="E84" s="176"/>
      <c r="F84" s="176"/>
      <c r="G84" s="176"/>
      <c r="H84" s="176"/>
      <c r="I84" s="176"/>
      <c r="J84" s="176"/>
    </row>
    <row r="85" spans="1:17" x14ac:dyDescent="0.2">
      <c r="A85" s="174" t="s">
        <v>56</v>
      </c>
      <c r="B85" s="179">
        <f>+'Tab3'!F23/1000</f>
        <v>7536.3429999999998</v>
      </c>
      <c r="C85" s="179">
        <f>+'Tab3'!G23/1000</f>
        <v>8113.74</v>
      </c>
      <c r="D85" s="176"/>
      <c r="E85" s="176"/>
      <c r="F85" s="176"/>
      <c r="G85" s="176"/>
      <c r="H85" s="176"/>
      <c r="I85" s="176"/>
      <c r="J85" s="176"/>
    </row>
    <row r="86" spans="1:17" x14ac:dyDescent="0.2">
      <c r="A86" s="174" t="s">
        <v>57</v>
      </c>
      <c r="B86" s="179">
        <f>'Tab3'!F26/1000-B84-B85</f>
        <v>1948.8600000000015</v>
      </c>
      <c r="C86" s="179">
        <f>'Tab3'!G26/1000-C84-C85</f>
        <v>2075.2049999999999</v>
      </c>
      <c r="D86" s="176"/>
      <c r="E86" s="176"/>
      <c r="F86" s="176"/>
      <c r="G86" s="176"/>
      <c r="H86" s="176"/>
      <c r="I86" s="176"/>
      <c r="J86" s="176"/>
    </row>
    <row r="87" spans="1:17" x14ac:dyDescent="0.2">
      <c r="A87" s="174" t="s">
        <v>87</v>
      </c>
      <c r="B87" s="179">
        <f>+'Tab3'!J26/1000</f>
        <v>7819.1289999999999</v>
      </c>
      <c r="C87" s="179">
        <f>+'Tab3'!K26/1000</f>
        <v>8099.8280000000004</v>
      </c>
      <c r="D87" s="176"/>
      <c r="E87" s="176"/>
      <c r="F87" s="176"/>
      <c r="G87" s="176"/>
      <c r="H87" s="176"/>
      <c r="I87" s="176"/>
      <c r="J87" s="176"/>
    </row>
    <row r="88" spans="1:17" x14ac:dyDescent="0.2">
      <c r="A88" s="174" t="s">
        <v>54</v>
      </c>
      <c r="B88" s="179">
        <f>'Tab3'!F30/1000+'Tab3'!J30/1000</f>
        <v>1064.2670000000001</v>
      </c>
      <c r="C88" s="179">
        <f>'Tab3'!G30/1000+'Tab3'!K30/1000</f>
        <v>1131.3050000000001</v>
      </c>
      <c r="D88" s="176"/>
      <c r="E88" s="176"/>
      <c r="F88" s="176"/>
      <c r="G88" s="176"/>
      <c r="H88" s="176"/>
      <c r="I88" s="176"/>
      <c r="J88" s="176"/>
    </row>
    <row r="89" spans="1:17" x14ac:dyDescent="0.2">
      <c r="A89" s="174" t="s">
        <v>55</v>
      </c>
      <c r="B89" s="179">
        <f>+'Tab3'!J31/1000</f>
        <v>2221.1729999999998</v>
      </c>
      <c r="C89" s="179">
        <f>+'Tab3'!K31/1000</f>
        <v>2248.4940000000001</v>
      </c>
      <c r="D89" s="176"/>
      <c r="E89" s="176"/>
      <c r="F89" s="176"/>
      <c r="G89" s="176"/>
      <c r="H89" s="176"/>
      <c r="I89" s="176"/>
      <c r="J89" s="176"/>
    </row>
    <row r="90" spans="1:17" x14ac:dyDescent="0.2">
      <c r="A90" s="174" t="s">
        <v>26</v>
      </c>
      <c r="B90" s="179">
        <f>+'Tab3'!F41/1000</f>
        <v>3375.7719999999999</v>
      </c>
      <c r="C90" s="179">
        <f>+'Tab3'!G41/1000</f>
        <v>3596.7359999999999</v>
      </c>
      <c r="D90" s="176"/>
      <c r="E90" s="176"/>
      <c r="F90" s="176"/>
      <c r="G90" s="176"/>
      <c r="H90" s="176"/>
      <c r="I90" s="176"/>
      <c r="J90" s="176"/>
    </row>
    <row r="91" spans="1:17" x14ac:dyDescent="0.2">
      <c r="A91" s="174" t="s">
        <v>27</v>
      </c>
      <c r="B91" s="179">
        <f>+'Tab3'!J42/1000</f>
        <v>1758.1969999999999</v>
      </c>
      <c r="C91" s="179">
        <f>+'Tab3'!K42/1000</f>
        <v>1923.0360000000001</v>
      </c>
      <c r="D91" s="176"/>
      <c r="E91" s="176"/>
      <c r="F91" s="176"/>
      <c r="G91" s="176"/>
      <c r="H91" s="176"/>
      <c r="I91" s="176"/>
      <c r="J91" s="176"/>
    </row>
    <row r="92" spans="1:17" x14ac:dyDescent="0.2">
      <c r="A92" s="176"/>
      <c r="B92" s="176"/>
      <c r="C92" s="176"/>
      <c r="D92" s="176"/>
      <c r="E92" s="176"/>
      <c r="F92" s="176"/>
      <c r="G92" s="176"/>
      <c r="H92" s="176"/>
      <c r="I92" s="176"/>
      <c r="J92" s="176"/>
    </row>
    <row r="93" spans="1:17" x14ac:dyDescent="0.2">
      <c r="A93" s="176"/>
      <c r="B93" s="176"/>
      <c r="C93" s="176"/>
      <c r="D93" s="176"/>
      <c r="E93" s="176"/>
      <c r="F93" s="176"/>
      <c r="G93" s="176"/>
      <c r="H93" s="176"/>
      <c r="I93" s="176"/>
      <c r="J93" s="176"/>
    </row>
    <row r="94" spans="1:17" x14ac:dyDescent="0.2">
      <c r="A94" s="176"/>
      <c r="B94" s="176"/>
      <c r="C94" s="176"/>
      <c r="D94" s="176"/>
      <c r="E94" s="176"/>
      <c r="F94" s="176"/>
      <c r="G94" s="176"/>
      <c r="H94" s="176"/>
      <c r="I94" s="176"/>
      <c r="J94" s="176"/>
    </row>
    <row r="95" spans="1:17" x14ac:dyDescent="0.2">
      <c r="A95" s="177" t="s">
        <v>63</v>
      </c>
      <c r="B95" s="176"/>
      <c r="C95" s="176"/>
      <c r="D95" s="176"/>
      <c r="E95" s="176"/>
      <c r="F95" s="176"/>
      <c r="G95" s="180" t="s">
        <v>81</v>
      </c>
      <c r="H95" s="176"/>
      <c r="I95" s="176"/>
      <c r="J95" s="176"/>
    </row>
    <row r="96" spans="1:17" x14ac:dyDescent="0.2">
      <c r="A96" s="174"/>
      <c r="B96" s="181">
        <v>42004</v>
      </c>
      <c r="C96" s="181">
        <v>42369</v>
      </c>
      <c r="D96" s="181">
        <v>42735</v>
      </c>
      <c r="E96" s="181" t="str">
        <f>G96</f>
        <v>30.09.2019</v>
      </c>
      <c r="F96" s="181"/>
      <c r="G96" s="181" t="str">
        <f>C83</f>
        <v>30.09.2019</v>
      </c>
      <c r="H96" s="181"/>
      <c r="I96" s="181"/>
      <c r="J96" s="182"/>
      <c r="K96" s="67"/>
      <c r="L96" s="67"/>
      <c r="M96" s="67"/>
      <c r="N96" s="67"/>
      <c r="O96" s="67"/>
      <c r="P96" s="67"/>
      <c r="Q96" s="67"/>
    </row>
    <row r="97" spans="1:17" x14ac:dyDescent="0.2">
      <c r="A97" s="174"/>
      <c r="B97" s="175">
        <f>B98/B101</f>
        <v>0.38367106973506798</v>
      </c>
      <c r="C97" s="175">
        <f>C98/C101</f>
        <v>0.38262458117320863</v>
      </c>
      <c r="D97" s="175">
        <f>D98/D101</f>
        <v>0.37475650653602993</v>
      </c>
      <c r="E97" s="175">
        <f>E98/E101</f>
        <v>0.34865867269052953</v>
      </c>
      <c r="F97" s="175"/>
      <c r="G97" s="175">
        <f>G98/G101</f>
        <v>0.34865867269052953</v>
      </c>
      <c r="H97" s="175"/>
      <c r="I97" s="175"/>
      <c r="J97" s="175"/>
      <c r="K97" s="69"/>
      <c r="L97" s="69"/>
      <c r="M97" s="69"/>
      <c r="N97" s="69"/>
      <c r="O97" s="69"/>
      <c r="P97" s="69"/>
      <c r="Q97" s="69"/>
    </row>
    <row r="98" spans="1:17" x14ac:dyDescent="0.2">
      <c r="A98" s="174" t="s">
        <v>60</v>
      </c>
      <c r="B98" s="183">
        <v>7884.6679999999997</v>
      </c>
      <c r="C98" s="183">
        <v>7875.8249999999998</v>
      </c>
      <c r="D98" s="183">
        <v>7750.8190000000004</v>
      </c>
      <c r="E98" s="183">
        <f>G98</f>
        <v>8136.7889999999998</v>
      </c>
      <c r="F98" s="174"/>
      <c r="G98" s="174">
        <f>('Tab3'!G19+'Tab3'!K19)/1000</f>
        <v>8136.7889999999998</v>
      </c>
      <c r="H98" s="174"/>
      <c r="I98" s="174"/>
      <c r="J98" s="174"/>
      <c r="K98"/>
      <c r="L98"/>
      <c r="M98"/>
      <c r="N98"/>
      <c r="O98"/>
      <c r="P98"/>
      <c r="Q98"/>
    </row>
    <row r="99" spans="1:17" x14ac:dyDescent="0.2">
      <c r="A99" s="174" t="s">
        <v>59</v>
      </c>
      <c r="B99" s="183">
        <f>B101-B98</f>
        <v>12665.925000000001</v>
      </c>
      <c r="C99" s="183">
        <f>C101-C98</f>
        <v>12707.862999999998</v>
      </c>
      <c r="D99" s="183">
        <f>D101-D98</f>
        <v>12931.460999999999</v>
      </c>
      <c r="E99" s="183">
        <f>E101-E98</f>
        <v>15200.616999999998</v>
      </c>
      <c r="F99" s="174"/>
      <c r="G99" s="174">
        <f>G101-G98</f>
        <v>15200.616999999998</v>
      </c>
      <c r="H99" s="174"/>
      <c r="I99" s="174"/>
      <c r="J99" s="174"/>
      <c r="K99"/>
      <c r="L99"/>
      <c r="M99"/>
      <c r="N99"/>
      <c r="O99"/>
      <c r="P99"/>
      <c r="Q99"/>
    </row>
    <row r="100" spans="1:17" x14ac:dyDescent="0.2">
      <c r="A100" s="174"/>
      <c r="B100" s="183"/>
      <c r="C100" s="183"/>
      <c r="D100" s="183"/>
      <c r="E100" s="183"/>
      <c r="F100" s="174"/>
      <c r="G100" s="174"/>
      <c r="H100" s="174"/>
      <c r="I100" s="174"/>
      <c r="J100" s="174"/>
      <c r="K100"/>
      <c r="L100"/>
    </row>
    <row r="101" spans="1:17" x14ac:dyDescent="0.2">
      <c r="A101" s="174" t="s">
        <v>58</v>
      </c>
      <c r="B101" s="183">
        <v>20550.593000000001</v>
      </c>
      <c r="C101" s="183">
        <v>20583.687999999998</v>
      </c>
      <c r="D101" s="183">
        <v>20682.28</v>
      </c>
      <c r="E101" s="183">
        <f>G101</f>
        <v>23337.405999999999</v>
      </c>
      <c r="F101" s="174"/>
      <c r="G101" s="174">
        <f>('Tab3'!G12+'Tab3'!K12)/1000</f>
        <v>23337.405999999999</v>
      </c>
      <c r="H101" s="174"/>
      <c r="I101" s="174"/>
      <c r="J101" s="174"/>
      <c r="K101"/>
      <c r="L101"/>
      <c r="M101"/>
      <c r="N101"/>
      <c r="O101"/>
      <c r="P101"/>
      <c r="Q101"/>
    </row>
    <row r="102" spans="1:17" x14ac:dyDescent="0.2">
      <c r="A102" s="176"/>
      <c r="B102" s="176"/>
      <c r="C102" s="176"/>
      <c r="D102" s="176"/>
      <c r="E102" s="176"/>
      <c r="F102" s="176"/>
      <c r="G102" s="176"/>
      <c r="H102" s="176"/>
      <c r="I102" s="176"/>
      <c r="J102" s="176"/>
    </row>
    <row r="103" spans="1:17" x14ac:dyDescent="0.2">
      <c r="A103" s="176"/>
      <c r="B103" s="176"/>
      <c r="C103" s="176"/>
      <c r="D103" s="176"/>
      <c r="E103" s="176"/>
      <c r="F103" s="176"/>
      <c r="G103" s="176"/>
      <c r="H103" s="176"/>
      <c r="I103" s="176"/>
      <c r="J103" s="176"/>
    </row>
    <row r="104" spans="1:17" x14ac:dyDescent="0.2">
      <c r="A104" s="176"/>
      <c r="B104" s="176"/>
      <c r="C104" s="176"/>
      <c r="D104" s="176"/>
      <c r="E104" s="176"/>
      <c r="F104" s="176"/>
      <c r="G104" s="176"/>
      <c r="H104" s="176"/>
      <c r="I104" s="176"/>
      <c r="J104" s="176"/>
    </row>
    <row r="105" spans="1:17" x14ac:dyDescent="0.2">
      <c r="A105" s="177" t="s">
        <v>62</v>
      </c>
      <c r="B105" s="176"/>
      <c r="C105" s="176"/>
      <c r="D105" s="176"/>
      <c r="E105" s="176"/>
      <c r="F105" s="176"/>
      <c r="G105" s="176"/>
      <c r="H105" s="176"/>
      <c r="I105" s="176"/>
      <c r="J105" s="176"/>
    </row>
    <row r="106" spans="1:17" x14ac:dyDescent="0.2">
      <c r="A106" s="176" t="s">
        <v>53</v>
      </c>
      <c r="B106" s="184">
        <f>'Tab3'!G48</f>
        <v>40103339</v>
      </c>
      <c r="C106" s="176"/>
      <c r="D106" s="176"/>
      <c r="E106" s="176"/>
      <c r="F106" s="176"/>
      <c r="G106" s="176"/>
      <c r="H106" s="176"/>
      <c r="I106" s="176"/>
      <c r="J106" s="176"/>
    </row>
    <row r="107" spans="1:17" x14ac:dyDescent="0.2">
      <c r="A107" s="176" t="s">
        <v>87</v>
      </c>
      <c r="B107" s="184">
        <f>'Tab3'!K48</f>
        <v>21993576</v>
      </c>
      <c r="C107" s="176"/>
      <c r="D107" s="176"/>
      <c r="E107" s="176"/>
      <c r="F107" s="176"/>
      <c r="G107" s="176"/>
      <c r="H107" s="176"/>
      <c r="I107" s="176"/>
      <c r="J107" s="176"/>
    </row>
    <row r="108" spans="1:17" x14ac:dyDescent="0.2">
      <c r="A108" s="176"/>
      <c r="B108" s="176"/>
      <c r="C108" s="176"/>
      <c r="D108" s="176"/>
      <c r="E108" s="176"/>
      <c r="F108" s="176"/>
      <c r="G108" s="176"/>
      <c r="H108" s="176"/>
      <c r="I108" s="176"/>
      <c r="J108" s="176"/>
    </row>
    <row r="109" spans="1:17" x14ac:dyDescent="0.2">
      <c r="A109" s="176"/>
      <c r="B109" s="176"/>
      <c r="C109" s="176"/>
      <c r="D109" s="176"/>
      <c r="E109" s="176"/>
      <c r="F109" s="176"/>
      <c r="G109" s="176"/>
      <c r="H109" s="176"/>
      <c r="I109" s="176"/>
      <c r="J109" s="176"/>
    </row>
    <row r="112" spans="1:17" x14ac:dyDescent="0.2">
      <c r="A112" s="68"/>
      <c r="B112"/>
    </row>
    <row r="113" spans="1:2" x14ac:dyDescent="0.2">
      <c r="A113" s="68"/>
      <c r="B113"/>
    </row>
    <row r="114" spans="1:2" x14ac:dyDescent="0.2">
      <c r="A114" s="68"/>
      <c r="B114"/>
    </row>
    <row r="115" spans="1:2" x14ac:dyDescent="0.2">
      <c r="A115" s="68"/>
      <c r="B115"/>
    </row>
    <row r="116" spans="1:2" x14ac:dyDescent="0.2">
      <c r="A116" s="68"/>
      <c r="B116"/>
    </row>
    <row r="117" spans="1:2" x14ac:dyDescent="0.2">
      <c r="A117" s="68"/>
      <c r="B117"/>
    </row>
    <row r="118" spans="1:2" x14ac:dyDescent="0.2">
      <c r="A118" s="68"/>
      <c r="B118"/>
    </row>
    <row r="119" spans="1:2" x14ac:dyDescent="0.2">
      <c r="A119" s="68"/>
      <c r="B119"/>
    </row>
    <row r="120" spans="1:2" x14ac:dyDescent="0.2">
      <c r="A120" s="68"/>
      <c r="B120"/>
    </row>
    <row r="121" spans="1:2" x14ac:dyDescent="0.2">
      <c r="A121" s="68"/>
      <c r="B121"/>
    </row>
    <row r="122" spans="1:2" x14ac:dyDescent="0.2">
      <c r="A122" s="68"/>
      <c r="B122"/>
    </row>
    <row r="123" spans="1:2" x14ac:dyDescent="0.2">
      <c r="A123" s="68"/>
      <c r="B123"/>
    </row>
    <row r="124" spans="1:2" x14ac:dyDescent="0.2">
      <c r="A124" s="68"/>
      <c r="B124"/>
    </row>
    <row r="125" spans="1:2" x14ac:dyDescent="0.2">
      <c r="A125" s="68"/>
      <c r="B125"/>
    </row>
    <row r="126" spans="1:2" x14ac:dyDescent="0.2">
      <c r="A126" s="68"/>
      <c r="B126"/>
    </row>
    <row r="127" spans="1:2" x14ac:dyDescent="0.2">
      <c r="A127" s="68"/>
      <c r="B127"/>
    </row>
    <row r="128" spans="1:2" x14ac:dyDescent="0.2">
      <c r="A128" s="68"/>
      <c r="B128"/>
    </row>
    <row r="129" spans="1:2" x14ac:dyDescent="0.2">
      <c r="A129" s="68"/>
      <c r="B129"/>
    </row>
    <row r="130" spans="1:2" x14ac:dyDescent="0.2">
      <c r="A130" s="68"/>
      <c r="B130"/>
    </row>
    <row r="131" spans="1:2" x14ac:dyDescent="0.2">
      <c r="A131" s="68"/>
      <c r="B131"/>
    </row>
    <row r="132" spans="1:2" x14ac:dyDescent="0.2">
      <c r="A132" s="68"/>
      <c r="B132"/>
    </row>
    <row r="133" spans="1:2" x14ac:dyDescent="0.2">
      <c r="A133" s="68"/>
      <c r="B133"/>
    </row>
    <row r="134" spans="1:2" x14ac:dyDescent="0.2">
      <c r="A134" s="68"/>
      <c r="B134"/>
    </row>
    <row r="135" spans="1:2" x14ac:dyDescent="0.2">
      <c r="A135" s="68"/>
      <c r="B135"/>
    </row>
    <row r="136" spans="1:2" x14ac:dyDescent="0.2">
      <c r="A136" s="68"/>
      <c r="B136"/>
    </row>
    <row r="137" spans="1:2" x14ac:dyDescent="0.2">
      <c r="A137" s="68"/>
      <c r="B137"/>
    </row>
    <row r="138" spans="1:2" x14ac:dyDescent="0.2">
      <c r="A138" s="68"/>
      <c r="B138"/>
    </row>
    <row r="139" spans="1:2" x14ac:dyDescent="0.2">
      <c r="A139" s="68"/>
      <c r="B139"/>
    </row>
    <row r="140" spans="1:2" x14ac:dyDescent="0.2">
      <c r="A140" s="68"/>
      <c r="B140"/>
    </row>
    <row r="141" spans="1:2" x14ac:dyDescent="0.2">
      <c r="A141" s="68"/>
      <c r="B141"/>
    </row>
    <row r="142" spans="1:2" x14ac:dyDescent="0.2">
      <c r="A142" s="68"/>
      <c r="B142"/>
    </row>
    <row r="143" spans="1:2" x14ac:dyDescent="0.2">
      <c r="A143" s="68"/>
      <c r="B143"/>
    </row>
    <row r="144" spans="1:2" x14ac:dyDescent="0.2">
      <c r="A144" s="68"/>
      <c r="B144"/>
    </row>
    <row r="145" spans="1:2" x14ac:dyDescent="0.2">
      <c r="A145" s="68"/>
      <c r="B145"/>
    </row>
    <row r="146" spans="1:2" x14ac:dyDescent="0.2">
      <c r="A146" s="68"/>
      <c r="B146"/>
    </row>
    <row r="147" spans="1:2" x14ac:dyDescent="0.2">
      <c r="A147" s="68"/>
      <c r="B147"/>
    </row>
    <row r="148" spans="1:2" x14ac:dyDescent="0.2">
      <c r="A148" s="68"/>
      <c r="B148"/>
    </row>
    <row r="149" spans="1:2" x14ac:dyDescent="0.2">
      <c r="A149" s="68"/>
      <c r="B149"/>
    </row>
    <row r="150" spans="1:2" x14ac:dyDescent="0.2">
      <c r="A150" s="68"/>
      <c r="B150"/>
    </row>
    <row r="151" spans="1:2" x14ac:dyDescent="0.2">
      <c r="A151" s="68"/>
      <c r="B151"/>
    </row>
    <row r="152" spans="1:2" x14ac:dyDescent="0.2">
      <c r="A152" s="68"/>
      <c r="B152"/>
    </row>
    <row r="153" spans="1:2" x14ac:dyDescent="0.2">
      <c r="A153" s="68"/>
      <c r="B153"/>
    </row>
    <row r="154" spans="1:2" x14ac:dyDescent="0.2">
      <c r="A154" s="68"/>
      <c r="B154"/>
    </row>
    <row r="155" spans="1:2" x14ac:dyDescent="0.2">
      <c r="A155" s="68"/>
      <c r="B155"/>
    </row>
    <row r="156" spans="1:2" x14ac:dyDescent="0.2">
      <c r="A156" s="71"/>
      <c r="B156"/>
    </row>
    <row r="157" spans="1:2" x14ac:dyDescent="0.2">
      <c r="A157" s="68"/>
      <c r="B157"/>
    </row>
    <row r="158" spans="1:2" x14ac:dyDescent="0.2">
      <c r="A158" s="71"/>
      <c r="B158"/>
    </row>
    <row r="159" spans="1:2" x14ac:dyDescent="0.2">
      <c r="A159" s="71"/>
      <c r="B159"/>
    </row>
    <row r="160" spans="1:2" x14ac:dyDescent="0.2">
      <c r="A160" s="71"/>
      <c r="B160"/>
    </row>
    <row r="161" spans="1:2" x14ac:dyDescent="0.2">
      <c r="A161" s="71"/>
      <c r="B161"/>
    </row>
    <row r="162" spans="1:2" x14ac:dyDescent="0.2">
      <c r="A162" s="71"/>
      <c r="B162"/>
    </row>
    <row r="163" spans="1:2" x14ac:dyDescent="0.2">
      <c r="A163" s="75"/>
      <c r="B163"/>
    </row>
    <row r="164" spans="1:2" x14ac:dyDescent="0.2">
      <c r="A164" s="75"/>
      <c r="B164"/>
    </row>
    <row r="165" spans="1:2" x14ac:dyDescent="0.2">
      <c r="A165" s="75"/>
      <c r="B165"/>
    </row>
    <row r="166" spans="1:2" x14ac:dyDescent="0.2">
      <c r="A166" s="75"/>
      <c r="B166"/>
    </row>
    <row r="167" spans="1:2" x14ac:dyDescent="0.2">
      <c r="A167" s="75"/>
      <c r="B167"/>
    </row>
    <row r="168" spans="1:2" x14ac:dyDescent="0.2">
      <c r="A168" s="75"/>
      <c r="B168"/>
    </row>
    <row r="169" spans="1:2" x14ac:dyDescent="0.2">
      <c r="A169" s="75"/>
      <c r="B169"/>
    </row>
    <row r="170" spans="1:2" x14ac:dyDescent="0.2">
      <c r="A170" s="75"/>
      <c r="B170"/>
    </row>
    <row r="171" spans="1:2" x14ac:dyDescent="0.2">
      <c r="A171" s="75"/>
      <c r="B171"/>
    </row>
    <row r="172" spans="1:2" x14ac:dyDescent="0.2">
      <c r="A172" s="75"/>
      <c r="B172"/>
    </row>
    <row r="173" spans="1:2" x14ac:dyDescent="0.2">
      <c r="A173" s="75"/>
      <c r="B173"/>
    </row>
    <row r="174" spans="1:2" x14ac:dyDescent="0.2">
      <c r="A174" s="75"/>
      <c r="B174"/>
    </row>
    <row r="175" spans="1:2" x14ac:dyDescent="0.2">
      <c r="A175" s="75"/>
      <c r="B175"/>
    </row>
    <row r="176" spans="1:2" x14ac:dyDescent="0.2">
      <c r="A176" s="75"/>
      <c r="B176"/>
    </row>
    <row r="177" spans="1:3" x14ac:dyDescent="0.2">
      <c r="A177" s="75"/>
      <c r="B177"/>
    </row>
    <row r="178" spans="1:3" x14ac:dyDescent="0.2">
      <c r="A178" s="75"/>
      <c r="B178"/>
    </row>
    <row r="179" spans="1:3" x14ac:dyDescent="0.2">
      <c r="A179" s="75"/>
      <c r="B179"/>
    </row>
    <row r="180" spans="1:3" x14ac:dyDescent="0.2">
      <c r="A180" s="75"/>
      <c r="B180"/>
    </row>
    <row r="181" spans="1:3" x14ac:dyDescent="0.2">
      <c r="A181" s="75"/>
      <c r="B181"/>
      <c r="C181"/>
    </row>
    <row r="182" spans="1:3" x14ac:dyDescent="0.2">
      <c r="A182" s="75"/>
      <c r="B182"/>
    </row>
    <row r="183" spans="1:3" x14ac:dyDescent="0.2">
      <c r="A183" s="75"/>
      <c r="B183"/>
    </row>
    <row r="184" spans="1:3" x14ac:dyDescent="0.2">
      <c r="A184" s="75"/>
      <c r="B184"/>
    </row>
    <row r="185" spans="1:3" x14ac:dyDescent="0.2">
      <c r="A185" s="75"/>
      <c r="B185"/>
    </row>
    <row r="186" spans="1:3" x14ac:dyDescent="0.2">
      <c r="A186" s="75"/>
      <c r="B186"/>
    </row>
    <row r="187" spans="1:3" x14ac:dyDescent="0.2">
      <c r="A187" s="75"/>
      <c r="B187"/>
    </row>
    <row r="188" spans="1:3" x14ac:dyDescent="0.2">
      <c r="A188" s="75"/>
      <c r="B188"/>
    </row>
    <row r="189" spans="1:3" x14ac:dyDescent="0.2">
      <c r="A189" s="75"/>
      <c r="B189"/>
    </row>
    <row r="190" spans="1:3" x14ac:dyDescent="0.2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>
      <selection activeCell="T73" sqref="T73"/>
    </sheetView>
  </sheetViews>
  <sheetFormatPr baseColWidth="10"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73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48</v>
      </c>
      <c r="B4" s="102"/>
      <c r="C4" s="102" t="s">
        <v>106</v>
      </c>
      <c r="F4" s="102"/>
      <c r="G4" s="102" t="s">
        <v>93</v>
      </c>
      <c r="J4" s="102"/>
      <c r="K4" s="102" t="s">
        <v>94</v>
      </c>
    </row>
    <row r="5" spans="1:12" x14ac:dyDescent="0.2">
      <c r="A5" s="32"/>
      <c r="B5" s="191" t="s">
        <v>1</v>
      </c>
      <c r="C5" s="190"/>
      <c r="D5" s="36" t="s">
        <v>11</v>
      </c>
      <c r="F5" s="189" t="s">
        <v>1</v>
      </c>
      <c r="G5" s="190"/>
      <c r="H5" s="36" t="s">
        <v>11</v>
      </c>
      <c r="J5" s="189" t="s">
        <v>1</v>
      </c>
      <c r="K5" s="190"/>
      <c r="L5" s="36" t="s">
        <v>11</v>
      </c>
    </row>
    <row r="6" spans="1:12" ht="13.5" thickBot="1" x14ac:dyDescent="0.25">
      <c r="A6" s="33" t="s">
        <v>10</v>
      </c>
      <c r="B6" s="34" t="s">
        <v>155</v>
      </c>
      <c r="C6" s="65" t="s">
        <v>156</v>
      </c>
      <c r="D6" s="37" t="s">
        <v>12</v>
      </c>
      <c r="F6" s="97" t="s">
        <v>155</v>
      </c>
      <c r="G6" s="65" t="s">
        <v>156</v>
      </c>
      <c r="H6" s="37" t="s">
        <v>12</v>
      </c>
      <c r="J6" s="97" t="s">
        <v>155</v>
      </c>
      <c r="K6" s="65" t="s">
        <v>156</v>
      </c>
      <c r="L6" s="37" t="s">
        <v>12</v>
      </c>
    </row>
    <row r="7" spans="1:12" x14ac:dyDescent="0.2">
      <c r="A7" s="45" t="s">
        <v>13</v>
      </c>
      <c r="B7" s="57"/>
      <c r="C7" s="27"/>
      <c r="D7" s="35"/>
      <c r="F7" s="96"/>
      <c r="G7" s="27"/>
      <c r="H7" s="35"/>
      <c r="J7" s="96"/>
      <c r="K7" s="27"/>
      <c r="L7" s="35"/>
    </row>
    <row r="8" spans="1:12" x14ac:dyDescent="0.2">
      <c r="A8" s="47" t="s">
        <v>14</v>
      </c>
      <c r="B8" s="58">
        <v>18110624</v>
      </c>
      <c r="C8" s="58">
        <v>19247986</v>
      </c>
      <c r="D8" s="80">
        <v>6.2800817906660757</v>
      </c>
      <c r="F8" s="93">
        <v>15723096</v>
      </c>
      <c r="G8" s="58">
        <v>16654503</v>
      </c>
      <c r="H8" s="80">
        <v>5.9238142411647168</v>
      </c>
      <c r="J8" s="93">
        <v>2387528</v>
      </c>
      <c r="K8" s="58">
        <v>2593483</v>
      </c>
      <c r="L8" s="80">
        <v>8.6262862676374894</v>
      </c>
    </row>
    <row r="9" spans="1:12" x14ac:dyDescent="0.2">
      <c r="A9" s="47" t="s">
        <v>15</v>
      </c>
      <c r="B9" s="58">
        <v>1135199</v>
      </c>
      <c r="C9" s="58">
        <v>1254699</v>
      </c>
      <c r="D9" s="80">
        <v>10.526788695197935</v>
      </c>
      <c r="F9" s="93">
        <v>36082</v>
      </c>
      <c r="G9" s="58">
        <v>30998</v>
      </c>
      <c r="H9" s="80">
        <v>-14.090128041682833</v>
      </c>
      <c r="J9" s="93">
        <v>1099117</v>
      </c>
      <c r="K9" s="58">
        <v>1223701</v>
      </c>
      <c r="L9" s="80">
        <v>11.334917028851342</v>
      </c>
    </row>
    <row r="10" spans="1:12" x14ac:dyDescent="0.2">
      <c r="A10" s="47" t="s">
        <v>16</v>
      </c>
      <c r="B10" s="58">
        <v>637090</v>
      </c>
      <c r="C10" s="58">
        <v>661980</v>
      </c>
      <c r="D10" s="80">
        <v>3.9068263510649985</v>
      </c>
      <c r="F10" s="93">
        <v>615774</v>
      </c>
      <c r="G10" s="58">
        <v>641302</v>
      </c>
      <c r="H10" s="80">
        <v>4.1456768229902528</v>
      </c>
      <c r="J10" s="93">
        <v>21316</v>
      </c>
      <c r="K10" s="58">
        <v>20678</v>
      </c>
      <c r="L10" s="80">
        <v>-2.9930568586976918</v>
      </c>
    </row>
    <row r="11" spans="1:12" x14ac:dyDescent="0.2">
      <c r="A11" s="47" t="s">
        <v>17</v>
      </c>
      <c r="B11" s="58">
        <v>1117524</v>
      </c>
      <c r="C11" s="58">
        <v>1227081</v>
      </c>
      <c r="D11" s="80">
        <v>9.8035478432677952</v>
      </c>
      <c r="F11" s="93">
        <v>73606</v>
      </c>
      <c r="G11" s="58">
        <v>79330</v>
      </c>
      <c r="H11" s="80">
        <v>7.7765399559818489</v>
      </c>
      <c r="J11" s="93">
        <v>1043918</v>
      </c>
      <c r="K11" s="58">
        <v>1147751</v>
      </c>
      <c r="L11" s="80">
        <v>9.9464708913918525</v>
      </c>
    </row>
    <row r="12" spans="1:12" x14ac:dyDescent="0.2">
      <c r="A12" s="46" t="s">
        <v>107</v>
      </c>
      <c r="B12" s="59">
        <v>21827242</v>
      </c>
      <c r="C12" s="59">
        <v>23337406</v>
      </c>
      <c r="D12" s="81">
        <v>6.9187119472079894</v>
      </c>
      <c r="F12" s="94">
        <v>16960685</v>
      </c>
      <c r="G12" s="59">
        <v>17970289</v>
      </c>
      <c r="H12" s="81">
        <v>5.9526133525857006</v>
      </c>
      <c r="J12" s="94">
        <v>4866557</v>
      </c>
      <c r="K12" s="59">
        <v>5367117</v>
      </c>
      <c r="L12" s="81">
        <v>10.285711232807918</v>
      </c>
    </row>
    <row r="13" spans="1:12" x14ac:dyDescent="0.2">
      <c r="A13" s="47"/>
      <c r="B13" s="59"/>
      <c r="C13" s="39"/>
      <c r="D13" s="38"/>
      <c r="F13" s="94"/>
      <c r="G13" s="39"/>
      <c r="H13" s="38"/>
      <c r="J13" s="94"/>
      <c r="K13" s="39"/>
      <c r="L13" s="38"/>
    </row>
    <row r="14" spans="1:12" x14ac:dyDescent="0.2">
      <c r="A14" s="103" t="s">
        <v>18</v>
      </c>
      <c r="B14" s="59"/>
      <c r="C14" s="39"/>
      <c r="D14" s="38"/>
      <c r="F14" s="94"/>
      <c r="G14" s="39"/>
      <c r="H14" s="38"/>
      <c r="J14" s="94"/>
      <c r="K14" s="39"/>
      <c r="L14" s="38"/>
    </row>
    <row r="15" spans="1:12" x14ac:dyDescent="0.2">
      <c r="A15" s="47" t="s">
        <v>14</v>
      </c>
      <c r="B15" s="58">
        <v>6655653</v>
      </c>
      <c r="C15" s="58">
        <v>6920946</v>
      </c>
      <c r="D15" s="80">
        <v>3.9859800383223103</v>
      </c>
      <c r="F15" s="93">
        <v>5765279</v>
      </c>
      <c r="G15" s="58">
        <v>5960758</v>
      </c>
      <c r="H15" s="80">
        <v>3.3906251544808153</v>
      </c>
      <c r="J15" s="93">
        <v>890374</v>
      </c>
      <c r="K15" s="58">
        <v>960188</v>
      </c>
      <c r="L15" s="80">
        <v>7.840974691534119</v>
      </c>
    </row>
    <row r="16" spans="1:12" x14ac:dyDescent="0.2">
      <c r="A16" s="47" t="s">
        <v>15</v>
      </c>
      <c r="B16" s="58">
        <v>412166</v>
      </c>
      <c r="C16" s="58">
        <v>432809</v>
      </c>
      <c r="D16" s="80">
        <v>5.008418938000708</v>
      </c>
      <c r="F16" s="93">
        <v>7201</v>
      </c>
      <c r="G16" s="58">
        <v>6900</v>
      </c>
      <c r="H16" s="80">
        <v>-4.17997500347174</v>
      </c>
      <c r="J16" s="93">
        <v>404965</v>
      </c>
      <c r="K16" s="58">
        <v>425909</v>
      </c>
      <c r="L16" s="80">
        <v>5.1718049707999461</v>
      </c>
    </row>
    <row r="17" spans="1:12" x14ac:dyDescent="0.2">
      <c r="A17" s="47" t="s">
        <v>16</v>
      </c>
      <c r="B17" s="58">
        <v>292791</v>
      </c>
      <c r="C17" s="58">
        <v>302653</v>
      </c>
      <c r="D17" s="80">
        <v>3.3682729318865676</v>
      </c>
      <c r="F17" s="93">
        <v>285210</v>
      </c>
      <c r="G17" s="58">
        <v>295681</v>
      </c>
      <c r="H17" s="80">
        <v>3.6713298972686794</v>
      </c>
      <c r="J17" s="93">
        <v>7581</v>
      </c>
      <c r="K17" s="58">
        <v>6972</v>
      </c>
      <c r="L17" s="80">
        <v>-8.0332409972299175</v>
      </c>
    </row>
    <row r="18" spans="1:12" x14ac:dyDescent="0.2">
      <c r="A18" s="47" t="s">
        <v>17</v>
      </c>
      <c r="B18" s="58">
        <v>297017</v>
      </c>
      <c r="C18" s="58">
        <v>314668</v>
      </c>
      <c r="D18" s="80">
        <v>5.9427574852617866</v>
      </c>
      <c r="F18" s="93">
        <v>36359</v>
      </c>
      <c r="G18" s="58">
        <v>37703</v>
      </c>
      <c r="H18" s="80">
        <v>3.6964713000907614</v>
      </c>
      <c r="J18" s="93">
        <v>260658</v>
      </c>
      <c r="K18" s="58">
        <v>276965</v>
      </c>
      <c r="L18" s="80">
        <v>6.2560903559453385</v>
      </c>
    </row>
    <row r="19" spans="1:12" x14ac:dyDescent="0.2">
      <c r="A19" s="46" t="s">
        <v>4</v>
      </c>
      <c r="B19" s="59">
        <v>7810214</v>
      </c>
      <c r="C19" s="59">
        <v>8136789</v>
      </c>
      <c r="D19" s="81">
        <v>4.1813835062650009</v>
      </c>
      <c r="F19" s="94">
        <v>6193142</v>
      </c>
      <c r="G19" s="59">
        <v>6409640</v>
      </c>
      <c r="H19" s="81">
        <v>3.4957699984918804</v>
      </c>
      <c r="J19" s="94">
        <v>1617072</v>
      </c>
      <c r="K19" s="59">
        <v>1727149</v>
      </c>
      <c r="L19" s="81">
        <v>6.8071798905676433</v>
      </c>
    </row>
    <row r="20" spans="1:12" x14ac:dyDescent="0.2">
      <c r="A20" s="46"/>
      <c r="B20" s="58"/>
      <c r="C20" s="27"/>
      <c r="D20" s="35"/>
      <c r="F20" s="93"/>
      <c r="G20" s="27"/>
      <c r="H20" s="35"/>
      <c r="J20" s="93"/>
      <c r="K20" s="27"/>
      <c r="L20" s="35"/>
    </row>
    <row r="21" spans="1:12" x14ac:dyDescent="0.2">
      <c r="A21" s="46" t="s">
        <v>95</v>
      </c>
      <c r="B21" s="59"/>
      <c r="C21" s="39"/>
      <c r="D21" s="38"/>
      <c r="F21" s="94"/>
      <c r="G21" s="39"/>
      <c r="H21" s="38"/>
      <c r="J21" s="94"/>
      <c r="K21" s="39"/>
      <c r="L21" s="38"/>
    </row>
    <row r="22" spans="1:12" x14ac:dyDescent="0.2">
      <c r="A22" s="47" t="s">
        <v>19</v>
      </c>
      <c r="B22" s="58">
        <v>2422602</v>
      </c>
      <c r="C22" s="58">
        <v>2491287</v>
      </c>
      <c r="D22" s="80">
        <v>2.8351747418684536</v>
      </c>
      <c r="F22" s="93">
        <v>2422602</v>
      </c>
      <c r="G22" s="58">
        <v>2491287</v>
      </c>
      <c r="H22" s="80">
        <v>2.8351747418684536</v>
      </c>
      <c r="J22" s="93"/>
      <c r="K22" s="58"/>
      <c r="L22" s="80"/>
    </row>
    <row r="23" spans="1:12" x14ac:dyDescent="0.2">
      <c r="A23" s="47" t="s">
        <v>20</v>
      </c>
      <c r="B23" s="58">
        <v>7536343</v>
      </c>
      <c r="C23" s="58">
        <v>8113740</v>
      </c>
      <c r="D23" s="80">
        <v>7.6615010755216426</v>
      </c>
      <c r="F23" s="93">
        <v>7536343</v>
      </c>
      <c r="G23" s="58">
        <v>8113740</v>
      </c>
      <c r="H23" s="80">
        <v>7.6615010755216426</v>
      </c>
      <c r="J23" s="93"/>
      <c r="K23" s="58"/>
      <c r="L23" s="80"/>
    </row>
    <row r="24" spans="1:12" x14ac:dyDescent="0.2">
      <c r="A24" s="47" t="s">
        <v>21</v>
      </c>
      <c r="B24" s="58">
        <v>1410765</v>
      </c>
      <c r="C24" s="58">
        <v>1499985</v>
      </c>
      <c r="D24" s="80">
        <v>6.3242283441962339</v>
      </c>
      <c r="F24" s="93">
        <v>1410765</v>
      </c>
      <c r="G24" s="58">
        <v>1499985</v>
      </c>
      <c r="H24" s="80">
        <v>6.3242283441962339</v>
      </c>
      <c r="J24" s="93"/>
      <c r="K24" s="58"/>
      <c r="L24" s="80"/>
    </row>
    <row r="25" spans="1:12" x14ac:dyDescent="0.2">
      <c r="A25" s="47" t="s">
        <v>97</v>
      </c>
      <c r="B25" s="58">
        <v>0</v>
      </c>
      <c r="C25" s="58">
        <v>0</v>
      </c>
      <c r="D25" s="80">
        <v>0</v>
      </c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">
      <c r="A26" s="46" t="s">
        <v>103</v>
      </c>
      <c r="B26" s="59">
        <v>19726934</v>
      </c>
      <c r="C26" s="59">
        <v>20780060</v>
      </c>
      <c r="D26" s="81">
        <v>5.338518393177571</v>
      </c>
      <c r="F26" s="94">
        <v>11907805</v>
      </c>
      <c r="G26" s="59">
        <v>12680232</v>
      </c>
      <c r="H26" s="81">
        <v>6.4867286624193126</v>
      </c>
      <c r="J26" s="94">
        <v>7819129</v>
      </c>
      <c r="K26" s="59">
        <v>8099828</v>
      </c>
      <c r="L26" s="81">
        <v>3.5899011258159317</v>
      </c>
    </row>
    <row r="27" spans="1:12" x14ac:dyDescent="0.2">
      <c r="A27" s="46"/>
      <c r="B27" s="58"/>
      <c r="C27" s="27"/>
      <c r="D27" s="35"/>
      <c r="F27" s="93"/>
      <c r="G27" s="27"/>
      <c r="H27" s="35"/>
      <c r="J27" s="93"/>
      <c r="K27" s="27"/>
      <c r="L27" s="35"/>
    </row>
    <row r="28" spans="1:12" x14ac:dyDescent="0.2">
      <c r="A28" s="46" t="s">
        <v>101</v>
      </c>
      <c r="B28" s="59"/>
      <c r="C28" s="39"/>
      <c r="D28" s="38"/>
      <c r="F28" s="94"/>
      <c r="G28" s="39"/>
      <c r="H28" s="38"/>
      <c r="J28" s="94"/>
      <c r="K28" s="39"/>
      <c r="L28" s="38"/>
    </row>
    <row r="29" spans="1:12" x14ac:dyDescent="0.2">
      <c r="A29" s="47" t="s">
        <v>98</v>
      </c>
      <c r="B29" s="58">
        <v>1537578</v>
      </c>
      <c r="C29" s="58">
        <v>1622664</v>
      </c>
      <c r="D29" s="80">
        <v>5.5337680429870879</v>
      </c>
      <c r="F29" s="93">
        <v>1531683</v>
      </c>
      <c r="G29" s="58">
        <v>1617009</v>
      </c>
      <c r="H29" s="80">
        <v>5.570734936667705</v>
      </c>
      <c r="J29" s="93">
        <v>5895</v>
      </c>
      <c r="K29" s="58">
        <v>5655</v>
      </c>
      <c r="L29" s="80">
        <v>-4.0712468193384224</v>
      </c>
    </row>
    <row r="30" spans="1:12" x14ac:dyDescent="0.2">
      <c r="A30" s="47" t="s">
        <v>54</v>
      </c>
      <c r="B30" s="58">
        <v>1064267</v>
      </c>
      <c r="C30" s="58">
        <v>1131305</v>
      </c>
      <c r="D30" s="80">
        <v>6.2989832438664362</v>
      </c>
      <c r="F30" s="93">
        <v>781332</v>
      </c>
      <c r="G30" s="58">
        <v>808993</v>
      </c>
      <c r="H30" s="80">
        <v>3.5402364167856941</v>
      </c>
      <c r="J30" s="93">
        <v>282935</v>
      </c>
      <c r="K30" s="58">
        <v>322312</v>
      </c>
      <c r="L30" s="80">
        <v>13.917330835704314</v>
      </c>
    </row>
    <row r="31" spans="1:12" x14ac:dyDescent="0.2">
      <c r="A31" s="47" t="s">
        <v>55</v>
      </c>
      <c r="B31" s="58">
        <v>2221173</v>
      </c>
      <c r="C31" s="58">
        <v>2248494</v>
      </c>
      <c r="D31" s="80">
        <v>1.2300257566610076</v>
      </c>
      <c r="F31" s="93"/>
      <c r="G31" s="58"/>
      <c r="H31" s="80"/>
      <c r="J31" s="93">
        <v>2221173</v>
      </c>
      <c r="K31" s="58">
        <v>2248494</v>
      </c>
      <c r="L31" s="80">
        <v>1.2300257566610076</v>
      </c>
    </row>
    <row r="32" spans="1:12" x14ac:dyDescent="0.2">
      <c r="A32" s="47" t="s">
        <v>99</v>
      </c>
      <c r="B32" s="58">
        <v>1434731</v>
      </c>
      <c r="C32" s="58">
        <v>1651016</v>
      </c>
      <c r="D32" s="80">
        <v>15.074951332340348</v>
      </c>
      <c r="F32" s="93">
        <v>214793</v>
      </c>
      <c r="G32" s="58">
        <v>228379</v>
      </c>
      <c r="H32" s="80">
        <v>6.3251595722393184</v>
      </c>
      <c r="J32" s="93">
        <v>1219938</v>
      </c>
      <c r="K32" s="58">
        <v>1422637</v>
      </c>
      <c r="L32" s="80">
        <v>16.615516526249696</v>
      </c>
    </row>
    <row r="33" spans="1:12" x14ac:dyDescent="0.2">
      <c r="A33" s="47" t="s">
        <v>100</v>
      </c>
      <c r="B33" s="58">
        <v>838153</v>
      </c>
      <c r="C33" s="58">
        <v>946091</v>
      </c>
      <c r="D33" s="80">
        <v>12.878078346077626</v>
      </c>
      <c r="F33" s="93">
        <v>799576</v>
      </c>
      <c r="G33" s="58">
        <v>902164</v>
      </c>
      <c r="H33" s="80">
        <v>12.830300059031286</v>
      </c>
      <c r="J33" s="93">
        <v>38577</v>
      </c>
      <c r="K33" s="58">
        <v>43927</v>
      </c>
      <c r="L33" s="80">
        <v>13.868367161780336</v>
      </c>
    </row>
    <row r="34" spans="1:12" x14ac:dyDescent="0.2">
      <c r="A34" s="47" t="s">
        <v>91</v>
      </c>
      <c r="B34" s="58">
        <v>1805418</v>
      </c>
      <c r="C34" s="58">
        <v>1946242</v>
      </c>
      <c r="D34" s="80">
        <v>7.8000773228138858</v>
      </c>
      <c r="F34" s="93">
        <v>178274</v>
      </c>
      <c r="G34" s="58">
        <v>177428</v>
      </c>
      <c r="H34" s="80">
        <v>-0.47455041116483615</v>
      </c>
      <c r="J34" s="93">
        <v>1627144</v>
      </c>
      <c r="K34" s="58">
        <v>1768814</v>
      </c>
      <c r="L34" s="80">
        <v>8.70666640444853</v>
      </c>
    </row>
    <row r="35" spans="1:12" x14ac:dyDescent="0.2">
      <c r="A35" s="46" t="s">
        <v>89</v>
      </c>
      <c r="B35" s="59">
        <v>8901320</v>
      </c>
      <c r="C35" s="59">
        <v>9545812</v>
      </c>
      <c r="D35" s="81">
        <v>7.2404092876112758</v>
      </c>
      <c r="F35" s="94">
        <v>3505658</v>
      </c>
      <c r="G35" s="59">
        <v>3733973</v>
      </c>
      <c r="H35" s="81">
        <v>6.5127573767891791</v>
      </c>
      <c r="J35" s="94">
        <v>5395662</v>
      </c>
      <c r="K35" s="59">
        <v>5811839</v>
      </c>
      <c r="L35" s="81">
        <v>7.7131777342613379</v>
      </c>
    </row>
    <row r="36" spans="1:12" x14ac:dyDescent="0.2">
      <c r="A36" s="46"/>
      <c r="B36" s="59"/>
      <c r="C36" s="39"/>
      <c r="D36" s="38"/>
      <c r="F36" s="94"/>
      <c r="G36" s="39"/>
      <c r="H36" s="38"/>
      <c r="J36" s="94"/>
      <c r="K36" s="39"/>
      <c r="L36" s="38"/>
    </row>
    <row r="37" spans="1:12" x14ac:dyDescent="0.2">
      <c r="A37" s="46" t="s">
        <v>102</v>
      </c>
      <c r="B37" s="59"/>
      <c r="C37" s="39"/>
      <c r="D37" s="38"/>
      <c r="F37" s="94"/>
      <c r="G37" s="39"/>
      <c r="H37" s="38"/>
      <c r="J37" s="94"/>
      <c r="K37" s="39"/>
      <c r="L37" s="38"/>
    </row>
    <row r="38" spans="1:12" x14ac:dyDescent="0.2">
      <c r="A38" s="47" t="s">
        <v>25</v>
      </c>
      <c r="B38" s="58">
        <v>809772</v>
      </c>
      <c r="C38" s="58">
        <v>852926</v>
      </c>
      <c r="D38" s="80">
        <v>5.3291543792573712</v>
      </c>
      <c r="F38" s="93">
        <v>809772</v>
      </c>
      <c r="G38" s="58">
        <v>852926</v>
      </c>
      <c r="H38" s="80">
        <v>5.3291543792573712</v>
      </c>
      <c r="J38" s="93"/>
      <c r="K38" s="58"/>
      <c r="L38" s="80"/>
    </row>
    <row r="39" spans="1:12" x14ac:dyDescent="0.2">
      <c r="A39" s="47" t="s">
        <v>96</v>
      </c>
      <c r="B39" s="58">
        <v>786602</v>
      </c>
      <c r="C39" s="58">
        <v>911909</v>
      </c>
      <c r="D39" s="80">
        <v>15.930165445803596</v>
      </c>
      <c r="F39" s="93">
        <v>618583</v>
      </c>
      <c r="G39" s="58">
        <v>708670</v>
      </c>
      <c r="H39" s="80">
        <v>14.563445810828943</v>
      </c>
      <c r="J39" s="93">
        <v>168019</v>
      </c>
      <c r="K39" s="58">
        <v>203239</v>
      </c>
      <c r="L39" s="80">
        <v>20.961915021515424</v>
      </c>
    </row>
    <row r="40" spans="1:12" x14ac:dyDescent="0.2">
      <c r="A40" s="47" t="s">
        <v>92</v>
      </c>
      <c r="B40" s="58">
        <v>532215</v>
      </c>
      <c r="C40" s="58">
        <v>521281</v>
      </c>
      <c r="D40" s="80">
        <v>-2.0544328889640466</v>
      </c>
      <c r="F40" s="93">
        <v>532215</v>
      </c>
      <c r="G40" s="58">
        <v>521281</v>
      </c>
      <c r="H40" s="80">
        <v>-2.0544328889640466</v>
      </c>
      <c r="J40" s="93"/>
      <c r="K40" s="58"/>
      <c r="L40" s="80"/>
    </row>
    <row r="41" spans="1:12" x14ac:dyDescent="0.2">
      <c r="A41" s="47" t="s">
        <v>26</v>
      </c>
      <c r="B41" s="58">
        <v>3375772</v>
      </c>
      <c r="C41" s="58">
        <v>3596736</v>
      </c>
      <c r="D41" s="80">
        <v>6.5455842396939126</v>
      </c>
      <c r="F41" s="93">
        <v>3375772</v>
      </c>
      <c r="G41" s="58">
        <v>3596736</v>
      </c>
      <c r="H41" s="80">
        <v>6.5455842396939126</v>
      </c>
      <c r="J41" s="93"/>
      <c r="K41" s="58"/>
      <c r="L41" s="80"/>
    </row>
    <row r="42" spans="1:12" x14ac:dyDescent="0.2">
      <c r="A42" s="47" t="s">
        <v>27</v>
      </c>
      <c r="B42" s="58">
        <v>1758197</v>
      </c>
      <c r="C42" s="58">
        <v>1923036</v>
      </c>
      <c r="D42" s="80">
        <v>9.3754567889718849</v>
      </c>
      <c r="F42" s="93"/>
      <c r="G42" s="58"/>
      <c r="H42" s="80"/>
      <c r="J42" s="93">
        <v>1758197</v>
      </c>
      <c r="K42" s="58">
        <v>1923036</v>
      </c>
      <c r="L42" s="80">
        <v>9.3754567889718849</v>
      </c>
    </row>
    <row r="43" spans="1:12" x14ac:dyDescent="0.2">
      <c r="A43" s="47" t="s">
        <v>88</v>
      </c>
      <c r="B43" s="58">
        <v>210109</v>
      </c>
      <c r="C43" s="58">
        <v>208333</v>
      </c>
      <c r="D43" s="80">
        <v>-0.84527554745394062</v>
      </c>
      <c r="F43" s="93"/>
      <c r="G43" s="58"/>
      <c r="H43" s="80"/>
      <c r="J43" s="93">
        <v>210109</v>
      </c>
      <c r="K43" s="58">
        <v>208333</v>
      </c>
      <c r="L43" s="80">
        <v>-0.84527554745394062</v>
      </c>
    </row>
    <row r="44" spans="1:12" x14ac:dyDescent="0.2">
      <c r="A44" s="47" t="s">
        <v>28</v>
      </c>
      <c r="B44" s="58">
        <v>317154</v>
      </c>
      <c r="C44" s="58">
        <v>313458</v>
      </c>
      <c r="D44" s="80">
        <v>-1.1653644601676156</v>
      </c>
      <c r="F44" s="93"/>
      <c r="G44" s="58"/>
      <c r="H44" s="80"/>
      <c r="J44" s="93">
        <v>317154</v>
      </c>
      <c r="K44" s="58">
        <v>313458</v>
      </c>
      <c r="L44" s="80">
        <v>-1.1653644601676156</v>
      </c>
    </row>
    <row r="45" spans="1:12" x14ac:dyDescent="0.2">
      <c r="A45" s="47" t="s">
        <v>29</v>
      </c>
      <c r="B45" s="58">
        <v>132922</v>
      </c>
      <c r="C45" s="58">
        <v>105958</v>
      </c>
      <c r="D45" s="80">
        <v>-20.285581017438798</v>
      </c>
      <c r="F45" s="93">
        <v>55363</v>
      </c>
      <c r="G45" s="58">
        <v>39232</v>
      </c>
      <c r="H45" s="80">
        <v>-29.136788107580877</v>
      </c>
      <c r="J45" s="93">
        <v>77559</v>
      </c>
      <c r="K45" s="58">
        <v>66726</v>
      </c>
      <c r="L45" s="80">
        <v>-13.967431245890225</v>
      </c>
    </row>
    <row r="46" spans="1:12" x14ac:dyDescent="0.2">
      <c r="A46" s="46" t="s">
        <v>35</v>
      </c>
      <c r="B46" s="59">
        <v>7922743</v>
      </c>
      <c r="C46" s="59">
        <v>8433637</v>
      </c>
      <c r="D46" s="81">
        <v>6.448448472959428</v>
      </c>
      <c r="F46" s="94">
        <v>5391705</v>
      </c>
      <c r="G46" s="59">
        <v>5718845</v>
      </c>
      <c r="H46" s="81">
        <v>6.0674684538564332</v>
      </c>
      <c r="J46" s="94">
        <v>2531038</v>
      </c>
      <c r="K46" s="59">
        <v>2714792</v>
      </c>
      <c r="L46" s="81">
        <v>7.2600253334797822</v>
      </c>
    </row>
    <row r="47" spans="1:12" x14ac:dyDescent="0.2">
      <c r="A47" s="64"/>
      <c r="B47" s="58"/>
      <c r="C47" s="58"/>
      <c r="D47" s="35"/>
      <c r="F47" s="93"/>
      <c r="G47" s="58"/>
      <c r="H47" s="35"/>
      <c r="J47" s="93"/>
      <c r="K47" s="58"/>
      <c r="L47" s="35"/>
    </row>
    <row r="48" spans="1:12" ht="13.5" thickBot="1" x14ac:dyDescent="0.25">
      <c r="A48" s="78" t="s">
        <v>36</v>
      </c>
      <c r="B48" s="60">
        <v>58378239</v>
      </c>
      <c r="C48" s="60">
        <v>62096915</v>
      </c>
      <c r="D48" s="89">
        <v>6.3699694675613632</v>
      </c>
      <c r="F48" s="95">
        <v>37765853</v>
      </c>
      <c r="G48" s="60">
        <v>40103339</v>
      </c>
      <c r="H48" s="89">
        <v>6.1894166669557285</v>
      </c>
      <c r="J48" s="95">
        <v>20612386</v>
      </c>
      <c r="K48" s="60">
        <v>21993576</v>
      </c>
      <c r="L48" s="89">
        <v>6.7007769018103973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158</v>
      </c>
      <c r="L55" s="188">
        <f>Innhold!H19</f>
        <v>5</v>
      </c>
    </row>
    <row r="56" spans="1:12" ht="12.75" customHeight="1" x14ac:dyDescent="0.2">
      <c r="A56" s="26" t="s">
        <v>157</v>
      </c>
      <c r="L56" s="186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>
      <selection activeCell="V78" sqref="V78"/>
    </sheetView>
  </sheetViews>
  <sheetFormatPr baseColWidth="10" defaultColWidth="11.42578125" defaultRowHeight="12.75" x14ac:dyDescent="0.2"/>
  <cols>
    <col min="1" max="1" width="38.7109375" style="1" customWidth="1"/>
    <col min="2" max="4" width="11.42578125" style="1"/>
    <col min="5" max="5" width="6.7109375" style="1" customWidth="1"/>
    <col min="6" max="8" width="14.140625" style="1" customWidth="1"/>
    <col min="9" max="9" width="6.7109375" style="1" customWidth="1"/>
    <col min="10" max="12" width="11.42578125" style="1"/>
    <col min="16" max="16384" width="11.42578125" style="1"/>
  </cols>
  <sheetData>
    <row r="1" spans="1:12" ht="5.25" customHeight="1" x14ac:dyDescent="0.2"/>
    <row r="2" spans="1:12" x14ac:dyDescent="0.2">
      <c r="A2" s="73" t="s">
        <v>0</v>
      </c>
      <c r="F2" s="3"/>
      <c r="G2" s="3"/>
    </row>
    <row r="3" spans="1:12" ht="6" customHeight="1" x14ac:dyDescent="0.2">
      <c r="A3" s="4"/>
      <c r="F3" s="3"/>
      <c r="G3" s="3"/>
    </row>
    <row r="4" spans="1:12" ht="16.5" thickBot="1" x14ac:dyDescent="0.3">
      <c r="A4" s="5" t="s">
        <v>49</v>
      </c>
      <c r="B4" s="102"/>
      <c r="C4" s="102" t="s">
        <v>106</v>
      </c>
      <c r="F4" s="102"/>
      <c r="G4" s="102" t="s">
        <v>93</v>
      </c>
      <c r="J4" s="102"/>
      <c r="K4" s="102" t="s">
        <v>94</v>
      </c>
    </row>
    <row r="5" spans="1:12" x14ac:dyDescent="0.2">
      <c r="A5" s="32"/>
      <c r="B5" s="191" t="s">
        <v>50</v>
      </c>
      <c r="C5" s="190"/>
      <c r="D5" s="36" t="s">
        <v>11</v>
      </c>
      <c r="F5" s="189" t="s">
        <v>50</v>
      </c>
      <c r="G5" s="190"/>
      <c r="H5" s="36" t="s">
        <v>11</v>
      </c>
      <c r="J5" s="189" t="s">
        <v>50</v>
      </c>
      <c r="K5" s="190"/>
      <c r="L5" s="36" t="s">
        <v>11</v>
      </c>
    </row>
    <row r="6" spans="1:12" ht="13.5" thickBot="1" x14ac:dyDescent="0.25">
      <c r="A6" s="33" t="s">
        <v>10</v>
      </c>
      <c r="B6" s="34" t="s">
        <v>155</v>
      </c>
      <c r="C6" s="65" t="s">
        <v>156</v>
      </c>
      <c r="D6" s="37" t="s">
        <v>12</v>
      </c>
      <c r="F6" s="97" t="s">
        <v>155</v>
      </c>
      <c r="G6" s="104" t="s">
        <v>156</v>
      </c>
      <c r="H6" s="37" t="s">
        <v>12</v>
      </c>
      <c r="J6" s="97" t="s">
        <v>155</v>
      </c>
      <c r="K6" s="65" t="s">
        <v>156</v>
      </c>
      <c r="L6" s="37" t="s">
        <v>12</v>
      </c>
    </row>
    <row r="7" spans="1:12" x14ac:dyDescent="0.2">
      <c r="A7" s="45" t="s">
        <v>13</v>
      </c>
      <c r="B7" s="196" t="s">
        <v>30</v>
      </c>
      <c r="C7" s="195"/>
      <c r="D7" s="35"/>
      <c r="F7" s="192" t="s">
        <v>30</v>
      </c>
      <c r="G7" s="193"/>
      <c r="H7" s="35"/>
      <c r="J7" s="194" t="s">
        <v>30</v>
      </c>
      <c r="K7" s="195"/>
      <c r="L7" s="35"/>
    </row>
    <row r="8" spans="1:12" x14ac:dyDescent="0.2">
      <c r="A8" s="47" t="s">
        <v>14</v>
      </c>
      <c r="B8" s="58">
        <v>3086477</v>
      </c>
      <c r="C8" s="58">
        <v>3132382</v>
      </c>
      <c r="D8" s="80">
        <v>1.4872944136632154</v>
      </c>
      <c r="F8" s="93">
        <v>2730776</v>
      </c>
      <c r="G8" s="58">
        <v>2765119</v>
      </c>
      <c r="H8" s="80">
        <v>1.2576278684154247</v>
      </c>
      <c r="J8" s="93">
        <v>355701</v>
      </c>
      <c r="K8" s="58">
        <v>367263</v>
      </c>
      <c r="L8" s="80">
        <v>3.2504828493594338</v>
      </c>
    </row>
    <row r="9" spans="1:12" x14ac:dyDescent="0.2">
      <c r="A9" s="47" t="s">
        <v>15</v>
      </c>
      <c r="B9" s="58">
        <v>96361</v>
      </c>
      <c r="C9" s="58">
        <v>95236</v>
      </c>
      <c r="D9" s="80">
        <v>-1.1674847708097675</v>
      </c>
      <c r="F9" s="93">
        <v>15022</v>
      </c>
      <c r="G9" s="58">
        <v>12232</v>
      </c>
      <c r="H9" s="80">
        <v>-18.572759952070296</v>
      </c>
      <c r="J9" s="93">
        <v>81339</v>
      </c>
      <c r="K9" s="58">
        <v>83004</v>
      </c>
      <c r="L9" s="80">
        <v>2.0469885294876997</v>
      </c>
    </row>
    <row r="10" spans="1:12" x14ac:dyDescent="0.2">
      <c r="A10" s="47" t="s">
        <v>16</v>
      </c>
      <c r="B10" s="58">
        <v>316588</v>
      </c>
      <c r="C10" s="58">
        <v>328653</v>
      </c>
      <c r="D10" s="80">
        <v>3.8109467193955551</v>
      </c>
      <c r="F10" s="93">
        <v>311128</v>
      </c>
      <c r="G10" s="58">
        <v>322861</v>
      </c>
      <c r="H10" s="80">
        <v>3.7711167108071275</v>
      </c>
      <c r="J10" s="93">
        <v>5460</v>
      </c>
      <c r="K10" s="58">
        <v>5792</v>
      </c>
      <c r="L10" s="80">
        <v>6.0805860805860803</v>
      </c>
    </row>
    <row r="11" spans="1:12" x14ac:dyDescent="0.2">
      <c r="A11" s="47" t="s">
        <v>17</v>
      </c>
      <c r="B11" s="58">
        <v>418142</v>
      </c>
      <c r="C11" s="58">
        <v>431937</v>
      </c>
      <c r="D11" s="80">
        <v>3.2991184812814787</v>
      </c>
      <c r="F11" s="93">
        <v>77734</v>
      </c>
      <c r="G11" s="58">
        <v>80658</v>
      </c>
      <c r="H11" s="80">
        <v>3.7615457843414721</v>
      </c>
      <c r="J11" s="93">
        <v>340408</v>
      </c>
      <c r="K11" s="58">
        <v>351279</v>
      </c>
      <c r="L11" s="80">
        <v>3.1935207163168902</v>
      </c>
    </row>
    <row r="12" spans="1:12" x14ac:dyDescent="0.2">
      <c r="A12" s="46" t="s">
        <v>4</v>
      </c>
      <c r="B12" s="59">
        <v>4402971</v>
      </c>
      <c r="C12" s="59">
        <v>4498726</v>
      </c>
      <c r="D12" s="81">
        <v>2.1747815281999361</v>
      </c>
      <c r="F12" s="94">
        <v>3544158</v>
      </c>
      <c r="G12" s="59">
        <v>3614224</v>
      </c>
      <c r="H12" s="81">
        <v>1.9769434658387126</v>
      </c>
      <c r="J12" s="94">
        <v>858813</v>
      </c>
      <c r="K12" s="59">
        <v>884502</v>
      </c>
      <c r="L12" s="81">
        <v>2.9912216047032358</v>
      </c>
    </row>
    <row r="13" spans="1:12" x14ac:dyDescent="0.2">
      <c r="A13" s="47"/>
      <c r="B13" s="59"/>
      <c r="C13" s="39"/>
      <c r="D13" s="38"/>
      <c r="F13" s="94"/>
      <c r="G13" s="105"/>
      <c r="H13" s="79"/>
      <c r="J13" s="94"/>
      <c r="K13" s="39"/>
      <c r="L13" s="38"/>
    </row>
    <row r="14" spans="1:12" x14ac:dyDescent="0.2">
      <c r="A14" s="46" t="s">
        <v>18</v>
      </c>
      <c r="B14" s="59"/>
      <c r="C14" s="39"/>
      <c r="D14" s="38"/>
      <c r="F14" s="94"/>
      <c r="G14" s="105"/>
      <c r="H14" s="79"/>
      <c r="J14" s="94"/>
      <c r="K14" s="39"/>
      <c r="L14" s="38"/>
    </row>
    <row r="15" spans="1:12" x14ac:dyDescent="0.2">
      <c r="A15" s="47" t="s">
        <v>14</v>
      </c>
      <c r="B15" s="58">
        <v>3074996</v>
      </c>
      <c r="C15" s="58">
        <v>3115200</v>
      </c>
      <c r="D15" s="80">
        <v>1.307448855218023</v>
      </c>
      <c r="F15" s="93">
        <v>2717690</v>
      </c>
      <c r="G15" s="58">
        <v>2746285</v>
      </c>
      <c r="H15" s="80">
        <v>1.0521803443365505</v>
      </c>
      <c r="J15" s="93">
        <v>357306</v>
      </c>
      <c r="K15" s="58">
        <v>368915</v>
      </c>
      <c r="L15" s="80">
        <v>3.2490358404280926</v>
      </c>
    </row>
    <row r="16" spans="1:12" x14ac:dyDescent="0.2">
      <c r="A16" s="47" t="s">
        <v>15</v>
      </c>
      <c r="B16" s="58">
        <v>67312</v>
      </c>
      <c r="C16" s="58">
        <v>70453</v>
      </c>
      <c r="D16" s="80">
        <v>4.6663299263132876</v>
      </c>
      <c r="F16" s="93">
        <v>2561</v>
      </c>
      <c r="G16" s="58">
        <v>2352</v>
      </c>
      <c r="H16" s="80">
        <v>-8.1608746583365868</v>
      </c>
      <c r="J16" s="93">
        <v>64751</v>
      </c>
      <c r="K16" s="58">
        <v>68101</v>
      </c>
      <c r="L16" s="80">
        <v>5.1736652715788169</v>
      </c>
    </row>
    <row r="17" spans="1:12" x14ac:dyDescent="0.2">
      <c r="A17" s="47" t="s">
        <v>16</v>
      </c>
      <c r="B17" s="58">
        <v>309042</v>
      </c>
      <c r="C17" s="58">
        <v>320074</v>
      </c>
      <c r="D17" s="80">
        <v>3.5697413296574574</v>
      </c>
      <c r="F17" s="93">
        <v>304064</v>
      </c>
      <c r="G17" s="58">
        <v>314755</v>
      </c>
      <c r="H17" s="80">
        <v>3.5160360976636498</v>
      </c>
      <c r="J17" s="93">
        <v>4978</v>
      </c>
      <c r="K17" s="58">
        <v>5319</v>
      </c>
      <c r="L17" s="80">
        <v>6.8501406187223788</v>
      </c>
    </row>
    <row r="18" spans="1:12" x14ac:dyDescent="0.2">
      <c r="A18" s="47" t="s">
        <v>17</v>
      </c>
      <c r="B18" s="58">
        <v>380678</v>
      </c>
      <c r="C18" s="58">
        <v>392312</v>
      </c>
      <c r="D18" s="80">
        <v>3.0561261748774555</v>
      </c>
      <c r="F18" s="93">
        <v>74922</v>
      </c>
      <c r="G18" s="58">
        <v>77791</v>
      </c>
      <c r="H18" s="80">
        <v>3.829315821787993</v>
      </c>
      <c r="J18" s="93">
        <v>305756</v>
      </c>
      <c r="K18" s="58">
        <v>314521</v>
      </c>
      <c r="L18" s="80">
        <v>2.8666649223563887</v>
      </c>
    </row>
    <row r="19" spans="1:12" x14ac:dyDescent="0.2">
      <c r="A19" s="46" t="s">
        <v>4</v>
      </c>
      <c r="B19" s="59">
        <v>4068455</v>
      </c>
      <c r="C19" s="59">
        <v>4154879</v>
      </c>
      <c r="D19" s="81">
        <v>2.1242461819044332</v>
      </c>
      <c r="F19" s="94">
        <v>3299165</v>
      </c>
      <c r="G19" s="59">
        <v>3356067</v>
      </c>
      <c r="H19" s="81">
        <v>1.7247394416465984</v>
      </c>
      <c r="J19" s="94">
        <v>769290</v>
      </c>
      <c r="K19" s="59">
        <v>798812</v>
      </c>
      <c r="L19" s="81">
        <v>3.8375645075329201</v>
      </c>
    </row>
    <row r="20" spans="1:12" x14ac:dyDescent="0.2">
      <c r="A20" s="46"/>
      <c r="B20" s="58"/>
      <c r="C20" s="27"/>
      <c r="D20" s="35"/>
      <c r="F20" s="94"/>
      <c r="G20" s="105"/>
      <c r="H20" s="79"/>
      <c r="J20" s="93"/>
      <c r="K20" s="27"/>
      <c r="L20" s="35"/>
    </row>
    <row r="21" spans="1:12" x14ac:dyDescent="0.2">
      <c r="A21" s="46" t="s">
        <v>95</v>
      </c>
      <c r="B21" s="59"/>
      <c r="C21" s="39"/>
      <c r="D21" s="38"/>
      <c r="F21" s="94"/>
      <c r="G21" s="105"/>
      <c r="H21" s="79"/>
      <c r="J21" s="192" t="s">
        <v>31</v>
      </c>
      <c r="K21" s="193"/>
      <c r="L21" s="38"/>
    </row>
    <row r="22" spans="1:12" x14ac:dyDescent="0.2">
      <c r="A22" s="47" t="s">
        <v>19</v>
      </c>
      <c r="B22" s="58"/>
      <c r="C22" s="58"/>
      <c r="D22" s="80"/>
      <c r="F22" s="93">
        <v>2183489</v>
      </c>
      <c r="G22" s="58">
        <v>2265437</v>
      </c>
      <c r="H22" s="80">
        <v>3.7530759257317072</v>
      </c>
      <c r="J22" s="93"/>
      <c r="K22" s="58"/>
      <c r="L22" s="80"/>
    </row>
    <row r="23" spans="1:12" x14ac:dyDescent="0.2">
      <c r="A23" s="47" t="s">
        <v>20</v>
      </c>
      <c r="B23" s="58"/>
      <c r="C23" s="58"/>
      <c r="D23" s="80"/>
      <c r="F23" s="93">
        <v>1316543</v>
      </c>
      <c r="G23" s="58">
        <v>1351076</v>
      </c>
      <c r="H23" s="80">
        <v>2.6230058570058099</v>
      </c>
      <c r="J23" s="93"/>
      <c r="K23" s="58"/>
      <c r="L23" s="80"/>
    </row>
    <row r="24" spans="1:12" x14ac:dyDescent="0.2">
      <c r="A24" s="47" t="s">
        <v>21</v>
      </c>
      <c r="B24" s="58"/>
      <c r="C24" s="58"/>
      <c r="D24" s="80"/>
      <c r="F24" s="93">
        <v>584347</v>
      </c>
      <c r="G24" s="58">
        <v>603360</v>
      </c>
      <c r="H24" s="80">
        <v>3.2537173973683444</v>
      </c>
      <c r="J24" s="93"/>
      <c r="K24" s="58"/>
      <c r="L24" s="80"/>
    </row>
    <row r="25" spans="1:12" x14ac:dyDescent="0.2">
      <c r="A25" s="47" t="s">
        <v>97</v>
      </c>
      <c r="B25" s="58"/>
      <c r="C25" s="58"/>
      <c r="D25" s="80"/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">
      <c r="A26" s="46" t="s">
        <v>103</v>
      </c>
      <c r="B26" s="59"/>
      <c r="C26" s="59"/>
      <c r="D26" s="81"/>
      <c r="F26" s="94">
        <v>4084379</v>
      </c>
      <c r="G26" s="59">
        <v>4219873</v>
      </c>
      <c r="H26" s="81">
        <v>3.3173708904095336</v>
      </c>
      <c r="J26" s="94">
        <v>10458084</v>
      </c>
      <c r="K26" s="59">
        <v>10541886</v>
      </c>
      <c r="L26" s="81">
        <v>0.80131312772014451</v>
      </c>
    </row>
    <row r="27" spans="1:12" x14ac:dyDescent="0.2">
      <c r="A27" s="46"/>
      <c r="B27" s="58"/>
      <c r="C27" s="27"/>
      <c r="D27" s="35"/>
      <c r="F27" s="94"/>
      <c r="G27" s="105"/>
      <c r="H27" s="38"/>
      <c r="J27" s="93"/>
      <c r="K27" s="27"/>
      <c r="L27" s="35"/>
    </row>
    <row r="28" spans="1:12" x14ac:dyDescent="0.2">
      <c r="A28" s="46" t="s">
        <v>101</v>
      </c>
      <c r="B28" s="197" t="s">
        <v>32</v>
      </c>
      <c r="C28" s="193"/>
      <c r="D28" s="38"/>
      <c r="F28" s="192" t="s">
        <v>32</v>
      </c>
      <c r="G28" s="193"/>
      <c r="H28" s="38"/>
      <c r="J28" s="192" t="s">
        <v>32</v>
      </c>
      <c r="K28" s="193"/>
      <c r="L28" s="38"/>
    </row>
    <row r="29" spans="1:12" x14ac:dyDescent="0.2">
      <c r="A29" s="47" t="s">
        <v>98</v>
      </c>
      <c r="B29" s="58">
        <v>605116</v>
      </c>
      <c r="C29" s="58">
        <v>616283</v>
      </c>
      <c r="D29" s="80">
        <v>1.8454312892073585</v>
      </c>
      <c r="F29" s="93">
        <v>597747</v>
      </c>
      <c r="G29" s="58">
        <v>609281</v>
      </c>
      <c r="H29" s="80">
        <v>1.9295789021107592</v>
      </c>
      <c r="J29" s="93">
        <v>7369</v>
      </c>
      <c r="K29" s="58">
        <v>7002</v>
      </c>
      <c r="L29" s="80">
        <v>-4.9803229746234221</v>
      </c>
    </row>
    <row r="30" spans="1:12" x14ac:dyDescent="0.2">
      <c r="A30" s="47" t="s">
        <v>54</v>
      </c>
      <c r="B30" s="58">
        <v>5380427</v>
      </c>
      <c r="C30" s="58">
        <v>5555490</v>
      </c>
      <c r="D30" s="80">
        <v>3.2537008679794375</v>
      </c>
      <c r="F30" s="93">
        <v>1392988</v>
      </c>
      <c r="G30" s="58">
        <v>1359205</v>
      </c>
      <c r="H30" s="80">
        <v>-2.4252183076953999</v>
      </c>
      <c r="J30" s="93">
        <v>3987439</v>
      </c>
      <c r="K30" s="58">
        <v>4196285</v>
      </c>
      <c r="L30" s="80">
        <v>5.2375973651258363</v>
      </c>
    </row>
    <row r="31" spans="1:12" x14ac:dyDescent="0.2">
      <c r="A31" s="47" t="s">
        <v>55</v>
      </c>
      <c r="B31" s="58">
        <v>1861099</v>
      </c>
      <c r="C31" s="58">
        <v>1888329</v>
      </c>
      <c r="D31" s="80">
        <v>1.4631139987716935</v>
      </c>
      <c r="F31" s="93"/>
      <c r="G31" s="58"/>
      <c r="H31" s="80"/>
      <c r="J31" s="93">
        <v>1861099</v>
      </c>
      <c r="K31" s="58">
        <v>1888329</v>
      </c>
      <c r="L31" s="80">
        <v>1.4631139987716935</v>
      </c>
    </row>
    <row r="32" spans="1:12" x14ac:dyDescent="0.2">
      <c r="A32" s="47" t="s">
        <v>99</v>
      </c>
      <c r="B32" s="58">
        <v>549882</v>
      </c>
      <c r="C32" s="58">
        <v>609552</v>
      </c>
      <c r="D32" s="80">
        <v>10.851419031719532</v>
      </c>
      <c r="F32" s="93">
        <v>56209</v>
      </c>
      <c r="G32" s="58">
        <v>59257</v>
      </c>
      <c r="H32" s="80">
        <v>5.4226191535163411</v>
      </c>
      <c r="J32" s="93">
        <v>493673</v>
      </c>
      <c r="K32" s="58">
        <v>550295</v>
      </c>
      <c r="L32" s="80">
        <v>11.469535502245414</v>
      </c>
    </row>
    <row r="33" spans="1:12" x14ac:dyDescent="0.2">
      <c r="A33" s="47" t="s">
        <v>100</v>
      </c>
      <c r="B33" s="58">
        <v>452971</v>
      </c>
      <c r="C33" s="58">
        <v>481467</v>
      </c>
      <c r="D33" s="80">
        <v>6.290910455636233</v>
      </c>
      <c r="F33" s="93">
        <v>409181</v>
      </c>
      <c r="G33" s="58">
        <v>431002</v>
      </c>
      <c r="H33" s="80">
        <v>5.3328478106265935</v>
      </c>
      <c r="J33" s="93">
        <v>43790</v>
      </c>
      <c r="K33" s="58">
        <v>50465</v>
      </c>
      <c r="L33" s="80">
        <v>15.243206211463805</v>
      </c>
    </row>
    <row r="34" spans="1:12" x14ac:dyDescent="0.2">
      <c r="A34" s="47" t="s">
        <v>91</v>
      </c>
      <c r="B34" s="58">
        <v>2223937</v>
      </c>
      <c r="C34" s="58">
        <v>2126465</v>
      </c>
      <c r="D34" s="80">
        <v>-4.3828579676492634</v>
      </c>
      <c r="F34" s="93">
        <v>13024</v>
      </c>
      <c r="G34" s="58">
        <v>12461</v>
      </c>
      <c r="H34" s="80">
        <v>-4.322788697788698</v>
      </c>
      <c r="J34" s="93">
        <v>2210913</v>
      </c>
      <c r="K34" s="58">
        <v>2114004</v>
      </c>
      <c r="L34" s="80">
        <v>-4.383211822446202</v>
      </c>
    </row>
    <row r="35" spans="1:12" x14ac:dyDescent="0.2">
      <c r="A35" s="46" t="s">
        <v>89</v>
      </c>
      <c r="B35" s="59">
        <v>11073432</v>
      </c>
      <c r="C35" s="59">
        <v>11277586</v>
      </c>
      <c r="D35" s="81">
        <v>1.8436379976867154</v>
      </c>
      <c r="F35" s="94">
        <v>2469149</v>
      </c>
      <c r="G35" s="59">
        <v>2471206</v>
      </c>
      <c r="H35" s="81">
        <v>8.330805471844753E-2</v>
      </c>
      <c r="J35" s="94">
        <v>8604283</v>
      </c>
      <c r="K35" s="59">
        <v>8806380</v>
      </c>
      <c r="L35" s="81">
        <v>2.3487953615658621</v>
      </c>
    </row>
    <row r="36" spans="1:12" x14ac:dyDescent="0.2">
      <c r="A36" s="46"/>
      <c r="B36" s="59"/>
      <c r="C36" s="39"/>
      <c r="D36" s="38"/>
      <c r="F36" s="94"/>
      <c r="G36" s="105"/>
      <c r="H36" s="38"/>
      <c r="J36" s="94"/>
      <c r="K36" s="39"/>
      <c r="L36" s="38"/>
    </row>
    <row r="37" spans="1:12" x14ac:dyDescent="0.2">
      <c r="A37" s="46" t="s">
        <v>102</v>
      </c>
      <c r="B37" s="197" t="s">
        <v>90</v>
      </c>
      <c r="C37" s="193"/>
      <c r="D37" s="38"/>
      <c r="F37" s="192" t="s">
        <v>90</v>
      </c>
      <c r="G37" s="193"/>
      <c r="H37" s="38"/>
      <c r="J37" s="192" t="s">
        <v>90</v>
      </c>
      <c r="K37" s="193"/>
      <c r="L37" s="38"/>
    </row>
    <row r="38" spans="1:12" x14ac:dyDescent="0.2">
      <c r="A38" s="47" t="s">
        <v>25</v>
      </c>
      <c r="B38" s="58">
        <v>331316</v>
      </c>
      <c r="C38" s="58">
        <v>335351</v>
      </c>
      <c r="D38" s="80">
        <v>1.2178705525842399</v>
      </c>
      <c r="F38" s="93">
        <v>331316</v>
      </c>
      <c r="G38" s="58">
        <v>335351</v>
      </c>
      <c r="H38" s="80">
        <v>1.2178705525842399</v>
      </c>
      <c r="J38" s="93"/>
      <c r="K38" s="58"/>
      <c r="L38" s="80"/>
    </row>
    <row r="39" spans="1:12" x14ac:dyDescent="0.2">
      <c r="A39" s="47" t="s">
        <v>96</v>
      </c>
      <c r="B39" s="58">
        <v>231301</v>
      </c>
      <c r="C39" s="58">
        <v>251703</v>
      </c>
      <c r="D39" s="80">
        <v>8.8205411995624754</v>
      </c>
      <c r="F39" s="93">
        <v>203636</v>
      </c>
      <c r="G39" s="58">
        <v>221726</v>
      </c>
      <c r="H39" s="80">
        <v>8.8834980062464393</v>
      </c>
      <c r="J39" s="93">
        <v>27665</v>
      </c>
      <c r="K39" s="58">
        <v>29977</v>
      </c>
      <c r="L39" s="80">
        <v>8.3571299475872038</v>
      </c>
    </row>
    <row r="40" spans="1:12" x14ac:dyDescent="0.2">
      <c r="A40" s="47" t="s">
        <v>92</v>
      </c>
      <c r="B40" s="58">
        <v>0</v>
      </c>
      <c r="C40" s="58">
        <v>0</v>
      </c>
      <c r="D40" s="80">
        <v>0</v>
      </c>
      <c r="F40" s="93">
        <v>0</v>
      </c>
      <c r="G40" s="58">
        <v>0</v>
      </c>
      <c r="H40" s="80">
        <v>0</v>
      </c>
      <c r="J40" s="93"/>
      <c r="K40" s="58"/>
      <c r="L40" s="80"/>
    </row>
    <row r="41" spans="1:12" x14ac:dyDescent="0.2">
      <c r="A41" s="47" t="s">
        <v>26</v>
      </c>
      <c r="B41" s="58">
        <v>3775167</v>
      </c>
      <c r="C41" s="58">
        <v>3887538</v>
      </c>
      <c r="D41" s="80">
        <v>2.9765835524627122</v>
      </c>
      <c r="F41" s="93">
        <v>3775167</v>
      </c>
      <c r="G41" s="58">
        <v>3887538</v>
      </c>
      <c r="H41" s="80">
        <v>2.9765835524627122</v>
      </c>
      <c r="J41" s="93"/>
      <c r="K41" s="58"/>
      <c r="L41" s="80"/>
    </row>
    <row r="42" spans="1:12" x14ac:dyDescent="0.2">
      <c r="A42" s="47" t="s">
        <v>27</v>
      </c>
      <c r="B42" s="58">
        <v>279619</v>
      </c>
      <c r="C42" s="58">
        <v>279150</v>
      </c>
      <c r="D42" s="80">
        <v>-0.16772823019894928</v>
      </c>
      <c r="F42" s="93"/>
      <c r="G42" s="58"/>
      <c r="H42" s="80"/>
      <c r="J42" s="93">
        <v>279619</v>
      </c>
      <c r="K42" s="58">
        <v>279150</v>
      </c>
      <c r="L42" s="80">
        <v>-0.16772823019894928</v>
      </c>
    </row>
    <row r="43" spans="1:12" x14ac:dyDescent="0.2">
      <c r="A43" s="47" t="s">
        <v>88</v>
      </c>
      <c r="B43" s="58">
        <v>509</v>
      </c>
      <c r="C43" s="58">
        <v>530</v>
      </c>
      <c r="D43" s="80">
        <v>4.1257367387033401</v>
      </c>
      <c r="F43" s="93"/>
      <c r="G43" s="58"/>
      <c r="H43" s="35"/>
      <c r="J43" s="93">
        <v>509</v>
      </c>
      <c r="K43" s="58">
        <v>530</v>
      </c>
      <c r="L43" s="80">
        <v>4.1257367387033401</v>
      </c>
    </row>
    <row r="44" spans="1:12" x14ac:dyDescent="0.2">
      <c r="A44" s="47" t="s">
        <v>28</v>
      </c>
      <c r="B44" s="58"/>
      <c r="C44" s="58"/>
      <c r="D44" s="80"/>
      <c r="F44" s="93"/>
      <c r="G44" s="58"/>
      <c r="H44" s="35"/>
      <c r="J44" s="93"/>
      <c r="K44" s="58"/>
      <c r="L44" s="80"/>
    </row>
    <row r="45" spans="1:12" x14ac:dyDescent="0.2">
      <c r="A45" s="47" t="s">
        <v>29</v>
      </c>
      <c r="B45" s="58"/>
      <c r="C45" s="58"/>
      <c r="D45" s="80"/>
      <c r="F45" s="93"/>
      <c r="G45" s="106"/>
      <c r="H45" s="35"/>
      <c r="J45" s="93"/>
      <c r="K45" s="58"/>
      <c r="L45" s="80"/>
    </row>
    <row r="46" spans="1:12" ht="13.5" thickBot="1" x14ac:dyDescent="0.25">
      <c r="A46" s="78" t="s">
        <v>35</v>
      </c>
      <c r="B46" s="60">
        <v>4617912</v>
      </c>
      <c r="C46" s="60">
        <v>4754272</v>
      </c>
      <c r="D46" s="89">
        <v>2.9528496861785154</v>
      </c>
      <c r="F46" s="95">
        <v>4310119</v>
      </c>
      <c r="G46" s="60">
        <v>4444615</v>
      </c>
      <c r="H46" s="88">
        <v>3.1204706877002719</v>
      </c>
      <c r="J46" s="95">
        <v>307793</v>
      </c>
      <c r="K46" s="60">
        <v>309657</v>
      </c>
      <c r="L46" s="88">
        <v>0.60560181680545044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">
        <v>158</v>
      </c>
      <c r="B55" s="62"/>
      <c r="C55" s="62"/>
      <c r="D55" s="62"/>
      <c r="E55" s="62"/>
      <c r="L55" s="188">
        <f>Innhold!H20</f>
        <v>6</v>
      </c>
    </row>
    <row r="56" spans="1:12" ht="12.75" customHeight="1" x14ac:dyDescent="0.2">
      <c r="A56" s="26" t="s">
        <v>157</v>
      </c>
      <c r="L56" s="186"/>
    </row>
    <row r="63" spans="1:12" ht="12.75" customHeight="1" x14ac:dyDescent="0.2"/>
    <row r="64" spans="1:12" ht="12.75" customHeight="1" x14ac:dyDescent="0.2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1"/>
  <sheetViews>
    <sheetView showGridLines="0" showRowColHeaders="0" zoomScaleNormal="100" workbookViewId="0">
      <selection activeCell="X66" sqref="X66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102"/>
      <c r="C4" s="102"/>
      <c r="D4" s="198" t="s">
        <v>106</v>
      </c>
      <c r="E4" s="198"/>
      <c r="F4" s="102"/>
      <c r="G4" s="102"/>
      <c r="I4" s="198" t="s">
        <v>93</v>
      </c>
      <c r="J4" s="198"/>
      <c r="K4" s="198"/>
      <c r="L4" s="198"/>
      <c r="M4" s="198"/>
      <c r="N4" s="198"/>
      <c r="P4" s="198" t="s">
        <v>94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11857470</v>
      </c>
      <c r="C7" s="18">
        <v>12330739</v>
      </c>
      <c r="D7" s="18">
        <v>12985329</v>
      </c>
      <c r="E7" s="84">
        <v>21.036600051041493</v>
      </c>
      <c r="F7" s="85">
        <v>21.122149642095234</v>
      </c>
      <c r="G7" s="83">
        <v>20.911391491831761</v>
      </c>
      <c r="I7" s="100">
        <v>6954314</v>
      </c>
      <c r="J7" s="18">
        <v>7095852</v>
      </c>
      <c r="K7" s="18">
        <v>7546984</v>
      </c>
      <c r="L7" s="84">
        <v>19.089905028304845</v>
      </c>
      <c r="M7" s="85">
        <v>18.789068527063325</v>
      </c>
      <c r="N7" s="83">
        <v>18.818841992184243</v>
      </c>
      <c r="P7" s="100">
        <v>4903156</v>
      </c>
      <c r="Q7" s="18">
        <v>5234887</v>
      </c>
      <c r="R7" s="18">
        <v>5438345</v>
      </c>
      <c r="S7" s="84">
        <v>24.593705154782931</v>
      </c>
      <c r="T7" s="85">
        <v>25.396802679709182</v>
      </c>
      <c r="U7" s="83">
        <v>24.726970275320394</v>
      </c>
    </row>
    <row r="8" spans="1:21" x14ac:dyDescent="0.2">
      <c r="A8" s="17" t="s">
        <v>160</v>
      </c>
      <c r="B8" s="18">
        <v>1751699</v>
      </c>
      <c r="C8" s="18">
        <v>1716905</v>
      </c>
      <c r="D8" s="18">
        <v>1881845</v>
      </c>
      <c r="E8" s="84">
        <v>3.1077279784649958</v>
      </c>
      <c r="F8" s="85">
        <v>2.9410016975674789</v>
      </c>
      <c r="G8" s="83">
        <v>3.0304967646138299</v>
      </c>
      <c r="I8" s="100">
        <v>1365973</v>
      </c>
      <c r="J8" s="18">
        <v>1334356</v>
      </c>
      <c r="K8" s="18">
        <v>1444206</v>
      </c>
      <c r="L8" s="84">
        <v>3.7496573840681706</v>
      </c>
      <c r="M8" s="85">
        <v>3.5332341096598561</v>
      </c>
      <c r="N8" s="83">
        <v>3.6012113604804825</v>
      </c>
      <c r="P8" s="100">
        <v>385726</v>
      </c>
      <c r="Q8" s="18">
        <v>382549</v>
      </c>
      <c r="R8" s="18">
        <v>437639</v>
      </c>
      <c r="S8" s="84">
        <v>1.9347602879724406</v>
      </c>
      <c r="T8" s="85">
        <v>1.8559180873092518</v>
      </c>
      <c r="U8" s="83">
        <v>1.9898492177897764</v>
      </c>
    </row>
    <row r="9" spans="1:21" x14ac:dyDescent="0.2">
      <c r="A9" s="17" t="s">
        <v>84</v>
      </c>
      <c r="B9" s="18">
        <v>14366749</v>
      </c>
      <c r="C9" s="18">
        <v>15073896</v>
      </c>
      <c r="D9" s="18">
        <v>15925475</v>
      </c>
      <c r="E9" s="84">
        <v>25.488367480305691</v>
      </c>
      <c r="F9" s="85">
        <v>25.821087203401255</v>
      </c>
      <c r="G9" s="83">
        <v>25.646161327016003</v>
      </c>
      <c r="I9" s="100">
        <v>8708927</v>
      </c>
      <c r="J9" s="18">
        <v>9150002</v>
      </c>
      <c r="K9" s="18">
        <v>9484774</v>
      </c>
      <c r="L9" s="84">
        <v>23.906396709789036</v>
      </c>
      <c r="M9" s="85">
        <v>24.228241316302324</v>
      </c>
      <c r="N9" s="83">
        <v>23.650833662503764</v>
      </c>
      <c r="P9" s="100">
        <v>5657822</v>
      </c>
      <c r="Q9" s="18">
        <v>5923894</v>
      </c>
      <c r="R9" s="18">
        <v>6440701</v>
      </c>
      <c r="S9" s="84">
        <v>28.379028953238336</v>
      </c>
      <c r="T9" s="85">
        <v>28.739487024937336</v>
      </c>
      <c r="U9" s="83">
        <v>29.284464700056052</v>
      </c>
    </row>
    <row r="10" spans="1:21" x14ac:dyDescent="0.2">
      <c r="A10" s="17" t="s">
        <v>86</v>
      </c>
      <c r="B10" s="18">
        <v>7606969</v>
      </c>
      <c r="C10" s="18">
        <v>7703353</v>
      </c>
      <c r="D10" s="18">
        <v>8161652</v>
      </c>
      <c r="E10" s="84">
        <v>13.495692120972775</v>
      </c>
      <c r="F10" s="85">
        <v>13.195589884100478</v>
      </c>
      <c r="G10" s="83">
        <v>13.143409781307172</v>
      </c>
      <c r="I10" s="100">
        <v>4734559</v>
      </c>
      <c r="J10" s="18">
        <v>4797612</v>
      </c>
      <c r="K10" s="18">
        <v>5213782</v>
      </c>
      <c r="L10" s="84">
        <v>12.996577615118611</v>
      </c>
      <c r="M10" s="85">
        <v>12.703571133425744</v>
      </c>
      <c r="N10" s="83">
        <v>13.000867583619408</v>
      </c>
      <c r="P10" s="100">
        <v>2872410</v>
      </c>
      <c r="Q10" s="18">
        <v>2905741</v>
      </c>
      <c r="R10" s="18">
        <v>2947870</v>
      </c>
      <c r="S10" s="84">
        <v>14.407700799984751</v>
      </c>
      <c r="T10" s="85">
        <v>14.097062804859176</v>
      </c>
      <c r="U10" s="83">
        <v>13.403322861184558</v>
      </c>
    </row>
    <row r="11" spans="1:21" x14ac:dyDescent="0.2">
      <c r="A11" s="17" t="s">
        <v>161</v>
      </c>
      <c r="B11" s="18">
        <v>5874530</v>
      </c>
      <c r="C11" s="18">
        <v>6212378</v>
      </c>
      <c r="D11" s="18">
        <v>8723871</v>
      </c>
      <c r="E11" s="84">
        <v>10.422133734923621</v>
      </c>
      <c r="F11" s="85">
        <v>10.641598832743139</v>
      </c>
      <c r="G11" s="83">
        <v>14.048799364670531</v>
      </c>
      <c r="I11" s="100">
        <v>4994223</v>
      </c>
      <c r="J11" s="18">
        <v>5307090</v>
      </c>
      <c r="K11" s="18">
        <v>7719945</v>
      </c>
      <c r="L11" s="84">
        <v>13.709366985755276</v>
      </c>
      <c r="M11" s="85">
        <v>14.05261520241579</v>
      </c>
      <c r="N11" s="83">
        <v>19.250130269701483</v>
      </c>
      <c r="P11" s="100">
        <v>880307</v>
      </c>
      <c r="Q11" s="18">
        <v>905288</v>
      </c>
      <c r="R11" s="18">
        <v>1003926</v>
      </c>
      <c r="S11" s="84">
        <v>4.4155255928409165</v>
      </c>
      <c r="T11" s="85">
        <v>4.3919612217624877</v>
      </c>
      <c r="U11" s="83">
        <v>4.5646328727988577</v>
      </c>
    </row>
    <row r="12" spans="1:21" x14ac:dyDescent="0.2">
      <c r="A12" s="17" t="s">
        <v>162</v>
      </c>
      <c r="B12" s="18">
        <v>0</v>
      </c>
      <c r="C12" s="18">
        <v>0</v>
      </c>
      <c r="D12" s="18">
        <v>454351</v>
      </c>
      <c r="E12" s="84" t="s">
        <v>153</v>
      </c>
      <c r="F12" s="85" t="s">
        <v>153</v>
      </c>
      <c r="G12" s="83">
        <v>0.73168047076090659</v>
      </c>
      <c r="I12" s="100">
        <v>0</v>
      </c>
      <c r="J12" s="18">
        <v>0</v>
      </c>
      <c r="K12" s="18">
        <v>454351</v>
      </c>
      <c r="L12" s="84" t="s">
        <v>153</v>
      </c>
      <c r="M12" s="85" t="s">
        <v>153</v>
      </c>
      <c r="N12" s="83">
        <v>1.1329505505763497</v>
      </c>
      <c r="P12" s="100">
        <v>0</v>
      </c>
      <c r="Q12" s="18">
        <v>0</v>
      </c>
      <c r="R12" s="18">
        <v>0</v>
      </c>
      <c r="S12" s="84" t="s">
        <v>153</v>
      </c>
      <c r="T12" s="85" t="s">
        <v>153</v>
      </c>
      <c r="U12" s="83" t="s">
        <v>153</v>
      </c>
    </row>
    <row r="13" spans="1:21" x14ac:dyDescent="0.2">
      <c r="A13" s="17" t="s">
        <v>163</v>
      </c>
      <c r="B13" s="18">
        <v>804152</v>
      </c>
      <c r="C13" s="18">
        <v>836341</v>
      </c>
      <c r="D13" s="18">
        <v>861887</v>
      </c>
      <c r="E13" s="84">
        <v>1.4266638671019298</v>
      </c>
      <c r="F13" s="85">
        <v>1.4326245777985869</v>
      </c>
      <c r="G13" s="83">
        <v>1.3879707228611922</v>
      </c>
      <c r="I13" s="100">
        <v>799776</v>
      </c>
      <c r="J13" s="18">
        <v>832344</v>
      </c>
      <c r="K13" s="18">
        <v>842850</v>
      </c>
      <c r="L13" s="84">
        <v>2.19542112765077</v>
      </c>
      <c r="M13" s="85">
        <v>2.2039592221046882</v>
      </c>
      <c r="N13" s="83">
        <v>2.1016953226762491</v>
      </c>
      <c r="P13" s="100">
        <v>4376</v>
      </c>
      <c r="Q13" s="18">
        <v>3997</v>
      </c>
      <c r="R13" s="18">
        <v>19037</v>
      </c>
      <c r="S13" s="84">
        <v>2.1949547140113448E-2</v>
      </c>
      <c r="T13" s="85">
        <v>1.9391253394924781E-2</v>
      </c>
      <c r="U13" s="83">
        <v>8.6557092852931242E-2</v>
      </c>
    </row>
    <row r="14" spans="1:21" x14ac:dyDescent="0.2">
      <c r="A14" s="17" t="s">
        <v>164</v>
      </c>
      <c r="B14" s="18">
        <v>1691148</v>
      </c>
      <c r="C14" s="18">
        <v>1365942</v>
      </c>
      <c r="D14" s="18">
        <v>1389545</v>
      </c>
      <c r="E14" s="84">
        <v>3.0003031087676142</v>
      </c>
      <c r="F14" s="85">
        <v>2.3398136418606255</v>
      </c>
      <c r="G14" s="83">
        <v>2.237703757102909</v>
      </c>
      <c r="I14" s="100">
        <v>767606</v>
      </c>
      <c r="J14" s="18">
        <v>697828</v>
      </c>
      <c r="K14" s="18">
        <v>680084</v>
      </c>
      <c r="L14" s="84">
        <v>2.1071130292875715</v>
      </c>
      <c r="M14" s="85">
        <v>1.8477750257620289</v>
      </c>
      <c r="N14" s="83">
        <v>1.695828868513916</v>
      </c>
      <c r="P14" s="100">
        <v>923542</v>
      </c>
      <c r="Q14" s="18">
        <v>668114</v>
      </c>
      <c r="R14" s="18">
        <v>709461</v>
      </c>
      <c r="S14" s="84">
        <v>4.63238772049238</v>
      </c>
      <c r="T14" s="85">
        <v>3.2413229598941142</v>
      </c>
      <c r="U14" s="83">
        <v>3.2257646505506883</v>
      </c>
    </row>
    <row r="15" spans="1:21" x14ac:dyDescent="0.2">
      <c r="A15" s="17" t="s">
        <v>165</v>
      </c>
      <c r="B15" s="18">
        <v>1610262</v>
      </c>
      <c r="C15" s="18">
        <v>1712016</v>
      </c>
      <c r="D15" s="18">
        <v>1750574</v>
      </c>
      <c r="E15" s="84">
        <v>2.8568014653539229</v>
      </c>
      <c r="F15" s="85">
        <v>2.9326270016469662</v>
      </c>
      <c r="G15" s="83">
        <v>2.81909978941788</v>
      </c>
      <c r="I15" s="100">
        <v>536838</v>
      </c>
      <c r="J15" s="18">
        <v>531693</v>
      </c>
      <c r="K15" s="18">
        <v>490683</v>
      </c>
      <c r="L15" s="84">
        <v>1.4736444796115211</v>
      </c>
      <c r="M15" s="85">
        <v>1.4078670485742768</v>
      </c>
      <c r="N15" s="83">
        <v>1.2235464982105355</v>
      </c>
      <c r="P15" s="100">
        <v>1073424</v>
      </c>
      <c r="Q15" s="18">
        <v>1180323</v>
      </c>
      <c r="R15" s="18">
        <v>1259891</v>
      </c>
      <c r="S15" s="84">
        <v>5.3841797736126917</v>
      </c>
      <c r="T15" s="85">
        <v>5.7262803054435327</v>
      </c>
      <c r="U15" s="83">
        <v>5.7284499801214679</v>
      </c>
    </row>
    <row r="16" spans="1:21" x14ac:dyDescent="0.2">
      <c r="A16" s="17" t="s">
        <v>166</v>
      </c>
      <c r="B16" s="18">
        <v>1165719</v>
      </c>
      <c r="C16" s="18">
        <v>1163227</v>
      </c>
      <c r="D16" s="18">
        <v>1312578</v>
      </c>
      <c r="E16" s="84">
        <v>2.068127886884811</v>
      </c>
      <c r="F16" s="85">
        <v>1.9925695257782614</v>
      </c>
      <c r="G16" s="83">
        <v>2.1137571810129376</v>
      </c>
      <c r="I16" s="100">
        <v>502346</v>
      </c>
      <c r="J16" s="18">
        <v>548866</v>
      </c>
      <c r="K16" s="18">
        <v>627153</v>
      </c>
      <c r="L16" s="84">
        <v>1.378962386706845</v>
      </c>
      <c r="M16" s="85">
        <v>1.4533393433480768</v>
      </c>
      <c r="N16" s="83">
        <v>1.5638423523786884</v>
      </c>
      <c r="P16" s="100">
        <v>663373</v>
      </c>
      <c r="Q16" s="18">
        <v>614361</v>
      </c>
      <c r="R16" s="18">
        <v>685425</v>
      </c>
      <c r="S16" s="84">
        <v>3.3274078919055028</v>
      </c>
      <c r="T16" s="85">
        <v>2.9805428638877616</v>
      </c>
      <c r="U16" s="83">
        <v>3.1164781934506696</v>
      </c>
    </row>
    <row r="17" spans="1:21" x14ac:dyDescent="0.2">
      <c r="A17" s="17" t="s">
        <v>167</v>
      </c>
      <c r="B17" s="18">
        <v>2648073</v>
      </c>
      <c r="C17" s="18">
        <v>2726069</v>
      </c>
      <c r="D17" s="18">
        <v>690137</v>
      </c>
      <c r="E17" s="84">
        <v>4.698004937559328</v>
      </c>
      <c r="F17" s="85">
        <v>4.6696663803099643</v>
      </c>
      <c r="G17" s="83">
        <v>1.1113869344394967</v>
      </c>
      <c r="I17" s="100">
        <v>2276277</v>
      </c>
      <c r="J17" s="18">
        <v>2345000</v>
      </c>
      <c r="K17" s="18">
        <v>106044</v>
      </c>
      <c r="L17" s="84">
        <v>6.24848284792931</v>
      </c>
      <c r="M17" s="85">
        <v>6.2093129473336663</v>
      </c>
      <c r="N17" s="83">
        <v>0.26442685981833086</v>
      </c>
      <c r="P17" s="100">
        <v>371796</v>
      </c>
      <c r="Q17" s="18">
        <v>381069</v>
      </c>
      <c r="R17" s="18">
        <v>584093</v>
      </c>
      <c r="S17" s="84">
        <v>1.8648889004811746</v>
      </c>
      <c r="T17" s="85">
        <v>1.8487379384414788</v>
      </c>
      <c r="U17" s="83">
        <v>2.6557436589666001</v>
      </c>
    </row>
    <row r="18" spans="1:21" x14ac:dyDescent="0.2">
      <c r="A18" s="17" t="s">
        <v>168</v>
      </c>
      <c r="B18" s="18">
        <v>139290</v>
      </c>
      <c r="C18" s="18">
        <v>153843</v>
      </c>
      <c r="D18" s="18">
        <v>172433</v>
      </c>
      <c r="E18" s="84">
        <v>0.24711747287655542</v>
      </c>
      <c r="F18" s="85">
        <v>0.26352799028418794</v>
      </c>
      <c r="G18" s="83">
        <v>0.27768368203154697</v>
      </c>
      <c r="I18" s="100">
        <v>139290</v>
      </c>
      <c r="J18" s="18">
        <v>153843</v>
      </c>
      <c r="K18" s="18">
        <v>172433</v>
      </c>
      <c r="L18" s="84">
        <v>0.3823573211380133</v>
      </c>
      <c r="M18" s="85">
        <v>0.40736005618620608</v>
      </c>
      <c r="N18" s="83">
        <v>0.42997167891681037</v>
      </c>
      <c r="P18" s="100">
        <v>0</v>
      </c>
      <c r="Q18" s="18">
        <v>0</v>
      </c>
      <c r="R18" s="18">
        <v>0</v>
      </c>
      <c r="S18" s="84" t="s">
        <v>153</v>
      </c>
      <c r="T18" s="85" t="s">
        <v>153</v>
      </c>
      <c r="U18" s="83" t="s">
        <v>153</v>
      </c>
    </row>
    <row r="19" spans="1:21" x14ac:dyDescent="0.2">
      <c r="A19" s="17" t="s">
        <v>169</v>
      </c>
      <c r="B19" s="18">
        <v>38316</v>
      </c>
      <c r="C19" s="18">
        <v>45977</v>
      </c>
      <c r="D19" s="18">
        <v>49154</v>
      </c>
      <c r="E19" s="84">
        <v>6.7977263915127414E-2</v>
      </c>
      <c r="F19" s="85">
        <v>7.875708618069141E-2</v>
      </c>
      <c r="G19" s="83">
        <v>7.9156911418224243E-2</v>
      </c>
      <c r="I19" s="100">
        <v>37564</v>
      </c>
      <c r="J19" s="18">
        <v>45343</v>
      </c>
      <c r="K19" s="18">
        <v>48423</v>
      </c>
      <c r="L19" s="84">
        <v>0.10311487121278148</v>
      </c>
      <c r="M19" s="85">
        <v>0.12006348698121555</v>
      </c>
      <c r="N19" s="83">
        <v>0.12074555687245893</v>
      </c>
      <c r="P19" s="100">
        <v>752</v>
      </c>
      <c r="Q19" s="18">
        <v>634</v>
      </c>
      <c r="R19" s="18">
        <v>731</v>
      </c>
      <c r="S19" s="84">
        <v>3.7719514280999348E-3</v>
      </c>
      <c r="T19" s="85">
        <v>3.0758205284919463E-3</v>
      </c>
      <c r="U19" s="83">
        <v>3.3236977924826776E-3</v>
      </c>
    </row>
    <row r="20" spans="1:21" x14ac:dyDescent="0.2">
      <c r="A20" s="17" t="s">
        <v>170</v>
      </c>
      <c r="B20" s="18">
        <v>86811</v>
      </c>
      <c r="C20" s="18">
        <v>80727</v>
      </c>
      <c r="D20" s="18">
        <v>74180</v>
      </c>
      <c r="E20" s="84">
        <v>0.15401331709301927</v>
      </c>
      <c r="F20" s="85">
        <v>0.13828269126103648</v>
      </c>
      <c r="G20" s="83">
        <v>0.11945843042283179</v>
      </c>
      <c r="I20" s="100">
        <v>0</v>
      </c>
      <c r="J20" s="18">
        <v>0</v>
      </c>
      <c r="K20" s="18">
        <v>0</v>
      </c>
      <c r="L20" s="84" t="s">
        <v>153</v>
      </c>
      <c r="M20" s="85" t="s">
        <v>153</v>
      </c>
      <c r="N20" s="83" t="s">
        <v>153</v>
      </c>
      <c r="P20" s="100">
        <v>86811</v>
      </c>
      <c r="Q20" s="18">
        <v>80727</v>
      </c>
      <c r="R20" s="18">
        <v>74180</v>
      </c>
      <c r="S20" s="84">
        <v>0.43543467476699926</v>
      </c>
      <c r="T20" s="85">
        <v>0.39164316057345328</v>
      </c>
      <c r="U20" s="83">
        <v>0.33728030403059511</v>
      </c>
    </row>
    <row r="21" spans="1:21" x14ac:dyDescent="0.2">
      <c r="A21" s="17" t="s">
        <v>171</v>
      </c>
      <c r="B21" s="18">
        <v>2528480</v>
      </c>
      <c r="C21" s="18">
        <v>2561758</v>
      </c>
      <c r="D21" s="18">
        <v>2689000</v>
      </c>
      <c r="E21" s="84">
        <v>4.4858323484737808</v>
      </c>
      <c r="F21" s="85">
        <v>4.3882070509184086</v>
      </c>
      <c r="G21" s="83">
        <v>4.3303278431786829</v>
      </c>
      <c r="I21" s="100">
        <v>1796526</v>
      </c>
      <c r="J21" s="18">
        <v>1813502</v>
      </c>
      <c r="K21" s="18">
        <v>1884401</v>
      </c>
      <c r="L21" s="84">
        <v>4.9315447534983887</v>
      </c>
      <c r="M21" s="85">
        <v>4.8019622382155651</v>
      </c>
      <c r="N21" s="83">
        <v>4.6988631046407381</v>
      </c>
      <c r="P21" s="100">
        <v>731954</v>
      </c>
      <c r="Q21" s="18">
        <v>748256</v>
      </c>
      <c r="R21" s="18">
        <v>804599</v>
      </c>
      <c r="S21" s="84">
        <v>3.6714028398982177</v>
      </c>
      <c r="T21" s="85">
        <v>3.6301280210840221</v>
      </c>
      <c r="U21" s="83">
        <v>3.6583364160516689</v>
      </c>
    </row>
    <row r="22" spans="1:21" x14ac:dyDescent="0.2">
      <c r="A22" s="17" t="s">
        <v>172</v>
      </c>
      <c r="B22" s="18">
        <v>12127</v>
      </c>
      <c r="C22" s="18">
        <v>10432</v>
      </c>
      <c r="D22" s="18">
        <v>0</v>
      </c>
      <c r="E22" s="84">
        <v>2.1514779191427868E-2</v>
      </c>
      <c r="F22" s="85">
        <v>1.7869672293472229E-2</v>
      </c>
      <c r="G22" s="83" t="s">
        <v>153</v>
      </c>
      <c r="I22" s="100">
        <v>0</v>
      </c>
      <c r="J22" s="18">
        <v>0</v>
      </c>
      <c r="K22" s="18">
        <v>0</v>
      </c>
      <c r="L22" s="84" t="s">
        <v>153</v>
      </c>
      <c r="M22" s="85" t="s">
        <v>153</v>
      </c>
      <c r="N22" s="83" t="s">
        <v>153</v>
      </c>
      <c r="P22" s="100">
        <v>12127</v>
      </c>
      <c r="Q22" s="18">
        <v>10432</v>
      </c>
      <c r="R22" s="18">
        <v>0</v>
      </c>
      <c r="S22" s="84">
        <v>6.0827732670967964E-2</v>
      </c>
      <c r="T22" s="85">
        <v>5.0610346613924266E-2</v>
      </c>
      <c r="U22" s="83" t="s">
        <v>153</v>
      </c>
    </row>
    <row r="23" spans="1:21" x14ac:dyDescent="0.2">
      <c r="A23" s="17" t="s">
        <v>173</v>
      </c>
      <c r="B23" s="18">
        <v>78519</v>
      </c>
      <c r="C23" s="18">
        <v>80881</v>
      </c>
      <c r="D23" s="18">
        <v>90207</v>
      </c>
      <c r="E23" s="84">
        <v>0.13930229630838004</v>
      </c>
      <c r="F23" s="85">
        <v>0.13854648818714796</v>
      </c>
      <c r="G23" s="83">
        <v>0.14526808618431367</v>
      </c>
      <c r="I23" s="100">
        <v>0</v>
      </c>
      <c r="J23" s="18">
        <v>0</v>
      </c>
      <c r="K23" s="18">
        <v>0</v>
      </c>
      <c r="L23" s="84" t="s">
        <v>153</v>
      </c>
      <c r="M23" s="85" t="s">
        <v>153</v>
      </c>
      <c r="N23" s="83" t="s">
        <v>153</v>
      </c>
      <c r="P23" s="100">
        <v>78519</v>
      </c>
      <c r="Q23" s="18">
        <v>80881</v>
      </c>
      <c r="R23" s="18">
        <v>90207</v>
      </c>
      <c r="S23" s="84">
        <v>0.39384289120076965</v>
      </c>
      <c r="T23" s="85">
        <v>0.39239028417185667</v>
      </c>
      <c r="U23" s="83">
        <v>0.41015158244389177</v>
      </c>
    </row>
    <row r="24" spans="1:21" x14ac:dyDescent="0.2">
      <c r="A24" s="17" t="s">
        <v>174</v>
      </c>
      <c r="B24" s="18">
        <v>36501</v>
      </c>
      <c r="C24" s="18">
        <v>0</v>
      </c>
      <c r="D24" s="18">
        <v>0</v>
      </c>
      <c r="E24" s="84">
        <v>6.4757232231080125E-2</v>
      </c>
      <c r="F24" s="85" t="s">
        <v>153</v>
      </c>
      <c r="G24" s="83" t="s">
        <v>153</v>
      </c>
      <c r="I24" s="100">
        <v>0</v>
      </c>
      <c r="J24" s="18">
        <v>0</v>
      </c>
      <c r="K24" s="18">
        <v>0</v>
      </c>
      <c r="L24" s="84" t="s">
        <v>153</v>
      </c>
      <c r="M24" s="85" t="s">
        <v>153</v>
      </c>
      <c r="N24" s="83" t="s">
        <v>153</v>
      </c>
      <c r="P24" s="100">
        <v>36501</v>
      </c>
      <c r="Q24" s="18">
        <v>0</v>
      </c>
      <c r="R24" s="18">
        <v>0</v>
      </c>
      <c r="S24" s="84">
        <v>0.1830851051556858</v>
      </c>
      <c r="T24" s="85" t="s">
        <v>153</v>
      </c>
      <c r="U24" s="83" t="s">
        <v>153</v>
      </c>
    </row>
    <row r="25" spans="1:21" x14ac:dyDescent="0.2">
      <c r="A25" s="17" t="s">
        <v>175</v>
      </c>
      <c r="B25" s="18">
        <v>32207</v>
      </c>
      <c r="C25" s="18">
        <v>0</v>
      </c>
      <c r="D25" s="18">
        <v>0</v>
      </c>
      <c r="E25" s="84">
        <v>5.7139151762044801E-2</v>
      </c>
      <c r="F25" s="85" t="s">
        <v>153</v>
      </c>
      <c r="G25" s="83" t="s">
        <v>153</v>
      </c>
      <c r="H25"/>
      <c r="I25" s="100">
        <v>32207</v>
      </c>
      <c r="J25" s="18">
        <v>0</v>
      </c>
      <c r="K25" s="18">
        <v>0</v>
      </c>
      <c r="L25" s="84">
        <v>8.8409665029018564E-2</v>
      </c>
      <c r="M25" s="85" t="s">
        <v>153</v>
      </c>
      <c r="N25" s="83" t="s">
        <v>153</v>
      </c>
      <c r="O25"/>
      <c r="P25" s="100">
        <v>0</v>
      </c>
      <c r="Q25" s="18">
        <v>0</v>
      </c>
      <c r="R25" s="18">
        <v>0</v>
      </c>
      <c r="S25" s="84" t="s">
        <v>153</v>
      </c>
      <c r="T25" s="85" t="s">
        <v>153</v>
      </c>
      <c r="U25" s="83" t="s">
        <v>153</v>
      </c>
    </row>
    <row r="26" spans="1:21" x14ac:dyDescent="0.2">
      <c r="A26" s="17" t="s">
        <v>176</v>
      </c>
      <c r="B26" s="18">
        <v>1795832</v>
      </c>
      <c r="C26" s="18">
        <v>2023324</v>
      </c>
      <c r="D26" s="18">
        <v>2179992</v>
      </c>
      <c r="E26" s="84">
        <v>3.1860253108683345</v>
      </c>
      <c r="F26" s="85">
        <v>3.4658873488801194</v>
      </c>
      <c r="G26" s="83">
        <v>3.5106285070683465</v>
      </c>
      <c r="H26"/>
      <c r="I26" s="100">
        <v>1517159</v>
      </c>
      <c r="J26" s="18">
        <v>1722337</v>
      </c>
      <c r="K26" s="18">
        <v>1845628</v>
      </c>
      <c r="L26" s="84">
        <v>4.1646697607899146</v>
      </c>
      <c r="M26" s="85">
        <v>4.5605669227171965</v>
      </c>
      <c r="N26" s="83">
        <v>4.602180382037516</v>
      </c>
      <c r="O26"/>
      <c r="P26" s="100">
        <v>278673</v>
      </c>
      <c r="Q26" s="18">
        <v>300987</v>
      </c>
      <c r="R26" s="18">
        <v>334364</v>
      </c>
      <c r="S26" s="84">
        <v>1.3977939100038472</v>
      </c>
      <c r="T26" s="85">
        <v>1.4602239643678321</v>
      </c>
      <c r="U26" s="83">
        <v>1.5202802854797237</v>
      </c>
    </row>
    <row r="27" spans="1:21" x14ac:dyDescent="0.2">
      <c r="A27" s="17" t="s">
        <v>177</v>
      </c>
      <c r="B27" s="18">
        <v>321643</v>
      </c>
      <c r="C27" s="18">
        <v>341298</v>
      </c>
      <c r="D27" s="18">
        <v>338916</v>
      </c>
      <c r="E27" s="84">
        <v>0.57063396746668038</v>
      </c>
      <c r="F27" s="85">
        <v>0.58463222914278046</v>
      </c>
      <c r="G27" s="83">
        <v>0.54578556760831032</v>
      </c>
      <c r="H27"/>
      <c r="I27" s="100">
        <v>62575</v>
      </c>
      <c r="J27" s="18">
        <v>65275</v>
      </c>
      <c r="K27" s="18">
        <v>68981</v>
      </c>
      <c r="L27" s="84">
        <v>0.17177119226226709</v>
      </c>
      <c r="M27" s="85">
        <v>0.17284132308622818</v>
      </c>
      <c r="N27" s="83">
        <v>0.17200812131877596</v>
      </c>
      <c r="O27"/>
      <c r="P27" s="100">
        <v>259068</v>
      </c>
      <c r="Q27" s="18">
        <v>276023</v>
      </c>
      <c r="R27" s="18">
        <v>269935</v>
      </c>
      <c r="S27" s="84">
        <v>1.2994573305518535</v>
      </c>
      <c r="T27" s="85">
        <v>1.3391123181954772</v>
      </c>
      <c r="U27" s="83">
        <v>1.2273356547384564</v>
      </c>
    </row>
    <row r="28" spans="1:21" x14ac:dyDescent="0.2">
      <c r="A28" s="17" t="s">
        <v>178</v>
      </c>
      <c r="B28" s="18">
        <v>382695</v>
      </c>
      <c r="C28" s="18">
        <v>465956</v>
      </c>
      <c r="D28" s="18">
        <v>497809</v>
      </c>
      <c r="E28" s="84">
        <v>0.67894767235618769</v>
      </c>
      <c r="F28" s="85">
        <v>0.7981672759947418</v>
      </c>
      <c r="G28" s="83">
        <v>0.80166462375787917</v>
      </c>
      <c r="I28" s="100">
        <v>165977</v>
      </c>
      <c r="J28" s="18">
        <v>216834</v>
      </c>
      <c r="K28" s="18">
        <v>224443</v>
      </c>
      <c r="L28" s="84">
        <v>0.45561433764465531</v>
      </c>
      <c r="M28" s="85">
        <v>0.57415358789857074</v>
      </c>
      <c r="N28" s="83">
        <v>0.55966162817515019</v>
      </c>
      <c r="P28" s="100">
        <v>216718</v>
      </c>
      <c r="Q28" s="18">
        <v>249122</v>
      </c>
      <c r="R28" s="18">
        <v>273366</v>
      </c>
      <c r="S28" s="84">
        <v>1.0870342680784064</v>
      </c>
      <c r="T28" s="85">
        <v>1.2086034096198277</v>
      </c>
      <c r="U28" s="83">
        <v>1.2429356644867573</v>
      </c>
    </row>
    <row r="29" spans="1:21" x14ac:dyDescent="0.2">
      <c r="A29" s="17" t="s">
        <v>179</v>
      </c>
      <c r="B29" s="18">
        <v>72092</v>
      </c>
      <c r="C29" s="18">
        <v>79593</v>
      </c>
      <c r="D29" s="18">
        <v>93532</v>
      </c>
      <c r="E29" s="84">
        <v>0.12790001331478665</v>
      </c>
      <c r="F29" s="85">
        <v>0.13634018662330669</v>
      </c>
      <c r="G29" s="83">
        <v>0.15062261949728098</v>
      </c>
      <c r="I29" s="100">
        <v>37162</v>
      </c>
      <c r="J29" s="18">
        <v>41272</v>
      </c>
      <c r="K29" s="18">
        <v>50383</v>
      </c>
      <c r="L29" s="84">
        <v>0.10201136311386927</v>
      </c>
      <c r="M29" s="85">
        <v>0.10928390787307253</v>
      </c>
      <c r="N29" s="83">
        <v>0.12563293046496701</v>
      </c>
      <c r="P29" s="100">
        <v>34930</v>
      </c>
      <c r="Q29" s="18">
        <v>38321</v>
      </c>
      <c r="R29" s="18">
        <v>43149</v>
      </c>
      <c r="S29" s="84">
        <v>0.17520513747809935</v>
      </c>
      <c r="T29" s="85">
        <v>0.18591248970400612</v>
      </c>
      <c r="U29" s="83">
        <v>0.19618910540059514</v>
      </c>
    </row>
    <row r="30" spans="1:21" x14ac:dyDescent="0.2">
      <c r="A30" s="17" t="s">
        <v>180</v>
      </c>
      <c r="B30" s="18">
        <v>125170</v>
      </c>
      <c r="C30" s="18">
        <v>126068</v>
      </c>
      <c r="D30" s="18">
        <v>138600</v>
      </c>
      <c r="E30" s="84">
        <v>0.22206686826016545</v>
      </c>
      <c r="F30" s="85">
        <v>0.21595033039622863</v>
      </c>
      <c r="G30" s="83">
        <v>0.22319949388790086</v>
      </c>
      <c r="I30" s="100">
        <v>0</v>
      </c>
      <c r="J30" s="18">
        <v>0</v>
      </c>
      <c r="K30" s="18">
        <v>0</v>
      </c>
      <c r="L30" s="84" t="s">
        <v>153</v>
      </c>
      <c r="M30" s="85" t="s">
        <v>153</v>
      </c>
      <c r="N30" s="83" t="s">
        <v>153</v>
      </c>
      <c r="P30" s="100">
        <v>125170</v>
      </c>
      <c r="Q30" s="18">
        <v>126068</v>
      </c>
      <c r="R30" s="18">
        <v>138600</v>
      </c>
      <c r="S30" s="84">
        <v>0.62783930885009154</v>
      </c>
      <c r="T30" s="85">
        <v>0.61161284288000428</v>
      </c>
      <c r="U30" s="83">
        <v>0.63018401373200972</v>
      </c>
    </row>
    <row r="31" spans="1:21" x14ac:dyDescent="0.2">
      <c r="A31" s="17" t="s">
        <v>181</v>
      </c>
      <c r="B31" s="18">
        <v>22364</v>
      </c>
      <c r="C31" s="18">
        <v>24875</v>
      </c>
      <c r="D31" s="18">
        <v>23789</v>
      </c>
      <c r="E31" s="76">
        <v>3.9676467538310618E-2</v>
      </c>
      <c r="F31" s="77">
        <v>4.2610055435211056E-2</v>
      </c>
      <c r="G31" s="83">
        <v>3.8309471573587835E-2</v>
      </c>
      <c r="H31"/>
      <c r="I31" s="100">
        <v>0</v>
      </c>
      <c r="J31" s="18">
        <v>3</v>
      </c>
      <c r="K31" s="18">
        <v>0</v>
      </c>
      <c r="L31" s="76" t="s">
        <v>153</v>
      </c>
      <c r="M31" s="77">
        <v>7.9436839411518128E-6</v>
      </c>
      <c r="N31" s="83" t="s">
        <v>153</v>
      </c>
      <c r="O31"/>
      <c r="P31" s="100">
        <v>22364</v>
      </c>
      <c r="Q31" s="18">
        <v>24872</v>
      </c>
      <c r="R31" s="18">
        <v>23789</v>
      </c>
      <c r="S31" s="76">
        <v>0.11217542784312093</v>
      </c>
      <c r="T31" s="77">
        <v>0.12066531259408785</v>
      </c>
      <c r="U31" s="83">
        <v>0.10816340189517157</v>
      </c>
    </row>
    <row r="32" spans="1:21" x14ac:dyDescent="0.2">
      <c r="A32" s="17" t="s">
        <v>182</v>
      </c>
      <c r="B32" s="18">
        <v>28944</v>
      </c>
      <c r="C32" s="18">
        <v>207058</v>
      </c>
      <c r="D32" s="18">
        <v>141854</v>
      </c>
      <c r="E32" s="76">
        <v>5.1350191219319552E-2</v>
      </c>
      <c r="F32" s="77">
        <v>0.35468353199211783</v>
      </c>
      <c r="G32" s="83">
        <v>0.2284396897977943</v>
      </c>
      <c r="H32"/>
      <c r="I32" s="100">
        <v>0</v>
      </c>
      <c r="J32" s="18">
        <v>0</v>
      </c>
      <c r="K32" s="18">
        <v>0</v>
      </c>
      <c r="L32" s="76" t="s">
        <v>153</v>
      </c>
      <c r="M32" s="77" t="s">
        <v>153</v>
      </c>
      <c r="N32" s="83" t="s">
        <v>153</v>
      </c>
      <c r="O32"/>
      <c r="P32" s="100">
        <v>28944</v>
      </c>
      <c r="Q32" s="18">
        <v>207058</v>
      </c>
      <c r="R32" s="18">
        <v>141854</v>
      </c>
      <c r="S32" s="76">
        <v>0.14518000283899535</v>
      </c>
      <c r="T32" s="77">
        <v>1.0045319353130686</v>
      </c>
      <c r="U32" s="83">
        <v>0.64497924302987386</v>
      </c>
    </row>
    <row r="33" spans="1:21" x14ac:dyDescent="0.2">
      <c r="A33" s="17" t="s">
        <v>183</v>
      </c>
      <c r="B33" s="18">
        <v>1288143</v>
      </c>
      <c r="C33" s="18">
        <v>1335583</v>
      </c>
      <c r="D33" s="18">
        <v>1258488</v>
      </c>
      <c r="E33" s="84">
        <v>2.2853230157486162</v>
      </c>
      <c r="F33" s="85">
        <v>2.2878096751085621</v>
      </c>
      <c r="G33" s="83">
        <v>2.02665140450214</v>
      </c>
      <c r="I33" s="100">
        <v>999976</v>
      </c>
      <c r="J33" s="18">
        <v>1066801</v>
      </c>
      <c r="K33" s="18">
        <v>1009645</v>
      </c>
      <c r="L33" s="84">
        <v>2.7449791410891375</v>
      </c>
      <c r="M33" s="85">
        <v>2.8247766573682314</v>
      </c>
      <c r="N33" s="83">
        <v>2.5176083218407324</v>
      </c>
      <c r="P33" s="100">
        <v>288167</v>
      </c>
      <c r="Q33" s="18">
        <v>268782</v>
      </c>
      <c r="R33" s="18">
        <v>248843</v>
      </c>
      <c r="S33" s="84">
        <v>1.4454147967836088</v>
      </c>
      <c r="T33" s="85">
        <v>1.3039829547147042</v>
      </c>
      <c r="U33" s="83">
        <v>1.1314349244524855</v>
      </c>
    </row>
    <row r="34" spans="1:21" x14ac:dyDescent="0.2">
      <c r="A34" s="17" t="s">
        <v>184</v>
      </c>
      <c r="B34" s="18">
        <v>0</v>
      </c>
      <c r="C34" s="18">
        <v>0</v>
      </c>
      <c r="D34" s="18">
        <v>211717</v>
      </c>
      <c r="E34" s="76" t="s">
        <v>153</v>
      </c>
      <c r="F34" s="77" t="s">
        <v>153</v>
      </c>
      <c r="G34" s="83">
        <v>0.34094608403654192</v>
      </c>
      <c r="I34" s="100">
        <v>0</v>
      </c>
      <c r="J34" s="18">
        <v>0</v>
      </c>
      <c r="K34" s="18">
        <v>188146</v>
      </c>
      <c r="L34" s="76" t="s">
        <v>153</v>
      </c>
      <c r="M34" s="77" t="s">
        <v>153</v>
      </c>
      <c r="N34" s="83">
        <v>0.46915295506940208</v>
      </c>
      <c r="P34" s="100">
        <v>0</v>
      </c>
      <c r="Q34" s="18">
        <v>0</v>
      </c>
      <c r="R34" s="18">
        <v>23571</v>
      </c>
      <c r="S34" s="76" t="s">
        <v>153</v>
      </c>
      <c r="T34" s="77" t="s">
        <v>153</v>
      </c>
      <c r="U34" s="83">
        <v>0.10717220337429438</v>
      </c>
    </row>
    <row r="35" spans="1:21" x14ac:dyDescent="0.2">
      <c r="A35" s="17"/>
      <c r="B35" s="18"/>
      <c r="C35" s="18"/>
      <c r="D35" s="18"/>
      <c r="E35" s="76"/>
      <c r="F35" s="77"/>
      <c r="G35" s="28"/>
      <c r="H35"/>
      <c r="I35" s="100"/>
      <c r="J35" s="18"/>
      <c r="K35" s="18"/>
      <c r="L35" s="76"/>
      <c r="M35" s="77"/>
      <c r="N35" s="28"/>
      <c r="O35"/>
      <c r="P35" s="100"/>
      <c r="Q35" s="18"/>
      <c r="R35" s="18"/>
      <c r="S35" s="76"/>
      <c r="T35" s="77"/>
      <c r="U35" s="28"/>
    </row>
    <row r="36" spans="1:21" ht="13.5" thickBot="1" x14ac:dyDescent="0.25">
      <c r="A36" s="20" t="s">
        <v>4</v>
      </c>
      <c r="B36" s="21">
        <v>56365905</v>
      </c>
      <c r="C36" s="21">
        <v>58378239</v>
      </c>
      <c r="D36" s="22">
        <v>62096915</v>
      </c>
      <c r="E36" s="86">
        <v>100</v>
      </c>
      <c r="F36" s="86">
        <v>100</v>
      </c>
      <c r="G36" s="87">
        <v>100</v>
      </c>
      <c r="H36"/>
      <c r="I36" s="101">
        <v>36429275</v>
      </c>
      <c r="J36" s="21">
        <v>37765853</v>
      </c>
      <c r="K36" s="22">
        <v>40103339</v>
      </c>
      <c r="L36" s="86">
        <v>100</v>
      </c>
      <c r="M36" s="86">
        <v>100</v>
      </c>
      <c r="N36" s="87">
        <v>100</v>
      </c>
      <c r="O36"/>
      <c r="P36" s="101">
        <v>19936630</v>
      </c>
      <c r="Q36" s="21">
        <v>20612386</v>
      </c>
      <c r="R36" s="22">
        <v>21993576</v>
      </c>
      <c r="S36" s="86">
        <v>100</v>
      </c>
      <c r="T36" s="86">
        <v>100</v>
      </c>
      <c r="U36" s="87">
        <v>100</v>
      </c>
    </row>
    <row r="37" spans="1:2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 s="50"/>
      <c r="B58" s="50"/>
      <c r="C58" s="50"/>
      <c r="D58" s="50"/>
      <c r="E58" s="50"/>
      <c r="F58" s="50"/>
      <c r="G58" s="50"/>
      <c r="H58"/>
      <c r="I58" s="50"/>
      <c r="J58" s="50"/>
      <c r="K58" s="50"/>
      <c r="L58" s="50"/>
      <c r="M58" s="50"/>
      <c r="N58" s="50"/>
      <c r="O58"/>
      <c r="P58" s="50"/>
      <c r="Q58" s="50"/>
      <c r="R58" s="50"/>
      <c r="S58" s="50"/>
      <c r="T58" s="50"/>
      <c r="U58" s="50"/>
    </row>
    <row r="59" spans="1:2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x14ac:dyDescent="0.2">
      <c r="A60" s="26" t="s">
        <v>158</v>
      </c>
      <c r="T60" s="25"/>
      <c r="U60" s="188">
        <f>Innhold!H23</f>
        <v>7</v>
      </c>
    </row>
    <row r="61" spans="1:21" x14ac:dyDescent="0.2">
      <c r="A61" s="26" t="s">
        <v>157</v>
      </c>
      <c r="T61" s="25"/>
      <c r="U61" s="187"/>
    </row>
  </sheetData>
  <mergeCells count="4">
    <mergeCell ref="U60:U61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7"/>
  <sheetViews>
    <sheetView showGridLines="0" showRowColHeaders="0" zoomScaleNormal="100" workbookViewId="0">
      <selection activeCell="X83" sqref="X83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34</v>
      </c>
      <c r="B4" s="6"/>
      <c r="C4" s="6"/>
      <c r="D4" s="198" t="s">
        <v>106</v>
      </c>
      <c r="E4" s="198"/>
      <c r="F4" s="6"/>
      <c r="I4" s="198" t="s">
        <v>93</v>
      </c>
      <c r="J4" s="198"/>
      <c r="K4" s="198"/>
      <c r="L4" s="198"/>
      <c r="M4" s="198"/>
      <c r="N4" s="198"/>
      <c r="P4" s="198" t="s">
        <v>94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4494272</v>
      </c>
      <c r="C7" s="18">
        <v>4521949</v>
      </c>
      <c r="D7" s="19">
        <v>4799164</v>
      </c>
      <c r="E7" s="82">
        <v>21.309160516354098</v>
      </c>
      <c r="F7" s="82">
        <v>20.716996677821228</v>
      </c>
      <c r="G7" s="83">
        <v>20.564256370223838</v>
      </c>
      <c r="I7" s="100">
        <v>3210971</v>
      </c>
      <c r="J7" s="18">
        <v>3231154</v>
      </c>
      <c r="K7" s="19">
        <v>3418764</v>
      </c>
      <c r="L7" s="82">
        <v>19.568220362455953</v>
      </c>
      <c r="M7" s="82">
        <v>19.050846118538256</v>
      </c>
      <c r="N7" s="83">
        <v>19.024535442919142</v>
      </c>
      <c r="P7" s="100">
        <v>1283301</v>
      </c>
      <c r="Q7" s="18">
        <v>1290795</v>
      </c>
      <c r="R7" s="19">
        <v>1380400</v>
      </c>
      <c r="S7" s="82">
        <v>27.411080663871804</v>
      </c>
      <c r="T7" s="82">
        <v>26.523782624964632</v>
      </c>
      <c r="U7" s="83">
        <v>25.719580922122621</v>
      </c>
    </row>
    <row r="8" spans="1:21" x14ac:dyDescent="0.2">
      <c r="A8" s="17" t="s">
        <v>160</v>
      </c>
      <c r="B8" s="18">
        <v>629134</v>
      </c>
      <c r="C8" s="18">
        <v>589991</v>
      </c>
      <c r="D8" s="19">
        <v>660087</v>
      </c>
      <c r="E8" s="82">
        <v>2.9829786431030252</v>
      </c>
      <c r="F8" s="82">
        <v>2.7030029721574533</v>
      </c>
      <c r="G8" s="83">
        <v>2.828450599865298</v>
      </c>
      <c r="I8" s="100">
        <v>620813</v>
      </c>
      <c r="J8" s="18">
        <v>582358</v>
      </c>
      <c r="K8" s="19">
        <v>652481</v>
      </c>
      <c r="L8" s="82">
        <v>3.783343290200182</v>
      </c>
      <c r="M8" s="82">
        <v>3.4335759434244548</v>
      </c>
      <c r="N8" s="83">
        <v>3.6308876279062625</v>
      </c>
      <c r="P8" s="100">
        <v>8321</v>
      </c>
      <c r="Q8" s="18">
        <v>7633</v>
      </c>
      <c r="R8" s="19">
        <v>7606</v>
      </c>
      <c r="S8" s="82">
        <v>0.17773507712070458</v>
      </c>
      <c r="T8" s="82">
        <v>0.15684600015986661</v>
      </c>
      <c r="U8" s="83">
        <v>0.14171481635298802</v>
      </c>
    </row>
    <row r="9" spans="1:21" x14ac:dyDescent="0.2">
      <c r="A9" s="17" t="s">
        <v>84</v>
      </c>
      <c r="B9" s="18">
        <v>5411014</v>
      </c>
      <c r="C9" s="18">
        <v>5634384</v>
      </c>
      <c r="D9" s="19">
        <v>5958991</v>
      </c>
      <c r="E9" s="82">
        <v>25.655804962903726</v>
      </c>
      <c r="F9" s="82">
        <v>25.813540712106459</v>
      </c>
      <c r="G9" s="83">
        <v>25.534076066551698</v>
      </c>
      <c r="I9" s="100">
        <v>4109274</v>
      </c>
      <c r="J9" s="18">
        <v>4291318</v>
      </c>
      <c r="K9" s="19">
        <v>4445172</v>
      </c>
      <c r="L9" s="82">
        <v>25.042636374389811</v>
      </c>
      <c r="M9" s="82">
        <v>25.301560638618074</v>
      </c>
      <c r="N9" s="83">
        <v>24.736229895913194</v>
      </c>
      <c r="P9" s="100">
        <v>1301740</v>
      </c>
      <c r="Q9" s="18">
        <v>1343066</v>
      </c>
      <c r="R9" s="19">
        <v>1513819</v>
      </c>
      <c r="S9" s="82">
        <v>27.804934417871166</v>
      </c>
      <c r="T9" s="82">
        <v>27.597868472515579</v>
      </c>
      <c r="U9" s="83">
        <v>28.205440649048644</v>
      </c>
    </row>
    <row r="10" spans="1:21" x14ac:dyDescent="0.2">
      <c r="A10" s="17" t="s">
        <v>86</v>
      </c>
      <c r="B10" s="18">
        <v>2959234</v>
      </c>
      <c r="C10" s="18">
        <v>3044862</v>
      </c>
      <c r="D10" s="19">
        <v>3223454</v>
      </c>
      <c r="E10" s="82">
        <v>14.030924766336485</v>
      </c>
      <c r="F10" s="82">
        <v>13.949824719036881</v>
      </c>
      <c r="G10" s="83">
        <v>13.812392002778715</v>
      </c>
      <c r="I10" s="100">
        <v>2339388</v>
      </c>
      <c r="J10" s="18">
        <v>2353456</v>
      </c>
      <c r="K10" s="19">
        <v>2520583</v>
      </c>
      <c r="L10" s="82">
        <v>14.256640716245993</v>
      </c>
      <c r="M10" s="82">
        <v>13.875948996163777</v>
      </c>
      <c r="N10" s="83">
        <v>14.026391005731739</v>
      </c>
      <c r="P10" s="100">
        <v>619846</v>
      </c>
      <c r="Q10" s="18">
        <v>691406</v>
      </c>
      <c r="R10" s="19">
        <v>702871</v>
      </c>
      <c r="S10" s="82">
        <v>13.239800097699826</v>
      </c>
      <c r="T10" s="82">
        <v>14.207292753377798</v>
      </c>
      <c r="U10" s="83">
        <v>13.095876240447152</v>
      </c>
    </row>
    <row r="11" spans="1:21" x14ac:dyDescent="0.2">
      <c r="A11" s="17" t="s">
        <v>161</v>
      </c>
      <c r="B11" s="18">
        <v>2089639</v>
      </c>
      <c r="C11" s="18">
        <v>2236978</v>
      </c>
      <c r="D11" s="19">
        <v>3442768</v>
      </c>
      <c r="E11" s="82">
        <v>9.9078233075865594</v>
      </c>
      <c r="F11" s="82">
        <v>10.248560033374808</v>
      </c>
      <c r="G11" s="83">
        <v>14.752145118442041</v>
      </c>
      <c r="I11" s="100">
        <v>1878891</v>
      </c>
      <c r="J11" s="18">
        <v>2021315</v>
      </c>
      <c r="K11" s="19">
        <v>3188012</v>
      </c>
      <c r="L11" s="82">
        <v>11.45029124368773</v>
      </c>
      <c r="M11" s="82">
        <v>11.91764955247975</v>
      </c>
      <c r="N11" s="83">
        <v>17.740460378795245</v>
      </c>
      <c r="P11" s="100">
        <v>210748</v>
      </c>
      <c r="Q11" s="18">
        <v>215663</v>
      </c>
      <c r="R11" s="19">
        <v>254756</v>
      </c>
      <c r="S11" s="82">
        <v>4.501539722753785</v>
      </c>
      <c r="T11" s="82">
        <v>4.4315313680698694</v>
      </c>
      <c r="U11" s="83">
        <v>4.7466079088642932</v>
      </c>
    </row>
    <row r="12" spans="1:21" x14ac:dyDescent="0.2">
      <c r="A12" s="17" t="s">
        <v>162</v>
      </c>
      <c r="B12" s="18">
        <v>0</v>
      </c>
      <c r="C12" s="18">
        <v>0</v>
      </c>
      <c r="D12" s="19">
        <v>0</v>
      </c>
      <c r="E12" s="82" t="s">
        <v>153</v>
      </c>
      <c r="F12" s="82" t="s">
        <v>153</v>
      </c>
      <c r="G12" s="83" t="s">
        <v>153</v>
      </c>
      <c r="I12" s="100">
        <v>0</v>
      </c>
      <c r="J12" s="18">
        <v>0</v>
      </c>
      <c r="K12" s="19">
        <v>0</v>
      </c>
      <c r="L12" s="82" t="s">
        <v>153</v>
      </c>
      <c r="M12" s="82" t="s">
        <v>153</v>
      </c>
      <c r="N12" s="83" t="s">
        <v>153</v>
      </c>
      <c r="P12" s="100">
        <v>0</v>
      </c>
      <c r="Q12" s="18">
        <v>0</v>
      </c>
      <c r="R12" s="19">
        <v>0</v>
      </c>
      <c r="S12" s="82" t="s">
        <v>153</v>
      </c>
      <c r="T12" s="82" t="s">
        <v>153</v>
      </c>
      <c r="U12" s="83" t="s">
        <v>153</v>
      </c>
    </row>
    <row r="13" spans="1:21" x14ac:dyDescent="0.2">
      <c r="A13" s="17" t="s">
        <v>163</v>
      </c>
      <c r="B13" s="18">
        <v>446662</v>
      </c>
      <c r="C13" s="18">
        <v>462709</v>
      </c>
      <c r="D13" s="19">
        <v>453609</v>
      </c>
      <c r="E13" s="82">
        <v>2.1178051205080055</v>
      </c>
      <c r="F13" s="82">
        <v>2.1198692899451061</v>
      </c>
      <c r="G13" s="83">
        <v>1.943699312597124</v>
      </c>
      <c r="I13" s="100">
        <v>446662</v>
      </c>
      <c r="J13" s="18">
        <v>462709</v>
      </c>
      <c r="K13" s="19">
        <v>453609</v>
      </c>
      <c r="L13" s="82">
        <v>2.7220365563984545</v>
      </c>
      <c r="M13" s="82">
        <v>2.7281268415750897</v>
      </c>
      <c r="N13" s="83">
        <v>2.524216499801422</v>
      </c>
      <c r="P13" s="100">
        <v>0</v>
      </c>
      <c r="Q13" s="18">
        <v>0</v>
      </c>
      <c r="R13" s="19">
        <v>0</v>
      </c>
      <c r="S13" s="82" t="s">
        <v>153</v>
      </c>
      <c r="T13" s="82" t="s">
        <v>153</v>
      </c>
      <c r="U13" s="83" t="s">
        <v>153</v>
      </c>
    </row>
    <row r="14" spans="1:21" x14ac:dyDescent="0.2">
      <c r="A14" s="17" t="s">
        <v>164</v>
      </c>
      <c r="B14" s="18">
        <v>570991</v>
      </c>
      <c r="C14" s="18">
        <v>582392</v>
      </c>
      <c r="D14" s="19">
        <v>678027</v>
      </c>
      <c r="E14" s="82">
        <v>2.7072991737913377</v>
      </c>
      <c r="F14" s="82">
        <v>2.668188679082772</v>
      </c>
      <c r="G14" s="83">
        <v>2.9053228966406976</v>
      </c>
      <c r="I14" s="100">
        <v>343035</v>
      </c>
      <c r="J14" s="18">
        <v>356587</v>
      </c>
      <c r="K14" s="19">
        <v>360985</v>
      </c>
      <c r="L14" s="82">
        <v>2.0905154459616977</v>
      </c>
      <c r="M14" s="82">
        <v>2.1024327732046202</v>
      </c>
      <c r="N14" s="83">
        <v>2.0087879499322465</v>
      </c>
      <c r="P14" s="100">
        <v>227956</v>
      </c>
      <c r="Q14" s="18">
        <v>225805</v>
      </c>
      <c r="R14" s="19">
        <v>317042</v>
      </c>
      <c r="S14" s="82">
        <v>4.8690995361287506</v>
      </c>
      <c r="T14" s="82">
        <v>4.6399333245249155</v>
      </c>
      <c r="U14" s="83">
        <v>5.9071192224801505</v>
      </c>
    </row>
    <row r="15" spans="1:21" x14ac:dyDescent="0.2">
      <c r="A15" s="17" t="s">
        <v>165</v>
      </c>
      <c r="B15" s="18">
        <v>255121</v>
      </c>
      <c r="C15" s="18">
        <v>298427</v>
      </c>
      <c r="D15" s="19">
        <v>349006</v>
      </c>
      <c r="E15" s="82">
        <v>1.2096318024571664</v>
      </c>
      <c r="F15" s="82">
        <v>1.3672226660610627</v>
      </c>
      <c r="G15" s="83">
        <v>1.4954789748269366</v>
      </c>
      <c r="I15" s="100">
        <v>0</v>
      </c>
      <c r="J15" s="18">
        <v>0</v>
      </c>
      <c r="K15" s="19">
        <v>0</v>
      </c>
      <c r="L15" s="82" t="s">
        <v>153</v>
      </c>
      <c r="M15" s="82" t="s">
        <v>153</v>
      </c>
      <c r="N15" s="83" t="s">
        <v>153</v>
      </c>
      <c r="P15" s="100">
        <v>255121</v>
      </c>
      <c r="Q15" s="18">
        <v>298427</v>
      </c>
      <c r="R15" s="19">
        <v>349006</v>
      </c>
      <c r="S15" s="82">
        <v>5.4493390950740617</v>
      </c>
      <c r="T15" s="82">
        <v>6.1321998283385977</v>
      </c>
      <c r="U15" s="83">
        <v>6.5026717323285483</v>
      </c>
    </row>
    <row r="16" spans="1:21" x14ac:dyDescent="0.2">
      <c r="A16" s="17" t="s">
        <v>166</v>
      </c>
      <c r="B16" s="18">
        <v>426430</v>
      </c>
      <c r="C16" s="18">
        <v>421290</v>
      </c>
      <c r="D16" s="19">
        <v>471219</v>
      </c>
      <c r="E16" s="82">
        <v>2.0218770290246959</v>
      </c>
      <c r="F16" s="82">
        <v>1.9301110053207822</v>
      </c>
      <c r="G16" s="83">
        <v>2.0191575704686286</v>
      </c>
      <c r="I16" s="100">
        <v>302084</v>
      </c>
      <c r="J16" s="18">
        <v>321964</v>
      </c>
      <c r="K16" s="19">
        <v>363354</v>
      </c>
      <c r="L16" s="82">
        <v>1.8409528706338814</v>
      </c>
      <c r="M16" s="82">
        <v>1.898295970946928</v>
      </c>
      <c r="N16" s="83">
        <v>2.0219708208365486</v>
      </c>
      <c r="P16" s="100">
        <v>124346</v>
      </c>
      <c r="Q16" s="18">
        <v>99326</v>
      </c>
      <c r="R16" s="19">
        <v>107865</v>
      </c>
      <c r="S16" s="82">
        <v>2.6560084003907138</v>
      </c>
      <c r="T16" s="82">
        <v>2.0409911976783586</v>
      </c>
      <c r="U16" s="83">
        <v>2.0097381890500992</v>
      </c>
    </row>
    <row r="17" spans="1:21" x14ac:dyDescent="0.2">
      <c r="A17" s="17" t="s">
        <v>167</v>
      </c>
      <c r="B17" s="18">
        <v>831215</v>
      </c>
      <c r="C17" s="18">
        <v>834495</v>
      </c>
      <c r="D17" s="19">
        <v>0</v>
      </c>
      <c r="E17" s="82">
        <v>3.9411263623121324</v>
      </c>
      <c r="F17" s="82">
        <v>3.8231811421708706</v>
      </c>
      <c r="G17" s="83" t="s">
        <v>153</v>
      </c>
      <c r="I17" s="100">
        <v>829739</v>
      </c>
      <c r="J17" s="18">
        <v>834495</v>
      </c>
      <c r="K17" s="19">
        <v>0</v>
      </c>
      <c r="L17" s="82">
        <v>5.0565749722821671</v>
      </c>
      <c r="M17" s="82">
        <v>4.9201727406646603</v>
      </c>
      <c r="N17" s="83" t="s">
        <v>153</v>
      </c>
      <c r="P17" s="100">
        <v>1476</v>
      </c>
      <c r="Q17" s="18">
        <v>0</v>
      </c>
      <c r="R17" s="19">
        <v>0</v>
      </c>
      <c r="S17" s="82">
        <v>3.1527096963124619E-2</v>
      </c>
      <c r="T17" s="82" t="s">
        <v>153</v>
      </c>
      <c r="U17" s="83" t="s">
        <v>153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82" t="s">
        <v>153</v>
      </c>
      <c r="F18" s="82" t="s">
        <v>153</v>
      </c>
      <c r="G18" s="83" t="s">
        <v>153</v>
      </c>
      <c r="I18" s="100">
        <v>0</v>
      </c>
      <c r="J18" s="18">
        <v>0</v>
      </c>
      <c r="K18" s="19">
        <v>0</v>
      </c>
      <c r="L18" s="82" t="s">
        <v>153</v>
      </c>
      <c r="M18" s="82" t="s">
        <v>153</v>
      </c>
      <c r="N18" s="83" t="s">
        <v>153</v>
      </c>
      <c r="P18" s="100">
        <v>0</v>
      </c>
      <c r="Q18" s="18">
        <v>0</v>
      </c>
      <c r="R18" s="19">
        <v>0</v>
      </c>
      <c r="S18" s="82" t="s">
        <v>153</v>
      </c>
      <c r="T18" s="82" t="s">
        <v>153</v>
      </c>
      <c r="U18" s="83" t="s">
        <v>153</v>
      </c>
    </row>
    <row r="19" spans="1:21" x14ac:dyDescent="0.2">
      <c r="A19" s="17" t="s">
        <v>169</v>
      </c>
      <c r="B19" s="18">
        <v>0</v>
      </c>
      <c r="C19" s="18">
        <v>0</v>
      </c>
      <c r="D19" s="19">
        <v>0</v>
      </c>
      <c r="E19" s="82" t="s">
        <v>153</v>
      </c>
      <c r="F19" s="82" t="s">
        <v>153</v>
      </c>
      <c r="G19" s="83" t="s">
        <v>153</v>
      </c>
      <c r="I19" s="100">
        <v>0</v>
      </c>
      <c r="J19" s="18">
        <v>0</v>
      </c>
      <c r="K19" s="19">
        <v>0</v>
      </c>
      <c r="L19" s="82" t="s">
        <v>153</v>
      </c>
      <c r="M19" s="82" t="s">
        <v>153</v>
      </c>
      <c r="N19" s="83" t="s">
        <v>153</v>
      </c>
      <c r="P19" s="100">
        <v>0</v>
      </c>
      <c r="Q19" s="18">
        <v>0</v>
      </c>
      <c r="R19" s="19">
        <v>0</v>
      </c>
      <c r="S19" s="82" t="s">
        <v>153</v>
      </c>
      <c r="T19" s="82" t="s">
        <v>153</v>
      </c>
      <c r="U19" s="83" t="s">
        <v>153</v>
      </c>
    </row>
    <row r="20" spans="1:21" x14ac:dyDescent="0.2">
      <c r="A20" s="17" t="s">
        <v>170</v>
      </c>
      <c r="B20" s="18">
        <v>0</v>
      </c>
      <c r="C20" s="18">
        <v>0</v>
      </c>
      <c r="D20" s="19">
        <v>0</v>
      </c>
      <c r="E20" s="82" t="s">
        <v>153</v>
      </c>
      <c r="F20" s="82" t="s">
        <v>153</v>
      </c>
      <c r="G20" s="83" t="s">
        <v>153</v>
      </c>
      <c r="I20" s="100">
        <v>0</v>
      </c>
      <c r="J20" s="18">
        <v>0</v>
      </c>
      <c r="K20" s="19">
        <v>0</v>
      </c>
      <c r="L20" s="82" t="s">
        <v>153</v>
      </c>
      <c r="M20" s="82" t="s">
        <v>153</v>
      </c>
      <c r="N20" s="83" t="s">
        <v>153</v>
      </c>
      <c r="P20" s="100">
        <v>0</v>
      </c>
      <c r="Q20" s="18">
        <v>0</v>
      </c>
      <c r="R20" s="19">
        <v>0</v>
      </c>
      <c r="S20" s="82" t="s">
        <v>153</v>
      </c>
      <c r="T20" s="82" t="s">
        <v>153</v>
      </c>
      <c r="U20" s="83" t="s">
        <v>153</v>
      </c>
    </row>
    <row r="21" spans="1:21" x14ac:dyDescent="0.2">
      <c r="A21" s="17" t="s">
        <v>171</v>
      </c>
      <c r="B21" s="18">
        <v>1111137</v>
      </c>
      <c r="C21" s="18">
        <v>1104262</v>
      </c>
      <c r="D21" s="19">
        <v>1143414</v>
      </c>
      <c r="E21" s="82">
        <v>5.2683497324283319</v>
      </c>
      <c r="F21" s="82">
        <v>5.0590999998992086</v>
      </c>
      <c r="G21" s="83">
        <v>4.899490543207758</v>
      </c>
      <c r="I21" s="100">
        <v>914368</v>
      </c>
      <c r="J21" s="18">
        <v>903203</v>
      </c>
      <c r="K21" s="19">
        <v>918786</v>
      </c>
      <c r="L21" s="82">
        <v>5.5723189391552044</v>
      </c>
      <c r="M21" s="82">
        <v>5.325274303484794</v>
      </c>
      <c r="N21" s="83">
        <v>5.1128059209287064</v>
      </c>
      <c r="P21" s="100">
        <v>196769</v>
      </c>
      <c r="Q21" s="18">
        <v>201059</v>
      </c>
      <c r="R21" s="19">
        <v>224628</v>
      </c>
      <c r="S21" s="82">
        <v>4.2029507739411027</v>
      </c>
      <c r="T21" s="82">
        <v>4.1314424140105626</v>
      </c>
      <c r="U21" s="83">
        <v>4.1852637086167492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82" t="s">
        <v>153</v>
      </c>
      <c r="F22" s="82" t="s">
        <v>153</v>
      </c>
      <c r="G22" s="83" t="s">
        <v>153</v>
      </c>
      <c r="I22" s="100">
        <v>0</v>
      </c>
      <c r="J22" s="18">
        <v>0</v>
      </c>
      <c r="K22" s="19">
        <v>0</v>
      </c>
      <c r="L22" s="82" t="s">
        <v>153</v>
      </c>
      <c r="M22" s="82" t="s">
        <v>153</v>
      </c>
      <c r="N22" s="83" t="s">
        <v>153</v>
      </c>
      <c r="P22" s="100">
        <v>0</v>
      </c>
      <c r="Q22" s="18">
        <v>0</v>
      </c>
      <c r="R22" s="19">
        <v>0</v>
      </c>
      <c r="S22" s="82" t="s">
        <v>153</v>
      </c>
      <c r="T22" s="82" t="s">
        <v>153</v>
      </c>
      <c r="U22" s="83" t="s">
        <v>153</v>
      </c>
    </row>
    <row r="23" spans="1:21" x14ac:dyDescent="0.2">
      <c r="A23" s="17" t="s">
        <v>173</v>
      </c>
      <c r="B23" s="18">
        <v>6212</v>
      </c>
      <c r="C23" s="18">
        <v>7042</v>
      </c>
      <c r="D23" s="19">
        <v>12021</v>
      </c>
      <c r="E23" s="82">
        <v>2.9453603415100747E-2</v>
      </c>
      <c r="F23" s="82">
        <v>3.2262436087894204E-2</v>
      </c>
      <c r="G23" s="83">
        <v>5.1509580799168508E-2</v>
      </c>
      <c r="I23" s="100">
        <v>0</v>
      </c>
      <c r="J23" s="18">
        <v>0</v>
      </c>
      <c r="K23" s="19">
        <v>0</v>
      </c>
      <c r="L23" s="82" t="s">
        <v>153</v>
      </c>
      <c r="M23" s="82" t="s">
        <v>153</v>
      </c>
      <c r="N23" s="83" t="s">
        <v>153</v>
      </c>
      <c r="P23" s="100">
        <v>6212</v>
      </c>
      <c r="Q23" s="18">
        <v>7042</v>
      </c>
      <c r="R23" s="19">
        <v>12021</v>
      </c>
      <c r="S23" s="82">
        <v>0.13268721296404479</v>
      </c>
      <c r="T23" s="82">
        <v>0.14470189088507543</v>
      </c>
      <c r="U23" s="83">
        <v>0.22397499439643295</v>
      </c>
    </row>
    <row r="24" spans="1:21" x14ac:dyDescent="0.2">
      <c r="A24" s="17" t="s">
        <v>174</v>
      </c>
      <c r="B24" s="18">
        <v>6021</v>
      </c>
      <c r="C24" s="18">
        <v>0</v>
      </c>
      <c r="D24" s="19">
        <v>0</v>
      </c>
      <c r="E24" s="82">
        <v>2.8547995196767803E-2</v>
      </c>
      <c r="F24" s="82" t="s">
        <v>153</v>
      </c>
      <c r="G24" s="83" t="s">
        <v>153</v>
      </c>
      <c r="I24" s="100">
        <v>0</v>
      </c>
      <c r="J24" s="18">
        <v>0</v>
      </c>
      <c r="K24" s="19">
        <v>0</v>
      </c>
      <c r="L24" s="82" t="s">
        <v>153</v>
      </c>
      <c r="M24" s="82" t="s">
        <v>153</v>
      </c>
      <c r="N24" s="83" t="s">
        <v>153</v>
      </c>
      <c r="P24" s="100">
        <v>6021</v>
      </c>
      <c r="Q24" s="18">
        <v>0</v>
      </c>
      <c r="R24" s="19">
        <v>0</v>
      </c>
      <c r="S24" s="82">
        <v>0.12860748700201444</v>
      </c>
      <c r="T24" s="82" t="s">
        <v>153</v>
      </c>
      <c r="U24" s="83" t="s">
        <v>153</v>
      </c>
    </row>
    <row r="25" spans="1:21" x14ac:dyDescent="0.2">
      <c r="A25" s="17" t="s">
        <v>175</v>
      </c>
      <c r="B25" s="18">
        <v>0</v>
      </c>
      <c r="C25" s="18">
        <v>0</v>
      </c>
      <c r="D25" s="19">
        <v>0</v>
      </c>
      <c r="E25" s="82" t="s">
        <v>153</v>
      </c>
      <c r="F25" s="82" t="s">
        <v>153</v>
      </c>
      <c r="G25" s="83" t="s">
        <v>153</v>
      </c>
      <c r="I25" s="100">
        <v>0</v>
      </c>
      <c r="J25" s="18">
        <v>0</v>
      </c>
      <c r="K25" s="19">
        <v>0</v>
      </c>
      <c r="L25" s="82" t="s">
        <v>153</v>
      </c>
      <c r="M25" s="82" t="s">
        <v>153</v>
      </c>
      <c r="N25" s="83" t="s">
        <v>153</v>
      </c>
      <c r="P25" s="100">
        <v>0</v>
      </c>
      <c r="Q25" s="18">
        <v>0</v>
      </c>
      <c r="R25" s="19">
        <v>0</v>
      </c>
      <c r="S25" s="82" t="s">
        <v>153</v>
      </c>
      <c r="T25" s="82" t="s">
        <v>153</v>
      </c>
      <c r="U25" s="83" t="s">
        <v>153</v>
      </c>
    </row>
    <row r="26" spans="1:21" x14ac:dyDescent="0.2">
      <c r="A26" s="17" t="s">
        <v>176</v>
      </c>
      <c r="B26" s="18">
        <v>772823</v>
      </c>
      <c r="C26" s="18">
        <v>879370</v>
      </c>
      <c r="D26" s="19">
        <v>935839</v>
      </c>
      <c r="E26" s="82">
        <v>3.664266283333613</v>
      </c>
      <c r="F26" s="82">
        <v>4.0287728518335024</v>
      </c>
      <c r="G26" s="83">
        <v>4.0100386478257271</v>
      </c>
      <c r="I26" s="100">
        <v>684490</v>
      </c>
      <c r="J26" s="18">
        <v>782559</v>
      </c>
      <c r="K26" s="19">
        <v>825796</v>
      </c>
      <c r="L26" s="82">
        <v>4.1714020948484043</v>
      </c>
      <c r="M26" s="82">
        <v>4.6139586932957011</v>
      </c>
      <c r="N26" s="83">
        <v>4.5953406759345938</v>
      </c>
      <c r="P26" s="100">
        <v>88333</v>
      </c>
      <c r="Q26" s="18">
        <v>96811</v>
      </c>
      <c r="R26" s="19">
        <v>110043</v>
      </c>
      <c r="S26" s="82">
        <v>1.8867771382409801</v>
      </c>
      <c r="T26" s="82">
        <v>1.989311950933689</v>
      </c>
      <c r="U26" s="83">
        <v>2.0503186347530713</v>
      </c>
    </row>
    <row r="27" spans="1:21" x14ac:dyDescent="0.2">
      <c r="A27" s="17" t="s">
        <v>177</v>
      </c>
      <c r="B27" s="18">
        <v>64688</v>
      </c>
      <c r="C27" s="18">
        <v>72770</v>
      </c>
      <c r="D27" s="19">
        <v>67868</v>
      </c>
      <c r="E27" s="82">
        <v>0.30671196035351533</v>
      </c>
      <c r="F27" s="82">
        <v>0.33339072339052273</v>
      </c>
      <c r="G27" s="83">
        <v>0.29081209796838603</v>
      </c>
      <c r="I27" s="100">
        <v>29904</v>
      </c>
      <c r="J27" s="18">
        <v>30791</v>
      </c>
      <c r="K27" s="19">
        <v>32149</v>
      </c>
      <c r="L27" s="82">
        <v>0.18224022008261143</v>
      </c>
      <c r="M27" s="82">
        <v>0.18154337516438751</v>
      </c>
      <c r="N27" s="83">
        <v>0.17890085128847955</v>
      </c>
      <c r="P27" s="100">
        <v>34784</v>
      </c>
      <c r="Q27" s="18">
        <v>41979</v>
      </c>
      <c r="R27" s="19">
        <v>35719</v>
      </c>
      <c r="S27" s="82">
        <v>0.74298004116892047</v>
      </c>
      <c r="T27" s="82">
        <v>0.86260162985864541</v>
      </c>
      <c r="U27" s="83">
        <v>0.66551558313336567</v>
      </c>
    </row>
    <row r="28" spans="1:21" x14ac:dyDescent="0.2">
      <c r="A28" s="17" t="s">
        <v>178</v>
      </c>
      <c r="B28" s="18">
        <v>139631</v>
      </c>
      <c r="C28" s="18">
        <v>162254</v>
      </c>
      <c r="D28" s="19">
        <v>178490</v>
      </c>
      <c r="E28" s="82">
        <v>0.66204702164422602</v>
      </c>
      <c r="F28" s="82">
        <v>0.74335548210809221</v>
      </c>
      <c r="G28" s="83">
        <v>0.76482364835234906</v>
      </c>
      <c r="I28" s="100">
        <v>76972</v>
      </c>
      <c r="J28" s="18">
        <v>86992</v>
      </c>
      <c r="K28" s="19">
        <v>97220</v>
      </c>
      <c r="L28" s="82">
        <v>0.46908086611151573</v>
      </c>
      <c r="M28" s="82">
        <v>0.51290381255238215</v>
      </c>
      <c r="N28" s="83">
        <v>0.54100409848723074</v>
      </c>
      <c r="P28" s="100">
        <v>62659</v>
      </c>
      <c r="Q28" s="18">
        <v>75262</v>
      </c>
      <c r="R28" s="19">
        <v>81270</v>
      </c>
      <c r="S28" s="82">
        <v>1.338385073585654</v>
      </c>
      <c r="T28" s="82">
        <v>1.5465143015893987</v>
      </c>
      <c r="U28" s="83">
        <v>1.5142207632142173</v>
      </c>
    </row>
    <row r="29" spans="1:21" x14ac:dyDescent="0.2">
      <c r="A29" s="17" t="s">
        <v>179</v>
      </c>
      <c r="B29" s="18">
        <v>26364</v>
      </c>
      <c r="C29" s="18">
        <v>30625</v>
      </c>
      <c r="D29" s="19">
        <v>39753</v>
      </c>
      <c r="E29" s="82">
        <v>0.12500238255565294</v>
      </c>
      <c r="F29" s="82">
        <v>0.14030631996474863</v>
      </c>
      <c r="G29" s="83">
        <v>0.17034026832288043</v>
      </c>
      <c r="I29" s="100">
        <v>16933</v>
      </c>
      <c r="J29" s="18">
        <v>19152</v>
      </c>
      <c r="K29" s="19">
        <v>24891</v>
      </c>
      <c r="L29" s="82">
        <v>0.10319267143722777</v>
      </c>
      <c r="M29" s="82">
        <v>0.11291996756027248</v>
      </c>
      <c r="N29" s="83">
        <v>0.1385119627180175</v>
      </c>
      <c r="P29" s="100">
        <v>9431</v>
      </c>
      <c r="Q29" s="18">
        <v>11473</v>
      </c>
      <c r="R29" s="19">
        <v>14862</v>
      </c>
      <c r="S29" s="82">
        <v>0.20144447930842024</v>
      </c>
      <c r="T29" s="82">
        <v>0.23575188783363679</v>
      </c>
      <c r="U29" s="83">
        <v>0.27690844078860216</v>
      </c>
    </row>
    <row r="30" spans="1:21" x14ac:dyDescent="0.2">
      <c r="A30" s="17" t="s">
        <v>180</v>
      </c>
      <c r="B30" s="18">
        <v>125170</v>
      </c>
      <c r="C30" s="18">
        <v>126068</v>
      </c>
      <c r="D30" s="19">
        <v>138600</v>
      </c>
      <c r="E30" s="82">
        <v>0.593481574286568</v>
      </c>
      <c r="F30" s="82">
        <v>0.57757182515317329</v>
      </c>
      <c r="G30" s="83">
        <v>0.59389633963603328</v>
      </c>
      <c r="I30" s="100">
        <v>0</v>
      </c>
      <c r="J30" s="18">
        <v>0</v>
      </c>
      <c r="K30" s="19">
        <v>0</v>
      </c>
      <c r="L30" s="82" t="s">
        <v>153</v>
      </c>
      <c r="M30" s="82" t="s">
        <v>153</v>
      </c>
      <c r="N30" s="83" t="s">
        <v>153</v>
      </c>
      <c r="P30" s="100">
        <v>125170</v>
      </c>
      <c r="Q30" s="18">
        <v>126068</v>
      </c>
      <c r="R30" s="19">
        <v>138600</v>
      </c>
      <c r="S30" s="82">
        <v>2.6736088935462794</v>
      </c>
      <c r="T30" s="82">
        <v>2.5904967310564739</v>
      </c>
      <c r="U30" s="83">
        <v>2.5823919992800604</v>
      </c>
    </row>
    <row r="31" spans="1:21" x14ac:dyDescent="0.2">
      <c r="A31" s="17" t="s">
        <v>181</v>
      </c>
      <c r="B31" s="18">
        <v>296</v>
      </c>
      <c r="C31" s="18">
        <v>286</v>
      </c>
      <c r="D31" s="19">
        <v>58</v>
      </c>
      <c r="E31" s="82">
        <v>1.4034556682018385E-3</v>
      </c>
      <c r="F31" s="82">
        <v>1.3102892248136526E-3</v>
      </c>
      <c r="G31" s="83">
        <v>2.485280497755406E-4</v>
      </c>
      <c r="I31" s="100">
        <v>0</v>
      </c>
      <c r="J31" s="18">
        <v>0</v>
      </c>
      <c r="K31" s="19">
        <v>0</v>
      </c>
      <c r="L31" s="82" t="s">
        <v>153</v>
      </c>
      <c r="M31" s="82" t="s">
        <v>153</v>
      </c>
      <c r="N31" s="83" t="s">
        <v>153</v>
      </c>
      <c r="P31" s="100">
        <v>296</v>
      </c>
      <c r="Q31" s="18">
        <v>286</v>
      </c>
      <c r="R31" s="19">
        <v>58</v>
      </c>
      <c r="S31" s="82">
        <v>6.3225072500575109E-3</v>
      </c>
      <c r="T31" s="82">
        <v>5.8768447590360085E-3</v>
      </c>
      <c r="U31" s="83">
        <v>1.0806546605933874E-3</v>
      </c>
    </row>
    <row r="32" spans="1:21" x14ac:dyDescent="0.2">
      <c r="A32" s="17" t="s">
        <v>182</v>
      </c>
      <c r="B32" s="18">
        <v>4908</v>
      </c>
      <c r="C32" s="18">
        <v>26348</v>
      </c>
      <c r="D32" s="19">
        <v>9844</v>
      </c>
      <c r="E32" s="82">
        <v>2.3270812228157512E-2</v>
      </c>
      <c r="F32" s="82">
        <v>0.12071154019367174</v>
      </c>
      <c r="G32" s="83">
        <v>4.2181208999834859E-2</v>
      </c>
      <c r="I32" s="100">
        <v>0</v>
      </c>
      <c r="J32" s="18">
        <v>0</v>
      </c>
      <c r="K32" s="19">
        <v>0</v>
      </c>
      <c r="L32" s="82" t="s">
        <v>153</v>
      </c>
      <c r="M32" s="82" t="s">
        <v>153</v>
      </c>
      <c r="N32" s="83" t="s">
        <v>153</v>
      </c>
      <c r="P32" s="100">
        <v>4908</v>
      </c>
      <c r="Q32" s="18">
        <v>26348</v>
      </c>
      <c r="R32" s="19">
        <v>9844</v>
      </c>
      <c r="S32" s="82">
        <v>0.10483400534892658</v>
      </c>
      <c r="T32" s="82">
        <v>0.54140946052825434</v>
      </c>
      <c r="U32" s="83">
        <v>0.18341318067036735</v>
      </c>
    </row>
    <row r="33" spans="1:21" x14ac:dyDescent="0.2">
      <c r="A33" s="17" t="s">
        <v>183</v>
      </c>
      <c r="B33" s="18">
        <v>719836</v>
      </c>
      <c r="C33" s="18">
        <v>790740</v>
      </c>
      <c r="D33" s="19">
        <v>676001</v>
      </c>
      <c r="E33" s="82">
        <v>3.4130334945126304</v>
      </c>
      <c r="F33" s="82">
        <v>3.6227206350669499</v>
      </c>
      <c r="G33" s="83">
        <v>2.8966415547640558</v>
      </c>
      <c r="I33" s="100">
        <v>605587</v>
      </c>
      <c r="J33" s="18">
        <v>682632</v>
      </c>
      <c r="K33" s="19">
        <v>575046</v>
      </c>
      <c r="L33" s="82">
        <v>3.6905533761091629</v>
      </c>
      <c r="M33" s="82">
        <v>4.0247902723268547</v>
      </c>
      <c r="N33" s="83">
        <v>3.1999819257219513</v>
      </c>
      <c r="P33" s="100">
        <v>114249</v>
      </c>
      <c r="Q33" s="18">
        <v>108108</v>
      </c>
      <c r="R33" s="19">
        <v>100955</v>
      </c>
      <c r="S33" s="82">
        <v>2.440338279769664</v>
      </c>
      <c r="T33" s="82">
        <v>2.2214473189156112</v>
      </c>
      <c r="U33" s="83">
        <v>1.8809912286242316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99193</v>
      </c>
      <c r="E34" s="82" t="s">
        <v>153</v>
      </c>
      <c r="F34" s="82" t="s">
        <v>153</v>
      </c>
      <c r="G34" s="83">
        <v>0.42503866967905518</v>
      </c>
      <c r="I34" s="100">
        <v>0</v>
      </c>
      <c r="J34" s="18">
        <v>0</v>
      </c>
      <c r="K34" s="19">
        <v>93441</v>
      </c>
      <c r="L34" s="82" t="s">
        <v>153</v>
      </c>
      <c r="M34" s="82" t="s">
        <v>153</v>
      </c>
      <c r="N34" s="83">
        <v>0.51997494308522252</v>
      </c>
      <c r="P34" s="100">
        <v>0</v>
      </c>
      <c r="Q34" s="18">
        <v>0</v>
      </c>
      <c r="R34" s="19">
        <v>5752</v>
      </c>
      <c r="S34" s="82" t="s">
        <v>153</v>
      </c>
      <c r="T34" s="82" t="s">
        <v>153</v>
      </c>
      <c r="U34" s="83">
        <v>0.10717113116781318</v>
      </c>
    </row>
    <row r="35" spans="1:21" ht="13.5" thickBot="1" x14ac:dyDescent="0.25">
      <c r="A35" s="20" t="s">
        <v>4</v>
      </c>
      <c r="B35" s="21">
        <v>21090798</v>
      </c>
      <c r="C35" s="21">
        <v>21827242</v>
      </c>
      <c r="D35" s="22">
        <v>23337406</v>
      </c>
      <c r="E35" s="86">
        <v>100</v>
      </c>
      <c r="F35" s="86">
        <v>100</v>
      </c>
      <c r="G35" s="87">
        <v>100</v>
      </c>
      <c r="I35" s="101">
        <v>16409111</v>
      </c>
      <c r="J35" s="21">
        <v>16960685</v>
      </c>
      <c r="K35" s="22">
        <v>17970289</v>
      </c>
      <c r="L35" s="86">
        <v>100</v>
      </c>
      <c r="M35" s="86">
        <v>100</v>
      </c>
      <c r="N35" s="87">
        <v>100</v>
      </c>
      <c r="P35" s="101">
        <v>4681687</v>
      </c>
      <c r="Q35" s="21">
        <v>4866557</v>
      </c>
      <c r="R35" s="22">
        <v>5367117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37</v>
      </c>
      <c r="B37" s="6"/>
      <c r="C37" s="6"/>
      <c r="D37" s="198" t="s">
        <v>106</v>
      </c>
      <c r="E37" s="198"/>
      <c r="F37" s="6"/>
      <c r="I37" s="198" t="s">
        <v>93</v>
      </c>
      <c r="J37" s="198"/>
      <c r="K37" s="198"/>
      <c r="L37" s="198"/>
      <c r="M37" s="198"/>
      <c r="N37" s="198"/>
      <c r="P37" s="198" t="s">
        <v>94</v>
      </c>
      <c r="Q37" s="198"/>
      <c r="R37" s="198"/>
      <c r="S37" s="198"/>
      <c r="T37" s="198"/>
      <c r="U37" s="198"/>
    </row>
    <row r="38" spans="1:21" x14ac:dyDescent="0.2">
      <c r="A38" s="7"/>
      <c r="B38" s="91"/>
      <c r="C38" s="90" t="s">
        <v>30</v>
      </c>
      <c r="D38" s="92"/>
      <c r="E38" s="11"/>
      <c r="F38" s="9" t="s">
        <v>2</v>
      </c>
      <c r="G38" s="12"/>
      <c r="I38" s="32"/>
      <c r="J38" s="90" t="s">
        <v>30</v>
      </c>
      <c r="K38" s="92"/>
      <c r="L38" s="11"/>
      <c r="M38" s="90" t="s">
        <v>2</v>
      </c>
      <c r="N38" s="12"/>
      <c r="P38" s="32"/>
      <c r="Q38" s="90" t="s">
        <v>30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159</v>
      </c>
      <c r="C39" s="15" t="s">
        <v>155</v>
      </c>
      <c r="D39" s="66" t="s">
        <v>156</v>
      </c>
      <c r="E39" s="15" t="s">
        <v>159</v>
      </c>
      <c r="F39" s="15" t="s">
        <v>155</v>
      </c>
      <c r="G39" s="16" t="s">
        <v>156</v>
      </c>
      <c r="I39" s="99" t="s">
        <v>159</v>
      </c>
      <c r="J39" s="15" t="s">
        <v>155</v>
      </c>
      <c r="K39" s="66" t="s">
        <v>156</v>
      </c>
      <c r="L39" s="15" t="s">
        <v>159</v>
      </c>
      <c r="M39" s="15" t="s">
        <v>155</v>
      </c>
      <c r="N39" s="16" t="s">
        <v>156</v>
      </c>
      <c r="P39" s="99" t="s">
        <v>159</v>
      </c>
      <c r="Q39" s="15" t="s">
        <v>155</v>
      </c>
      <c r="R39" s="66" t="s">
        <v>156</v>
      </c>
      <c r="S39" s="15" t="s">
        <v>159</v>
      </c>
      <c r="T39" s="15" t="s">
        <v>155</v>
      </c>
      <c r="U39" s="16" t="s">
        <v>156</v>
      </c>
    </row>
    <row r="40" spans="1:21" x14ac:dyDescent="0.2">
      <c r="A40" s="17" t="s">
        <v>83</v>
      </c>
      <c r="B40" s="18">
        <v>864888</v>
      </c>
      <c r="C40" s="18">
        <v>858793</v>
      </c>
      <c r="D40" s="19">
        <v>884908</v>
      </c>
      <c r="E40" s="82">
        <v>19.901331836129852</v>
      </c>
      <c r="F40" s="82">
        <v>19.504852518901441</v>
      </c>
      <c r="G40" s="83">
        <v>19.670191071872349</v>
      </c>
      <c r="I40" s="100">
        <v>692336</v>
      </c>
      <c r="J40" s="18">
        <v>692733</v>
      </c>
      <c r="K40" s="19">
        <v>720596</v>
      </c>
      <c r="L40" s="82">
        <v>19.794217175558114</v>
      </c>
      <c r="M40" s="82">
        <v>19.545770814958026</v>
      </c>
      <c r="N40" s="83">
        <v>19.93777917472741</v>
      </c>
      <c r="P40" s="100">
        <v>172552</v>
      </c>
      <c r="Q40" s="18">
        <v>166060</v>
      </c>
      <c r="R40" s="19">
        <v>164312</v>
      </c>
      <c r="S40" s="82">
        <v>20.343027450684499</v>
      </c>
      <c r="T40" s="82">
        <v>19.335990489198462</v>
      </c>
      <c r="U40" s="83">
        <v>18.576781058720048</v>
      </c>
    </row>
    <row r="41" spans="1:21" x14ac:dyDescent="0.2">
      <c r="A41" s="17" t="s">
        <v>160</v>
      </c>
      <c r="B41" s="18">
        <v>130907</v>
      </c>
      <c r="C41" s="18">
        <v>123005</v>
      </c>
      <c r="D41" s="19">
        <v>130886</v>
      </c>
      <c r="E41" s="82">
        <v>3.0122092648669545</v>
      </c>
      <c r="F41" s="82">
        <v>2.7936818116676219</v>
      </c>
      <c r="G41" s="83">
        <v>2.909401461658256</v>
      </c>
      <c r="I41" s="100">
        <v>129919</v>
      </c>
      <c r="J41" s="18">
        <v>122104</v>
      </c>
      <c r="K41" s="19">
        <v>130030</v>
      </c>
      <c r="L41" s="82">
        <v>3.7144463110849859</v>
      </c>
      <c r="M41" s="82">
        <v>3.4452188643960002</v>
      </c>
      <c r="N41" s="83">
        <v>3.5977294157750044</v>
      </c>
      <c r="P41" s="100">
        <v>988</v>
      </c>
      <c r="Q41" s="18">
        <v>901</v>
      </c>
      <c r="R41" s="19">
        <v>856</v>
      </c>
      <c r="S41" s="82">
        <v>0.11648031388379321</v>
      </c>
      <c r="T41" s="82">
        <v>0.10491224515697829</v>
      </c>
      <c r="U41" s="83">
        <v>9.6777621757780083E-2</v>
      </c>
    </row>
    <row r="42" spans="1:21" x14ac:dyDescent="0.2">
      <c r="A42" s="17" t="s">
        <v>84</v>
      </c>
      <c r="B42" s="18">
        <v>1135102</v>
      </c>
      <c r="C42" s="18">
        <v>1136695</v>
      </c>
      <c r="D42" s="19">
        <v>1127943</v>
      </c>
      <c r="E42" s="82">
        <v>26.119036880907895</v>
      </c>
      <c r="F42" s="82">
        <v>25.816545237295454</v>
      </c>
      <c r="G42" s="83">
        <v>25.072498302852853</v>
      </c>
      <c r="I42" s="100">
        <v>833303</v>
      </c>
      <c r="J42" s="18">
        <v>829975</v>
      </c>
      <c r="K42" s="19">
        <v>811139</v>
      </c>
      <c r="L42" s="82">
        <v>23.824531087570346</v>
      </c>
      <c r="M42" s="82">
        <v>23.418115106606422</v>
      </c>
      <c r="N42" s="83">
        <v>22.442964243500125</v>
      </c>
      <c r="P42" s="100">
        <v>301799</v>
      </c>
      <c r="Q42" s="18">
        <v>306720</v>
      </c>
      <c r="R42" s="19">
        <v>316804</v>
      </c>
      <c r="S42" s="82">
        <v>35.580609564589984</v>
      </c>
      <c r="T42" s="82">
        <v>35.714410471196871</v>
      </c>
      <c r="U42" s="83">
        <v>35.817216919803457</v>
      </c>
    </row>
    <row r="43" spans="1:21" x14ac:dyDescent="0.2">
      <c r="A43" s="17" t="s">
        <v>86</v>
      </c>
      <c r="B43" s="18">
        <v>581189</v>
      </c>
      <c r="C43" s="18">
        <v>570719</v>
      </c>
      <c r="D43" s="19">
        <v>585760</v>
      </c>
      <c r="E43" s="82">
        <v>13.373332903807743</v>
      </c>
      <c r="F43" s="82">
        <v>12.962133977262171</v>
      </c>
      <c r="G43" s="83">
        <v>13.020575158389287</v>
      </c>
      <c r="I43" s="100">
        <v>489657</v>
      </c>
      <c r="J43" s="18">
        <v>477992</v>
      </c>
      <c r="K43" s="19">
        <v>497925</v>
      </c>
      <c r="L43" s="82">
        <v>13.999527685303464</v>
      </c>
      <c r="M43" s="82">
        <v>13.486757644551965</v>
      </c>
      <c r="N43" s="83">
        <v>13.776816268167108</v>
      </c>
      <c r="P43" s="100">
        <v>91532</v>
      </c>
      <c r="Q43" s="18">
        <v>92727</v>
      </c>
      <c r="R43" s="19">
        <v>87835</v>
      </c>
      <c r="S43" s="82">
        <v>10.791170131995305</v>
      </c>
      <c r="T43" s="82">
        <v>10.797111827603914</v>
      </c>
      <c r="U43" s="83">
        <v>9.9304467372600627</v>
      </c>
    </row>
    <row r="44" spans="1:21" x14ac:dyDescent="0.2">
      <c r="A44" s="17" t="s">
        <v>161</v>
      </c>
      <c r="B44" s="18">
        <v>439138</v>
      </c>
      <c r="C44" s="18">
        <v>462038</v>
      </c>
      <c r="D44" s="19">
        <v>659096</v>
      </c>
      <c r="E44" s="82">
        <v>10.104696862315572</v>
      </c>
      <c r="F44" s="82">
        <v>10.493777951296977</v>
      </c>
      <c r="G44" s="83">
        <v>14.650725560969928</v>
      </c>
      <c r="I44" s="100">
        <v>398724</v>
      </c>
      <c r="J44" s="18">
        <v>420732</v>
      </c>
      <c r="K44" s="19">
        <v>613388</v>
      </c>
      <c r="L44" s="82">
        <v>11.399709749467359</v>
      </c>
      <c r="M44" s="82">
        <v>11.871141185014888</v>
      </c>
      <c r="N44" s="83">
        <v>16.971499276193175</v>
      </c>
      <c r="P44" s="100">
        <v>40414</v>
      </c>
      <c r="Q44" s="18">
        <v>41306</v>
      </c>
      <c r="R44" s="19">
        <v>45708</v>
      </c>
      <c r="S44" s="82">
        <v>4.7646107341089259</v>
      </c>
      <c r="T44" s="82">
        <v>4.8096617074962769</v>
      </c>
      <c r="U44" s="83">
        <v>5.167653662739033</v>
      </c>
    </row>
    <row r="45" spans="1:21" x14ac:dyDescent="0.2">
      <c r="A45" s="17" t="s">
        <v>162</v>
      </c>
      <c r="B45" s="18">
        <v>0</v>
      </c>
      <c r="C45" s="18">
        <v>0</v>
      </c>
      <c r="D45" s="19">
        <v>0</v>
      </c>
      <c r="E45" s="82" t="s">
        <v>153</v>
      </c>
      <c r="F45" s="82" t="s">
        <v>153</v>
      </c>
      <c r="G45" s="83" t="s">
        <v>153</v>
      </c>
      <c r="I45" s="100">
        <v>0</v>
      </c>
      <c r="J45" s="18">
        <v>0</v>
      </c>
      <c r="K45" s="19">
        <v>0</v>
      </c>
      <c r="L45" s="82" t="s">
        <v>153</v>
      </c>
      <c r="M45" s="82" t="s">
        <v>153</v>
      </c>
      <c r="N45" s="83" t="s">
        <v>153</v>
      </c>
      <c r="P45" s="100">
        <v>0</v>
      </c>
      <c r="Q45" s="18">
        <v>0</v>
      </c>
      <c r="R45" s="19">
        <v>0</v>
      </c>
      <c r="S45" s="82" t="s">
        <v>153</v>
      </c>
      <c r="T45" s="82" t="s">
        <v>153</v>
      </c>
      <c r="U45" s="83" t="s">
        <v>153</v>
      </c>
    </row>
    <row r="46" spans="1:21" x14ac:dyDescent="0.2">
      <c r="A46" s="17" t="s">
        <v>163</v>
      </c>
      <c r="B46" s="18">
        <v>122104</v>
      </c>
      <c r="C46" s="18">
        <v>124304</v>
      </c>
      <c r="D46" s="19">
        <v>126974</v>
      </c>
      <c r="E46" s="82">
        <v>2.8096495991605841</v>
      </c>
      <c r="F46" s="82">
        <v>2.8231846178409987</v>
      </c>
      <c r="G46" s="83">
        <v>2.8224435095624849</v>
      </c>
      <c r="I46" s="100">
        <v>122104</v>
      </c>
      <c r="J46" s="18">
        <v>124304</v>
      </c>
      <c r="K46" s="19">
        <v>126974</v>
      </c>
      <c r="L46" s="82">
        <v>3.4910117255268367</v>
      </c>
      <c r="M46" s="82">
        <v>3.5072928464250182</v>
      </c>
      <c r="N46" s="83">
        <v>3.5131746123095855</v>
      </c>
      <c r="P46" s="100">
        <v>0</v>
      </c>
      <c r="Q46" s="18">
        <v>0</v>
      </c>
      <c r="R46" s="19">
        <v>0</v>
      </c>
      <c r="S46" s="82" t="s">
        <v>153</v>
      </c>
      <c r="T46" s="82" t="s">
        <v>153</v>
      </c>
      <c r="U46" s="83" t="s">
        <v>153</v>
      </c>
    </row>
    <row r="47" spans="1:21" x14ac:dyDescent="0.2">
      <c r="A47" s="17" t="s">
        <v>164</v>
      </c>
      <c r="B47" s="18">
        <v>105213</v>
      </c>
      <c r="C47" s="18">
        <v>108852</v>
      </c>
      <c r="D47" s="19">
        <v>107965</v>
      </c>
      <c r="E47" s="82">
        <v>2.4209826318260053</v>
      </c>
      <c r="F47" s="82">
        <v>2.4722397671935608</v>
      </c>
      <c r="G47" s="83">
        <v>2.3999016610480388</v>
      </c>
      <c r="I47" s="100">
        <v>65618</v>
      </c>
      <c r="J47" s="18">
        <v>66598</v>
      </c>
      <c r="K47" s="19">
        <v>61163</v>
      </c>
      <c r="L47" s="82">
        <v>1.8760499853044943</v>
      </c>
      <c r="M47" s="82">
        <v>1.8790922978038789</v>
      </c>
      <c r="N47" s="83">
        <v>1.6922858129435254</v>
      </c>
      <c r="P47" s="100">
        <v>39595</v>
      </c>
      <c r="Q47" s="18">
        <v>42254</v>
      </c>
      <c r="R47" s="19">
        <v>46802</v>
      </c>
      <c r="S47" s="82">
        <v>4.6680546844420974</v>
      </c>
      <c r="T47" s="82">
        <v>4.920046622489413</v>
      </c>
      <c r="U47" s="83">
        <v>5.291339081200495</v>
      </c>
    </row>
    <row r="48" spans="1:21" x14ac:dyDescent="0.2">
      <c r="A48" s="17" t="s">
        <v>165</v>
      </c>
      <c r="B48" s="18">
        <v>52117</v>
      </c>
      <c r="C48" s="18">
        <v>62447</v>
      </c>
      <c r="D48" s="19">
        <v>67442</v>
      </c>
      <c r="E48" s="82">
        <v>1.1992277743517998</v>
      </c>
      <c r="F48" s="82">
        <v>1.4182923303378561</v>
      </c>
      <c r="G48" s="83">
        <v>1.4991355330375755</v>
      </c>
      <c r="I48" s="100">
        <v>0</v>
      </c>
      <c r="J48" s="18">
        <v>0</v>
      </c>
      <c r="K48" s="19">
        <v>0</v>
      </c>
      <c r="L48" s="82" t="s">
        <v>153</v>
      </c>
      <c r="M48" s="82" t="s">
        <v>153</v>
      </c>
      <c r="N48" s="83" t="s">
        <v>153</v>
      </c>
      <c r="P48" s="100">
        <v>52117</v>
      </c>
      <c r="Q48" s="18">
        <v>62447</v>
      </c>
      <c r="R48" s="19">
        <v>67442</v>
      </c>
      <c r="S48" s="82">
        <v>6.1443365573700914</v>
      </c>
      <c r="T48" s="82">
        <v>7.2713151757134558</v>
      </c>
      <c r="U48" s="83">
        <v>7.6248555684441639</v>
      </c>
    </row>
    <row r="49" spans="1:21" x14ac:dyDescent="0.2">
      <c r="A49" s="17" t="s">
        <v>166</v>
      </c>
      <c r="B49" s="18">
        <v>92058</v>
      </c>
      <c r="C49" s="18">
        <v>92592</v>
      </c>
      <c r="D49" s="19">
        <v>101624</v>
      </c>
      <c r="E49" s="82">
        <v>2.1182821430872458</v>
      </c>
      <c r="F49" s="82">
        <v>2.1029436714436684</v>
      </c>
      <c r="G49" s="83">
        <v>2.2589506451382015</v>
      </c>
      <c r="I49" s="100">
        <v>69033</v>
      </c>
      <c r="J49" s="18">
        <v>72987</v>
      </c>
      <c r="K49" s="19">
        <v>80730</v>
      </c>
      <c r="L49" s="82">
        <v>1.9736864676693158</v>
      </c>
      <c r="M49" s="82">
        <v>2.0593607847054223</v>
      </c>
      <c r="N49" s="83">
        <v>2.2336745038492358</v>
      </c>
      <c r="P49" s="100">
        <v>23025</v>
      </c>
      <c r="Q49" s="18">
        <v>19605</v>
      </c>
      <c r="R49" s="19">
        <v>20894</v>
      </c>
      <c r="S49" s="82">
        <v>2.7145336307432575</v>
      </c>
      <c r="T49" s="82">
        <v>2.282801960380199</v>
      </c>
      <c r="U49" s="83">
        <v>2.3622332114568425</v>
      </c>
    </row>
    <row r="50" spans="1:21" x14ac:dyDescent="0.2">
      <c r="A50" s="17" t="s">
        <v>167</v>
      </c>
      <c r="B50" s="18">
        <v>154135</v>
      </c>
      <c r="C50" s="18">
        <v>156934</v>
      </c>
      <c r="D50" s="19">
        <v>0</v>
      </c>
      <c r="E50" s="82">
        <v>3.5466924995628042</v>
      </c>
      <c r="F50" s="82">
        <v>3.5642751224116624</v>
      </c>
      <c r="G50" s="83" t="s">
        <v>153</v>
      </c>
      <c r="I50" s="100">
        <v>152763</v>
      </c>
      <c r="J50" s="18">
        <v>156934</v>
      </c>
      <c r="K50" s="19">
        <v>0</v>
      </c>
      <c r="L50" s="82">
        <v>4.3675671904823439</v>
      </c>
      <c r="M50" s="82">
        <v>4.4279628617008608</v>
      </c>
      <c r="N50" s="83" t="s">
        <v>153</v>
      </c>
      <c r="P50" s="100">
        <v>1372</v>
      </c>
      <c r="Q50" s="18">
        <v>0</v>
      </c>
      <c r="R50" s="19">
        <v>0</v>
      </c>
      <c r="S50" s="82">
        <v>0.16175201482648205</v>
      </c>
      <c r="T50" s="82" t="s">
        <v>153</v>
      </c>
      <c r="U50" s="83" t="s">
        <v>153</v>
      </c>
    </row>
    <row r="51" spans="1:21" x14ac:dyDescent="0.2">
      <c r="A51" s="17" t="s">
        <v>168</v>
      </c>
      <c r="B51" s="18">
        <v>0</v>
      </c>
      <c r="C51" s="18">
        <v>0</v>
      </c>
      <c r="D51" s="19">
        <v>0</v>
      </c>
      <c r="E51" s="82" t="s">
        <v>153</v>
      </c>
      <c r="F51" s="82" t="s">
        <v>153</v>
      </c>
      <c r="G51" s="83" t="s">
        <v>153</v>
      </c>
      <c r="I51" s="100">
        <v>0</v>
      </c>
      <c r="J51" s="18">
        <v>0</v>
      </c>
      <c r="K51" s="19">
        <v>0</v>
      </c>
      <c r="L51" s="82" t="s">
        <v>153</v>
      </c>
      <c r="M51" s="82" t="s">
        <v>153</v>
      </c>
      <c r="N51" s="83" t="s">
        <v>153</v>
      </c>
      <c r="P51" s="100">
        <v>0</v>
      </c>
      <c r="Q51" s="18">
        <v>0</v>
      </c>
      <c r="R51" s="19">
        <v>0</v>
      </c>
      <c r="S51" s="82" t="s">
        <v>153</v>
      </c>
      <c r="T51" s="82" t="s">
        <v>153</v>
      </c>
      <c r="U51" s="83" t="s">
        <v>153</v>
      </c>
    </row>
    <row r="52" spans="1:21" x14ac:dyDescent="0.2">
      <c r="A52" s="17" t="s">
        <v>169</v>
      </c>
      <c r="B52" s="18">
        <v>0</v>
      </c>
      <c r="C52" s="18">
        <v>0</v>
      </c>
      <c r="D52" s="19">
        <v>0</v>
      </c>
      <c r="E52" s="82" t="s">
        <v>153</v>
      </c>
      <c r="F52" s="82" t="s">
        <v>153</v>
      </c>
      <c r="G52" s="83" t="s">
        <v>153</v>
      </c>
      <c r="I52" s="100">
        <v>0</v>
      </c>
      <c r="J52" s="18">
        <v>0</v>
      </c>
      <c r="K52" s="19">
        <v>0</v>
      </c>
      <c r="L52" s="82" t="s">
        <v>153</v>
      </c>
      <c r="M52" s="82" t="s">
        <v>153</v>
      </c>
      <c r="N52" s="83" t="s">
        <v>153</v>
      </c>
      <c r="P52" s="100">
        <v>0</v>
      </c>
      <c r="Q52" s="18">
        <v>0</v>
      </c>
      <c r="R52" s="19">
        <v>0</v>
      </c>
      <c r="S52" s="82" t="s">
        <v>153</v>
      </c>
      <c r="T52" s="82" t="s">
        <v>153</v>
      </c>
      <c r="U52" s="83" t="s">
        <v>153</v>
      </c>
    </row>
    <row r="53" spans="1:21" x14ac:dyDescent="0.2">
      <c r="A53" s="17" t="s">
        <v>170</v>
      </c>
      <c r="B53" s="18">
        <v>0</v>
      </c>
      <c r="C53" s="18">
        <v>0</v>
      </c>
      <c r="D53" s="19">
        <v>0</v>
      </c>
      <c r="E53" s="82" t="s">
        <v>153</v>
      </c>
      <c r="F53" s="82" t="s">
        <v>153</v>
      </c>
      <c r="G53" s="83" t="s">
        <v>153</v>
      </c>
      <c r="I53" s="100">
        <v>0</v>
      </c>
      <c r="J53" s="18">
        <v>0</v>
      </c>
      <c r="K53" s="19">
        <v>0</v>
      </c>
      <c r="L53" s="82" t="s">
        <v>153</v>
      </c>
      <c r="M53" s="82" t="s">
        <v>153</v>
      </c>
      <c r="N53" s="83" t="s">
        <v>153</v>
      </c>
      <c r="P53" s="100">
        <v>0</v>
      </c>
      <c r="Q53" s="18">
        <v>0</v>
      </c>
      <c r="R53" s="19">
        <v>0</v>
      </c>
      <c r="S53" s="82" t="s">
        <v>153</v>
      </c>
      <c r="T53" s="82" t="s">
        <v>153</v>
      </c>
      <c r="U53" s="83" t="s">
        <v>153</v>
      </c>
    </row>
    <row r="54" spans="1:21" x14ac:dyDescent="0.2">
      <c r="A54" s="17" t="s">
        <v>171</v>
      </c>
      <c r="B54" s="18">
        <v>255771</v>
      </c>
      <c r="C54" s="18">
        <v>252367</v>
      </c>
      <c r="D54" s="19">
        <v>256112</v>
      </c>
      <c r="E54" s="82">
        <v>5.8853672903991825</v>
      </c>
      <c r="F54" s="82">
        <v>5.7317434068950259</v>
      </c>
      <c r="G54" s="83">
        <v>5.692989526368132</v>
      </c>
      <c r="I54" s="100">
        <v>209964</v>
      </c>
      <c r="J54" s="18">
        <v>206568</v>
      </c>
      <c r="K54" s="19">
        <v>208470</v>
      </c>
      <c r="L54" s="82">
        <v>6.0029711224736024</v>
      </c>
      <c r="M54" s="82">
        <v>5.8284083271682583</v>
      </c>
      <c r="N54" s="83">
        <v>5.7680431539384385</v>
      </c>
      <c r="P54" s="100">
        <v>45807</v>
      </c>
      <c r="Q54" s="18">
        <v>45799</v>
      </c>
      <c r="R54" s="19">
        <v>47642</v>
      </c>
      <c r="S54" s="82">
        <v>5.4004187632337199</v>
      </c>
      <c r="T54" s="82">
        <v>5.3328256558761922</v>
      </c>
      <c r="U54" s="83">
        <v>5.3863077754487838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82" t="s">
        <v>153</v>
      </c>
      <c r="F55" s="82" t="s">
        <v>153</v>
      </c>
      <c r="G55" s="83" t="s">
        <v>153</v>
      </c>
      <c r="I55" s="100">
        <v>0</v>
      </c>
      <c r="J55" s="18">
        <v>0</v>
      </c>
      <c r="K55" s="19">
        <v>0</v>
      </c>
      <c r="L55" s="82" t="s">
        <v>153</v>
      </c>
      <c r="M55" s="82" t="s">
        <v>153</v>
      </c>
      <c r="N55" s="83" t="s">
        <v>153</v>
      </c>
      <c r="P55" s="100">
        <v>0</v>
      </c>
      <c r="Q55" s="18">
        <v>0</v>
      </c>
      <c r="R55" s="19">
        <v>0</v>
      </c>
      <c r="S55" s="82" t="s">
        <v>153</v>
      </c>
      <c r="T55" s="82" t="s">
        <v>153</v>
      </c>
      <c r="U55" s="83" t="s">
        <v>153</v>
      </c>
    </row>
    <row r="56" spans="1:21" x14ac:dyDescent="0.2">
      <c r="A56" s="17" t="s">
        <v>173</v>
      </c>
      <c r="B56" s="18">
        <v>1700</v>
      </c>
      <c r="C56" s="18">
        <v>1640</v>
      </c>
      <c r="D56" s="19">
        <v>1695</v>
      </c>
      <c r="E56" s="82">
        <v>3.9117508997027067E-2</v>
      </c>
      <c r="F56" s="82">
        <v>3.7247576693101088E-2</v>
      </c>
      <c r="G56" s="83">
        <v>3.7677333538428434E-2</v>
      </c>
      <c r="I56" s="100">
        <v>0</v>
      </c>
      <c r="J56" s="18">
        <v>0</v>
      </c>
      <c r="K56" s="19">
        <v>0</v>
      </c>
      <c r="L56" s="82" t="s">
        <v>153</v>
      </c>
      <c r="M56" s="82" t="s">
        <v>153</v>
      </c>
      <c r="N56" s="83" t="s">
        <v>153</v>
      </c>
      <c r="P56" s="100">
        <v>1700</v>
      </c>
      <c r="Q56" s="18">
        <v>1640</v>
      </c>
      <c r="R56" s="19">
        <v>1695</v>
      </c>
      <c r="S56" s="82">
        <v>0.2004215927150288</v>
      </c>
      <c r="T56" s="82">
        <v>0.19096124534677514</v>
      </c>
      <c r="U56" s="83">
        <v>0.19163325803672576</v>
      </c>
    </row>
    <row r="57" spans="1:21" x14ac:dyDescent="0.2">
      <c r="A57" s="17" t="s">
        <v>174</v>
      </c>
      <c r="B57" s="18">
        <v>1621</v>
      </c>
      <c r="C57" s="18">
        <v>0</v>
      </c>
      <c r="D57" s="19">
        <v>0</v>
      </c>
      <c r="E57" s="82">
        <v>3.7299695343635808E-2</v>
      </c>
      <c r="F57" s="82" t="s">
        <v>153</v>
      </c>
      <c r="G57" s="83" t="s">
        <v>153</v>
      </c>
      <c r="I57" s="100">
        <v>0</v>
      </c>
      <c r="J57" s="18">
        <v>0</v>
      </c>
      <c r="K57" s="19">
        <v>0</v>
      </c>
      <c r="L57" s="82" t="s">
        <v>153</v>
      </c>
      <c r="M57" s="82" t="s">
        <v>153</v>
      </c>
      <c r="N57" s="83" t="s">
        <v>153</v>
      </c>
      <c r="P57" s="100">
        <v>1621</v>
      </c>
      <c r="Q57" s="18">
        <v>0</v>
      </c>
      <c r="R57" s="19">
        <v>0</v>
      </c>
      <c r="S57" s="82">
        <v>0.19110788340650686</v>
      </c>
      <c r="T57" s="82" t="s">
        <v>153</v>
      </c>
      <c r="U57" s="83" t="s">
        <v>153</v>
      </c>
    </row>
    <row r="58" spans="1:21" x14ac:dyDescent="0.2">
      <c r="A58" s="17" t="s">
        <v>175</v>
      </c>
      <c r="B58" s="18">
        <v>0</v>
      </c>
      <c r="C58" s="18">
        <v>0</v>
      </c>
      <c r="D58" s="19">
        <v>0</v>
      </c>
      <c r="E58" s="82" t="s">
        <v>153</v>
      </c>
      <c r="F58" s="82" t="s">
        <v>153</v>
      </c>
      <c r="G58" s="83" t="s">
        <v>153</v>
      </c>
      <c r="I58" s="100">
        <v>0</v>
      </c>
      <c r="J58" s="18">
        <v>0</v>
      </c>
      <c r="K58" s="19">
        <v>0</v>
      </c>
      <c r="L58" s="82" t="s">
        <v>153</v>
      </c>
      <c r="M58" s="82" t="s">
        <v>153</v>
      </c>
      <c r="N58" s="83" t="s">
        <v>153</v>
      </c>
      <c r="P58" s="100">
        <v>0</v>
      </c>
      <c r="Q58" s="18">
        <v>0</v>
      </c>
      <c r="R58" s="19">
        <v>0</v>
      </c>
      <c r="S58" s="82" t="s">
        <v>153</v>
      </c>
      <c r="T58" s="82" t="s">
        <v>153</v>
      </c>
      <c r="U58" s="83" t="s">
        <v>153</v>
      </c>
    </row>
    <row r="59" spans="1:21" x14ac:dyDescent="0.2">
      <c r="A59" s="17" t="s">
        <v>176</v>
      </c>
      <c r="B59" s="18">
        <v>180595</v>
      </c>
      <c r="C59" s="18">
        <v>200884</v>
      </c>
      <c r="D59" s="19">
        <v>205680</v>
      </c>
      <c r="E59" s="82">
        <v>4.1555450219518253</v>
      </c>
      <c r="F59" s="82">
        <v>4.5624647539127556</v>
      </c>
      <c r="G59" s="83">
        <v>4.5719610396365553</v>
      </c>
      <c r="I59" s="100">
        <v>163110</v>
      </c>
      <c r="J59" s="18">
        <v>182220</v>
      </c>
      <c r="K59" s="19">
        <v>185100</v>
      </c>
      <c r="L59" s="82">
        <v>4.6633928663326536</v>
      </c>
      <c r="M59" s="82">
        <v>5.1414186387852912</v>
      </c>
      <c r="N59" s="83">
        <v>5.121431322463688</v>
      </c>
      <c r="P59" s="100">
        <v>17485</v>
      </c>
      <c r="Q59" s="18">
        <v>18664</v>
      </c>
      <c r="R59" s="19">
        <v>20580</v>
      </c>
      <c r="S59" s="82">
        <v>2.0613950286013401</v>
      </c>
      <c r="T59" s="82">
        <v>2.1732321238732997</v>
      </c>
      <c r="U59" s="83">
        <v>2.3267330090830773</v>
      </c>
    </row>
    <row r="60" spans="1:21" x14ac:dyDescent="0.2">
      <c r="A60" s="17" t="s">
        <v>177</v>
      </c>
      <c r="B60" s="18">
        <v>11508</v>
      </c>
      <c r="C60" s="18">
        <v>11684</v>
      </c>
      <c r="D60" s="19">
        <v>11408</v>
      </c>
      <c r="E60" s="82">
        <v>0.26480252561046325</v>
      </c>
      <c r="F60" s="82">
        <v>0.26536627200133728</v>
      </c>
      <c r="G60" s="83">
        <v>0.2535829032486086</v>
      </c>
      <c r="I60" s="100">
        <v>6181</v>
      </c>
      <c r="J60" s="18">
        <v>6333</v>
      </c>
      <c r="K60" s="19">
        <v>6411</v>
      </c>
      <c r="L60" s="82">
        <v>0.1767177445086269</v>
      </c>
      <c r="M60" s="82">
        <v>0.17868842190444106</v>
      </c>
      <c r="N60" s="83">
        <v>0.17738247546361266</v>
      </c>
      <c r="P60" s="100">
        <v>5327</v>
      </c>
      <c r="Q60" s="18">
        <v>5351</v>
      </c>
      <c r="R60" s="19">
        <v>4997</v>
      </c>
      <c r="S60" s="82">
        <v>0.62802695552526966</v>
      </c>
      <c r="T60" s="82">
        <v>0.62306928283572793</v>
      </c>
      <c r="U60" s="83">
        <v>0.56495067280797551</v>
      </c>
    </row>
    <row r="61" spans="1:21" x14ac:dyDescent="0.2">
      <c r="A61" s="17" t="s">
        <v>178</v>
      </c>
      <c r="B61" s="18">
        <v>36062</v>
      </c>
      <c r="C61" s="18">
        <v>39917</v>
      </c>
      <c r="D61" s="19">
        <v>43834</v>
      </c>
      <c r="E61" s="82">
        <v>0.82979741732399426</v>
      </c>
      <c r="F61" s="82">
        <v>0.90659238954787569</v>
      </c>
      <c r="G61" s="83">
        <v>0.97436474237372983</v>
      </c>
      <c r="I61" s="100">
        <v>20730</v>
      </c>
      <c r="J61" s="18">
        <v>21787</v>
      </c>
      <c r="K61" s="19">
        <v>23578</v>
      </c>
      <c r="L61" s="82">
        <v>0.59268060890856422</v>
      </c>
      <c r="M61" s="82">
        <v>0.61472993021191491</v>
      </c>
      <c r="N61" s="83">
        <v>0.6523668704540726</v>
      </c>
      <c r="P61" s="100">
        <v>15332</v>
      </c>
      <c r="Q61" s="18">
        <v>18130</v>
      </c>
      <c r="R61" s="19">
        <v>20256</v>
      </c>
      <c r="S61" s="82">
        <v>1.8075669761804831</v>
      </c>
      <c r="T61" s="82">
        <v>2.1110532793518497</v>
      </c>
      <c r="U61" s="83">
        <v>2.29010222701588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82" t="s">
        <v>153</v>
      </c>
      <c r="F62" s="82" t="s">
        <v>153</v>
      </c>
      <c r="G62" s="83" t="s">
        <v>153</v>
      </c>
      <c r="I62" s="100">
        <v>0</v>
      </c>
      <c r="J62" s="18">
        <v>0</v>
      </c>
      <c r="K62" s="19">
        <v>0</v>
      </c>
      <c r="L62" s="82" t="s">
        <v>153</v>
      </c>
      <c r="M62" s="82" t="s">
        <v>153</v>
      </c>
      <c r="N62" s="83" t="s">
        <v>153</v>
      </c>
      <c r="P62" s="100">
        <v>0</v>
      </c>
      <c r="Q62" s="18">
        <v>0</v>
      </c>
      <c r="R62" s="19">
        <v>0</v>
      </c>
      <c r="S62" s="82" t="s">
        <v>153</v>
      </c>
      <c r="T62" s="82" t="s">
        <v>153</v>
      </c>
      <c r="U62" s="83" t="s">
        <v>153</v>
      </c>
    </row>
    <row r="63" spans="1:21" x14ac:dyDescent="0.2">
      <c r="A63" s="17" t="s">
        <v>180</v>
      </c>
      <c r="B63" s="18">
        <v>21373</v>
      </c>
      <c r="C63" s="18">
        <v>21542</v>
      </c>
      <c r="D63" s="19">
        <v>22248</v>
      </c>
      <c r="E63" s="82">
        <v>0.49179912929027031</v>
      </c>
      <c r="F63" s="82">
        <v>0.48926054702608762</v>
      </c>
      <c r="G63" s="83">
        <v>0.49454000977165535</v>
      </c>
      <c r="I63" s="100">
        <v>0</v>
      </c>
      <c r="J63" s="18">
        <v>0</v>
      </c>
      <c r="K63" s="19">
        <v>0</v>
      </c>
      <c r="L63" s="82" t="s">
        <v>153</v>
      </c>
      <c r="M63" s="82" t="s">
        <v>153</v>
      </c>
      <c r="N63" s="83" t="s">
        <v>153</v>
      </c>
      <c r="P63" s="100">
        <v>21373</v>
      </c>
      <c r="Q63" s="18">
        <v>21542</v>
      </c>
      <c r="R63" s="19">
        <v>22248</v>
      </c>
      <c r="S63" s="82">
        <v>2.519771000646065</v>
      </c>
      <c r="T63" s="82">
        <v>2.5083458215001402</v>
      </c>
      <c r="U63" s="83">
        <v>2.5153137019475365</v>
      </c>
    </row>
    <row r="64" spans="1:21" x14ac:dyDescent="0.2">
      <c r="A64" s="17" t="s">
        <v>181</v>
      </c>
      <c r="B64" s="18">
        <v>116</v>
      </c>
      <c r="C64" s="18">
        <v>120</v>
      </c>
      <c r="D64" s="19">
        <v>19</v>
      </c>
      <c r="E64" s="82">
        <v>2.6691947315618473E-3</v>
      </c>
      <c r="F64" s="82">
        <v>2.7254324409586163E-3</v>
      </c>
      <c r="G64" s="83">
        <v>4.2234179187618893E-4</v>
      </c>
      <c r="I64" s="100">
        <v>0</v>
      </c>
      <c r="J64" s="18">
        <v>0</v>
      </c>
      <c r="K64" s="19">
        <v>0</v>
      </c>
      <c r="L64" s="82" t="s">
        <v>153</v>
      </c>
      <c r="M64" s="82" t="s">
        <v>153</v>
      </c>
      <c r="N64" s="83" t="s">
        <v>153</v>
      </c>
      <c r="P64" s="100">
        <v>116</v>
      </c>
      <c r="Q64" s="18">
        <v>120</v>
      </c>
      <c r="R64" s="19">
        <v>19</v>
      </c>
      <c r="S64" s="82">
        <v>1.3675826326437259E-2</v>
      </c>
      <c r="T64" s="82">
        <v>1.3972774049764035E-2</v>
      </c>
      <c r="U64" s="83">
        <v>2.1481014175208195E-3</v>
      </c>
    </row>
    <row r="65" spans="1:21" x14ac:dyDescent="0.2">
      <c r="A65" s="17" t="s">
        <v>182</v>
      </c>
      <c r="B65" s="18">
        <v>157</v>
      </c>
      <c r="C65" s="18">
        <v>472</v>
      </c>
      <c r="D65" s="19">
        <v>2254</v>
      </c>
      <c r="E65" s="82">
        <v>3.6126170073725E-3</v>
      </c>
      <c r="F65" s="82">
        <v>1.0720034267770557E-2</v>
      </c>
      <c r="G65" s="83">
        <v>5.0103073625733151E-2</v>
      </c>
      <c r="I65" s="100">
        <v>0</v>
      </c>
      <c r="J65" s="18">
        <v>0</v>
      </c>
      <c r="K65" s="19">
        <v>0</v>
      </c>
      <c r="L65" s="82" t="s">
        <v>153</v>
      </c>
      <c r="M65" s="82" t="s">
        <v>153</v>
      </c>
      <c r="N65" s="83" t="s">
        <v>153</v>
      </c>
      <c r="P65" s="100">
        <v>157</v>
      </c>
      <c r="Q65" s="18">
        <v>472</v>
      </c>
      <c r="R65" s="19">
        <v>2254</v>
      </c>
      <c r="S65" s="82">
        <v>1.8509523562505601E-2</v>
      </c>
      <c r="T65" s="82">
        <v>5.4959577929071871E-2</v>
      </c>
      <c r="U65" s="83">
        <v>0.25483266289957512</v>
      </c>
    </row>
    <row r="66" spans="1:21" x14ac:dyDescent="0.2">
      <c r="A66" s="17" t="s">
        <v>183</v>
      </c>
      <c r="B66" s="18">
        <v>160126</v>
      </c>
      <c r="C66" s="18">
        <v>177966</v>
      </c>
      <c r="D66" s="19">
        <v>138189</v>
      </c>
      <c r="E66" s="82">
        <v>3.6845472033282096</v>
      </c>
      <c r="F66" s="82">
        <v>4.0419525815636757</v>
      </c>
      <c r="G66" s="83">
        <v>3.071736309346246</v>
      </c>
      <c r="I66" s="100">
        <v>144226</v>
      </c>
      <c r="J66" s="18">
        <v>162891</v>
      </c>
      <c r="K66" s="19">
        <v>124742</v>
      </c>
      <c r="L66" s="82">
        <v>4.1234902798092898</v>
      </c>
      <c r="M66" s="82">
        <v>4.5960422757676156</v>
      </c>
      <c r="N66" s="83">
        <v>3.4514186171084029</v>
      </c>
      <c r="P66" s="100">
        <v>15900</v>
      </c>
      <c r="Q66" s="18">
        <v>15075</v>
      </c>
      <c r="R66" s="19">
        <v>13447</v>
      </c>
      <c r="S66" s="82">
        <v>1.8745313671582104</v>
      </c>
      <c r="T66" s="82">
        <v>1.7553297400016068</v>
      </c>
      <c r="U66" s="83">
        <v>1.5202905137580243</v>
      </c>
    </row>
    <row r="67" spans="1:21" x14ac:dyDescent="0.2">
      <c r="A67" s="17" t="s">
        <v>184</v>
      </c>
      <c r="B67" s="18">
        <v>0</v>
      </c>
      <c r="C67" s="18">
        <v>0</v>
      </c>
      <c r="D67" s="19">
        <v>24689</v>
      </c>
      <c r="E67" s="82" t="s">
        <v>153</v>
      </c>
      <c r="F67" s="82" t="s">
        <v>153</v>
      </c>
      <c r="G67" s="83">
        <v>0.54879981577006465</v>
      </c>
      <c r="I67" s="100">
        <v>0</v>
      </c>
      <c r="J67" s="18">
        <v>0</v>
      </c>
      <c r="K67" s="19">
        <v>23978</v>
      </c>
      <c r="L67" s="82" t="s">
        <v>153</v>
      </c>
      <c r="M67" s="82" t="s">
        <v>153</v>
      </c>
      <c r="N67" s="83">
        <v>0.6634342531066143</v>
      </c>
      <c r="P67" s="100">
        <v>0</v>
      </c>
      <c r="Q67" s="18">
        <v>0</v>
      </c>
      <c r="R67" s="19">
        <v>711</v>
      </c>
      <c r="S67" s="82" t="s">
        <v>153</v>
      </c>
      <c r="T67" s="82" t="s">
        <v>153</v>
      </c>
      <c r="U67" s="83">
        <v>8.0384216203015932E-2</v>
      </c>
    </row>
    <row r="68" spans="1:21" ht="13.5" thickBot="1" x14ac:dyDescent="0.25">
      <c r="A68" s="20" t="s">
        <v>4</v>
      </c>
      <c r="B68" s="21">
        <v>4345880</v>
      </c>
      <c r="C68" s="21">
        <v>4402971</v>
      </c>
      <c r="D68" s="22">
        <v>4498726</v>
      </c>
      <c r="E68" s="86">
        <v>100</v>
      </c>
      <c r="F68" s="86">
        <v>100</v>
      </c>
      <c r="G68" s="87">
        <v>100</v>
      </c>
      <c r="I68" s="101">
        <v>3497668</v>
      </c>
      <c r="J68" s="21">
        <v>3544158</v>
      </c>
      <c r="K68" s="22">
        <v>3614224</v>
      </c>
      <c r="L68" s="86">
        <v>100</v>
      </c>
      <c r="M68" s="86">
        <v>100</v>
      </c>
      <c r="N68" s="87">
        <v>100</v>
      </c>
      <c r="P68" s="101">
        <v>848212</v>
      </c>
      <c r="Q68" s="21">
        <v>858813</v>
      </c>
      <c r="R68" s="22">
        <v>884502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">
        <v>158</v>
      </c>
      <c r="F70" s="25"/>
      <c r="G70" s="25"/>
      <c r="H70" s="98"/>
      <c r="I70" s="25"/>
      <c r="J70" s="25"/>
      <c r="K70" s="25"/>
      <c r="L70" s="25"/>
      <c r="M70" s="25"/>
      <c r="N70" s="25"/>
      <c r="O70" s="98"/>
      <c r="P70" s="25"/>
      <c r="T70" s="25"/>
      <c r="U70" s="186">
        <v>8</v>
      </c>
    </row>
    <row r="71" spans="1:21" ht="12.75" customHeight="1" x14ac:dyDescent="0.2">
      <c r="A71" s="26" t="s">
        <v>157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7"/>
    </row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I37:N37"/>
    <mergeCell ref="P37:U37"/>
    <mergeCell ref="U70:U71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1"/>
  <sheetViews>
    <sheetView showGridLines="0" showRowColHeaders="0" zoomScaleNormal="100" workbookViewId="0">
      <selection activeCell="W87" sqref="W87"/>
    </sheetView>
  </sheetViews>
  <sheetFormatPr baseColWidth="10" defaultColWidth="11.42578125" defaultRowHeight="12.75" x14ac:dyDescent="0.2"/>
  <cols>
    <col min="1" max="1" width="25.42578125" style="127" customWidth="1"/>
    <col min="2" max="4" width="10.5703125" style="127" customWidth="1"/>
    <col min="5" max="7" width="9.85546875" style="127" customWidth="1"/>
    <col min="8" max="16384" width="11.42578125" style="127"/>
  </cols>
  <sheetData>
    <row r="1" spans="1:7" ht="5.25" customHeight="1" x14ac:dyDescent="0.2"/>
    <row r="2" spans="1:7" x14ac:dyDescent="0.2">
      <c r="A2" s="128" t="s">
        <v>0</v>
      </c>
      <c r="B2" s="129"/>
      <c r="C2" s="129"/>
      <c r="D2" s="129"/>
      <c r="E2" s="129"/>
      <c r="F2" s="129"/>
    </row>
    <row r="3" spans="1:7" ht="6" customHeight="1" x14ac:dyDescent="0.2">
      <c r="A3" s="130"/>
      <c r="B3" s="129"/>
      <c r="C3" s="129"/>
      <c r="D3" s="129"/>
      <c r="E3" s="129"/>
      <c r="F3" s="129"/>
    </row>
    <row r="4" spans="1:7" ht="16.5" thickBot="1" x14ac:dyDescent="0.3">
      <c r="A4" s="131" t="s">
        <v>149</v>
      </c>
      <c r="B4" s="132"/>
      <c r="C4" s="132"/>
      <c r="D4" s="132"/>
      <c r="E4" s="132"/>
      <c r="F4" s="132"/>
    </row>
    <row r="5" spans="1:7" x14ac:dyDescent="0.2">
      <c r="A5" s="133"/>
      <c r="B5" s="134"/>
      <c r="C5" s="135" t="s">
        <v>1</v>
      </c>
      <c r="D5" s="136"/>
      <c r="E5" s="137"/>
      <c r="F5" s="135" t="s">
        <v>2</v>
      </c>
      <c r="G5" s="138"/>
    </row>
    <row r="6" spans="1:7" x14ac:dyDescent="0.2">
      <c r="A6" s="139" t="s">
        <v>3</v>
      </c>
      <c r="B6" s="14" t="s">
        <v>159</v>
      </c>
      <c r="C6" s="15" t="s">
        <v>155</v>
      </c>
      <c r="D6" s="66" t="s">
        <v>156</v>
      </c>
      <c r="E6" s="141" t="s">
        <v>159</v>
      </c>
      <c r="F6" s="141" t="s">
        <v>155</v>
      </c>
      <c r="G6" s="143" t="s">
        <v>156</v>
      </c>
    </row>
    <row r="7" spans="1:7" x14ac:dyDescent="0.2">
      <c r="A7" s="144" t="s">
        <v>83</v>
      </c>
      <c r="B7" s="18">
        <v>3589761</v>
      </c>
      <c r="C7" s="18">
        <v>3586707</v>
      </c>
      <c r="D7" s="18">
        <v>3770296</v>
      </c>
      <c r="E7" s="145">
        <v>20.361688503620851</v>
      </c>
      <c r="F7" s="146">
        <v>19.804436335269287</v>
      </c>
      <c r="G7" s="147">
        <v>19.588002609727585</v>
      </c>
    </row>
    <row r="8" spans="1:7" x14ac:dyDescent="0.2">
      <c r="A8" s="144" t="s">
        <v>160</v>
      </c>
      <c r="B8" s="18">
        <v>597616</v>
      </c>
      <c r="C8" s="18">
        <v>562124</v>
      </c>
      <c r="D8" s="18">
        <v>629214</v>
      </c>
      <c r="E8" s="148">
        <v>3.3897718641379964</v>
      </c>
      <c r="F8" s="146">
        <v>3.103835627088277</v>
      </c>
      <c r="G8" s="147">
        <v>3.2689861682152097</v>
      </c>
    </row>
    <row r="9" spans="1:7" x14ac:dyDescent="0.2">
      <c r="A9" s="144" t="s">
        <v>84</v>
      </c>
      <c r="B9" s="18">
        <v>4448526</v>
      </c>
      <c r="C9" s="18">
        <v>4575589</v>
      </c>
      <c r="D9" s="18">
        <v>4819104</v>
      </c>
      <c r="E9" s="148">
        <v>25.232738533918678</v>
      </c>
      <c r="F9" s="146">
        <v>25.264667854624999</v>
      </c>
      <c r="G9" s="147">
        <v>25.036925941238735</v>
      </c>
    </row>
    <row r="10" spans="1:7" x14ac:dyDescent="0.2">
      <c r="A10" s="144" t="s">
        <v>86</v>
      </c>
      <c r="B10" s="18">
        <v>2483423</v>
      </c>
      <c r="C10" s="18">
        <v>2486516</v>
      </c>
      <c r="D10" s="18">
        <v>2655757</v>
      </c>
      <c r="E10" s="148">
        <v>14.086365512558526</v>
      </c>
      <c r="F10" s="146">
        <v>13.729598715096728</v>
      </c>
      <c r="G10" s="147">
        <v>13.797583809547659</v>
      </c>
    </row>
    <row r="11" spans="1:7" x14ac:dyDescent="0.2">
      <c r="A11" s="144" t="s">
        <v>161</v>
      </c>
      <c r="B11" s="18">
        <v>1834031</v>
      </c>
      <c r="C11" s="18">
        <v>1966571</v>
      </c>
      <c r="D11" s="18">
        <v>3093479</v>
      </c>
      <c r="E11" s="148">
        <v>10.402912040100789</v>
      </c>
      <c r="F11" s="146">
        <v>10.858659535971814</v>
      </c>
      <c r="G11" s="147">
        <v>16.071702254978781</v>
      </c>
    </row>
    <row r="12" spans="1:7" x14ac:dyDescent="0.2">
      <c r="A12" s="144" t="s">
        <v>162</v>
      </c>
      <c r="B12" s="18">
        <v>0</v>
      </c>
      <c r="C12" s="18">
        <v>0</v>
      </c>
      <c r="D12" s="18">
        <v>0</v>
      </c>
      <c r="E12" s="148" t="s">
        <v>153</v>
      </c>
      <c r="F12" s="146" t="s">
        <v>153</v>
      </c>
      <c r="G12" s="147" t="s">
        <v>153</v>
      </c>
    </row>
    <row r="13" spans="1:7" x14ac:dyDescent="0.2">
      <c r="A13" s="144" t="s">
        <v>163</v>
      </c>
      <c r="B13" s="18">
        <v>413570</v>
      </c>
      <c r="C13" s="18">
        <v>428225</v>
      </c>
      <c r="D13" s="18">
        <v>413592</v>
      </c>
      <c r="E13" s="148">
        <v>2.3458340302996423</v>
      </c>
      <c r="F13" s="146">
        <v>2.364496110128508</v>
      </c>
      <c r="G13" s="147">
        <v>2.1487546801000375</v>
      </c>
    </row>
    <row r="14" spans="1:7" x14ac:dyDescent="0.2">
      <c r="A14" s="144" t="s">
        <v>164</v>
      </c>
      <c r="B14" s="18">
        <v>470034</v>
      </c>
      <c r="C14" s="18">
        <v>475000</v>
      </c>
      <c r="D14" s="18">
        <v>501119</v>
      </c>
      <c r="E14" s="148">
        <v>2.6661067113133501</v>
      </c>
      <c r="F14" s="146">
        <v>2.6227699277506948</v>
      </c>
      <c r="G14" s="147">
        <v>2.6034879701180165</v>
      </c>
    </row>
    <row r="15" spans="1:7" x14ac:dyDescent="0.2">
      <c r="A15" s="144" t="s">
        <v>165</v>
      </c>
      <c r="B15" s="18">
        <v>109959</v>
      </c>
      <c r="C15" s="18">
        <v>134105</v>
      </c>
      <c r="D15" s="18">
        <v>146614</v>
      </c>
      <c r="E15" s="148">
        <v>0.62370472746504435</v>
      </c>
      <c r="F15" s="146">
        <v>0.74047697086527775</v>
      </c>
      <c r="G15" s="147">
        <v>0.76171086159351942</v>
      </c>
    </row>
    <row r="16" spans="1:7" x14ac:dyDescent="0.2">
      <c r="A16" s="144" t="s">
        <v>166</v>
      </c>
      <c r="B16" s="18">
        <v>360324</v>
      </c>
      <c r="C16" s="18">
        <v>362470</v>
      </c>
      <c r="D16" s="18">
        <v>406924</v>
      </c>
      <c r="E16" s="148">
        <v>2.0438143509773155</v>
      </c>
      <c r="F16" s="146">
        <v>2.0014219278143037</v>
      </c>
      <c r="G16" s="147">
        <v>2.1141120946368104</v>
      </c>
    </row>
    <row r="17" spans="1:7" x14ac:dyDescent="0.2">
      <c r="A17" s="144" t="s">
        <v>167</v>
      </c>
      <c r="B17" s="18">
        <v>793328</v>
      </c>
      <c r="C17" s="18">
        <v>792181</v>
      </c>
      <c r="D17" s="18">
        <v>0</v>
      </c>
      <c r="E17" s="148">
        <v>4.4998810832254632</v>
      </c>
      <c r="F17" s="146">
        <v>4.3741231666009961</v>
      </c>
      <c r="G17" s="147" t="s">
        <v>153</v>
      </c>
    </row>
    <row r="18" spans="1:7" x14ac:dyDescent="0.2">
      <c r="A18" s="144" t="s">
        <v>168</v>
      </c>
      <c r="B18" s="18">
        <v>0</v>
      </c>
      <c r="C18" s="18">
        <v>0</v>
      </c>
      <c r="D18" s="18">
        <v>0</v>
      </c>
      <c r="E18" s="148" t="s">
        <v>153</v>
      </c>
      <c r="F18" s="146" t="s">
        <v>153</v>
      </c>
      <c r="G18" s="147" t="s">
        <v>153</v>
      </c>
    </row>
    <row r="19" spans="1:7" x14ac:dyDescent="0.2">
      <c r="A19" s="144" t="s">
        <v>169</v>
      </c>
      <c r="B19" s="18">
        <v>0</v>
      </c>
      <c r="C19" s="18">
        <v>0</v>
      </c>
      <c r="D19" s="18">
        <v>0</v>
      </c>
      <c r="E19" s="148" t="s">
        <v>153</v>
      </c>
      <c r="F19" s="146" t="s">
        <v>153</v>
      </c>
      <c r="G19" s="147" t="s">
        <v>153</v>
      </c>
    </row>
    <row r="20" spans="1:7" x14ac:dyDescent="0.2">
      <c r="A20" s="144" t="s">
        <v>170</v>
      </c>
      <c r="B20" s="18">
        <v>0</v>
      </c>
      <c r="C20" s="18">
        <v>0</v>
      </c>
      <c r="D20" s="18">
        <v>0</v>
      </c>
      <c r="E20" s="148" t="s">
        <v>153</v>
      </c>
      <c r="F20" s="146" t="s">
        <v>153</v>
      </c>
      <c r="G20" s="147" t="s">
        <v>153</v>
      </c>
    </row>
    <row r="21" spans="1:7" x14ac:dyDescent="0.2">
      <c r="A21" s="144" t="s">
        <v>171</v>
      </c>
      <c r="B21" s="18">
        <v>925985</v>
      </c>
      <c r="C21" s="18">
        <v>913080</v>
      </c>
      <c r="D21" s="18">
        <v>935663</v>
      </c>
      <c r="E21" s="148">
        <v>5.2523324335590456</v>
      </c>
      <c r="F21" s="146">
        <v>5.0416816118539041</v>
      </c>
      <c r="G21" s="147">
        <v>4.8610955972224836</v>
      </c>
    </row>
    <row r="22" spans="1:7" x14ac:dyDescent="0.2">
      <c r="A22" s="144" t="s">
        <v>172</v>
      </c>
      <c r="B22" s="18">
        <v>0</v>
      </c>
      <c r="C22" s="18">
        <v>0</v>
      </c>
      <c r="D22" s="18">
        <v>0</v>
      </c>
      <c r="E22" s="148" t="s">
        <v>153</v>
      </c>
      <c r="F22" s="146" t="s">
        <v>153</v>
      </c>
      <c r="G22" s="147" t="s">
        <v>153</v>
      </c>
    </row>
    <row r="23" spans="1:7" x14ac:dyDescent="0.2">
      <c r="A23" s="144" t="s">
        <v>173</v>
      </c>
      <c r="B23" s="18">
        <v>4355</v>
      </c>
      <c r="C23" s="18">
        <v>4906</v>
      </c>
      <c r="D23" s="18">
        <v>4621</v>
      </c>
      <c r="E23" s="148">
        <v>2.4702244364811141E-2</v>
      </c>
      <c r="F23" s="146">
        <v>2.7089072137989282E-2</v>
      </c>
      <c r="G23" s="147">
        <v>2.4007706572521405E-2</v>
      </c>
    </row>
    <row r="24" spans="1:7" x14ac:dyDescent="0.2">
      <c r="A24" s="144" t="s">
        <v>174</v>
      </c>
      <c r="B24" s="18">
        <v>5331</v>
      </c>
      <c r="C24" s="18">
        <v>0</v>
      </c>
      <c r="D24" s="18">
        <v>0</v>
      </c>
      <c r="E24" s="148">
        <v>3.0238269737958252E-2</v>
      </c>
      <c r="F24" s="146" t="s">
        <v>153</v>
      </c>
      <c r="G24" s="147" t="s">
        <v>153</v>
      </c>
    </row>
    <row r="25" spans="1:7" x14ac:dyDescent="0.2">
      <c r="A25" s="144" t="s">
        <v>175</v>
      </c>
      <c r="B25" s="18">
        <v>0</v>
      </c>
      <c r="C25" s="18">
        <v>0</v>
      </c>
      <c r="D25" s="18">
        <v>0</v>
      </c>
      <c r="E25" s="148" t="s">
        <v>153</v>
      </c>
      <c r="F25" s="146" t="s">
        <v>153</v>
      </c>
      <c r="G25" s="147" t="s">
        <v>153</v>
      </c>
    </row>
    <row r="26" spans="1:7" x14ac:dyDescent="0.2">
      <c r="A26" s="144" t="s">
        <v>176</v>
      </c>
      <c r="B26" s="18">
        <v>670598</v>
      </c>
      <c r="C26" s="18">
        <v>764708</v>
      </c>
      <c r="D26" s="18">
        <v>808882</v>
      </c>
      <c r="E26" s="148">
        <v>3.8037372368665032</v>
      </c>
      <c r="F26" s="146">
        <v>4.2224276756007963</v>
      </c>
      <c r="G26" s="147">
        <v>4.2024240873824406</v>
      </c>
    </row>
    <row r="27" spans="1:7" x14ac:dyDescent="0.2">
      <c r="A27" s="144" t="s">
        <v>177</v>
      </c>
      <c r="B27" s="18">
        <v>55659</v>
      </c>
      <c r="C27" s="18">
        <v>63063</v>
      </c>
      <c r="D27" s="18">
        <v>59129</v>
      </c>
      <c r="E27" s="148">
        <v>0.31570659451229005</v>
      </c>
      <c r="F27" s="146">
        <v>0.34820997884998328</v>
      </c>
      <c r="G27" s="147">
        <v>0.30719577622302924</v>
      </c>
    </row>
    <row r="28" spans="1:7" x14ac:dyDescent="0.2">
      <c r="A28" s="144" t="s">
        <v>178</v>
      </c>
      <c r="B28" s="18">
        <v>93738</v>
      </c>
      <c r="C28" s="18">
        <v>110855</v>
      </c>
      <c r="D28" s="18">
        <v>120314</v>
      </c>
      <c r="E28" s="148">
        <v>0.53169666642219671</v>
      </c>
      <c r="F28" s="146">
        <v>0.61209928492800691</v>
      </c>
      <c r="G28" s="147">
        <v>0.62507318947551183</v>
      </c>
    </row>
    <row r="29" spans="1:7" x14ac:dyDescent="0.2">
      <c r="A29" s="144" t="s">
        <v>179</v>
      </c>
      <c r="B29" s="18">
        <v>21554</v>
      </c>
      <c r="C29" s="18">
        <v>24980</v>
      </c>
      <c r="D29" s="18">
        <v>31987</v>
      </c>
      <c r="E29" s="148">
        <v>0.12225767509509514</v>
      </c>
      <c r="F29" s="146">
        <v>0.13793009009518392</v>
      </c>
      <c r="G29" s="147">
        <v>0.16618362045774554</v>
      </c>
    </row>
    <row r="30" spans="1:7" x14ac:dyDescent="0.2">
      <c r="A30" s="144" t="s">
        <v>180</v>
      </c>
      <c r="B30" s="18">
        <v>125170</v>
      </c>
      <c r="C30" s="18">
        <v>126068</v>
      </c>
      <c r="D30" s="18">
        <v>138600</v>
      </c>
      <c r="E30" s="148">
        <v>0.70998390979182791</v>
      </c>
      <c r="F30" s="146">
        <v>0.69609970368773599</v>
      </c>
      <c r="G30" s="147">
        <v>0.72007533671315016</v>
      </c>
    </row>
    <row r="31" spans="1:7" x14ac:dyDescent="0.2">
      <c r="A31" s="144" t="s">
        <v>181</v>
      </c>
      <c r="B31" s="18">
        <v>39</v>
      </c>
      <c r="C31" s="18">
        <v>41</v>
      </c>
      <c r="D31" s="18">
        <v>8</v>
      </c>
      <c r="E31" s="148">
        <v>2.2121412864009975E-4</v>
      </c>
      <c r="F31" s="146">
        <v>2.2638645692163892E-4</v>
      </c>
      <c r="G31" s="147">
        <v>4.1562789997873026E-5</v>
      </c>
    </row>
    <row r="32" spans="1:7" x14ac:dyDescent="0.2">
      <c r="A32" s="144" t="s">
        <v>182</v>
      </c>
      <c r="B32" s="18">
        <v>4024</v>
      </c>
      <c r="C32" s="18">
        <v>15074</v>
      </c>
      <c r="D32" s="18">
        <v>6758</v>
      </c>
      <c r="E32" s="148">
        <v>2.2824760349942602E-2</v>
      </c>
      <c r="F32" s="146">
        <v>8.3232913454555732E-2</v>
      </c>
      <c r="G32" s="147">
        <v>3.5110166850703235E-2</v>
      </c>
    </row>
    <row r="33" spans="1:7" x14ac:dyDescent="0.2">
      <c r="A33" s="144" t="s">
        <v>183</v>
      </c>
      <c r="B33" s="18">
        <v>656868</v>
      </c>
      <c r="C33" s="18">
        <v>718376</v>
      </c>
      <c r="D33" s="18">
        <v>617207</v>
      </c>
      <c r="E33" s="148">
        <v>3.7258585192708988</v>
      </c>
      <c r="F33" s="146">
        <v>3.9665999360375435</v>
      </c>
      <c r="G33" s="147">
        <v>3.2066056157771521</v>
      </c>
    </row>
    <row r="34" spans="1:7" x14ac:dyDescent="0.2">
      <c r="A34" s="144" t="s">
        <v>184</v>
      </c>
      <c r="B34" s="18">
        <v>0</v>
      </c>
      <c r="C34" s="18">
        <v>0</v>
      </c>
      <c r="D34" s="18">
        <v>88718</v>
      </c>
      <c r="E34" s="148" t="s">
        <v>153</v>
      </c>
      <c r="F34" s="146" t="s">
        <v>153</v>
      </c>
      <c r="G34" s="147">
        <v>0.4609209503789124</v>
      </c>
    </row>
    <row r="35" spans="1:7" ht="13.5" thickBot="1" x14ac:dyDescent="0.25">
      <c r="A35" s="149" t="s">
        <v>4</v>
      </c>
      <c r="B35" s="21">
        <v>17629977</v>
      </c>
      <c r="C35" s="21">
        <v>18110624</v>
      </c>
      <c r="D35" s="21">
        <v>19247986</v>
      </c>
      <c r="E35" s="150">
        <v>100</v>
      </c>
      <c r="F35" s="151">
        <v>100</v>
      </c>
      <c r="G35" s="152">
        <v>100</v>
      </c>
    </row>
    <row r="37" spans="1:7" ht="16.5" thickBot="1" x14ac:dyDescent="0.3">
      <c r="A37" s="131" t="s">
        <v>150</v>
      </c>
      <c r="B37" s="132"/>
      <c r="C37" s="132"/>
      <c r="D37" s="132"/>
      <c r="E37" s="132"/>
      <c r="F37" s="132"/>
    </row>
    <row r="38" spans="1:7" x14ac:dyDescent="0.2">
      <c r="A38" s="133"/>
      <c r="B38" s="134"/>
      <c r="C38" s="135" t="s">
        <v>148</v>
      </c>
      <c r="D38" s="136"/>
      <c r="E38" s="137"/>
      <c r="F38" s="135" t="s">
        <v>2</v>
      </c>
      <c r="G38" s="138"/>
    </row>
    <row r="39" spans="1:7" x14ac:dyDescent="0.2">
      <c r="A39" s="139" t="s">
        <v>3</v>
      </c>
      <c r="B39" s="140" t="s">
        <v>159</v>
      </c>
      <c r="C39" s="141" t="s">
        <v>155</v>
      </c>
      <c r="D39" s="142" t="s">
        <v>156</v>
      </c>
      <c r="E39" s="141" t="s">
        <v>159</v>
      </c>
      <c r="F39" s="141" t="s">
        <v>155</v>
      </c>
      <c r="G39" s="143" t="s">
        <v>156</v>
      </c>
    </row>
    <row r="40" spans="1:7" x14ac:dyDescent="0.2">
      <c r="A40" s="144" t="s">
        <v>83</v>
      </c>
      <c r="B40" s="18">
        <v>585322</v>
      </c>
      <c r="C40" s="18">
        <v>565363</v>
      </c>
      <c r="D40" s="18">
        <v>568516</v>
      </c>
      <c r="E40" s="145">
        <v>18.98746413830062</v>
      </c>
      <c r="F40" s="146">
        <v>18.38581253439029</v>
      </c>
      <c r="G40" s="147">
        <v>18.24974319465845</v>
      </c>
    </row>
    <row r="41" spans="1:7" x14ac:dyDescent="0.2">
      <c r="A41" s="144" t="s">
        <v>160</v>
      </c>
      <c r="B41" s="18">
        <v>109699</v>
      </c>
      <c r="C41" s="18">
        <v>103943</v>
      </c>
      <c r="D41" s="18">
        <v>109952</v>
      </c>
      <c r="E41" s="148">
        <v>3.5585640527904978</v>
      </c>
      <c r="F41" s="146">
        <v>3.3802645596937362</v>
      </c>
      <c r="G41" s="147">
        <v>3.5295326142783772</v>
      </c>
    </row>
    <row r="42" spans="1:7" x14ac:dyDescent="0.2">
      <c r="A42" s="144" t="s">
        <v>84</v>
      </c>
      <c r="B42" s="18">
        <v>776615</v>
      </c>
      <c r="C42" s="18">
        <v>745458</v>
      </c>
      <c r="D42" s="18">
        <v>733683</v>
      </c>
      <c r="E42" s="148">
        <v>25.192884364104433</v>
      </c>
      <c r="F42" s="146">
        <v>24.242568120413814</v>
      </c>
      <c r="G42" s="147">
        <v>23.551714175654855</v>
      </c>
    </row>
    <row r="43" spans="1:7" x14ac:dyDescent="0.2">
      <c r="A43" s="144" t="s">
        <v>86</v>
      </c>
      <c r="B43" s="18">
        <v>418635</v>
      </c>
      <c r="C43" s="18">
        <v>409922</v>
      </c>
      <c r="D43" s="18">
        <v>430243</v>
      </c>
      <c r="E43" s="148">
        <v>13.580246513094467</v>
      </c>
      <c r="F43" s="146">
        <v>13.330814088863857</v>
      </c>
      <c r="G43" s="147">
        <v>13.811087570621469</v>
      </c>
    </row>
    <row r="44" spans="1:7" x14ac:dyDescent="0.2">
      <c r="A44" s="144" t="s">
        <v>161</v>
      </c>
      <c r="B44" s="18">
        <v>319445</v>
      </c>
      <c r="C44" s="18">
        <v>336988</v>
      </c>
      <c r="D44" s="18">
        <v>500577</v>
      </c>
      <c r="E44" s="148">
        <v>10.362587570020333</v>
      </c>
      <c r="F44" s="146">
        <v>10.958973605168918</v>
      </c>
      <c r="G44" s="147">
        <v>16.068855932203391</v>
      </c>
    </row>
    <row r="45" spans="1:7" x14ac:dyDescent="0.2">
      <c r="A45" s="144" t="s">
        <v>162</v>
      </c>
      <c r="B45" s="18">
        <v>0</v>
      </c>
      <c r="C45" s="18">
        <v>0</v>
      </c>
      <c r="D45" s="18">
        <v>0</v>
      </c>
      <c r="E45" s="148" t="s">
        <v>153</v>
      </c>
      <c r="F45" s="146" t="s">
        <v>153</v>
      </c>
      <c r="G45" s="147" t="s">
        <v>153</v>
      </c>
    </row>
    <row r="46" spans="1:7" x14ac:dyDescent="0.2">
      <c r="A46" s="144" t="s">
        <v>163</v>
      </c>
      <c r="B46" s="18">
        <v>92414</v>
      </c>
      <c r="C46" s="18">
        <v>93477</v>
      </c>
      <c r="D46" s="18">
        <v>92095</v>
      </c>
      <c r="E46" s="148">
        <v>2.9978499200045676</v>
      </c>
      <c r="F46" s="146">
        <v>3.0399063933741703</v>
      </c>
      <c r="G46" s="147">
        <v>2.9563109912686185</v>
      </c>
    </row>
    <row r="47" spans="1:7" x14ac:dyDescent="0.2">
      <c r="A47" s="144" t="s">
        <v>164</v>
      </c>
      <c r="B47" s="18">
        <v>81549</v>
      </c>
      <c r="C47" s="18">
        <v>78322</v>
      </c>
      <c r="D47" s="18">
        <v>72006</v>
      </c>
      <c r="E47" s="148">
        <v>2.6453964023465328</v>
      </c>
      <c r="F47" s="146">
        <v>2.5470602238181774</v>
      </c>
      <c r="G47" s="147">
        <v>2.3114406779661016</v>
      </c>
    </row>
    <row r="48" spans="1:7" x14ac:dyDescent="0.2">
      <c r="A48" s="144" t="s">
        <v>165</v>
      </c>
      <c r="B48" s="18">
        <v>26050</v>
      </c>
      <c r="C48" s="18">
        <v>31936</v>
      </c>
      <c r="D48" s="18">
        <v>32179</v>
      </c>
      <c r="E48" s="148">
        <v>0.84504501932736364</v>
      </c>
      <c r="F48" s="146">
        <v>1.0385704566770169</v>
      </c>
      <c r="G48" s="147">
        <v>1.0329673857216231</v>
      </c>
    </row>
    <row r="49" spans="1:7" x14ac:dyDescent="0.2">
      <c r="A49" s="144" t="s">
        <v>166</v>
      </c>
      <c r="B49" s="18">
        <v>71994</v>
      </c>
      <c r="C49" s="18">
        <v>73143</v>
      </c>
      <c r="D49" s="18">
        <v>80895</v>
      </c>
      <c r="E49" s="148">
        <v>2.335438430765997</v>
      </c>
      <c r="F49" s="146">
        <v>2.3786372405037275</v>
      </c>
      <c r="G49" s="147">
        <v>2.5967835130970722</v>
      </c>
    </row>
    <row r="50" spans="1:7" x14ac:dyDescent="0.2">
      <c r="A50" s="144" t="s">
        <v>167</v>
      </c>
      <c r="B50" s="18">
        <v>130572</v>
      </c>
      <c r="C50" s="18">
        <v>131410</v>
      </c>
      <c r="D50" s="18">
        <v>0</v>
      </c>
      <c r="E50" s="148">
        <v>4.2356705667413639</v>
      </c>
      <c r="F50" s="146">
        <v>4.273501493985683</v>
      </c>
      <c r="G50" s="147" t="s">
        <v>153</v>
      </c>
    </row>
    <row r="51" spans="1:7" x14ac:dyDescent="0.2">
      <c r="A51" s="144" t="s">
        <v>168</v>
      </c>
      <c r="B51" s="18">
        <v>0</v>
      </c>
      <c r="C51" s="18">
        <v>0</v>
      </c>
      <c r="D51" s="18">
        <v>0</v>
      </c>
      <c r="E51" s="148" t="s">
        <v>153</v>
      </c>
      <c r="F51" s="146" t="s">
        <v>153</v>
      </c>
      <c r="G51" s="147" t="s">
        <v>153</v>
      </c>
    </row>
    <row r="52" spans="1:7" x14ac:dyDescent="0.2">
      <c r="A52" s="144" t="s">
        <v>169</v>
      </c>
      <c r="B52" s="18">
        <v>0</v>
      </c>
      <c r="C52" s="18">
        <v>0</v>
      </c>
      <c r="D52" s="18">
        <v>0</v>
      </c>
      <c r="E52" s="148" t="s">
        <v>153</v>
      </c>
      <c r="F52" s="146" t="s">
        <v>153</v>
      </c>
      <c r="G52" s="147" t="s">
        <v>153</v>
      </c>
    </row>
    <row r="53" spans="1:7" x14ac:dyDescent="0.2">
      <c r="A53" s="144" t="s">
        <v>170</v>
      </c>
      <c r="B53" s="18">
        <v>0</v>
      </c>
      <c r="C53" s="18">
        <v>0</v>
      </c>
      <c r="D53" s="18">
        <v>0</v>
      </c>
      <c r="E53" s="148" t="s">
        <v>153</v>
      </c>
      <c r="F53" s="146" t="s">
        <v>153</v>
      </c>
      <c r="G53" s="147" t="s">
        <v>153</v>
      </c>
    </row>
    <row r="54" spans="1:7" x14ac:dyDescent="0.2">
      <c r="A54" s="144" t="s">
        <v>171</v>
      </c>
      <c r="B54" s="18">
        <v>175305</v>
      </c>
      <c r="C54" s="18">
        <v>170157</v>
      </c>
      <c r="D54" s="18">
        <v>170683</v>
      </c>
      <c r="E54" s="148">
        <v>5.6867799275694235</v>
      </c>
      <c r="F54" s="146">
        <v>5.5335681737472182</v>
      </c>
      <c r="G54" s="147">
        <v>5.479038263995891</v>
      </c>
    </row>
    <row r="55" spans="1:7" x14ac:dyDescent="0.2">
      <c r="A55" s="144" t="s">
        <v>172</v>
      </c>
      <c r="B55" s="18">
        <v>0</v>
      </c>
      <c r="C55" s="18">
        <v>0</v>
      </c>
      <c r="D55" s="18">
        <v>0</v>
      </c>
      <c r="E55" s="148" t="s">
        <v>153</v>
      </c>
      <c r="F55" s="146" t="s">
        <v>153</v>
      </c>
      <c r="G55" s="147" t="s">
        <v>153</v>
      </c>
    </row>
    <row r="56" spans="1:7" x14ac:dyDescent="0.2">
      <c r="A56" s="144" t="s">
        <v>173</v>
      </c>
      <c r="B56" s="18">
        <v>1197</v>
      </c>
      <c r="C56" s="18">
        <v>1170</v>
      </c>
      <c r="D56" s="18">
        <v>1217</v>
      </c>
      <c r="E56" s="148">
        <v>3.8829899736462739E-2</v>
      </c>
      <c r="F56" s="146">
        <v>3.8048829982217862E-2</v>
      </c>
      <c r="G56" s="147">
        <v>3.9066512583461735E-2</v>
      </c>
    </row>
    <row r="57" spans="1:7" x14ac:dyDescent="0.2">
      <c r="A57" s="144" t="s">
        <v>174</v>
      </c>
      <c r="B57" s="18">
        <v>885</v>
      </c>
      <c r="C57" s="18">
        <v>0</v>
      </c>
      <c r="D57" s="18">
        <v>0</v>
      </c>
      <c r="E57" s="148">
        <v>2.870882311342483E-2</v>
      </c>
      <c r="F57" s="146" t="s">
        <v>153</v>
      </c>
      <c r="G57" s="147" t="s">
        <v>153</v>
      </c>
    </row>
    <row r="58" spans="1:7" x14ac:dyDescent="0.2">
      <c r="A58" s="144" t="s">
        <v>175</v>
      </c>
      <c r="B58" s="18">
        <v>0</v>
      </c>
      <c r="C58" s="18">
        <v>0</v>
      </c>
      <c r="D58" s="18">
        <v>0</v>
      </c>
      <c r="E58" s="148" t="s">
        <v>153</v>
      </c>
      <c r="F58" s="146" t="s">
        <v>153</v>
      </c>
      <c r="G58" s="147" t="s">
        <v>153</v>
      </c>
    </row>
    <row r="59" spans="1:7" x14ac:dyDescent="0.2">
      <c r="A59" s="144" t="s">
        <v>176</v>
      </c>
      <c r="B59" s="18">
        <v>131322</v>
      </c>
      <c r="C59" s="18">
        <v>146661</v>
      </c>
      <c r="D59" s="18">
        <v>148203</v>
      </c>
      <c r="E59" s="148">
        <v>4.2600000778544356</v>
      </c>
      <c r="F59" s="146">
        <v>4.7694696188222681</v>
      </c>
      <c r="G59" s="147">
        <v>4.7574152542372881</v>
      </c>
    </row>
    <row r="60" spans="1:7" x14ac:dyDescent="0.2">
      <c r="A60" s="144" t="s">
        <v>177</v>
      </c>
      <c r="B60" s="18">
        <v>7367</v>
      </c>
      <c r="C60" s="18">
        <v>7444</v>
      </c>
      <c r="D60" s="18">
        <v>7110</v>
      </c>
      <c r="E60" s="148">
        <v>0.23898067782666749</v>
      </c>
      <c r="F60" s="146">
        <v>0.24208161571592288</v>
      </c>
      <c r="G60" s="147">
        <v>0.2282357473035439</v>
      </c>
    </row>
    <row r="61" spans="1:7" x14ac:dyDescent="0.2">
      <c r="A61" s="144" t="s">
        <v>178</v>
      </c>
      <c r="B61" s="18">
        <v>17880</v>
      </c>
      <c r="C61" s="18">
        <v>19846</v>
      </c>
      <c r="D61" s="18">
        <v>20973</v>
      </c>
      <c r="E61" s="148">
        <v>0.5800155449356339</v>
      </c>
      <c r="F61" s="146">
        <v>0.64539921352743224</v>
      </c>
      <c r="G61" s="147">
        <v>0.67324730354391371</v>
      </c>
    </row>
    <row r="62" spans="1:7" x14ac:dyDescent="0.2">
      <c r="A62" s="144" t="s">
        <v>179</v>
      </c>
      <c r="B62" s="18">
        <v>0</v>
      </c>
      <c r="C62" s="18">
        <v>0</v>
      </c>
      <c r="D62" s="18">
        <v>0</v>
      </c>
      <c r="E62" s="148" t="s">
        <v>153</v>
      </c>
      <c r="F62" s="146" t="s">
        <v>153</v>
      </c>
      <c r="G62" s="147" t="s">
        <v>153</v>
      </c>
    </row>
    <row r="63" spans="1:7" x14ac:dyDescent="0.2">
      <c r="A63" s="144" t="s">
        <v>180</v>
      </c>
      <c r="B63" s="18">
        <v>20340</v>
      </c>
      <c r="C63" s="18">
        <v>22994</v>
      </c>
      <c r="D63" s="18">
        <v>23669</v>
      </c>
      <c r="E63" s="148">
        <v>0.65981634138650969</v>
      </c>
      <c r="F63" s="146">
        <v>0.74777333043685257</v>
      </c>
      <c r="G63" s="147">
        <v>0.75979070364663581</v>
      </c>
    </row>
    <row r="64" spans="1:7" x14ac:dyDescent="0.2">
      <c r="A64" s="144" t="s">
        <v>181</v>
      </c>
      <c r="B64" s="18">
        <v>9</v>
      </c>
      <c r="C64" s="18">
        <v>10</v>
      </c>
      <c r="D64" s="18">
        <v>2</v>
      </c>
      <c r="E64" s="148">
        <v>2.9195413335686269E-4</v>
      </c>
      <c r="F64" s="146">
        <v>3.2520367506169115E-4</v>
      </c>
      <c r="G64" s="147">
        <v>6.4201335387776068E-5</v>
      </c>
    </row>
    <row r="65" spans="1:7" x14ac:dyDescent="0.2">
      <c r="A65" s="144" t="s">
        <v>182</v>
      </c>
      <c r="B65" s="18">
        <v>109</v>
      </c>
      <c r="C65" s="18">
        <v>255</v>
      </c>
      <c r="D65" s="18">
        <v>1556</v>
      </c>
      <c r="E65" s="148">
        <v>3.5358889484331146E-3</v>
      </c>
      <c r="F65" s="146">
        <v>8.2926937140731238E-3</v>
      </c>
      <c r="G65" s="147">
        <v>4.9948638931689777E-2</v>
      </c>
    </row>
    <row r="66" spans="1:7" x14ac:dyDescent="0.2">
      <c r="A66" s="144" t="s">
        <v>183</v>
      </c>
      <c r="B66" s="18">
        <v>115967</v>
      </c>
      <c r="C66" s="18">
        <v>136497</v>
      </c>
      <c r="D66" s="18">
        <v>106297</v>
      </c>
      <c r="E66" s="148">
        <v>3.7618938869994771</v>
      </c>
      <c r="F66" s="146">
        <v>4.4389326034895653</v>
      </c>
      <c r="G66" s="147">
        <v>3.4122046738572163</v>
      </c>
    </row>
    <row r="67" spans="1:7" x14ac:dyDescent="0.2">
      <c r="A67" s="144" t="s">
        <v>184</v>
      </c>
      <c r="B67" s="18">
        <v>0</v>
      </c>
      <c r="C67" s="18">
        <v>0</v>
      </c>
      <c r="D67" s="18">
        <v>15344</v>
      </c>
      <c r="E67" s="148" t="s">
        <v>153</v>
      </c>
      <c r="F67" s="146" t="s">
        <v>153</v>
      </c>
      <c r="G67" s="147">
        <v>0.49255264509501795</v>
      </c>
    </row>
    <row r="68" spans="1:7" ht="13.5" thickBot="1" x14ac:dyDescent="0.25">
      <c r="A68" s="149" t="s">
        <v>4</v>
      </c>
      <c r="B68" s="21">
        <v>3082676</v>
      </c>
      <c r="C68" s="21">
        <v>3074996</v>
      </c>
      <c r="D68" s="21">
        <v>3115200</v>
      </c>
      <c r="E68" s="150">
        <v>100</v>
      </c>
      <c r="F68" s="151">
        <v>100</v>
      </c>
      <c r="G68" s="152">
        <v>100</v>
      </c>
    </row>
    <row r="69" spans="1:7" x14ac:dyDescent="0.2">
      <c r="A69" s="153"/>
      <c r="B69" s="153"/>
      <c r="C69" s="153"/>
      <c r="D69" s="153"/>
      <c r="E69" s="153"/>
      <c r="F69" s="153"/>
      <c r="G69" s="153"/>
    </row>
    <row r="70" spans="1:7" ht="12.75" customHeight="1" x14ac:dyDescent="0.2">
      <c r="A70" s="155" t="s">
        <v>158</v>
      </c>
      <c r="F70" s="154"/>
      <c r="G70" s="199">
        <v>9</v>
      </c>
    </row>
    <row r="71" spans="1:7" ht="12.75" customHeight="1" x14ac:dyDescent="0.2">
      <c r="A71" s="155" t="s">
        <v>157</v>
      </c>
      <c r="F71" s="154"/>
      <c r="G71" s="200"/>
    </row>
  </sheetData>
  <mergeCells count="1">
    <mergeCell ref="G70:G71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19</vt:i4>
      </vt:variant>
      <vt:variant>
        <vt:lpstr>Navngitte områder</vt:lpstr>
      </vt:variant>
      <vt:variant>
        <vt:i4>4</vt:i4>
      </vt:variant>
    </vt:vector>
  </HeadingPairs>
  <TitlesOfParts>
    <vt:vector size="23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Utskriftsområde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Joël Fomete</cp:lastModifiedBy>
  <cp:lastPrinted>2014-08-07T08:18:02Z</cp:lastPrinted>
  <dcterms:created xsi:type="dcterms:W3CDTF">2001-06-06T07:37:41Z</dcterms:created>
  <dcterms:modified xsi:type="dcterms:W3CDTF">2019-10-29T09:56:05Z</dcterms:modified>
</cp:coreProperties>
</file>