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6925"/>
  <workbookPr/>
  <mc:AlternateContent xmlns:mc="http://schemas.openxmlformats.org/markup-compatibility/2006">
    <mc:Choice Requires="x15">
      <x15ac:absPath xmlns:x15ac="http://schemas.microsoft.com/office/spreadsheetml/2010/11/ac" url="M:\Kvartalstatistikkene\Premiestatistikk\Rapport\"/>
    </mc:Choice>
  </mc:AlternateContent>
  <bookViews>
    <workbookView xWindow="-12" yWindow="-12" windowWidth="6912" windowHeight="8808" tabRatio="805" activeTab="1"/>
  </bookViews>
  <sheets>
    <sheet name="Forside" sheetId="64" r:id="rId1"/>
    <sheet name="Innhold" sheetId="2" r:id="rId2"/>
    <sheet name="Tab1" sheetId="3" r:id="rId3"/>
    <sheet name="Tab2" sheetId="4" r:id="rId4"/>
    <sheet name="Tab3" sheetId="5" r:id="rId5"/>
    <sheet name="Tab4" sheetId="6" r:id="rId6"/>
    <sheet name="Tab5" sheetId="7" r:id="rId7"/>
    <sheet name="Tab6" sheetId="8" r:id="rId8"/>
    <sheet name="Tab7" sheetId="60" r:id="rId9"/>
    <sheet name="Tab8" sheetId="10" r:id="rId10"/>
    <sheet name="Tab9" sheetId="55" r:id="rId11"/>
    <sheet name="Tab10" sheetId="14" r:id="rId12"/>
    <sheet name="Tab11" sheetId="15" r:id="rId13"/>
    <sheet name="Tab12" sheetId="52" r:id="rId14"/>
    <sheet name="Tab13" sheetId="53" r:id="rId15"/>
    <sheet name="Tab14" sheetId="54" r:id="rId16"/>
    <sheet name="Tab15" sheetId="16" r:id="rId17"/>
    <sheet name="Tab16" sheetId="17" r:id="rId18"/>
    <sheet name="Tab17" sheetId="18" r:id="rId19"/>
  </sheets>
  <externalReferences>
    <externalReference r:id="rId20"/>
    <externalReference r:id="rId21"/>
  </externalReferences>
  <definedNames>
    <definedName name="DATA_11" localSheetId="0">#REF!</definedName>
    <definedName name="DATA_11">#REF!</definedName>
    <definedName name="DATA_12" localSheetId="0">#REF!</definedName>
    <definedName name="DATA_12">#REF!</definedName>
    <definedName name="DATA_21" localSheetId="0">#REF!</definedName>
    <definedName name="DATA_21">#REF!</definedName>
    <definedName name="DATA_31" localSheetId="0">#REF!</definedName>
    <definedName name="DATA_31">#REF!</definedName>
    <definedName name="DATA_32" localSheetId="0">#REF!</definedName>
    <definedName name="DATA_32">#REF!</definedName>
    <definedName name="DATA_41" localSheetId="0">#REF!</definedName>
    <definedName name="DATA_41">#REF!</definedName>
    <definedName name="DATA_42" localSheetId="0">#REF!</definedName>
    <definedName name="DATA_42">#REF!</definedName>
    <definedName name="DATA_51" localSheetId="0">#REF!</definedName>
    <definedName name="DATA_51">#REF!</definedName>
    <definedName name="DATA_52" localSheetId="0">#REF!</definedName>
    <definedName name="DATA_52">#REF!</definedName>
    <definedName name="DATA_61" localSheetId="0">#REF!</definedName>
    <definedName name="DATA_61">#REF!</definedName>
    <definedName name="DATA_62" localSheetId="0">#REF!</definedName>
    <definedName name="DATA_62">#REF!</definedName>
    <definedName name="DATA_63" localSheetId="0">#REF!</definedName>
    <definedName name="DATA_63">#REF!</definedName>
    <definedName name="DATA_64" localSheetId="0">#REF!</definedName>
    <definedName name="DATA_64">#REF!</definedName>
    <definedName name="DATA_71" localSheetId="0">#REF!</definedName>
    <definedName name="DATA_71">#REF!</definedName>
    <definedName name="DATA_72" localSheetId="0">#REF!</definedName>
    <definedName name="DATA_72">#REF!</definedName>
    <definedName name="DATA_81" localSheetId="0">#REF!</definedName>
    <definedName name="DATA_81">#REF!</definedName>
    <definedName name="DATA_82" localSheetId="0">#REF!</definedName>
    <definedName name="DATA_82">#REF!</definedName>
    <definedName name="DATA_91" localSheetId="0">#REF!</definedName>
    <definedName name="DATA_91">#REF!</definedName>
    <definedName name="DATA_92" localSheetId="0">#REF!</definedName>
    <definedName name="DATA_92">#REF!</definedName>
    <definedName name="DATA_93" localSheetId="0">#REF!</definedName>
    <definedName name="DATA_93">#REF!</definedName>
    <definedName name="DATA_B1" localSheetId="0">#REF!</definedName>
    <definedName name="DATA_B1">#REF!</definedName>
    <definedName name="DATA_B2" localSheetId="0">#REF!</definedName>
    <definedName name="DATA_B2">#REF!</definedName>
    <definedName name="DATA_K1" localSheetId="0">#REF!</definedName>
    <definedName name="DATA_K1">#REF!</definedName>
    <definedName name="DATA_K2" localSheetId="0">#REF!</definedName>
    <definedName name="DATA_K2">#REF!</definedName>
    <definedName name="DATA_M1" localSheetId="0">#REF!</definedName>
    <definedName name="DATA_M1">#REF!</definedName>
    <definedName name="DATA_M2" localSheetId="0">#REF!</definedName>
    <definedName name="DATA_M2">#REF!</definedName>
    <definedName name="DATA_P1" localSheetId="0">#REF!</definedName>
    <definedName name="DATA_P1">#REF!</definedName>
    <definedName name="DATA_P2" localSheetId="0">#REF!</definedName>
    <definedName name="DATA_P2">#REF!</definedName>
    <definedName name="Dato_1årsiden" localSheetId="0">[1]Tab5!$C$6</definedName>
    <definedName name="Dato_1årsiden">'Tab5'!$C$6</definedName>
    <definedName name="Dato_2årsiden">'Tab5'!$B$6</definedName>
    <definedName name="Dato_nå" localSheetId="0">[1]Tab5!$D$6</definedName>
    <definedName name="Dato_nå">'Tab5'!$D$6</definedName>
    <definedName name="_xlnm.Print_Area">'Tab5'!$A$4:$G$64</definedName>
  </definedNames>
  <calcPr calcId="171027"/>
</workbook>
</file>

<file path=xl/calcChain.xml><?xml version="1.0" encoding="utf-8"?>
<calcChain xmlns="http://schemas.openxmlformats.org/spreadsheetml/2006/main">
  <c r="B55" i="2" l="1"/>
  <c r="H27" i="2" l="1"/>
  <c r="C52" i="18" l="1"/>
  <c r="K64" i="4"/>
  <c r="E64" i="4"/>
  <c r="C52" i="3"/>
  <c r="H25" i="2" l="1"/>
  <c r="H29" i="2" l="1"/>
  <c r="B97" i="4" l="1"/>
  <c r="C97" i="4"/>
  <c r="D97" i="4"/>
  <c r="B99" i="4"/>
  <c r="C99" i="4"/>
  <c r="D99" i="4"/>
  <c r="C91" i="4" l="1"/>
  <c r="B91" i="4"/>
  <c r="C87" i="4"/>
  <c r="B87" i="4"/>
  <c r="B88" i="4" l="1"/>
  <c r="G101" i="4"/>
  <c r="C88" i="4"/>
  <c r="C89" i="4"/>
  <c r="B89" i="4"/>
  <c r="G98" i="4"/>
  <c r="G97" i="4" l="1"/>
  <c r="G99" i="4"/>
  <c r="B54" i="2" l="1"/>
  <c r="B107" i="4" l="1"/>
  <c r="B90" i="4" l="1"/>
  <c r="C90" i="4"/>
  <c r="B106" i="4" l="1"/>
  <c r="A52" i="3"/>
  <c r="E101" i="4"/>
  <c r="E98" i="4"/>
  <c r="C84" i="4"/>
  <c r="C85" i="4"/>
  <c r="C82" i="4"/>
  <c r="B84" i="4"/>
  <c r="B85" i="4"/>
  <c r="B82" i="4"/>
  <c r="E99" i="4" l="1"/>
  <c r="E97" i="4"/>
  <c r="B86" i="4"/>
  <c r="C86" i="4"/>
  <c r="H33" i="2"/>
  <c r="H35" i="2" s="1"/>
  <c r="A65" i="4"/>
  <c r="A53" i="18"/>
  <c r="G65" i="4"/>
  <c r="A53" i="3"/>
  <c r="A64" i="4"/>
  <c r="G64" i="4"/>
  <c r="A52" i="18"/>
  <c r="B83" i="4"/>
  <c r="C83" i="4"/>
  <c r="H31" i="2" l="1"/>
  <c r="G96" i="4"/>
  <c r="E96" i="4" s="1"/>
  <c r="H37" i="2"/>
  <c r="H39" i="2" s="1"/>
  <c r="H41" i="2" s="1"/>
  <c r="H44" i="2" s="1"/>
  <c r="B76" i="4" l="1"/>
  <c r="B77" i="4"/>
  <c r="B74" i="4"/>
  <c r="B75" i="4" l="1"/>
  <c r="B78" i="4" s="1"/>
</calcChain>
</file>

<file path=xl/sharedStrings.xml><?xml version="1.0" encoding="utf-8"?>
<sst xmlns="http://schemas.openxmlformats.org/spreadsheetml/2006/main" count="3675" uniqueCount="188">
  <si>
    <t>Tilbake til innholdsfortegnelsen</t>
  </si>
  <si>
    <t>Bestandspremie i 1000 kr</t>
  </si>
  <si>
    <t>Markedsandel i prosent</t>
  </si>
  <si>
    <t>Selskap</t>
  </si>
  <si>
    <t>I ALT</t>
  </si>
  <si>
    <t xml:space="preserve"> </t>
  </si>
  <si>
    <t>INNHOLDSFORTEGNELSE</t>
  </si>
  <si>
    <t>Figur 1. Markedsandeler til de fire største selskaper, landbasert forsikring i alt ……………………………</t>
  </si>
  <si>
    <t>Figur 2. Bestandspremie i de største bransjene utenom motorvogn ………………………………………..</t>
  </si>
  <si>
    <t>Figur 3. Bestandspremie for Motorvognforsikring, med kaskoandel ………………………………………….</t>
  </si>
  <si>
    <t>Alle selskap</t>
  </si>
  <si>
    <t xml:space="preserve">Endring </t>
  </si>
  <si>
    <t>i prosent</t>
  </si>
  <si>
    <t>1. Motorvogn - totalt</t>
  </si>
  <si>
    <t>Personbil og varebil &lt; 3,5 t.</t>
  </si>
  <si>
    <t>Lastebil, buss og varebil &gt; 3,5 t.</t>
  </si>
  <si>
    <t>To-hjul</t>
  </si>
  <si>
    <t>Traktor, arbeidsmaskiner</t>
  </si>
  <si>
    <t>2. Motorvogn - herav trafikkforsikring</t>
  </si>
  <si>
    <t>Hjem</t>
  </si>
  <si>
    <t xml:space="preserve">Villa </t>
  </si>
  <si>
    <t>Hytte</t>
  </si>
  <si>
    <t>Andre</t>
  </si>
  <si>
    <t>Sum alle selskaper</t>
  </si>
  <si>
    <t>Markedsandeler - selskapstall</t>
  </si>
  <si>
    <t>Fritidsbåt</t>
  </si>
  <si>
    <t>Reise</t>
  </si>
  <si>
    <t>Ansvar</t>
  </si>
  <si>
    <t>Transport</t>
  </si>
  <si>
    <t>Andre bransjer</t>
  </si>
  <si>
    <t>Antall forsikringer</t>
  </si>
  <si>
    <t>Fors.sum (mill. kr.)</t>
  </si>
  <si>
    <t>Antall forsikrede</t>
  </si>
  <si>
    <t>Tabell 2.1 Landbasert forsikring i alt</t>
  </si>
  <si>
    <t>Tabell 3.1 Motorvogn i alt, bestandspremie</t>
  </si>
  <si>
    <t>SPESIAL I ALT</t>
  </si>
  <si>
    <t>I ALT LANDBASERT FORSIKRING</t>
  </si>
  <si>
    <t>Tabell 3.2 Motorvogn i alt, antall forsikringer</t>
  </si>
  <si>
    <t>Forsikringssum i mill. kr.</t>
  </si>
  <si>
    <t xml:space="preserve">Antall forsikrede </t>
  </si>
  <si>
    <t>Spesifikke kommentarer</t>
  </si>
  <si>
    <t>Tabell 1.1 Bestandspremie …………………………………………………………………………</t>
  </si>
  <si>
    <t>Tabell 1.2 Antall forsikringer / forsikringssum ………………………………………………….</t>
  </si>
  <si>
    <t>Tabell 2.1 Landbasert forsikring i alt ……………………………………………………………………</t>
  </si>
  <si>
    <t>Tabell 3.1 Motorvogn i alt, bestandspremie   …………………………………………………………..</t>
  </si>
  <si>
    <t>Tabell 3.2 Motorvogn i alt, antall forsikringer   …………………………………………………………</t>
  </si>
  <si>
    <t>2. FIGURDEL</t>
  </si>
  <si>
    <t>3. TABELLDEL</t>
  </si>
  <si>
    <t>Tabell 1.1  Bestandspremie</t>
  </si>
  <si>
    <t>Tabell 1.2  Antall forsikringer / forsikringssum</t>
  </si>
  <si>
    <t>Bestandsstatistikk</t>
  </si>
  <si>
    <t>4. PRINSIPPER, BEGREPER OG DEFINISJONER</t>
  </si>
  <si>
    <t>SpareBank 1</t>
  </si>
  <si>
    <t>Privat</t>
  </si>
  <si>
    <t>Ulykke</t>
  </si>
  <si>
    <t>Yrkesskade</t>
  </si>
  <si>
    <t>Villa</t>
  </si>
  <si>
    <t>Øvrig-Privat</t>
  </si>
  <si>
    <t>Totalt</t>
  </si>
  <si>
    <t>Øvrig</t>
  </si>
  <si>
    <t>Trafikk</t>
  </si>
  <si>
    <t>FIG 1</t>
  </si>
  <si>
    <t>FIG 4</t>
  </si>
  <si>
    <t>FIG 3</t>
  </si>
  <si>
    <t>FIG 2</t>
  </si>
  <si>
    <t>Figur 2. Bestandspremie i de største bransjene utenom motorvogn</t>
  </si>
  <si>
    <t>Tab3</t>
  </si>
  <si>
    <t>1. HOVEDTREKK …………………………………………………………………………………………………..</t>
  </si>
  <si>
    <t>4. PRINSIPPER, BEGREPER OG DEFINISJONER …………………………………………………</t>
  </si>
  <si>
    <t>For mer detaljert beskrivelse av statistikkens innhold henviser vi til punkt 4. Prinsipper,</t>
  </si>
  <si>
    <t>Tab1</t>
  </si>
  <si>
    <t>Tab2</t>
  </si>
  <si>
    <t>Tab4</t>
  </si>
  <si>
    <t>Tab5</t>
  </si>
  <si>
    <t>Tab6</t>
  </si>
  <si>
    <t>Tab8</t>
  </si>
  <si>
    <t>Tab11</t>
  </si>
  <si>
    <t>Tab12</t>
  </si>
  <si>
    <t>Tab13</t>
  </si>
  <si>
    <t>Tab14</t>
  </si>
  <si>
    <t>Tab15</t>
  </si>
  <si>
    <t>gjeldende</t>
  </si>
  <si>
    <t>Figur 1. Markedsandeler til de fire største selskapene, landbasert forsikring i alt</t>
  </si>
  <si>
    <t>If Skadeforsikring</t>
  </si>
  <si>
    <t>Gjensidige</t>
  </si>
  <si>
    <t>Tab10</t>
  </si>
  <si>
    <t>Tryg</t>
  </si>
  <si>
    <t>Næring</t>
  </si>
  <si>
    <t>Fiskeoppdrett</t>
  </si>
  <si>
    <t>PERSON I ALT</t>
  </si>
  <si>
    <t xml:space="preserve">   Antall forsikringer</t>
  </si>
  <si>
    <t>Andre personprodukter (inkl. trygghet)</t>
  </si>
  <si>
    <t>Eierskifte</t>
  </si>
  <si>
    <t>Figur 3. Bestandspremie for Motorvognforsikring</t>
  </si>
  <si>
    <t>PRIVAT</t>
  </si>
  <si>
    <t>NÆRING</t>
  </si>
  <si>
    <t>3. Brann-kombinert</t>
  </si>
  <si>
    <t>Hobbydyr / Kjæledyr / Husdyr</t>
  </si>
  <si>
    <t>Landbruk</t>
  </si>
  <si>
    <t>Barn</t>
  </si>
  <si>
    <t>Behandling</t>
  </si>
  <si>
    <t>Kritisk sykdom</t>
  </si>
  <si>
    <t>4. Person</t>
  </si>
  <si>
    <t>5. Spesial</t>
  </si>
  <si>
    <t>BRANN-KOMBINERT I ALT</t>
  </si>
  <si>
    <t>Tab17</t>
  </si>
  <si>
    <t>Tab16</t>
  </si>
  <si>
    <t>TOTALT</t>
  </si>
  <si>
    <t>MOTORVOGN I ALT</t>
  </si>
  <si>
    <t>Figur 4. Bestandspremie fordelt på private forsikringer og næringslivsforsikringer</t>
  </si>
  <si>
    <t>Figur 4. Bestandspremie fordelt på private forsikringer og næringslivsforsikringer ………………………………………………</t>
  </si>
  <si>
    <t>begreper og definisjoner på side 23.</t>
  </si>
  <si>
    <t>INDIVIDUELL</t>
  </si>
  <si>
    <t>KOLLEKTIV</t>
  </si>
  <si>
    <t>Tabell 4.1 Brann-kombinert, bestandspremie</t>
  </si>
  <si>
    <t>Tabell 4.2 Brann-kombinert, antall forsikringer / forsikringssum</t>
  </si>
  <si>
    <t>Tabell 5.1 Person i alt, bestandspremie</t>
  </si>
  <si>
    <t>Tabell 5.2  Person i alt, antall forsikrede</t>
  </si>
  <si>
    <t>Tabell 5.3 Person - herav Ulykke, bestandspremie</t>
  </si>
  <si>
    <t>Tabell 5.4 Person - herav Ulykke, antall forsikrede</t>
  </si>
  <si>
    <t>Tabell 5.5 Person - herav Yrkesskade, bestandspremie</t>
  </si>
  <si>
    <t>Tabell 5.6 Person - herav Yrkesskade, antall forsikrede</t>
  </si>
  <si>
    <t>Tabell 5.7 Person - herav Barn, bestandspremie</t>
  </si>
  <si>
    <t>Tabell 5.8 Person - herav Barn, antall forsikrede</t>
  </si>
  <si>
    <t>Tabell 5.9 Person - herav Kritisk sykdom, bestandspremie</t>
  </si>
  <si>
    <t>Tabell 5.10 Person - herav Kritisk sykdom, antall forsikrede</t>
  </si>
  <si>
    <t>Tabell 5.11 Person - herav Behandling, bestandspremie</t>
  </si>
  <si>
    <t>Tabell 5.12 Person - herav Behandling, antall forsikrede</t>
  </si>
  <si>
    <t>Tabell 6.1 Spesial i alt, bestandspremie</t>
  </si>
  <si>
    <t>Tabell 6.2 Spesial - herav Ansvar, bestandspremie</t>
  </si>
  <si>
    <t>Tabell 6.3 Spesial - herav Ansvar, antall forsikringer</t>
  </si>
  <si>
    <t>Tabell 4.1 Brann-kombinert, bestandspremie   ……………………………………………</t>
  </si>
  <si>
    <t>Tabell 4.2 Brann-kombinert, antall forsikringer   ……………………………………………</t>
  </si>
  <si>
    <t>Tabell 5.1 Person i alt, bestandspremie   …………………………………………</t>
  </si>
  <si>
    <t>Tabell 5.2 Person i alt, antall forsikrede   ……………………………………………</t>
  </si>
  <si>
    <t>Tabell 5.3 Person - herav Ulykke, bestandspremie   …………………………………………………………………</t>
  </si>
  <si>
    <t>Tabell 5.4 Person - herav Ulykke, antall forsikrede   …………………………………………………………………</t>
  </si>
  <si>
    <t>Tabell 5.5 Person - herav Yrkesskade, bestandspremie   …………………………………………………………..</t>
  </si>
  <si>
    <t>Tabell 5.6 Person - herav Yrkesskade, antall forsikrede   …………………………………………………………</t>
  </si>
  <si>
    <t>Tabell 5.7 Person - herav Barn, bestandspremie   …………………………………………………………..</t>
  </si>
  <si>
    <t>Tabell 5.8 Person - herav Barn, antall forsikrede   …………………………………………………………</t>
  </si>
  <si>
    <t>Tabell 5.9 Person - herav Kritisk sykdom, bestandspremie   …………………………………………………………..</t>
  </si>
  <si>
    <t>Tabell 5.10 Person - herav Kritisk sykdom, antall forsikrede   …………………………………………………………</t>
  </si>
  <si>
    <t>Tabell 5.11.Person - herav Behandling, bestandspremie   …………………………………………………………..</t>
  </si>
  <si>
    <t>Tabell 5.12 Person - herav Behandling, antall forsikrede   …………………………………………………………</t>
  </si>
  <si>
    <t>Tabell 6.1  Spesial i alt, bestandspremie   ………………………………………………………………</t>
  </si>
  <si>
    <t>Tabell 6.2  Spesial - herav Ansvar, bestandspremie   …………………………………………………………………….</t>
  </si>
  <si>
    <t>Tabell 6.3  Spesial - herav Ansvar, antall forsikringer   ……………………………………………………….</t>
  </si>
  <si>
    <t>Tab9</t>
  </si>
  <si>
    <t>Tab7</t>
  </si>
  <si>
    <t>Antall trafikkforsikringer</t>
  </si>
  <si>
    <t>Tabell 3.3 Person og varebil &lt; 3.5 t, bestandspremie</t>
  </si>
  <si>
    <t>Tabell 3.4 Person og varebil &lt; 3.5 t, antall trafikkforsikringer</t>
  </si>
  <si>
    <t>Tabell 3.3 Personbil og varebil &lt;3.5 t, bestandspremie   ………………………………………………</t>
  </si>
  <si>
    <t>Tabell 3.4 Personbil og varebil &lt;3.5 t, antall trafikkforsikringer   ………………………………………</t>
  </si>
  <si>
    <t>30.09.2015</t>
  </si>
  <si>
    <t>30.09.2016</t>
  </si>
  <si>
    <t>Finans Norge / Skadestatistikk</t>
  </si>
  <si>
    <t>Premiestatistikk skadeforsikring 3. kvartal 2016</t>
  </si>
  <si>
    <t>30.09.2014</t>
  </si>
  <si>
    <t>Storebrand</t>
  </si>
  <si>
    <t>SpareBank 1 Forsikring</t>
  </si>
  <si>
    <t>Jernbanepersonalets forsikring</t>
  </si>
  <si>
    <t>Codan</t>
  </si>
  <si>
    <t>Protector Forsikring</t>
  </si>
  <si>
    <t>KLP Skadeforsikring</t>
  </si>
  <si>
    <t>DNB Forsikring</t>
  </si>
  <si>
    <t>Nordea</t>
  </si>
  <si>
    <t xml:space="preserve">-   </t>
  </si>
  <si>
    <t>Danica</t>
  </si>
  <si>
    <t>Oslo Pensjonsforsikring</t>
  </si>
  <si>
    <t>Eika Forsikring</t>
  </si>
  <si>
    <t>Telenor Forsikring</t>
  </si>
  <si>
    <t>NEMI</t>
  </si>
  <si>
    <t>AIG Europe</t>
  </si>
  <si>
    <t>Oslo Forsikring</t>
  </si>
  <si>
    <t>Inter Hannover</t>
  </si>
  <si>
    <t>ACE European Group</t>
  </si>
  <si>
    <t>Frende Skadeforsikring</t>
  </si>
  <si>
    <t>KNIF Trygghet Forsikring</t>
  </si>
  <si>
    <t>Landbruksforsikring</t>
  </si>
  <si>
    <t>Møretrygd</t>
  </si>
  <si>
    <t>Troll Forsikring</t>
  </si>
  <si>
    <t>Euro Insurance LTD</t>
  </si>
  <si>
    <t>Skogbrand</t>
  </si>
  <si>
    <t>W R Berkley</t>
  </si>
  <si>
    <t>OBOS Skadeforsikring</t>
  </si>
  <si>
    <t>Vardia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</si>
</sst>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3" formatCode="_ * #,##0.00_ ;_ * \-#,##0.00_ ;_ * &quot;-&quot;??_ ;_ @_ "/>
    <numFmt numFmtId="164" formatCode="_(* #,##0.00_);_(* \(#,##0.00\);_(* &quot;-&quot;??_);_(@_)"/>
    <numFmt numFmtId="165" formatCode="0.0_)"/>
    <numFmt numFmtId="166" formatCode="_ * #,##0_ ;_ * \-#,##0_ ;_ * &quot;-&quot;??_ ;_ @_ "/>
    <numFmt numFmtId="167" formatCode="0.0"/>
    <numFmt numFmtId="168" formatCode="0.0\ %"/>
    <numFmt numFmtId="169" formatCode="#,##0.000"/>
    <numFmt numFmtId="170" formatCode="_ * #.0_ ;_ * \-#.0_ ;_ * &quot;-&quot;??_ ;_ @_ "/>
    <numFmt numFmtId="171" formatCode="_ * 0.0_)\ ;_ * \-0.0_)\ ;_ * &quot;-&quot;??_ ;_ @_ "/>
  </numFmts>
  <fonts count="4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0"/>
      <color indexed="12"/>
      <name val="Arial"/>
      <family val="2"/>
    </font>
    <font>
      <sz val="10"/>
      <name val="Times New Roman"/>
      <family val="1"/>
    </font>
    <font>
      <u/>
      <sz val="12"/>
      <color indexed="12"/>
      <name val="System"/>
      <family val="2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16"/>
      <name val="Times New Roman"/>
      <family val="1"/>
    </font>
    <font>
      <sz val="8"/>
      <name val="Times New Roman"/>
      <family val="1"/>
    </font>
    <font>
      <sz val="12"/>
      <name val="Times New Roman"/>
      <family val="1"/>
    </font>
    <font>
      <b/>
      <i/>
      <sz val="12"/>
      <name val="Times New Roman"/>
      <family val="1"/>
    </font>
    <font>
      <b/>
      <sz val="10"/>
      <name val="Arial"/>
      <family val="2"/>
    </font>
    <font>
      <i/>
      <sz val="12"/>
      <name val="Times New Roman"/>
      <family val="1"/>
    </font>
    <font>
      <sz val="10"/>
      <name val="Arial"/>
      <family val="2"/>
    </font>
    <font>
      <sz val="14"/>
      <name val="Times New Roman"/>
      <family val="1"/>
    </font>
    <font>
      <sz val="12"/>
      <name val="Arial"/>
      <family val="2"/>
    </font>
    <font>
      <sz val="18"/>
      <color indexed="23"/>
      <name val="Times New Roman"/>
      <family val="1"/>
    </font>
    <font>
      <sz val="14"/>
      <color indexed="23"/>
      <name val="Times New Roman"/>
      <family val="1"/>
    </font>
    <font>
      <sz val="10"/>
      <color indexed="23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28"/>
      <color rgb="FF3B6E8F"/>
      <name val="Cambria"/>
      <family val="1"/>
      <scheme val="major"/>
    </font>
    <font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name val="Arial"/>
      <family val="2"/>
    </font>
    <font>
      <b/>
      <sz val="26"/>
      <color rgb="FF3B6E8F"/>
      <name val="Cambria"/>
      <family val="1"/>
      <scheme val="major"/>
    </font>
    <font>
      <b/>
      <sz val="28"/>
      <color rgb="FF54758C"/>
      <name val="Arial"/>
      <family val="2"/>
    </font>
    <font>
      <sz val="26"/>
      <color rgb="FF54758C"/>
      <name val="Arial"/>
      <family val="2"/>
    </font>
    <font>
      <sz val="14"/>
      <name val="Arial"/>
      <family val="2"/>
    </font>
    <font>
      <sz val="14"/>
      <color indexed="22"/>
      <name val="Times New Roman"/>
      <family val="1"/>
    </font>
    <font>
      <sz val="10"/>
      <name val="Arial"/>
      <family val="2"/>
    </font>
    <font>
      <sz val="10"/>
      <color theme="0"/>
      <name val="Times New Roman"/>
      <family val="1"/>
    </font>
    <font>
      <sz val="10"/>
      <color theme="0"/>
      <name val="Arial"/>
      <family val="2"/>
    </font>
    <font>
      <b/>
      <sz val="10"/>
      <color theme="0"/>
      <name val="Times New Roman"/>
      <family val="1"/>
    </font>
    <font>
      <b/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9">
    <xf numFmtId="0" fontId="0" fillId="0" borderId="0"/>
    <xf numFmtId="164" fontId="6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26" fillId="0" borderId="0"/>
    <xf numFmtId="9" fontId="6" fillId="0" borderId="0" applyFont="0" applyFill="0" applyBorder="0" applyAlignment="0" applyProtection="0"/>
    <xf numFmtId="0" fontId="5" fillId="0" borderId="0"/>
    <xf numFmtId="0" fontId="6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30" fillId="0" borderId="0"/>
    <xf numFmtId="43" fontId="30" fillId="0" borderId="0" applyFont="0" applyFill="0" applyBorder="0" applyAlignment="0" applyProtection="0"/>
    <xf numFmtId="0" fontId="6" fillId="0" borderId="0"/>
    <xf numFmtId="0" fontId="36" fillId="0" borderId="0"/>
    <xf numFmtId="0" fontId="6" fillId="0" borderId="0"/>
  </cellStyleXfs>
  <cellXfs count="203">
    <xf numFmtId="0" fontId="0" fillId="0" borderId="0" xfId="0"/>
    <xf numFmtId="0" fontId="9" fillId="0" borderId="0" xfId="0" applyFont="1"/>
    <xf numFmtId="0" fontId="8" fillId="0" borderId="0" xfId="4" applyAlignment="1" applyProtection="1">
      <alignment horizontal="left"/>
    </xf>
    <xf numFmtId="0" fontId="9" fillId="0" borderId="0" xfId="0" applyFont="1" applyAlignment="1" applyProtection="1">
      <alignment horizontal="left"/>
    </xf>
    <xf numFmtId="0" fontId="10" fillId="0" borderId="0" xfId="4" applyFont="1" applyAlignment="1" applyProtection="1">
      <alignment horizontal="left"/>
    </xf>
    <xf numFmtId="0" fontId="11" fillId="2" borderId="0" xfId="0" applyFont="1" applyFill="1" applyBorder="1"/>
    <xf numFmtId="165" fontId="9" fillId="0" borderId="0" xfId="0" applyNumberFormat="1" applyFont="1" applyProtection="1"/>
    <xf numFmtId="0" fontId="12" fillId="2" borderId="1" xfId="0" applyFont="1" applyFill="1" applyBorder="1"/>
    <xf numFmtId="0" fontId="12" fillId="2" borderId="2" xfId="0" applyFont="1" applyFill="1" applyBorder="1"/>
    <xf numFmtId="0" fontId="12" fillId="2" borderId="3" xfId="0" applyFont="1" applyFill="1" applyBorder="1" applyAlignment="1">
      <alignment horizontal="center"/>
    </xf>
    <xf numFmtId="0" fontId="9" fillId="2" borderId="3" xfId="0" applyFont="1" applyFill="1" applyBorder="1"/>
    <xf numFmtId="0" fontId="9" fillId="2" borderId="2" xfId="0" applyFont="1" applyFill="1" applyBorder="1"/>
    <xf numFmtId="0" fontId="9" fillId="2" borderId="4" xfId="0" applyFont="1" applyFill="1" applyBorder="1"/>
    <xf numFmtId="0" fontId="12" fillId="2" borderId="5" xfId="0" applyFont="1" applyFill="1" applyBorder="1" applyAlignment="1">
      <alignment horizontal="left"/>
    </xf>
    <xf numFmtId="14" fontId="12" fillId="2" borderId="6" xfId="0" applyNumberFormat="1" applyFont="1" applyFill="1" applyBorder="1" applyAlignment="1">
      <alignment horizontal="right"/>
    </xf>
    <xf numFmtId="14" fontId="12" fillId="2" borderId="7" xfId="0" applyNumberFormat="1" applyFont="1" applyFill="1" applyBorder="1" applyAlignment="1">
      <alignment horizontal="right"/>
    </xf>
    <xf numFmtId="14" fontId="12" fillId="2" borderId="8" xfId="0" applyNumberFormat="1" applyFont="1" applyFill="1" applyBorder="1" applyAlignment="1">
      <alignment horizontal="right"/>
    </xf>
    <xf numFmtId="0" fontId="9" fillId="0" borderId="9" xfId="0" applyFont="1" applyBorder="1"/>
    <xf numFmtId="166" fontId="9" fillId="0" borderId="0" xfId="1" applyNumberFormat="1" applyFont="1" applyProtection="1"/>
    <xf numFmtId="166" fontId="9" fillId="0" borderId="10" xfId="1" applyNumberFormat="1" applyFont="1" applyBorder="1" applyProtection="1"/>
    <xf numFmtId="0" fontId="12" fillId="0" borderId="11" xfId="0" applyFont="1" applyBorder="1"/>
    <xf numFmtId="166" fontId="12" fillId="0" borderId="12" xfId="1" applyNumberFormat="1" applyFont="1" applyBorder="1" applyProtection="1"/>
    <xf numFmtId="166" fontId="12" fillId="0" borderId="13" xfId="1" applyNumberFormat="1" applyFont="1" applyBorder="1" applyProtection="1"/>
    <xf numFmtId="165" fontId="12" fillId="0" borderId="12" xfId="0" applyNumberFormat="1" applyFont="1" applyBorder="1" applyProtection="1"/>
    <xf numFmtId="0" fontId="9" fillId="0" borderId="7" xfId="0" applyFont="1" applyBorder="1"/>
    <xf numFmtId="0" fontId="14" fillId="0" borderId="0" xfId="0" applyFont="1" applyAlignment="1">
      <alignment horizontal="right"/>
    </xf>
    <xf numFmtId="0" fontId="14" fillId="0" borderId="0" xfId="0" applyFont="1" applyAlignment="1">
      <alignment horizontal="left"/>
    </xf>
    <xf numFmtId="165" fontId="9" fillId="0" borderId="0" xfId="0" applyNumberFormat="1" applyFont="1" applyAlignment="1" applyProtection="1">
      <alignment horizontal="right"/>
    </xf>
    <xf numFmtId="165" fontId="9" fillId="0" borderId="14" xfId="0" applyNumberFormat="1" applyFont="1" applyBorder="1" applyAlignment="1">
      <alignment horizontal="right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5" fillId="0" borderId="0" xfId="0" applyFont="1"/>
    <xf numFmtId="0" fontId="12" fillId="2" borderId="1" xfId="0" applyFont="1" applyFill="1" applyBorder="1" applyAlignment="1"/>
    <xf numFmtId="0" fontId="12" fillId="2" borderId="15" xfId="0" applyFont="1" applyFill="1" applyBorder="1" applyAlignment="1">
      <alignment horizontal="left"/>
    </xf>
    <xf numFmtId="14" fontId="12" fillId="2" borderId="16" xfId="0" applyNumberFormat="1" applyFont="1" applyFill="1" applyBorder="1" applyAlignment="1">
      <alignment horizontal="center"/>
    </xf>
    <xf numFmtId="165" fontId="9" fillId="0" borderId="17" xfId="0" applyNumberFormat="1" applyFont="1" applyBorder="1" applyAlignment="1">
      <alignment horizontal="right"/>
    </xf>
    <xf numFmtId="0" fontId="12" fillId="2" borderId="18" xfId="0" applyFont="1" applyFill="1" applyBorder="1" applyAlignment="1">
      <alignment horizontal="center"/>
    </xf>
    <xf numFmtId="14" fontId="12" fillId="2" borderId="19" xfId="0" applyNumberFormat="1" applyFont="1" applyFill="1" applyBorder="1" applyAlignment="1">
      <alignment horizontal="center"/>
    </xf>
    <xf numFmtId="165" fontId="12" fillId="0" borderId="17" xfId="0" applyNumberFormat="1" applyFont="1" applyBorder="1" applyAlignment="1">
      <alignment horizontal="right"/>
    </xf>
    <xf numFmtId="3" fontId="12" fillId="0" borderId="0" xfId="0" applyNumberFormat="1" applyFont="1" applyAlignment="1" applyProtection="1">
      <alignment horizontal="right"/>
    </xf>
    <xf numFmtId="0" fontId="11" fillId="0" borderId="0" xfId="0" applyFont="1" applyAlignment="1">
      <alignment horizontal="left"/>
    </xf>
    <xf numFmtId="0" fontId="11" fillId="0" borderId="0" xfId="0" applyFont="1"/>
    <xf numFmtId="0" fontId="16" fillId="0" borderId="0" xfId="0" applyFont="1"/>
    <xf numFmtId="0" fontId="12" fillId="2" borderId="3" xfId="0" applyFont="1" applyFill="1" applyBorder="1" applyAlignment="1"/>
    <xf numFmtId="0" fontId="12" fillId="0" borderId="0" xfId="0" applyFont="1" applyBorder="1"/>
    <xf numFmtId="0" fontId="12" fillId="0" borderId="1" xfId="0" applyFont="1" applyBorder="1" applyAlignment="1">
      <alignment horizontal="left"/>
    </xf>
    <xf numFmtId="0" fontId="12" fillId="0" borderId="21" xfId="0" applyFont="1" applyBorder="1" applyAlignment="1">
      <alignment horizontal="left"/>
    </xf>
    <xf numFmtId="0" fontId="9" fillId="0" borderId="21" xfId="0" applyFont="1" applyBorder="1" applyAlignment="1">
      <alignment horizontal="left"/>
    </xf>
    <xf numFmtId="165" fontId="12" fillId="0" borderId="22" xfId="0" applyNumberFormat="1" applyFont="1" applyBorder="1"/>
    <xf numFmtId="0" fontId="8" fillId="0" borderId="0" xfId="4" applyAlignment="1" applyProtection="1"/>
    <xf numFmtId="0" fontId="9" fillId="0" borderId="0" xfId="0" applyFont="1" applyBorder="1"/>
    <xf numFmtId="166" fontId="12" fillId="0" borderId="0" xfId="1" applyNumberFormat="1" applyFont="1" applyBorder="1" applyProtection="1"/>
    <xf numFmtId="165" fontId="12" fillId="0" borderId="0" xfId="0" applyNumberFormat="1" applyFont="1" applyBorder="1" applyProtection="1"/>
    <xf numFmtId="165" fontId="12" fillId="0" borderId="0" xfId="0" applyNumberFormat="1" applyFont="1" applyBorder="1"/>
    <xf numFmtId="165" fontId="17" fillId="0" borderId="0" xfId="0" applyNumberFormat="1" applyFont="1" applyBorder="1" applyProtection="1"/>
    <xf numFmtId="0" fontId="18" fillId="0" borderId="0" xfId="0" applyFont="1"/>
    <xf numFmtId="0" fontId="15" fillId="0" borderId="7" xfId="0" applyFont="1" applyBorder="1"/>
    <xf numFmtId="166" fontId="9" fillId="0" borderId="23" xfId="1" applyNumberFormat="1" applyFont="1" applyBorder="1" applyAlignment="1" applyProtection="1">
      <alignment horizontal="center"/>
    </xf>
    <xf numFmtId="166" fontId="9" fillId="0" borderId="24" xfId="1" applyNumberFormat="1" applyFont="1" applyBorder="1" applyAlignment="1" applyProtection="1">
      <alignment horizontal="center"/>
    </xf>
    <xf numFmtId="166" fontId="12" fillId="0" borderId="24" xfId="1" applyNumberFormat="1" applyFont="1" applyBorder="1" applyAlignment="1" applyProtection="1">
      <alignment horizontal="center"/>
    </xf>
    <xf numFmtId="166" fontId="12" fillId="0" borderId="25" xfId="1" applyNumberFormat="1" applyFont="1" applyBorder="1" applyAlignment="1" applyProtection="1">
      <alignment horizontal="center"/>
    </xf>
    <xf numFmtId="0" fontId="14" fillId="0" borderId="26" xfId="0" applyFont="1" applyBorder="1" applyAlignment="1">
      <alignment horizontal="left"/>
    </xf>
    <xf numFmtId="0" fontId="9" fillId="0" borderId="26" xfId="0" applyFont="1" applyBorder="1"/>
    <xf numFmtId="0" fontId="14" fillId="0" borderId="0" xfId="0" applyFont="1" applyBorder="1" applyAlignment="1">
      <alignment horizontal="left"/>
    </xf>
    <xf numFmtId="0" fontId="12" fillId="0" borderId="21" xfId="0" applyFont="1" applyBorder="1" applyAlignment="1">
      <alignment horizontal="center"/>
    </xf>
    <xf numFmtId="14" fontId="12" fillId="2" borderId="12" xfId="0" applyNumberFormat="1" applyFont="1" applyFill="1" applyBorder="1" applyAlignment="1">
      <alignment horizontal="center"/>
    </xf>
    <xf numFmtId="14" fontId="12" fillId="2" borderId="27" xfId="0" applyNumberFormat="1" applyFont="1" applyFill="1" applyBorder="1" applyAlignment="1">
      <alignment horizontal="right"/>
    </xf>
    <xf numFmtId="14" fontId="17" fillId="0" borderId="0" xfId="0" quotePrefix="1" applyNumberFormat="1" applyFont="1" applyAlignment="1">
      <alignment horizontal="right"/>
    </xf>
    <xf numFmtId="14" fontId="0" fillId="0" borderId="0" xfId="0" quotePrefix="1" applyNumberFormat="1"/>
    <xf numFmtId="168" fontId="6" fillId="0" borderId="0" xfId="7" applyNumberFormat="1"/>
    <xf numFmtId="0" fontId="10" fillId="0" borderId="0" xfId="3" applyFont="1" applyAlignment="1" applyProtection="1">
      <alignment horizontal="left"/>
    </xf>
    <xf numFmtId="14" fontId="19" fillId="0" borderId="0" xfId="0" quotePrefix="1" applyNumberFormat="1" applyFont="1"/>
    <xf numFmtId="0" fontId="7" fillId="0" borderId="0" xfId="4" applyFont="1" applyAlignment="1" applyProtection="1"/>
    <xf numFmtId="0" fontId="7" fillId="0" borderId="0" xfId="4" applyFont="1" applyAlignment="1" applyProtection="1">
      <alignment horizontal="left"/>
    </xf>
    <xf numFmtId="0" fontId="7" fillId="0" borderId="0" xfId="5" applyAlignment="1" applyProtection="1"/>
    <xf numFmtId="14" fontId="6" fillId="0" borderId="0" xfId="0" quotePrefix="1" applyNumberFormat="1" applyFont="1"/>
    <xf numFmtId="165" fontId="9" fillId="0" borderId="28" xfId="0" applyNumberFormat="1" applyFont="1" applyBorder="1" applyAlignment="1" applyProtection="1">
      <alignment horizontal="right"/>
    </xf>
    <xf numFmtId="165" fontId="9" fillId="0" borderId="0" xfId="0" applyNumberFormat="1" applyFont="1" applyBorder="1" applyAlignment="1" applyProtection="1">
      <alignment horizontal="right"/>
    </xf>
    <xf numFmtId="0" fontId="12" fillId="0" borderId="15" xfId="0" applyFont="1" applyBorder="1" applyAlignment="1">
      <alignment horizontal="left"/>
    </xf>
    <xf numFmtId="170" fontId="9" fillId="0" borderId="17" xfId="0" applyNumberFormat="1" applyFont="1" applyBorder="1" applyAlignment="1">
      <alignment horizontal="right"/>
    </xf>
    <xf numFmtId="171" fontId="9" fillId="0" borderId="17" xfId="0" applyNumberFormat="1" applyFont="1" applyBorder="1" applyAlignment="1">
      <alignment horizontal="right"/>
    </xf>
    <xf numFmtId="171" fontId="12" fillId="0" borderId="17" xfId="0" applyNumberFormat="1" applyFont="1" applyBorder="1" applyAlignment="1">
      <alignment horizontal="right"/>
    </xf>
    <xf numFmtId="171" fontId="9" fillId="0" borderId="0" xfId="0" applyNumberFormat="1" applyFont="1" applyAlignment="1" applyProtection="1">
      <alignment horizontal="right"/>
    </xf>
    <xf numFmtId="171" fontId="9" fillId="0" borderId="14" xfId="0" applyNumberFormat="1" applyFont="1" applyBorder="1" applyAlignment="1">
      <alignment horizontal="right"/>
    </xf>
    <xf numFmtId="171" fontId="9" fillId="0" borderId="28" xfId="0" applyNumberFormat="1" applyFont="1" applyBorder="1" applyAlignment="1" applyProtection="1">
      <alignment horizontal="right"/>
    </xf>
    <xf numFmtId="171" fontId="9" fillId="0" borderId="0" xfId="0" applyNumberFormat="1" applyFont="1" applyBorder="1" applyAlignment="1" applyProtection="1">
      <alignment horizontal="right"/>
    </xf>
    <xf numFmtId="171" fontId="12" fillId="0" borderId="12" xfId="0" applyNumberFormat="1" applyFont="1" applyBorder="1" applyProtection="1"/>
    <xf numFmtId="171" fontId="12" fillId="0" borderId="22" xfId="0" applyNumberFormat="1" applyFont="1" applyBorder="1"/>
    <xf numFmtId="171" fontId="12" fillId="0" borderId="19" xfId="0" applyNumberFormat="1" applyFont="1" applyBorder="1" applyAlignment="1">
      <alignment horizontal="right"/>
    </xf>
    <xf numFmtId="171" fontId="12" fillId="0" borderId="22" xfId="0" applyNumberFormat="1" applyFont="1" applyBorder="1" applyAlignment="1">
      <alignment horizontal="right"/>
    </xf>
    <xf numFmtId="0" fontId="12" fillId="2" borderId="3" xfId="0" applyFont="1" applyFill="1" applyBorder="1" applyAlignment="1">
      <alignment horizontal="center"/>
    </xf>
    <xf numFmtId="0" fontId="12" fillId="2" borderId="2" xfId="0" applyFont="1" applyFill="1" applyBorder="1" applyAlignment="1"/>
    <xf numFmtId="0" fontId="12" fillId="2" borderId="20" xfId="0" applyFont="1" applyFill="1" applyBorder="1" applyAlignment="1"/>
    <xf numFmtId="166" fontId="9" fillId="0" borderId="9" xfId="1" applyNumberFormat="1" applyFont="1" applyBorder="1" applyAlignment="1" applyProtection="1">
      <alignment horizontal="center"/>
    </xf>
    <xf numFmtId="166" fontId="12" fillId="0" borderId="9" xfId="1" applyNumberFormat="1" applyFont="1" applyBorder="1" applyAlignment="1" applyProtection="1">
      <alignment horizontal="center"/>
    </xf>
    <xf numFmtId="166" fontId="12" fillId="0" borderId="11" xfId="1" applyNumberFormat="1" applyFont="1" applyBorder="1" applyAlignment="1" applyProtection="1">
      <alignment horizontal="center"/>
    </xf>
    <xf numFmtId="166" fontId="9" fillId="0" borderId="29" xfId="1" applyNumberFormat="1" applyFont="1" applyBorder="1" applyAlignment="1" applyProtection="1">
      <alignment horizontal="center"/>
    </xf>
    <xf numFmtId="14" fontId="12" fillId="2" borderId="15" xfId="0" applyNumberFormat="1" applyFont="1" applyFill="1" applyBorder="1" applyAlignment="1">
      <alignment horizontal="center"/>
    </xf>
    <xf numFmtId="0" fontId="14" fillId="0" borderId="26" xfId="0" applyFont="1" applyBorder="1" applyAlignment="1">
      <alignment horizontal="right"/>
    </xf>
    <xf numFmtId="14" fontId="12" fillId="2" borderId="5" xfId="0" applyNumberFormat="1" applyFont="1" applyFill="1" applyBorder="1" applyAlignment="1">
      <alignment horizontal="right"/>
    </xf>
    <xf numFmtId="166" fontId="9" fillId="0" borderId="21" xfId="1" applyNumberFormat="1" applyFont="1" applyBorder="1" applyProtection="1"/>
    <xf numFmtId="166" fontId="12" fillId="0" borderId="15" xfId="1" applyNumberFormat="1" applyFont="1" applyBorder="1" applyProtection="1"/>
    <xf numFmtId="165" fontId="12" fillId="0" borderId="12" xfId="0" applyNumberFormat="1" applyFont="1" applyBorder="1" applyAlignment="1" applyProtection="1"/>
    <xf numFmtId="0" fontId="12" fillId="0" borderId="21" xfId="0" applyFont="1" applyBorder="1"/>
    <xf numFmtId="14" fontId="12" fillId="2" borderId="13" xfId="0" applyNumberFormat="1" applyFont="1" applyFill="1" applyBorder="1" applyAlignment="1">
      <alignment horizontal="center"/>
    </xf>
    <xf numFmtId="3" fontId="12" fillId="0" borderId="10" xfId="0" applyNumberFormat="1" applyFont="1" applyBorder="1" applyAlignment="1" applyProtection="1">
      <alignment horizontal="right"/>
    </xf>
    <xf numFmtId="3" fontId="9" fillId="0" borderId="10" xfId="0" applyNumberFormat="1" applyFont="1" applyBorder="1" applyAlignment="1" applyProtection="1">
      <alignment horizontal="right"/>
    </xf>
    <xf numFmtId="0" fontId="9" fillId="0" borderId="21" xfId="0" applyFont="1" applyBorder="1"/>
    <xf numFmtId="0" fontId="9" fillId="0" borderId="3" xfId="0" applyFont="1" applyBorder="1"/>
    <xf numFmtId="0" fontId="0" fillId="0" borderId="26" xfId="0" applyBorder="1"/>
    <xf numFmtId="0" fontId="12" fillId="0" borderId="15" xfId="0" applyFont="1" applyBorder="1"/>
    <xf numFmtId="166" fontId="9" fillId="0" borderId="28" xfId="1" applyNumberFormat="1" applyFont="1" applyBorder="1" applyProtection="1"/>
    <xf numFmtId="166" fontId="12" fillId="0" borderId="16" xfId="1" applyNumberFormat="1" applyFont="1" applyBorder="1" applyProtection="1"/>
    <xf numFmtId="0" fontId="12" fillId="2" borderId="29" xfId="0" applyFont="1" applyFill="1" applyBorder="1"/>
    <xf numFmtId="0" fontId="12" fillId="2" borderId="30" xfId="0" applyFont="1" applyFill="1" applyBorder="1" applyAlignment="1">
      <alignment horizontal="left"/>
    </xf>
    <xf numFmtId="0" fontId="14" fillId="0" borderId="0" xfId="0" applyFont="1" applyBorder="1" applyAlignment="1">
      <alignment horizontal="right"/>
    </xf>
    <xf numFmtId="0" fontId="12" fillId="2" borderId="0" xfId="0" applyFont="1" applyFill="1" applyBorder="1" applyAlignment="1"/>
    <xf numFmtId="0" fontId="12" fillId="2" borderId="0" xfId="0" applyFont="1" applyFill="1" applyBorder="1" applyAlignment="1">
      <alignment horizontal="center"/>
    </xf>
    <xf numFmtId="0" fontId="9" fillId="2" borderId="0" xfId="0" applyFont="1" applyFill="1" applyBorder="1"/>
    <xf numFmtId="14" fontId="12" fillId="2" borderId="0" xfId="0" applyNumberFormat="1" applyFont="1" applyFill="1" applyBorder="1" applyAlignment="1">
      <alignment horizontal="right"/>
    </xf>
    <xf numFmtId="166" fontId="9" fillId="0" borderId="0" xfId="1" applyNumberFormat="1" applyFont="1" applyBorder="1" applyProtection="1"/>
    <xf numFmtId="171" fontId="9" fillId="0" borderId="0" xfId="0" applyNumberFormat="1" applyFont="1" applyBorder="1" applyAlignment="1">
      <alignment horizontal="right"/>
    </xf>
    <xf numFmtId="171" fontId="12" fillId="0" borderId="0" xfId="0" applyNumberFormat="1" applyFont="1" applyBorder="1" applyProtection="1"/>
    <xf numFmtId="171" fontId="12" fillId="0" borderId="0" xfId="0" applyNumberFormat="1" applyFont="1" applyBorder="1"/>
    <xf numFmtId="166" fontId="9" fillId="0" borderId="26" xfId="1" applyNumberFormat="1" applyFont="1" applyBorder="1" applyProtection="1"/>
    <xf numFmtId="171" fontId="9" fillId="0" borderId="26" xfId="0" applyNumberFormat="1" applyFont="1" applyBorder="1" applyAlignment="1" applyProtection="1">
      <alignment horizontal="right"/>
    </xf>
    <xf numFmtId="171" fontId="9" fillId="0" borderId="26" xfId="0" applyNumberFormat="1" applyFont="1" applyBorder="1" applyAlignment="1">
      <alignment horizontal="right"/>
    </xf>
    <xf numFmtId="0" fontId="9" fillId="0" borderId="0" xfId="9" applyFont="1"/>
    <xf numFmtId="0" fontId="7" fillId="0" borderId="0" xfId="5" applyFont="1" applyAlignment="1" applyProtection="1">
      <alignment horizontal="left"/>
    </xf>
    <xf numFmtId="0" fontId="9" fillId="0" borderId="0" xfId="9" applyFont="1" applyAlignment="1" applyProtection="1">
      <alignment horizontal="left"/>
    </xf>
    <xf numFmtId="0" fontId="10" fillId="0" borderId="0" xfId="5" applyFont="1" applyAlignment="1" applyProtection="1">
      <alignment horizontal="left"/>
    </xf>
    <xf numFmtId="0" fontId="11" fillId="2" borderId="0" xfId="9" applyFont="1" applyFill="1" applyBorder="1"/>
    <xf numFmtId="165" fontId="9" fillId="0" borderId="0" xfId="9" applyNumberFormat="1" applyFont="1" applyProtection="1"/>
    <xf numFmtId="0" fontId="12" fillId="2" borderId="1" xfId="9" applyFont="1" applyFill="1" applyBorder="1"/>
    <xf numFmtId="0" fontId="12" fillId="2" borderId="2" xfId="9" applyFont="1" applyFill="1" applyBorder="1"/>
    <xf numFmtId="0" fontId="12" fillId="2" borderId="3" xfId="9" applyFont="1" applyFill="1" applyBorder="1" applyAlignment="1">
      <alignment horizontal="center"/>
    </xf>
    <xf numFmtId="0" fontId="9" fillId="2" borderId="3" xfId="9" applyFont="1" applyFill="1" applyBorder="1"/>
    <xf numFmtId="0" fontId="9" fillId="2" borderId="2" xfId="9" applyFont="1" applyFill="1" applyBorder="1"/>
    <xf numFmtId="0" fontId="9" fillId="2" borderId="4" xfId="9" applyFont="1" applyFill="1" applyBorder="1"/>
    <xf numFmtId="0" fontId="12" fillId="2" borderId="5" xfId="9" applyFont="1" applyFill="1" applyBorder="1" applyAlignment="1">
      <alignment horizontal="left"/>
    </xf>
    <xf numFmtId="14" fontId="12" fillId="2" borderId="6" xfId="9" applyNumberFormat="1" applyFont="1" applyFill="1" applyBorder="1" applyAlignment="1">
      <alignment horizontal="right"/>
    </xf>
    <xf numFmtId="14" fontId="12" fillId="2" borderId="7" xfId="9" applyNumberFormat="1" applyFont="1" applyFill="1" applyBorder="1" applyAlignment="1">
      <alignment horizontal="right"/>
    </xf>
    <xf numFmtId="14" fontId="12" fillId="2" borderId="27" xfId="9" applyNumberFormat="1" applyFont="1" applyFill="1" applyBorder="1" applyAlignment="1">
      <alignment horizontal="right"/>
    </xf>
    <xf numFmtId="14" fontId="12" fillId="2" borderId="8" xfId="9" applyNumberFormat="1" applyFont="1" applyFill="1" applyBorder="1" applyAlignment="1">
      <alignment horizontal="right"/>
    </xf>
    <xf numFmtId="0" fontId="9" fillId="0" borderId="9" xfId="9" applyFont="1" applyBorder="1"/>
    <xf numFmtId="171" fontId="9" fillId="0" borderId="31" xfId="9" applyNumberFormat="1" applyFont="1" applyBorder="1" applyAlignment="1" applyProtection="1">
      <alignment horizontal="right"/>
    </xf>
    <xf numFmtId="171" fontId="9" fillId="0" borderId="0" xfId="9" applyNumberFormat="1" applyFont="1" applyAlignment="1" applyProtection="1">
      <alignment horizontal="right"/>
    </xf>
    <xf numFmtId="171" fontId="9" fillId="0" borderId="14" xfId="9" applyNumberFormat="1" applyFont="1" applyBorder="1" applyAlignment="1">
      <alignment horizontal="right"/>
    </xf>
    <xf numFmtId="171" fontId="9" fillId="0" borderId="28" xfId="9" applyNumberFormat="1" applyFont="1" applyBorder="1" applyAlignment="1" applyProtection="1">
      <alignment horizontal="right"/>
    </xf>
    <xf numFmtId="0" fontId="12" fillId="0" borderId="11" xfId="9" applyFont="1" applyBorder="1"/>
    <xf numFmtId="171" fontId="12" fillId="0" borderId="16" xfId="9" applyNumberFormat="1" applyFont="1" applyBorder="1" applyProtection="1"/>
    <xf numFmtId="171" fontId="12" fillId="0" borderId="12" xfId="9" applyNumberFormat="1" applyFont="1" applyBorder="1" applyProtection="1"/>
    <xf numFmtId="171" fontId="12" fillId="0" borderId="22" xfId="9" applyNumberFormat="1" applyFont="1" applyBorder="1"/>
    <xf numFmtId="0" fontId="9" fillId="0" borderId="7" xfId="9" applyFont="1" applyBorder="1"/>
    <xf numFmtId="0" fontId="14" fillId="0" borderId="0" xfId="9" applyFont="1" applyAlignment="1">
      <alignment horizontal="right"/>
    </xf>
    <xf numFmtId="0" fontId="14" fillId="0" borderId="0" xfId="9" applyFont="1" applyAlignment="1">
      <alignment horizontal="left"/>
    </xf>
    <xf numFmtId="0" fontId="24" fillId="0" borderId="0" xfId="16" applyFont="1"/>
    <xf numFmtId="0" fontId="6" fillId="0" borderId="0" xfId="16"/>
    <xf numFmtId="0" fontId="0" fillId="0" borderId="0" xfId="16" applyFont="1"/>
    <xf numFmtId="0" fontId="22" fillId="0" borderId="0" xfId="16" applyFont="1" applyAlignment="1">
      <alignment horizontal="right"/>
    </xf>
    <xf numFmtId="0" fontId="27" fillId="0" borderId="0" xfId="16" applyFont="1" applyAlignment="1">
      <alignment horizontal="left"/>
    </xf>
    <xf numFmtId="0" fontId="31" fillId="0" borderId="0" xfId="16" applyFont="1" applyAlignment="1">
      <alignment horizontal="left"/>
    </xf>
    <xf numFmtId="0" fontId="21" fillId="0" borderId="0" xfId="16" applyFont="1" applyAlignment="1">
      <alignment horizontal="right"/>
    </xf>
    <xf numFmtId="0" fontId="6" fillId="0" borderId="0" xfId="16" applyAlignment="1">
      <alignment horizontal="right"/>
    </xf>
    <xf numFmtId="0" fontId="28" fillId="0" borderId="0" xfId="16" applyFont="1" applyAlignment="1">
      <alignment horizontal="left"/>
    </xf>
    <xf numFmtId="14" fontId="29" fillId="0" borderId="0" xfId="16" applyNumberFormat="1" applyFont="1" applyAlignment="1">
      <alignment horizontal="left"/>
    </xf>
    <xf numFmtId="0" fontId="29" fillId="0" borderId="0" xfId="16" applyFont="1" applyAlignment="1">
      <alignment horizontal="left"/>
    </xf>
    <xf numFmtId="14" fontId="23" fillId="0" borderId="0" xfId="16" applyNumberFormat="1" applyFont="1"/>
    <xf numFmtId="14" fontId="35" fillId="0" borderId="0" xfId="16" applyNumberFormat="1" applyFont="1" applyAlignment="1">
      <alignment horizontal="right"/>
    </xf>
    <xf numFmtId="14" fontId="20" fillId="0" borderId="0" xfId="16" applyNumberFormat="1" applyFont="1" applyAlignment="1">
      <alignment horizontal="center"/>
    </xf>
    <xf numFmtId="0" fontId="13" fillId="0" borderId="0" xfId="0" applyFont="1" applyBorder="1" applyAlignment="1">
      <alignment horizontal="right"/>
    </xf>
    <xf numFmtId="0" fontId="13" fillId="0" borderId="0" xfId="0" applyFont="1" applyAlignment="1">
      <alignment horizontal="right"/>
    </xf>
    <xf numFmtId="0" fontId="13" fillId="0" borderId="26" xfId="0" applyFont="1" applyBorder="1" applyAlignment="1">
      <alignment horizontal="right"/>
    </xf>
    <xf numFmtId="0" fontId="12" fillId="2" borderId="1" xfId="0" applyFont="1" applyFill="1" applyBorder="1" applyAlignment="1">
      <alignment horizontal="center"/>
    </xf>
    <xf numFmtId="0" fontId="12" fillId="2" borderId="20" xfId="0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/>
    </xf>
    <xf numFmtId="166" fontId="12" fillId="0" borderId="21" xfId="1" applyNumberFormat="1" applyFont="1" applyBorder="1" applyAlignment="1" applyProtection="1">
      <alignment horizontal="center"/>
    </xf>
    <xf numFmtId="166" fontId="12" fillId="0" borderId="10" xfId="1" applyNumberFormat="1" applyFont="1" applyBorder="1" applyAlignment="1" applyProtection="1">
      <alignment horizontal="center"/>
    </xf>
    <xf numFmtId="166" fontId="12" fillId="0" borderId="1" xfId="1" applyNumberFormat="1" applyFont="1" applyBorder="1" applyAlignment="1" applyProtection="1">
      <alignment horizontal="center"/>
    </xf>
    <xf numFmtId="166" fontId="12" fillId="0" borderId="20" xfId="1" applyNumberFormat="1" applyFont="1" applyBorder="1" applyAlignment="1" applyProtection="1">
      <alignment horizontal="center"/>
    </xf>
    <xf numFmtId="166" fontId="12" fillId="0" borderId="2" xfId="1" applyNumberFormat="1" applyFont="1" applyBorder="1" applyAlignment="1" applyProtection="1">
      <alignment horizontal="center"/>
    </xf>
    <xf numFmtId="166" fontId="12" fillId="0" borderId="28" xfId="1" applyNumberFormat="1" applyFont="1" applyBorder="1" applyAlignment="1" applyProtection="1">
      <alignment horizontal="center"/>
    </xf>
    <xf numFmtId="165" fontId="12" fillId="0" borderId="12" xfId="0" applyNumberFormat="1" applyFont="1" applyBorder="1" applyAlignment="1" applyProtection="1">
      <alignment horizontal="center"/>
    </xf>
    <xf numFmtId="0" fontId="13" fillId="0" borderId="26" xfId="9" applyFont="1" applyBorder="1" applyAlignment="1">
      <alignment horizontal="right"/>
    </xf>
    <xf numFmtId="0" fontId="13" fillId="0" borderId="0" xfId="9" applyFont="1" applyAlignment="1">
      <alignment horizontal="right"/>
    </xf>
    <xf numFmtId="165" fontId="12" fillId="0" borderId="0" xfId="0" applyNumberFormat="1" applyFont="1" applyBorder="1" applyAlignment="1" applyProtection="1">
      <alignment horizontal="center"/>
    </xf>
    <xf numFmtId="0" fontId="37" fillId="0" borderId="0" xfId="0" applyFont="1"/>
    <xf numFmtId="0" fontId="38" fillId="0" borderId="0" xfId="0" applyFont="1"/>
    <xf numFmtId="168" fontId="38" fillId="0" borderId="0" xfId="7" applyNumberFormat="1" applyFont="1"/>
    <xf numFmtId="0" fontId="39" fillId="0" borderId="0" xfId="0" applyFont="1"/>
    <xf numFmtId="14" fontId="40" fillId="0" borderId="0" xfId="0" applyNumberFormat="1" applyFont="1"/>
    <xf numFmtId="167" fontId="38" fillId="0" borderId="0" xfId="0" applyNumberFormat="1" applyFont="1"/>
    <xf numFmtId="0" fontId="37" fillId="0" borderId="0" xfId="0" applyFont="1" applyAlignment="1">
      <alignment horizontal="right"/>
    </xf>
    <xf numFmtId="14" fontId="40" fillId="0" borderId="0" xfId="0" quotePrefix="1" applyNumberFormat="1" applyFont="1" applyAlignment="1">
      <alignment horizontal="right"/>
    </xf>
    <xf numFmtId="14" fontId="40" fillId="0" borderId="0" xfId="0" quotePrefix="1" applyNumberFormat="1" applyFont="1"/>
    <xf numFmtId="169" fontId="38" fillId="0" borderId="0" xfId="0" applyNumberFormat="1" applyFont="1"/>
    <xf numFmtId="3" fontId="37" fillId="0" borderId="0" xfId="0" applyNumberFormat="1" applyFont="1"/>
    <xf numFmtId="14" fontId="38" fillId="0" borderId="0" xfId="0" quotePrefix="1" applyNumberFormat="1" applyFont="1"/>
    <xf numFmtId="0" fontId="6" fillId="0" borderId="0" xfId="18"/>
    <xf numFmtId="0" fontId="20" fillId="0" borderId="0" xfId="18" applyFont="1" applyAlignment="1">
      <alignment horizontal="left"/>
    </xf>
    <xf numFmtId="0" fontId="32" fillId="0" borderId="0" xfId="18" applyFont="1" applyAlignment="1">
      <alignment vertical="center"/>
    </xf>
    <xf numFmtId="0" fontId="33" fillId="0" borderId="0" xfId="18" applyFont="1" applyAlignment="1">
      <alignment vertical="center"/>
    </xf>
    <xf numFmtId="0" fontId="34" fillId="0" borderId="0" xfId="18" applyFont="1"/>
  </cellXfs>
  <cellStyles count="19">
    <cellStyle name="Comma" xfId="1" builtinId="3"/>
    <cellStyle name="Comma 2" xfId="2"/>
    <cellStyle name="Hyperkobling_premiestatistikken" xfId="3"/>
    <cellStyle name="Hyperlink" xfId="4" builtinId="8"/>
    <cellStyle name="Hyperlink 2" xfId="5"/>
    <cellStyle name="Normal" xfId="0" builtinId="0"/>
    <cellStyle name="Normal 2" xfId="8"/>
    <cellStyle name="Normal 2 2" xfId="14"/>
    <cellStyle name="Normal 2 2 2" xfId="16"/>
    <cellStyle name="Normal 2 3" xfId="17"/>
    <cellStyle name="Normal 2 3 2" xfId="18"/>
    <cellStyle name="Normal 3" xfId="9"/>
    <cellStyle name="Normal 4" xfId="10"/>
    <cellStyle name="Normal 5" xfId="11"/>
    <cellStyle name="Normal 6" xfId="12"/>
    <cellStyle name="Normal 7" xfId="13"/>
    <cellStyle name="Normal 8" xfId="6"/>
    <cellStyle name="Percent" xfId="7" builtinId="5"/>
    <cellStyle name="Tusenskille 2" xfId="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1419258688107541E-2"/>
          <c:y val="1.5243925132081769E-2"/>
          <c:w val="0.9477984711129237"/>
          <c:h val="0.85061102237021002"/>
        </c:manualLayout>
      </c:layout>
      <c:bubbleChart>
        <c:varyColors val="0"/>
        <c:ser>
          <c:idx val="0"/>
          <c:order val="0"/>
          <c:tx>
            <c:strRef>
              <c:f>'Tab2'!$A$74</c:f>
              <c:strCache>
                <c:ptCount val="1"/>
                <c:pt idx="0">
                  <c:v>Gjensidige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nb-NO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yVal>
            <c:numRef>
              <c:f>'Tab2'!$A$74:$A$78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bubbleSize>
            <c:numRef>
              <c:f>'Tab2'!$B$74:$B$78</c:f>
              <c:numCache>
                <c:formatCode>0.0\ %</c:formatCode>
                <c:ptCount val="5"/>
                <c:pt idx="0">
                  <c:v>0.25423986722921671</c:v>
                </c:pt>
                <c:pt idx="1">
                  <c:v>0.21036515644115128</c:v>
                </c:pt>
                <c:pt idx="2">
                  <c:v>0.13275321118509845</c:v>
                </c:pt>
                <c:pt idx="3">
                  <c:v>0.10078288346080071</c:v>
                </c:pt>
                <c:pt idx="4">
                  <c:v>0.30185888168373287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0-12E5-4DDD-A337-CE02AFE8F6A4}"/>
            </c:ext>
          </c:extLst>
        </c:ser>
        <c:ser>
          <c:idx val="1"/>
          <c:order val="1"/>
          <c:tx>
            <c:strRef>
              <c:f>'Tab2'!$A$75</c:f>
              <c:strCache>
                <c:ptCount val="1"/>
                <c:pt idx="0">
                  <c:v>If Skadeforsikring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yVal>
            <c:numRef>
              <c:f>'Tab2'!$C$74:$C$78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yVal>
          <c:bubbleSize>
            <c:numRef>
              <c:f>'Tab2'!$D$74:$D$78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bubbleSize>
          <c:bubble3D val="1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12E5-4DDD-A337-CE02AFE8F6A4}"/>
            </c:ext>
          </c:extLst>
        </c:ser>
        <c:ser>
          <c:idx val="2"/>
          <c:order val="2"/>
          <c:tx>
            <c:strRef>
              <c:f>'Tab2'!$A$76</c:f>
              <c:strCache>
                <c:ptCount val="1"/>
                <c:pt idx="0">
                  <c:v>Tryg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yVal>
            <c:numRef>
              <c:f>'Tab2'!$E$74:$E$78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bubbleSize>
            <c:numRef>
              <c:f>'Tab2'!$F$74:$F$78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bubbleSize>
          <c:bubble3D val="1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2-12E5-4DDD-A337-CE02AFE8F6A4}"/>
            </c:ext>
          </c:extLst>
        </c:ser>
        <c:ser>
          <c:idx val="3"/>
          <c:order val="3"/>
          <c:tx>
            <c:strRef>
              <c:f>'Tab2'!$A$77</c:f>
              <c:strCache>
                <c:ptCount val="1"/>
                <c:pt idx="0">
                  <c:v>SpareBank 1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yVal>
            <c:numRef>
              <c:f>'Tab2'!$G$74:$G$78</c:f>
              <c:numCache>
                <c:formatCode>General</c:formatCode>
                <c:ptCount val="5"/>
              </c:numCache>
            </c:numRef>
          </c:yVal>
          <c:bubbleSize>
            <c:numRef>
              <c:f>'Tab2'!$H$74:$H$78</c:f>
              <c:numCache>
                <c:formatCode>General</c:formatCode>
                <c:ptCount val="5"/>
              </c:numCache>
            </c:numRef>
          </c:bubbleSize>
          <c:bubble3D val="1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3-12E5-4DDD-A337-CE02AFE8F6A4}"/>
            </c:ext>
          </c:extLst>
        </c:ser>
        <c:ser>
          <c:idx val="4"/>
          <c:order val="4"/>
          <c:tx>
            <c:strRef>
              <c:f>'Tab2'!$A$78</c:f>
              <c:strCache>
                <c:ptCount val="1"/>
                <c:pt idx="0">
                  <c:v>Andre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yVal>
            <c:numRef>
              <c:f>'Tab2'!$I$74:$I$78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bubbleSize>
            <c:numLit>
              <c:formatCode>General</c:formatCode>
              <c:ptCount val="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bubbleSize>
          <c:bubble3D val="1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4-12E5-4DDD-A337-CE02AFE8F6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120"/>
        <c:showNegBubbles val="0"/>
        <c:axId val="274056704"/>
        <c:axId val="274058240"/>
      </c:bubbleChart>
      <c:valAx>
        <c:axId val="274056704"/>
        <c:scaling>
          <c:orientation val="minMax"/>
        </c:scaling>
        <c:delete val="1"/>
        <c:axPos val="b"/>
        <c:majorTickMark val="out"/>
        <c:minorTickMark val="none"/>
        <c:tickLblPos val="none"/>
        <c:crossAx val="274058240"/>
        <c:crosses val="autoZero"/>
        <c:crossBetween val="midCat"/>
      </c:valAx>
      <c:valAx>
        <c:axId val="274058240"/>
        <c:scaling>
          <c:orientation val="minMax"/>
          <c:max val="0.2"/>
          <c:min val="-0.2"/>
        </c:scaling>
        <c:delete val="1"/>
        <c:axPos val="l"/>
        <c:numFmt formatCode="General" sourceLinked="1"/>
        <c:majorTickMark val="out"/>
        <c:minorTickMark val="none"/>
        <c:tickLblPos val="none"/>
        <c:crossAx val="274056704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8.1566068515505873E-3"/>
          <c:y val="0.60061071634344043"/>
          <c:w val="0.88580818914760728"/>
          <c:h val="0.10975641764291656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60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3376845891783923"/>
          <c:y val="2.5352147546417802E-2"/>
          <c:w val="0.81729265753459723"/>
          <c:h val="0.7690151422413378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'Tab2'!$B$83</c:f>
              <c:strCache>
                <c:ptCount val="1"/>
                <c:pt idx="0">
                  <c:v>30.09.2015</c:v>
                </c:pt>
              </c:strCache>
            </c:strRef>
          </c:tx>
          <c:spPr>
            <a:pattFill prst="wdUpDiag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'Tab2'!$A$84:$A$91</c:f>
              <c:strCache>
                <c:ptCount val="8"/>
                <c:pt idx="0">
                  <c:v>Hjem</c:v>
                </c:pt>
                <c:pt idx="1">
                  <c:v>Villa</c:v>
                </c:pt>
                <c:pt idx="2">
                  <c:v>Øvrig-Privat</c:v>
                </c:pt>
                <c:pt idx="3">
                  <c:v>Næring</c:v>
                </c:pt>
                <c:pt idx="4">
                  <c:v>Ulykke</c:v>
                </c:pt>
                <c:pt idx="5">
                  <c:v>Yrkesskade</c:v>
                </c:pt>
                <c:pt idx="6">
                  <c:v>Reise</c:v>
                </c:pt>
                <c:pt idx="7">
                  <c:v>Ansvar</c:v>
                </c:pt>
              </c:strCache>
            </c:strRef>
          </c:cat>
          <c:val>
            <c:numRef>
              <c:f>'Tab2'!$B$84:$B$91</c:f>
              <c:numCache>
                <c:formatCode>0.0</c:formatCode>
                <c:ptCount val="8"/>
                <c:pt idx="0">
                  <c:v>2140.9830000000002</c:v>
                </c:pt>
                <c:pt idx="1">
                  <c:v>7010.1729999999998</c:v>
                </c:pt>
                <c:pt idx="2">
                  <c:v>1851.5000000000009</c:v>
                </c:pt>
                <c:pt idx="3">
                  <c:v>7867.2550000000001</c:v>
                </c:pt>
                <c:pt idx="4">
                  <c:v>1157.1990000000001</c:v>
                </c:pt>
                <c:pt idx="5">
                  <c:v>2543.9760000000001</c:v>
                </c:pt>
                <c:pt idx="6">
                  <c:v>3085.02</c:v>
                </c:pt>
                <c:pt idx="7">
                  <c:v>1771.4929999999999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06-481E-A104-D9191D8713E3}"/>
            </c:ext>
          </c:extLst>
        </c:ser>
        <c:ser>
          <c:idx val="1"/>
          <c:order val="1"/>
          <c:tx>
            <c:strRef>
              <c:f>'Tab2'!$C$83</c:f>
              <c:strCache>
                <c:ptCount val="1"/>
                <c:pt idx="0">
                  <c:v>30.09.2016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'Tab2'!$A$84:$A$91</c:f>
              <c:strCache>
                <c:ptCount val="8"/>
                <c:pt idx="0">
                  <c:v>Hjem</c:v>
                </c:pt>
                <c:pt idx="1">
                  <c:v>Villa</c:v>
                </c:pt>
                <c:pt idx="2">
                  <c:v>Øvrig-Privat</c:v>
                </c:pt>
                <c:pt idx="3">
                  <c:v>Næring</c:v>
                </c:pt>
                <c:pt idx="4">
                  <c:v>Ulykke</c:v>
                </c:pt>
                <c:pt idx="5">
                  <c:v>Yrkesskade</c:v>
                </c:pt>
                <c:pt idx="6">
                  <c:v>Reise</c:v>
                </c:pt>
                <c:pt idx="7">
                  <c:v>Ansvar</c:v>
                </c:pt>
              </c:strCache>
            </c:strRef>
          </c:cat>
          <c:val>
            <c:numRef>
              <c:f>'Tab2'!$C$84:$C$91</c:f>
              <c:numCache>
                <c:formatCode>0.0</c:formatCode>
                <c:ptCount val="8"/>
                <c:pt idx="0">
                  <c:v>2222.2310000000002</c:v>
                </c:pt>
                <c:pt idx="1">
                  <c:v>7265.3649999999998</c:v>
                </c:pt>
                <c:pt idx="2">
                  <c:v>1902.371000000001</c:v>
                </c:pt>
                <c:pt idx="3">
                  <c:v>7589.77</c:v>
                </c:pt>
                <c:pt idx="4">
                  <c:v>1136.8510000000001</c:v>
                </c:pt>
                <c:pt idx="5">
                  <c:v>2389.8380000000002</c:v>
                </c:pt>
                <c:pt idx="6">
                  <c:v>3225.7849999999999</c:v>
                </c:pt>
                <c:pt idx="7">
                  <c:v>1725.751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06-481E-A104-D9191D8713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77352448"/>
        <c:axId val="277353984"/>
        <c:axId val="0"/>
      </c:bar3DChart>
      <c:catAx>
        <c:axId val="277352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773539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73539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millioner kroner</a:t>
                </a:r>
              </a:p>
            </c:rich>
          </c:tx>
          <c:layout>
            <c:manualLayout>
              <c:xMode val="edge"/>
              <c:yMode val="edge"/>
              <c:x val="5.7096247960850034E-2"/>
              <c:y val="0.3154932534841595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7735244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1174602766826303"/>
          <c:y val="6.8544600938967137E-2"/>
          <c:w val="0.24306705544351814"/>
          <c:h val="0.1295777605264130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66"/>
      <c:rotY val="20"/>
      <c:depthPercent val="100"/>
      <c:rAngAx val="1"/>
    </c:view3D>
    <c:floor>
      <c:thickness val="0"/>
      <c:spPr>
        <a:solidFill>
          <a:srgbClr val="00000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370718815975293"/>
          <c:y val="4.1916228942844538E-2"/>
          <c:w val="0.70705306553481861"/>
          <c:h val="0.83832457885680622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'Tab2'!$A$98</c:f>
              <c:strCache>
                <c:ptCount val="1"/>
                <c:pt idx="0">
                  <c:v>Trafikk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'Tab2'!$B$96:$E$96</c:f>
              <c:strCache>
                <c:ptCount val="4"/>
                <c:pt idx="0">
                  <c:v>31.12.2013</c:v>
                </c:pt>
                <c:pt idx="1">
                  <c:v>31.12.2014</c:v>
                </c:pt>
                <c:pt idx="2">
                  <c:v>31.12.2015</c:v>
                </c:pt>
                <c:pt idx="3">
                  <c:v>30.09.2016</c:v>
                </c:pt>
              </c:strCache>
            </c:strRef>
          </c:cat>
          <c:val>
            <c:numRef>
              <c:f>'Tab2'!$B$98:$E$98</c:f>
              <c:numCache>
                <c:formatCode>#\ ##0.000</c:formatCode>
                <c:ptCount val="4"/>
                <c:pt idx="0">
                  <c:v>7709.8919999999998</c:v>
                </c:pt>
                <c:pt idx="1">
                  <c:v>7884.6679999999997</c:v>
                </c:pt>
                <c:pt idx="2">
                  <c:v>7875.8249999999998</c:v>
                </c:pt>
                <c:pt idx="3">
                  <c:v>7835.2650000000003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94-4BDF-9DFF-D2B51CAA1B94}"/>
            </c:ext>
          </c:extLst>
        </c:ser>
        <c:ser>
          <c:idx val="2"/>
          <c:order val="1"/>
          <c:tx>
            <c:strRef>
              <c:f>'Tab2'!$A$99</c:f>
              <c:strCache>
                <c:ptCount val="1"/>
                <c:pt idx="0">
                  <c:v>Øvrig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'Tab2'!$B$96:$E$96</c:f>
              <c:strCache>
                <c:ptCount val="4"/>
                <c:pt idx="0">
                  <c:v>31.12.2013</c:v>
                </c:pt>
                <c:pt idx="1">
                  <c:v>31.12.2014</c:v>
                </c:pt>
                <c:pt idx="2">
                  <c:v>31.12.2015</c:v>
                </c:pt>
                <c:pt idx="3">
                  <c:v>30.09.2016</c:v>
                </c:pt>
              </c:strCache>
            </c:strRef>
          </c:cat>
          <c:val>
            <c:numRef>
              <c:f>'Tab2'!$B$99:$E$99</c:f>
              <c:numCache>
                <c:formatCode>#\ ##0.000</c:formatCode>
                <c:ptCount val="4"/>
                <c:pt idx="0">
                  <c:v>12083.527000000002</c:v>
                </c:pt>
                <c:pt idx="1">
                  <c:v>12665.925000000001</c:v>
                </c:pt>
                <c:pt idx="2">
                  <c:v>12707.862999999998</c:v>
                </c:pt>
                <c:pt idx="3">
                  <c:v>12949.345000000001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94-4BDF-9DFF-D2B51CAA1B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shape val="cylinder"/>
        <c:axId val="277412096"/>
        <c:axId val="279384064"/>
        <c:axId val="0"/>
      </c:bar3DChart>
      <c:catAx>
        <c:axId val="277412096"/>
        <c:scaling>
          <c:orientation val="minMax"/>
        </c:scaling>
        <c:delete val="0"/>
        <c:axPos val="b"/>
        <c:numFmt formatCode="dd/mm/yyyy;@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793840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793840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millioner kroner</a:t>
                </a:r>
              </a:p>
            </c:rich>
          </c:tx>
          <c:layout>
            <c:manualLayout>
              <c:xMode val="edge"/>
              <c:yMode val="edge"/>
              <c:x val="2.8933092224231471E-2"/>
              <c:y val="0.3652700897417763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774120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607670876583156"/>
          <c:y val="0.39620821349427915"/>
          <c:w val="0.10669077757686159"/>
          <c:h val="0.1477049051503331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000000000001465" r="0.75000000000001465" t="1" header="0.5" footer="0.5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ln w="15875"/>
          </c:spP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nb-NO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'Tab2'!$A$106:$A$107</c:f>
              <c:strCache>
                <c:ptCount val="2"/>
                <c:pt idx="0">
                  <c:v>Privat</c:v>
                </c:pt>
                <c:pt idx="1">
                  <c:v>Næring</c:v>
                </c:pt>
              </c:strCache>
            </c:strRef>
          </c:cat>
          <c:val>
            <c:numRef>
              <c:f>'Tab2'!$B$106:$B$107</c:f>
              <c:numCache>
                <c:formatCode>#,##0</c:formatCode>
                <c:ptCount val="2"/>
                <c:pt idx="0">
                  <c:v>35775804</c:v>
                </c:pt>
                <c:pt idx="1">
                  <c:v>20222058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B8-4FB8-9176-55D05E98D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 w="12700"/>
  </c:spPr>
  <c:printSettings>
    <c:headerFooter/>
    <c:pageMargins b="0.75000000000000844" l="0.70000000000000062" r="0.70000000000000062" t="0.750000000000008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7</xdr:col>
      <xdr:colOff>742950</xdr:colOff>
      <xdr:row>55</xdr:row>
      <xdr:rowOff>0</xdr:rowOff>
    </xdr:to>
    <xdr:pic>
      <xdr:nvPicPr>
        <xdr:cNvPr id="2" name="Picture 1" descr="Statistikk_forside.pdf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9525"/>
          <a:ext cx="6755130" cy="115119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695325</xdr:colOff>
      <xdr:row>41</xdr:row>
      <xdr:rowOff>123825</xdr:rowOff>
    </xdr:from>
    <xdr:to>
      <xdr:col>4</xdr:col>
      <xdr:colOff>815992</xdr:colOff>
      <xdr:row>44</xdr:row>
      <xdr:rowOff>85725</xdr:rowOff>
    </xdr:to>
    <xdr:sp macro="" textlink="">
      <xdr:nvSpPr>
        <xdr:cNvPr id="3" name="Text Box 6"/>
        <xdr:cNvSpPr txBox="1"/>
      </xdr:nvSpPr>
      <xdr:spPr>
        <a:xfrm>
          <a:off x="695325" y="9237345"/>
          <a:ext cx="3595387" cy="525780"/>
        </a:xfrm>
        <a:prstGeom prst="rect">
          <a:avLst/>
        </a:prstGeom>
        <a:noFill/>
        <a:ln>
          <a:noFill/>
        </a:ln>
        <a:effectLst/>
        <a:extLst>
          <a:ext uri="{C572A759-6A51-4108-AA02-DFA0A04FC94B}">
            <ma14:wrappingTextBoxFlag xmlns="" xmlns:ma14="http://schemas.microsoft.com/office/mac/drawingml/2011/main"/>
          </a:ext>
        </a:extLst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nb-NO" sz="1600" b="1">
              <a:effectLst/>
              <a:latin typeface="Arial"/>
              <a:ea typeface="ＭＳ 明朝"/>
              <a:cs typeface="Times New Roman"/>
            </a:rPr>
            <a:t>3. KVARTAL 2016 </a:t>
          </a:r>
          <a:r>
            <a:rPr lang="nb-NO" sz="1000">
              <a:effectLst/>
              <a:latin typeface="Arial"/>
              <a:ea typeface="ＭＳ 明朝"/>
              <a:cs typeface="Times New Roman"/>
            </a:rPr>
            <a:t>(</a:t>
          </a:r>
          <a:r>
            <a:rPr lang="nb-NO" sz="1000">
              <a:solidFill>
                <a:schemeClr val="dk1"/>
              </a:solidFill>
              <a:effectLst/>
              <a:latin typeface="Arial"/>
              <a:ea typeface="ＭＳ 明朝"/>
              <a:cs typeface="Times New Roman"/>
            </a:rPr>
            <a:t>28. oktober 2016</a:t>
          </a:r>
          <a:r>
            <a:rPr lang="nb-NO" sz="1000">
              <a:effectLst/>
              <a:latin typeface="Arial"/>
              <a:ea typeface="ＭＳ 明朝"/>
              <a:cs typeface="Times New Roman"/>
            </a:rPr>
            <a:t>)</a:t>
          </a:r>
          <a:endParaRPr lang="nb-NO" sz="12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0</xdr:col>
      <xdr:colOff>666750</xdr:colOff>
      <xdr:row>33</xdr:row>
      <xdr:rowOff>0</xdr:rowOff>
    </xdr:from>
    <xdr:to>
      <xdr:col>7</xdr:col>
      <xdr:colOff>466725</xdr:colOff>
      <xdr:row>38</xdr:row>
      <xdr:rowOff>101600</xdr:rowOff>
    </xdr:to>
    <xdr:sp macro="" textlink="">
      <xdr:nvSpPr>
        <xdr:cNvPr id="4" name="Text Box 4"/>
        <xdr:cNvSpPr txBox="1"/>
      </xdr:nvSpPr>
      <xdr:spPr>
        <a:xfrm>
          <a:off x="666750" y="7414260"/>
          <a:ext cx="5812155" cy="1183640"/>
        </a:xfrm>
        <a:prstGeom prst="rect">
          <a:avLst/>
        </a:prstGeom>
        <a:noFill/>
        <a:ln>
          <a:noFill/>
        </a:ln>
        <a:effectLst/>
        <a:extLst>
          <a:ext uri="{C572A759-6A51-4108-AA02-DFA0A04FC94B}">
            <ma14:wrappingTextBoxFlag xmlns="" xmlns:ma14="http://schemas.microsoft.com/office/mac/drawingml/2011/main"/>
          </a:ext>
        </a:extLst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nb-NO" sz="2800" b="1">
              <a:solidFill>
                <a:srgbClr val="54758C"/>
              </a:solidFill>
              <a:effectLst/>
              <a:latin typeface="Arial"/>
              <a:ea typeface="ＭＳ 明朝"/>
              <a:cs typeface="Times New Roman"/>
            </a:rPr>
            <a:t>PREMIESTATISTIKK	</a:t>
          </a:r>
          <a:endParaRPr lang="nb-NO" sz="1200">
            <a:effectLst/>
            <a:ea typeface="ＭＳ 明朝"/>
            <a:cs typeface="Times New Roman"/>
          </a:endParaRPr>
        </a:p>
        <a:p>
          <a:pPr>
            <a:lnSpc>
              <a:spcPct val="120000"/>
            </a:lnSpc>
            <a:spcAft>
              <a:spcPts val="0"/>
            </a:spcAft>
          </a:pPr>
          <a:r>
            <a:rPr lang="en-GB" sz="2600">
              <a:solidFill>
                <a:srgbClr val="54758C"/>
              </a:solidFill>
              <a:effectLst/>
              <a:latin typeface="Arial"/>
              <a:ea typeface="ＭＳ 明朝"/>
              <a:cs typeface="MinionPro-Regular"/>
            </a:rPr>
            <a:t>SKADEFORSIKRING</a:t>
          </a:r>
          <a:endParaRPr lang="nb-NO" sz="1200">
            <a:solidFill>
              <a:srgbClr val="000000"/>
            </a:solidFill>
            <a:effectLst/>
            <a:latin typeface="MinionPro-Regular"/>
            <a:ea typeface="ＭＳ 明朝"/>
            <a:cs typeface="MinionPro-Regular"/>
          </a:endParaRPr>
        </a:p>
        <a:p>
          <a:pPr>
            <a:spcAft>
              <a:spcPts val="0"/>
            </a:spcAft>
          </a:pPr>
          <a:r>
            <a:rPr lang="nb-NO" sz="1200">
              <a:effectLst/>
              <a:ea typeface="ＭＳ 明朝"/>
              <a:cs typeface="Times New Roman"/>
            </a:rPr>
            <a:t> </a:t>
          </a:r>
        </a:p>
      </xdr:txBody>
    </xdr:sp>
    <xdr:clientData/>
  </xdr:twoCellAnchor>
  <xdr:twoCellAnchor>
    <xdr:from>
      <xdr:col>0</xdr:col>
      <xdr:colOff>654050</xdr:colOff>
      <xdr:row>37</xdr:row>
      <xdr:rowOff>101600</xdr:rowOff>
    </xdr:from>
    <xdr:to>
      <xdr:col>7</xdr:col>
      <xdr:colOff>295303</xdr:colOff>
      <xdr:row>39</xdr:row>
      <xdr:rowOff>85809</xdr:rowOff>
    </xdr:to>
    <xdr:sp macro="" textlink="">
      <xdr:nvSpPr>
        <xdr:cNvPr id="5" name="Text Box 5"/>
        <xdr:cNvSpPr txBox="1"/>
      </xdr:nvSpPr>
      <xdr:spPr>
        <a:xfrm>
          <a:off x="654050" y="8430260"/>
          <a:ext cx="5653433" cy="372829"/>
        </a:xfrm>
        <a:prstGeom prst="rect">
          <a:avLst/>
        </a:prstGeom>
        <a:noFill/>
        <a:ln>
          <a:noFill/>
        </a:ln>
        <a:effectLst/>
        <a:extLst>
          <a:ext uri="{C572A759-6A51-4108-AA02-DFA0A04FC94B}">
            <ma14:wrappingTextBoxFlag xmlns="" xmlns:ma14="http://schemas.microsoft.com/office/mac/drawingml/2011/main"/>
          </a:ext>
        </a:extLst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ct val="120000"/>
            </a:lnSpc>
            <a:spcAft>
              <a:spcPts val="0"/>
            </a:spcAft>
          </a:pPr>
          <a:r>
            <a:rPr lang="en-GB" sz="1400">
              <a:solidFill>
                <a:srgbClr val="000000"/>
              </a:solidFill>
              <a:effectLst/>
              <a:latin typeface="Arial"/>
              <a:ea typeface="ＭＳ 明朝"/>
              <a:cs typeface="MinionPro-Regular"/>
            </a:rPr>
            <a:t>Bransje- og selskapsfordelt premie og bestand</a:t>
          </a:r>
          <a:endParaRPr lang="nb-NO" sz="1200">
            <a:solidFill>
              <a:srgbClr val="000000"/>
            </a:solidFill>
            <a:effectLst/>
            <a:latin typeface="MinionPro-Regular"/>
            <a:ea typeface="ＭＳ 明朝"/>
            <a:cs typeface="MinionPro-Regular"/>
          </a:endParaRPr>
        </a:p>
        <a:p>
          <a:pPr>
            <a:spcAft>
              <a:spcPts val="0"/>
            </a:spcAft>
          </a:pPr>
          <a:r>
            <a:rPr lang="nb-NO" sz="1200">
              <a:effectLst/>
              <a:ea typeface="ＭＳ 明朝"/>
              <a:cs typeface="Times New Roman"/>
            </a:rPr>
            <a:t> </a:t>
          </a:r>
        </a:p>
      </xdr:txBody>
    </xdr:sp>
    <xdr:clientData/>
  </xdr:twoCellAnchor>
  <xdr:twoCellAnchor>
    <xdr:from>
      <xdr:col>0</xdr:col>
      <xdr:colOff>108858</xdr:colOff>
      <xdr:row>4</xdr:row>
      <xdr:rowOff>123825</xdr:rowOff>
    </xdr:from>
    <xdr:to>
      <xdr:col>2</xdr:col>
      <xdr:colOff>346333</xdr:colOff>
      <xdr:row>7</xdr:row>
      <xdr:rowOff>149678</xdr:rowOff>
    </xdr:to>
    <xdr:sp macro="" textlink="">
      <xdr:nvSpPr>
        <xdr:cNvPr id="6" name="Text Box 3"/>
        <xdr:cNvSpPr txBox="1"/>
      </xdr:nvSpPr>
      <xdr:spPr>
        <a:xfrm>
          <a:off x="108858" y="794385"/>
          <a:ext cx="2142475" cy="650693"/>
        </a:xfrm>
        <a:prstGeom prst="rect">
          <a:avLst/>
        </a:prstGeom>
        <a:noFill/>
        <a:ln>
          <a:noFill/>
        </a:ln>
        <a:effectLst/>
        <a:extLst>
          <a:ext uri="{C572A759-6A51-4108-AA02-DFA0A04FC94B}">
            <ma14:wrappingTextBoxFlag xmlns="" xmlns:ma14="http://schemas.microsoft.com/office/mac/drawingml/2011/main"/>
          </a:ext>
        </a:extLst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ct val="120000"/>
            </a:lnSpc>
            <a:spcAft>
              <a:spcPts val="0"/>
            </a:spcAft>
          </a:pPr>
          <a:r>
            <a:rPr lang="nb-NO" sz="1400" cap="all">
              <a:ln w="0" cap="flat" cmpd="sng" algn="ctr">
                <a:noFill/>
                <a:prstDash val="solid"/>
                <a:round/>
              </a:ln>
              <a:solidFill>
                <a:schemeClr val="bg1"/>
              </a:solidFill>
              <a:effectLst/>
              <a:latin typeface="Arial"/>
              <a:ea typeface="ＭＳ 明朝"/>
              <a:cs typeface="Arial"/>
            </a:rPr>
            <a:t>SKADEFORSIKRING</a:t>
          </a:r>
          <a:endParaRPr lang="nb-NO" sz="1400">
            <a:ln w="0" cap="flat" cmpd="sng" algn="ctr">
              <a:noFill/>
              <a:prstDash val="solid"/>
              <a:round/>
            </a:ln>
            <a:solidFill>
              <a:schemeClr val="bg1"/>
            </a:solidFill>
            <a:effectLst/>
            <a:latin typeface="Arial"/>
            <a:ea typeface="ＭＳ 明朝"/>
            <a:cs typeface="Arial"/>
          </a:endParaRPr>
        </a:p>
        <a:p>
          <a:pPr>
            <a:spcAft>
              <a:spcPts val="0"/>
            </a:spcAft>
          </a:pPr>
          <a:r>
            <a:rPr lang="nb-NO" sz="1200">
              <a:effectLst/>
              <a:ea typeface="ＭＳ 明朝"/>
              <a:cs typeface="Times New Roman"/>
            </a:rPr>
            <a:t> 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7</xdr:row>
      <xdr:rowOff>0</xdr:rowOff>
    </xdr:from>
    <xdr:to>
      <xdr:col>0</xdr:col>
      <xdr:colOff>2562225</xdr:colOff>
      <xdr:row>45</xdr:row>
      <xdr:rowOff>133350</xdr:rowOff>
    </xdr:to>
    <xdr:sp macro="" textlink="">
      <xdr:nvSpPr>
        <xdr:cNvPr id="13315" name="Text Box 3"/>
        <xdr:cNvSpPr txBox="1">
          <a:spLocks noChangeArrowheads="1"/>
        </xdr:cNvSpPr>
      </xdr:nvSpPr>
      <xdr:spPr bwMode="auto">
        <a:xfrm>
          <a:off x="19050" y="1114425"/>
          <a:ext cx="2543175" cy="76962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rtl="0"/>
          <a:r>
            <a:rPr lang="en-US" sz="1200" b="0" i="0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Omlegging av innrapporteringen til premiestatistikken i 2013 har ført til at kaskoandelen på motorvogn ikke lenger finnes.</a:t>
          </a:r>
        </a:p>
        <a:p>
          <a:pPr rtl="0"/>
          <a:endParaRPr lang="en-US" sz="1200" b="0" i="0" strike="noStrike" baseline="0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rtl="0"/>
          <a:r>
            <a:rPr lang="en-US" sz="1200" b="0" i="0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Unisons bestand inngår fra og med 4. kvartal 2013 i SpareBank 1s bestand.</a:t>
          </a:r>
        </a:p>
        <a:p>
          <a:pPr rtl="0"/>
          <a:endParaRPr lang="en-US" sz="1200" b="0" i="0" strike="noStrike" baseline="0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rtl="0"/>
          <a:r>
            <a:rPr lang="en-US" sz="1200" b="0" i="0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KNIFs bestand inkluderer tall fra Byggmesterforsikring fra og med 4. kvartal 2013.</a:t>
          </a:r>
        </a:p>
        <a:p>
          <a:pPr rtl="0"/>
          <a:endParaRPr lang="en-US" sz="1200" b="0" i="0" strike="noStrike" baseline="0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rtl="0"/>
          <a:r>
            <a:rPr lang="en-US" sz="1200" b="0" i="0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Fra og med 1. kvartal 2014 er bransjene barn, kritisk sykdom og behandlingsforsikring inkludert i statistikken. Videre er oversiktene i tabell 1.1 og 1.2 splittet på privat og næring.</a:t>
          </a:r>
        </a:p>
        <a:p>
          <a:pPr rtl="0"/>
          <a:endParaRPr lang="en-US" sz="1200" b="0" i="0" strike="noStrike" baseline="0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rtl="0"/>
          <a:r>
            <a:rPr lang="en-US" sz="1200" b="0" i="0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Gouda Reiseforsikring er i statistikken en del av Gjensidige fra og med 1. kvartal 2014.</a:t>
          </a:r>
        </a:p>
        <a:p>
          <a:pPr rtl="0"/>
          <a:endParaRPr lang="en-US" sz="1200" b="0" i="0" strike="noStrike" baseline="0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rtl="0"/>
          <a:r>
            <a:rPr lang="en-US" sz="1200" b="0" i="0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Vardia rapporterer til premiestatistikken fra og med 2. kvartal 2014.</a:t>
          </a:r>
        </a:p>
        <a:p>
          <a:pPr rtl="0"/>
          <a:endParaRPr lang="en-US" sz="1200" b="0" i="0" strike="noStrike" baseline="0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rtl="0"/>
          <a:r>
            <a:rPr lang="en-US" sz="1200" b="0" i="0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I statistikken for 2. kvartal 2014 er det gjennomført et tydelig skille mellom private og næringslivsforsikringer. Samtidig er det innført en tabell over samlede personforsikringer.</a:t>
          </a:r>
        </a:p>
        <a:p>
          <a:pPr rtl="0"/>
          <a:endParaRPr lang="en-US" sz="1200" b="0" i="0" strike="noStrike" baseline="0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rtl="0"/>
          <a:r>
            <a:rPr lang="en-US" sz="1200" b="0" i="0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Bestand på landbruksforsikring er tatt ut av statistikken fra og med 3. kvartal 2014.</a:t>
          </a:r>
        </a:p>
        <a:p>
          <a:pPr rtl="0"/>
          <a:endParaRPr lang="en-US" sz="1200" b="0" i="0" strike="noStrike" baseline="0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rtl="0"/>
          <a:r>
            <a:rPr lang="en-US" sz="1200" b="0" i="0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Oslo Pensjonsforsikring og Oslo Forsikring har separate oppføringer fra og med 4. kvartal 2015.</a:t>
          </a:r>
        </a:p>
      </xdr:txBody>
    </xdr:sp>
    <xdr:clientData/>
  </xdr:twoCellAnchor>
  <xdr:twoCellAnchor>
    <xdr:from>
      <xdr:col>1</xdr:col>
      <xdr:colOff>142875</xdr:colOff>
      <xdr:row>6</xdr:row>
      <xdr:rowOff>190500</xdr:rowOff>
    </xdr:from>
    <xdr:to>
      <xdr:col>3</xdr:col>
      <xdr:colOff>0</xdr:colOff>
      <xdr:row>45</xdr:row>
      <xdr:rowOff>133350</xdr:rowOff>
    </xdr:to>
    <xdr:sp macro="" textlink="">
      <xdr:nvSpPr>
        <xdr:cNvPr id="13316" name="Text Box 4"/>
        <xdr:cNvSpPr txBox="1">
          <a:spLocks noChangeArrowheads="1"/>
        </xdr:cNvSpPr>
      </xdr:nvSpPr>
      <xdr:spPr bwMode="auto">
        <a:xfrm>
          <a:off x="2771775" y="1104900"/>
          <a:ext cx="2867025" cy="77057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rtl="0" fontAlgn="base"/>
          <a:r>
            <a:rPr lang="en-US" sz="1100" b="0" i="1" baseline="0">
              <a:latin typeface="Times New Roman" pitchFamily="18" charset="0"/>
              <a:ea typeface="+mn-ea"/>
              <a:cs typeface="Times New Roman" pitchFamily="18" charset="0"/>
            </a:rPr>
            <a:t>Endringer pr. 31.12.14:</a:t>
          </a:r>
          <a:endParaRPr lang="nb-NO" sz="1100" b="0" i="1" baseline="0">
            <a:latin typeface="Times New Roman" pitchFamily="18" charset="0"/>
            <a:ea typeface="+mn-ea"/>
            <a:cs typeface="Times New Roman" pitchFamily="18" charset="0"/>
          </a:endParaRPr>
        </a:p>
        <a:p>
          <a:pPr fontAlgn="base"/>
          <a:r>
            <a:rPr lang="en-US" sz="1100" b="0" i="0" baseline="0">
              <a:latin typeface="Times New Roman" pitchFamily="18" charset="0"/>
              <a:ea typeface="+mn-ea"/>
              <a:cs typeface="Times New Roman" pitchFamily="18" charset="0"/>
            </a:rPr>
            <a:t>SpareBank 1 har rettet en feil som gjør at antall villa- og hytteforsikringer går litt ned. ACE har ikke levert oppdaterte premietall.</a:t>
          </a:r>
          <a:endParaRPr lang="nb-NO" sz="1100" b="0" i="0" baseline="0">
            <a:latin typeface="Times New Roman" pitchFamily="18" charset="0"/>
            <a:ea typeface="+mn-ea"/>
            <a:cs typeface="Times New Roman" pitchFamily="18" charset="0"/>
          </a:endParaRPr>
        </a:p>
        <a:p>
          <a:pPr fontAlgn="base"/>
          <a:endParaRPr lang="en-US" sz="1100" b="0" i="0" baseline="0">
            <a:latin typeface="Times New Roman" pitchFamily="18" charset="0"/>
            <a:ea typeface="+mn-ea"/>
            <a:cs typeface="Times New Roman" pitchFamily="18" charset="0"/>
          </a:endParaRPr>
        </a:p>
        <a:p>
          <a:pPr rtl="0" fontAlgn="base"/>
          <a:r>
            <a:rPr lang="en-US" sz="1100" b="0" i="1" baseline="0">
              <a:latin typeface="Times New Roman" pitchFamily="18" charset="0"/>
              <a:ea typeface="+mn-ea"/>
              <a:cs typeface="Times New Roman" pitchFamily="18" charset="0"/>
            </a:rPr>
            <a:t>Endringer pr. 30.06.15:</a:t>
          </a:r>
          <a:endParaRPr lang="nb-NO" sz="1100" b="0" i="1" baseline="0">
            <a:latin typeface="Times New Roman" pitchFamily="18" charset="0"/>
            <a:ea typeface="+mn-ea"/>
            <a:cs typeface="Times New Roman" pitchFamily="18" charset="0"/>
          </a:endParaRPr>
        </a:p>
        <a:p>
          <a:pPr fontAlgn="base"/>
          <a:r>
            <a:rPr lang="en-US" sz="1100" b="0" i="0" baseline="0">
              <a:latin typeface="Times New Roman" pitchFamily="18" charset="0"/>
              <a:ea typeface="+mn-ea"/>
              <a:cs typeface="Times New Roman" pitchFamily="18" charset="0"/>
            </a:rPr>
            <a:t>Møretrygd har ikke levert oppdaterte premietall.</a:t>
          </a:r>
          <a:endParaRPr lang="nb-NO" sz="1100" b="0" i="0" baseline="0">
            <a:latin typeface="Times New Roman" pitchFamily="18" charset="0"/>
            <a:ea typeface="+mn-ea"/>
            <a:cs typeface="Times New Roman" pitchFamily="18" charset="0"/>
          </a:endParaRPr>
        </a:p>
        <a:p>
          <a:pPr fontAlgn="base"/>
          <a:endParaRPr lang="en-US" sz="1100" b="0" i="0" baseline="0">
            <a:latin typeface="Times New Roman" pitchFamily="18" charset="0"/>
            <a:ea typeface="+mn-ea"/>
            <a:cs typeface="Times New Roman" pitchFamily="18" charset="0"/>
          </a:endParaRPr>
        </a:p>
        <a:p>
          <a:pPr rtl="0" fontAlgn="base"/>
          <a:r>
            <a:rPr lang="en-US" sz="1100" b="0" i="1" baseline="0">
              <a:latin typeface="Times New Roman" pitchFamily="18" charset="0"/>
              <a:ea typeface="+mn-ea"/>
              <a:cs typeface="Times New Roman" pitchFamily="18" charset="0"/>
            </a:rPr>
            <a:t>Endringer pr. 30.09.15:</a:t>
          </a:r>
          <a:endParaRPr lang="nb-NO" sz="1100" b="0" i="1" baseline="0">
            <a:latin typeface="Times New Roman" pitchFamily="18" charset="0"/>
            <a:ea typeface="+mn-ea"/>
            <a:cs typeface="Times New Roman" pitchFamily="18" charset="0"/>
          </a:endParaRPr>
        </a:p>
        <a:p>
          <a:pPr fontAlgn="base"/>
          <a:r>
            <a:rPr lang="en-US" sz="1100" b="0" i="0" baseline="0">
              <a:latin typeface="Times New Roman" pitchFamily="18" charset="0"/>
              <a:ea typeface="+mn-ea"/>
              <a:cs typeface="Times New Roman" pitchFamily="18" charset="0"/>
            </a:rPr>
            <a:t>Noen av Ifs individuelle personprodukter rapporteres nå bare til livstatistikken. Møretrygd har ikke levert oppdaterte premietall.</a:t>
          </a:r>
          <a:endParaRPr lang="nb-NO" sz="1100" b="0" i="0" baseline="0">
            <a:latin typeface="Times New Roman" pitchFamily="18" charset="0"/>
            <a:ea typeface="+mn-ea"/>
            <a:cs typeface="Times New Roman" pitchFamily="18" charset="0"/>
          </a:endParaRPr>
        </a:p>
        <a:p>
          <a:pPr rtl="0" fontAlgn="base"/>
          <a:endParaRPr lang="en-US" sz="1100" b="0" i="1" baseline="0">
            <a:latin typeface="Times New Roman" pitchFamily="18" charset="0"/>
            <a:ea typeface="+mn-ea"/>
            <a:cs typeface="Times New Roman" pitchFamily="18" charset="0"/>
          </a:endParaRPr>
        </a:p>
        <a:p>
          <a:pPr rtl="0" fontAlgn="base"/>
          <a:r>
            <a:rPr lang="en-US" sz="1100" b="0" i="1" baseline="0">
              <a:latin typeface="Times New Roman" pitchFamily="18" charset="0"/>
              <a:ea typeface="+mn-ea"/>
              <a:cs typeface="Times New Roman" pitchFamily="18" charset="0"/>
            </a:rPr>
            <a:t>Endringer pr. 31.12.15:</a:t>
          </a:r>
          <a:endParaRPr lang="nb-NO" sz="1100" b="0" i="1" baseline="0">
            <a:latin typeface="Times New Roman" pitchFamily="18" charset="0"/>
            <a:ea typeface="+mn-ea"/>
            <a:cs typeface="Times New Roman" pitchFamily="18" charset="0"/>
          </a:endParaRPr>
        </a:p>
        <a:p>
          <a:pPr fontAlgn="base"/>
          <a:r>
            <a:rPr lang="en-US" sz="1100" b="0" i="0" baseline="0">
              <a:latin typeface="Times New Roman" pitchFamily="18" charset="0"/>
              <a:ea typeface="+mn-ea"/>
              <a:cs typeface="Times New Roman" pitchFamily="18" charset="0"/>
            </a:rPr>
            <a:t>Gjensidige konverterer sine landbruksprodukter, noe som gir forskyvninger mellom privat (villa) og næring på brann-kombinert. ACE har ikke levert oppdaterte premietall.</a:t>
          </a:r>
          <a:endParaRPr lang="nb-NO" sz="1100" b="0" i="0" baseline="0">
            <a:latin typeface="Times New Roman" pitchFamily="18" charset="0"/>
            <a:ea typeface="+mn-ea"/>
            <a:cs typeface="Times New Roman" pitchFamily="18" charset="0"/>
          </a:endParaRPr>
        </a:p>
        <a:p>
          <a:pPr rtl="0" fontAlgn="base"/>
          <a:endParaRPr lang="en-US" sz="1100" b="0" i="1" baseline="0"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rtl="0" fontAlgn="base"/>
          <a:r>
            <a:rPr lang="en-US" sz="1100" b="0" i="1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Endringer pr. 31.03.16:</a:t>
          </a:r>
          <a:endParaRPr lang="nb-NO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fontAlgn="base"/>
          <a:r>
            <a:rPr lang="en-US" sz="11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ACE har ikke levert oppdaterte premietall.</a:t>
          </a:r>
        </a:p>
        <a:p>
          <a:pPr rtl="0" fontAlgn="base"/>
          <a:endParaRPr lang="nb-NO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 fontAlgn="base"/>
          <a:r>
            <a:rPr lang="en-US" sz="1100" b="0" i="1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Endringer pr. 30.06.16:</a:t>
          </a:r>
          <a:endParaRPr lang="nb-NO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fontAlgn="base"/>
          <a:r>
            <a:rPr lang="en-US" sz="11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AIG, ACE og Møretrygd har ikke levert oppdaterte premietall.</a:t>
          </a:r>
        </a:p>
        <a:p>
          <a:pPr fontAlgn="base"/>
          <a:endParaRPr lang="en-US" sz="1100" b="0" i="0" baseline="0"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rtl="0" fontAlgn="base"/>
          <a:r>
            <a:rPr lang="en-US" sz="1100" b="0" i="1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Endringer pr. 30.09.16:</a:t>
          </a:r>
          <a:endParaRPr lang="nb-NO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fontAlgn="base"/>
          <a:r>
            <a:rPr lang="en-US" sz="11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ACE, AIG og Møretrygd har ikke levert oppdaterte premietall.</a:t>
          </a:r>
          <a:endParaRPr lang="nb-NO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fontAlgn="base"/>
          <a:endParaRPr lang="nb-NO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38100</xdr:rowOff>
    </xdr:from>
    <xdr:to>
      <xdr:col>5</xdr:col>
      <xdr:colOff>266700</xdr:colOff>
      <xdr:row>25</xdr:row>
      <xdr:rowOff>85725</xdr:rowOff>
    </xdr:to>
    <xdr:graphicFrame macro="">
      <xdr:nvGraphicFramePr>
        <xdr:cNvPr id="227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31</xdr:row>
      <xdr:rowOff>133350</xdr:rowOff>
    </xdr:from>
    <xdr:to>
      <xdr:col>5</xdr:col>
      <xdr:colOff>247650</xdr:colOff>
      <xdr:row>52</xdr:row>
      <xdr:rowOff>114300</xdr:rowOff>
    </xdr:to>
    <xdr:graphicFrame macro="">
      <xdr:nvGraphicFramePr>
        <xdr:cNvPr id="2278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190500</xdr:colOff>
      <xdr:row>7</xdr:row>
      <xdr:rowOff>0</xdr:rowOff>
    </xdr:from>
    <xdr:to>
      <xdr:col>10</xdr:col>
      <xdr:colOff>723900</xdr:colOff>
      <xdr:row>26</xdr:row>
      <xdr:rowOff>104775</xdr:rowOff>
    </xdr:to>
    <xdr:graphicFrame macro="">
      <xdr:nvGraphicFramePr>
        <xdr:cNvPr id="2279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571500</xdr:colOff>
      <xdr:row>33</xdr:row>
      <xdr:rowOff>57150</xdr:rowOff>
    </xdr:from>
    <xdr:to>
      <xdr:col>10</xdr:col>
      <xdr:colOff>133350</xdr:colOff>
      <xdr:row>49</xdr:row>
      <xdr:rowOff>38100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0.38455</cdr:x>
      <cdr:y>0.63677</cdr:y>
    </cdr:from>
    <cdr:to>
      <cdr:x>0.47266</cdr:x>
      <cdr:y>0.70113</cdr:y>
    </cdr:to>
    <cdr:sp macro="" textlink="">
      <cdr:nvSpPr>
        <cdr:cNvPr id="717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25576" y="2025798"/>
          <a:ext cx="464104" cy="2047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27432" tIns="27432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200" b="1" i="0" strike="noStrike">
              <a:solidFill>
                <a:srgbClr val="00B0F0"/>
              </a:solidFill>
              <a:latin typeface="Arial"/>
              <a:cs typeface="Arial"/>
            </a:rPr>
            <a:t>38,4%</a:t>
          </a:r>
        </a:p>
      </cdr:txBody>
    </cdr:sp>
  </cdr:relSizeAnchor>
  <cdr:relSizeAnchor xmlns:cdr="http://schemas.openxmlformats.org/drawingml/2006/chartDrawing">
    <cdr:from>
      <cdr:x>0.68716</cdr:x>
      <cdr:y>0.3736</cdr:y>
    </cdr:from>
    <cdr:to>
      <cdr:x>0.78834</cdr:x>
      <cdr:y>0.43795</cdr:y>
    </cdr:to>
    <cdr:sp macro="" textlink="">
      <cdr:nvSpPr>
        <cdr:cNvPr id="717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19500" y="1188539"/>
          <a:ext cx="532950" cy="2047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7432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en-US" sz="1200" b="1" i="0" strike="noStrike">
            <a:solidFill>
              <a:srgbClr val="FFFF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0.23133</cdr:x>
      <cdr:y>0.64216</cdr:y>
    </cdr:from>
    <cdr:to>
      <cdr:x>0.31943</cdr:x>
      <cdr:y>0.70651</cdr:y>
    </cdr:to>
    <cdr:sp macro="" textlink="">
      <cdr:nvSpPr>
        <cdr:cNvPr id="717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18464" y="2042932"/>
          <a:ext cx="464101" cy="2047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27432" tIns="27432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200" b="1" i="0" strike="noStrike">
              <a:solidFill>
                <a:srgbClr val="00B0F0"/>
              </a:solidFill>
              <a:latin typeface="Arial"/>
              <a:cs typeface="Arial"/>
            </a:rPr>
            <a:t>39,0%</a:t>
          </a:r>
        </a:p>
      </cdr:txBody>
    </cdr:sp>
  </cdr:relSizeAnchor>
  <cdr:relSizeAnchor xmlns:cdr="http://schemas.openxmlformats.org/drawingml/2006/chartDrawing">
    <cdr:from>
      <cdr:x>0.53707</cdr:x>
      <cdr:y>0.63473</cdr:y>
    </cdr:from>
    <cdr:to>
      <cdr:x>0.62518</cdr:x>
      <cdr:y>0.69909</cdr:y>
    </cdr:to>
    <cdr:sp macro="" textlink="">
      <cdr:nvSpPr>
        <cdr:cNvPr id="6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28925" y="2019300"/>
          <a:ext cx="464104" cy="2047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27432" tIns="27432" rIns="0" bIns="0" anchor="t" upright="1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sz="1200" b="1" i="0" strike="noStrike">
              <a:solidFill>
                <a:srgbClr val="00B0F0"/>
              </a:solidFill>
              <a:latin typeface="Arial"/>
              <a:cs typeface="Arial"/>
            </a:rPr>
            <a:t>38,3%</a:t>
          </a:r>
        </a:p>
      </cdr:txBody>
    </cdr:sp>
  </cdr:relSizeAnchor>
  <cdr:relSizeAnchor xmlns:cdr="http://schemas.openxmlformats.org/drawingml/2006/chartDrawing">
    <cdr:from>
      <cdr:x>0.69078</cdr:x>
      <cdr:y>0.63174</cdr:y>
    </cdr:from>
    <cdr:to>
      <cdr:x>0.77656</cdr:x>
      <cdr:y>0.69263</cdr:y>
    </cdr:to>
    <cdr:sp macro="" textlink="">
      <cdr:nvSpPr>
        <cdr:cNvPr id="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37258" y="2124115"/>
          <a:ext cx="464101" cy="2047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27432" tIns="27432" rIns="0" bIns="0" anchor="t" upright="1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sz="1200" b="1" i="0" strike="noStrike">
              <a:solidFill>
                <a:srgbClr val="00B0F0"/>
              </a:solidFill>
              <a:latin typeface="Arial"/>
              <a:cs typeface="Arial"/>
            </a:rPr>
            <a:t>37,7%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38100</xdr:rowOff>
    </xdr:from>
    <xdr:to>
      <xdr:col>1</xdr:col>
      <xdr:colOff>123825</xdr:colOff>
      <xdr:row>50</xdr:row>
      <xdr:rowOff>161925</xdr:rowOff>
    </xdr:to>
    <xdr:sp macro="" textlink="">
      <xdr:nvSpPr>
        <xdr:cNvPr id="14337" name="Text Box 1"/>
        <xdr:cNvSpPr txBox="1">
          <a:spLocks noChangeArrowheads="1"/>
        </xdr:cNvSpPr>
      </xdr:nvSpPr>
      <xdr:spPr bwMode="auto">
        <a:xfrm>
          <a:off x="0" y="561975"/>
          <a:ext cx="2686050" cy="9286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endParaRPr lang="en-US" sz="12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Formål</a:t>
          </a: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Hovedformålet med statistikken er å gi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bestandsmessige utviklingstrekk for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hovedbransjene innen landbasert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skadeforsikring, samt vise markeds-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andelene til forsikringsselskapene.</a:t>
          </a:r>
        </a:p>
        <a:p>
          <a:pPr algn="l" rtl="0">
            <a:defRPr sz="1000"/>
          </a:pP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Datagrunnlag</a:t>
          </a: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Følgende selskaper inngår i statistikken:</a:t>
          </a:r>
        </a:p>
        <a:p>
          <a:pPr algn="l" rtl="0">
            <a:defRPr sz="1000"/>
          </a:pP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   </a:t>
          </a: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ACE European Group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AIG Europe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Codan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Danica</a:t>
          </a:r>
        </a:p>
        <a:p>
          <a:pPr rtl="0"/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DNB Livsforsikring</a:t>
          </a:r>
          <a:endParaRPr lang="nb-NO" sz="1000" b="0" i="0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DNB Skadeforsikring</a:t>
          </a:r>
          <a:endParaRPr lang="nb-NO" sz="1000" b="0" i="0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Eika Forsikring</a:t>
          </a: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Euro Insurance LTD</a:t>
          </a:r>
          <a:endParaRPr lang="nb-NO" sz="1000" b="0" i="0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Frende Skadeforsikring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</a:t>
          </a: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Gjensidige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If Skadeforsikring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Inter Hannover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Jernbanepersonalets bank og 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KLP skadeforsikring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KNIF Trygghet Forsikring</a:t>
          </a:r>
        </a:p>
        <a:p>
          <a:pPr rtl="0"/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Landbruksforsikring</a:t>
          </a:r>
        </a:p>
        <a:p>
          <a:pPr rtl="0"/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Møretrygd</a:t>
          </a:r>
          <a:endParaRPr lang="nb-NO" sz="1000" b="0" i="0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</a:t>
          </a: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NEMI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Nordea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OBOS Skadeforsikring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Oslo 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Oslo Pensjonsforsikring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Protector 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Skogbrand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SpareBank 1 Skadeforsikring</a:t>
          </a: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SpareBank 1 Livsforsikring</a:t>
          </a:r>
          <a:endParaRPr lang="nb-NO" sz="1000" b="0" i="0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Storebrand 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Telenor 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Troll 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Tryg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Vardia</a:t>
          </a: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000" b="0" i="0">
              <a:latin typeface="Times New Roman" pitchFamily="18" charset="0"/>
              <a:ea typeface="+mn-ea"/>
              <a:cs typeface="Times New Roman" pitchFamily="18" charset="0"/>
            </a:rPr>
            <a:t>   W R Berkley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  <a:endParaRPr lang="en-US" sz="8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Disse selskapene utgjør hovedtyngden av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det norske markedet for landbasert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skadeforsikring, men vi gjør oppmerksom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på at dette varierer fra bransje til bransje.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For eksempel vil disse selskapene utgjøre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så å si hele motorvognmarkedet, mens for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industriforsikring eksisterer det en rekke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andre aktører (captives og utenlandske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selskaper) som ikke rapporterer til denne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statistikken.</a:t>
          </a:r>
        </a:p>
        <a:p>
          <a:pPr algn="l" rtl="0">
            <a:defRPr sz="1000"/>
          </a:pP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304800</xdr:colOff>
      <xdr:row>4</xdr:row>
      <xdr:rowOff>28575</xdr:rowOff>
    </xdr:from>
    <xdr:to>
      <xdr:col>3</xdr:col>
      <xdr:colOff>152400</xdr:colOff>
      <xdr:row>50</xdr:row>
      <xdr:rowOff>161925</xdr:rowOff>
    </xdr:to>
    <xdr:sp macro="" textlink="">
      <xdr:nvSpPr>
        <xdr:cNvPr id="14338" name="Text Box 2"/>
        <xdr:cNvSpPr txBox="1">
          <a:spLocks noChangeArrowheads="1"/>
        </xdr:cNvSpPr>
      </xdr:nvSpPr>
      <xdr:spPr bwMode="auto">
        <a:xfrm>
          <a:off x="2867025" y="552450"/>
          <a:ext cx="2781300" cy="9296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rtl="0"/>
          <a:endParaRPr lang="en-US" sz="1200" b="1" i="0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rtl="0"/>
          <a:r>
            <a:rPr lang="en-US" sz="1200" b="1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Begreper</a:t>
          </a:r>
        </a:p>
        <a:p>
          <a:pPr rtl="0"/>
          <a:r>
            <a:rPr lang="en-US" sz="12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Definisjon av bestandspremie:</a:t>
          </a:r>
          <a:endParaRPr lang="nb-NO" sz="1200" b="0" i="0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rtl="0"/>
          <a:r>
            <a:rPr lang="en-US" sz="12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Bestandspremie er en sum av premie for forsikringene i bestanden på betraktnings-tidspunktet for den avtaleperioden som da gjelder. Premien som summeres er premien for forsikringene som er i kraft slik de er på betraktningstidspunktet, men til den tariffpremie som gjaldt da avtaleperioden ble påbegynt.</a:t>
          </a:r>
          <a:endParaRPr lang="nb-NO" sz="1200" b="0" i="0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algn="l" rtl="0">
            <a:defRPr sz="1000"/>
          </a:pP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Andre premiebegreper: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Bestandspremie er et begrep som er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velegnet til å studere endringer i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markedsandeler. Ved årets slutt vil den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som regel være ganske lik den </a:t>
          </a: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forfalte</a:t>
          </a:r>
        </a:p>
        <a:p>
          <a:pPr algn="l" rtl="0">
            <a:defRPr sz="1000"/>
          </a:pP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premie,</a:t>
          </a: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 som er premie ved hovedforfall, et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begrep som ofte finnes i andre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publikasjoner. Et annet premiebegrep som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er vanlig å bruke er inntektsbegrepet</a:t>
          </a:r>
        </a:p>
        <a:p>
          <a:pPr algn="l" rtl="0">
            <a:defRPr sz="1000"/>
          </a:pP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opptjent premie.</a:t>
          </a: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 Bestandspremien pr.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30/06 i et regnskapsår kan gi en god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tilnærming av hva den opptjente premie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blir for regnskapsåret. Mens forfalt og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opptjent premie vokser raskt gjennom året,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vil bestandspremien vise små variasjoner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med mindre det har funnet sted store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premiepåslag eller nytegning.</a:t>
          </a: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remiestatistikken_2015q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premiestatistikken_2016q3_v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side "/>
      <sheetName val="Innhold"/>
      <sheetName val="Tab1"/>
      <sheetName val="Tab2"/>
      <sheetName val="Tab3"/>
      <sheetName val="Tab4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16"/>
      <sheetName val="Tab1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6">
          <cell r="C6" t="str">
            <v>31.12.2014</v>
          </cell>
          <cell r="D6" t="str">
            <v>31.12.2015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side"/>
      <sheetName val="Innhold"/>
      <sheetName val="Tab1"/>
      <sheetName val="Tab2"/>
      <sheetName val="Tab3"/>
      <sheetName val="Tab4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16"/>
      <sheetName val="Tab1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J57"/>
  <sheetViews>
    <sheetView showGridLines="0" showRowColHeaders="0" zoomScale="50" zoomScaleNormal="50" zoomScaleSheetLayoutView="100" workbookViewId="0"/>
  </sheetViews>
  <sheetFormatPr defaultColWidth="11.44140625" defaultRowHeight="13.2" x14ac:dyDescent="0.25"/>
  <cols>
    <col min="1" max="1" width="16.33203125" style="157" customWidth="1"/>
    <col min="2" max="4" width="11.44140625" style="157"/>
    <col min="5" max="5" width="14.109375" style="157" bestFit="1" customWidth="1"/>
    <col min="6" max="7" width="11.44140625" style="157"/>
    <col min="8" max="8" width="13.44140625" style="157" customWidth="1"/>
    <col min="9" max="9" width="11.44140625" style="157"/>
    <col min="10" max="10" width="13.44140625" style="157" bestFit="1" customWidth="1"/>
    <col min="11" max="256" width="11.44140625" style="157"/>
    <col min="257" max="257" width="16.33203125" style="157" customWidth="1"/>
    <col min="258" max="260" width="11.44140625" style="157"/>
    <col min="261" max="261" width="14.109375" style="157" bestFit="1" customWidth="1"/>
    <col min="262" max="263" width="11.44140625" style="157"/>
    <col min="264" max="264" width="13.44140625" style="157" customWidth="1"/>
    <col min="265" max="265" width="11.44140625" style="157"/>
    <col min="266" max="266" width="13.44140625" style="157" bestFit="1" customWidth="1"/>
    <col min="267" max="512" width="11.44140625" style="157"/>
    <col min="513" max="513" width="16.33203125" style="157" customWidth="1"/>
    <col min="514" max="516" width="11.44140625" style="157"/>
    <col min="517" max="517" width="14.109375" style="157" bestFit="1" customWidth="1"/>
    <col min="518" max="519" width="11.44140625" style="157"/>
    <col min="520" max="520" width="13.44140625" style="157" customWidth="1"/>
    <col min="521" max="521" width="11.44140625" style="157"/>
    <col min="522" max="522" width="13.44140625" style="157" bestFit="1" customWidth="1"/>
    <col min="523" max="768" width="11.44140625" style="157"/>
    <col min="769" max="769" width="16.33203125" style="157" customWidth="1"/>
    <col min="770" max="772" width="11.44140625" style="157"/>
    <col min="773" max="773" width="14.109375" style="157" bestFit="1" customWidth="1"/>
    <col min="774" max="775" width="11.44140625" style="157"/>
    <col min="776" max="776" width="13.44140625" style="157" customWidth="1"/>
    <col min="777" max="777" width="11.44140625" style="157"/>
    <col min="778" max="778" width="13.44140625" style="157" bestFit="1" customWidth="1"/>
    <col min="779" max="1024" width="11.44140625" style="157"/>
    <col min="1025" max="1025" width="16.33203125" style="157" customWidth="1"/>
    <col min="1026" max="1028" width="11.44140625" style="157"/>
    <col min="1029" max="1029" width="14.109375" style="157" bestFit="1" customWidth="1"/>
    <col min="1030" max="1031" width="11.44140625" style="157"/>
    <col min="1032" max="1032" width="13.44140625" style="157" customWidth="1"/>
    <col min="1033" max="1033" width="11.44140625" style="157"/>
    <col min="1034" max="1034" width="13.44140625" style="157" bestFit="1" customWidth="1"/>
    <col min="1035" max="1280" width="11.44140625" style="157"/>
    <col min="1281" max="1281" width="16.33203125" style="157" customWidth="1"/>
    <col min="1282" max="1284" width="11.44140625" style="157"/>
    <col min="1285" max="1285" width="14.109375" style="157" bestFit="1" customWidth="1"/>
    <col min="1286" max="1287" width="11.44140625" style="157"/>
    <col min="1288" max="1288" width="13.44140625" style="157" customWidth="1"/>
    <col min="1289" max="1289" width="11.44140625" style="157"/>
    <col min="1290" max="1290" width="13.44140625" style="157" bestFit="1" customWidth="1"/>
    <col min="1291" max="1536" width="11.44140625" style="157"/>
    <col min="1537" max="1537" width="16.33203125" style="157" customWidth="1"/>
    <col min="1538" max="1540" width="11.44140625" style="157"/>
    <col min="1541" max="1541" width="14.109375" style="157" bestFit="1" customWidth="1"/>
    <col min="1542" max="1543" width="11.44140625" style="157"/>
    <col min="1544" max="1544" width="13.44140625" style="157" customWidth="1"/>
    <col min="1545" max="1545" width="11.44140625" style="157"/>
    <col min="1546" max="1546" width="13.44140625" style="157" bestFit="1" customWidth="1"/>
    <col min="1547" max="1792" width="11.44140625" style="157"/>
    <col min="1793" max="1793" width="16.33203125" style="157" customWidth="1"/>
    <col min="1794" max="1796" width="11.44140625" style="157"/>
    <col min="1797" max="1797" width="14.109375" style="157" bestFit="1" customWidth="1"/>
    <col min="1798" max="1799" width="11.44140625" style="157"/>
    <col min="1800" max="1800" width="13.44140625" style="157" customWidth="1"/>
    <col min="1801" max="1801" width="11.44140625" style="157"/>
    <col min="1802" max="1802" width="13.44140625" style="157" bestFit="1" customWidth="1"/>
    <col min="1803" max="2048" width="11.44140625" style="157"/>
    <col min="2049" max="2049" width="16.33203125" style="157" customWidth="1"/>
    <col min="2050" max="2052" width="11.44140625" style="157"/>
    <col min="2053" max="2053" width="14.109375" style="157" bestFit="1" customWidth="1"/>
    <col min="2054" max="2055" width="11.44140625" style="157"/>
    <col min="2056" max="2056" width="13.44140625" style="157" customWidth="1"/>
    <col min="2057" max="2057" width="11.44140625" style="157"/>
    <col min="2058" max="2058" width="13.44140625" style="157" bestFit="1" customWidth="1"/>
    <col min="2059" max="2304" width="11.44140625" style="157"/>
    <col min="2305" max="2305" width="16.33203125" style="157" customWidth="1"/>
    <col min="2306" max="2308" width="11.44140625" style="157"/>
    <col min="2309" max="2309" width="14.109375" style="157" bestFit="1" customWidth="1"/>
    <col min="2310" max="2311" width="11.44140625" style="157"/>
    <col min="2312" max="2312" width="13.44140625" style="157" customWidth="1"/>
    <col min="2313" max="2313" width="11.44140625" style="157"/>
    <col min="2314" max="2314" width="13.44140625" style="157" bestFit="1" customWidth="1"/>
    <col min="2315" max="2560" width="11.44140625" style="157"/>
    <col min="2561" max="2561" width="16.33203125" style="157" customWidth="1"/>
    <col min="2562" max="2564" width="11.44140625" style="157"/>
    <col min="2565" max="2565" width="14.109375" style="157" bestFit="1" customWidth="1"/>
    <col min="2566" max="2567" width="11.44140625" style="157"/>
    <col min="2568" max="2568" width="13.44140625" style="157" customWidth="1"/>
    <col min="2569" max="2569" width="11.44140625" style="157"/>
    <col min="2570" max="2570" width="13.44140625" style="157" bestFit="1" customWidth="1"/>
    <col min="2571" max="2816" width="11.44140625" style="157"/>
    <col min="2817" max="2817" width="16.33203125" style="157" customWidth="1"/>
    <col min="2818" max="2820" width="11.44140625" style="157"/>
    <col min="2821" max="2821" width="14.109375" style="157" bestFit="1" customWidth="1"/>
    <col min="2822" max="2823" width="11.44140625" style="157"/>
    <col min="2824" max="2824" width="13.44140625" style="157" customWidth="1"/>
    <col min="2825" max="2825" width="11.44140625" style="157"/>
    <col min="2826" max="2826" width="13.44140625" style="157" bestFit="1" customWidth="1"/>
    <col min="2827" max="3072" width="11.44140625" style="157"/>
    <col min="3073" max="3073" width="16.33203125" style="157" customWidth="1"/>
    <col min="3074" max="3076" width="11.44140625" style="157"/>
    <col min="3077" max="3077" width="14.109375" style="157" bestFit="1" customWidth="1"/>
    <col min="3078" max="3079" width="11.44140625" style="157"/>
    <col min="3080" max="3080" width="13.44140625" style="157" customWidth="1"/>
    <col min="3081" max="3081" width="11.44140625" style="157"/>
    <col min="3082" max="3082" width="13.44140625" style="157" bestFit="1" customWidth="1"/>
    <col min="3083" max="3328" width="11.44140625" style="157"/>
    <col min="3329" max="3329" width="16.33203125" style="157" customWidth="1"/>
    <col min="3330" max="3332" width="11.44140625" style="157"/>
    <col min="3333" max="3333" width="14.109375" style="157" bestFit="1" customWidth="1"/>
    <col min="3334" max="3335" width="11.44140625" style="157"/>
    <col min="3336" max="3336" width="13.44140625" style="157" customWidth="1"/>
    <col min="3337" max="3337" width="11.44140625" style="157"/>
    <col min="3338" max="3338" width="13.44140625" style="157" bestFit="1" customWidth="1"/>
    <col min="3339" max="3584" width="11.44140625" style="157"/>
    <col min="3585" max="3585" width="16.33203125" style="157" customWidth="1"/>
    <col min="3586" max="3588" width="11.44140625" style="157"/>
    <col min="3589" max="3589" width="14.109375" style="157" bestFit="1" customWidth="1"/>
    <col min="3590" max="3591" width="11.44140625" style="157"/>
    <col min="3592" max="3592" width="13.44140625" style="157" customWidth="1"/>
    <col min="3593" max="3593" width="11.44140625" style="157"/>
    <col min="3594" max="3594" width="13.44140625" style="157" bestFit="1" customWidth="1"/>
    <col min="3595" max="3840" width="11.44140625" style="157"/>
    <col min="3841" max="3841" width="16.33203125" style="157" customWidth="1"/>
    <col min="3842" max="3844" width="11.44140625" style="157"/>
    <col min="3845" max="3845" width="14.109375" style="157" bestFit="1" customWidth="1"/>
    <col min="3846" max="3847" width="11.44140625" style="157"/>
    <col min="3848" max="3848" width="13.44140625" style="157" customWidth="1"/>
    <col min="3849" max="3849" width="11.44140625" style="157"/>
    <col min="3850" max="3850" width="13.44140625" style="157" bestFit="1" customWidth="1"/>
    <col min="3851" max="4096" width="11.44140625" style="157"/>
    <col min="4097" max="4097" width="16.33203125" style="157" customWidth="1"/>
    <col min="4098" max="4100" width="11.44140625" style="157"/>
    <col min="4101" max="4101" width="14.109375" style="157" bestFit="1" customWidth="1"/>
    <col min="4102" max="4103" width="11.44140625" style="157"/>
    <col min="4104" max="4104" width="13.44140625" style="157" customWidth="1"/>
    <col min="4105" max="4105" width="11.44140625" style="157"/>
    <col min="4106" max="4106" width="13.44140625" style="157" bestFit="1" customWidth="1"/>
    <col min="4107" max="4352" width="11.44140625" style="157"/>
    <col min="4353" max="4353" width="16.33203125" style="157" customWidth="1"/>
    <col min="4354" max="4356" width="11.44140625" style="157"/>
    <col min="4357" max="4357" width="14.109375" style="157" bestFit="1" customWidth="1"/>
    <col min="4358" max="4359" width="11.44140625" style="157"/>
    <col min="4360" max="4360" width="13.44140625" style="157" customWidth="1"/>
    <col min="4361" max="4361" width="11.44140625" style="157"/>
    <col min="4362" max="4362" width="13.44140625" style="157" bestFit="1" customWidth="1"/>
    <col min="4363" max="4608" width="11.44140625" style="157"/>
    <col min="4609" max="4609" width="16.33203125" style="157" customWidth="1"/>
    <col min="4610" max="4612" width="11.44140625" style="157"/>
    <col min="4613" max="4613" width="14.109375" style="157" bestFit="1" customWidth="1"/>
    <col min="4614" max="4615" width="11.44140625" style="157"/>
    <col min="4616" max="4616" width="13.44140625" style="157" customWidth="1"/>
    <col min="4617" max="4617" width="11.44140625" style="157"/>
    <col min="4618" max="4618" width="13.44140625" style="157" bestFit="1" customWidth="1"/>
    <col min="4619" max="4864" width="11.44140625" style="157"/>
    <col min="4865" max="4865" width="16.33203125" style="157" customWidth="1"/>
    <col min="4866" max="4868" width="11.44140625" style="157"/>
    <col min="4869" max="4869" width="14.109375" style="157" bestFit="1" customWidth="1"/>
    <col min="4870" max="4871" width="11.44140625" style="157"/>
    <col min="4872" max="4872" width="13.44140625" style="157" customWidth="1"/>
    <col min="4873" max="4873" width="11.44140625" style="157"/>
    <col min="4874" max="4874" width="13.44140625" style="157" bestFit="1" customWidth="1"/>
    <col min="4875" max="5120" width="11.44140625" style="157"/>
    <col min="5121" max="5121" width="16.33203125" style="157" customWidth="1"/>
    <col min="5122" max="5124" width="11.44140625" style="157"/>
    <col min="5125" max="5125" width="14.109375" style="157" bestFit="1" customWidth="1"/>
    <col min="5126" max="5127" width="11.44140625" style="157"/>
    <col min="5128" max="5128" width="13.44140625" style="157" customWidth="1"/>
    <col min="5129" max="5129" width="11.44140625" style="157"/>
    <col min="5130" max="5130" width="13.44140625" style="157" bestFit="1" customWidth="1"/>
    <col min="5131" max="5376" width="11.44140625" style="157"/>
    <col min="5377" max="5377" width="16.33203125" style="157" customWidth="1"/>
    <col min="5378" max="5380" width="11.44140625" style="157"/>
    <col min="5381" max="5381" width="14.109375" style="157" bestFit="1" customWidth="1"/>
    <col min="5382" max="5383" width="11.44140625" style="157"/>
    <col min="5384" max="5384" width="13.44140625" style="157" customWidth="1"/>
    <col min="5385" max="5385" width="11.44140625" style="157"/>
    <col min="5386" max="5386" width="13.44140625" style="157" bestFit="1" customWidth="1"/>
    <col min="5387" max="5632" width="11.44140625" style="157"/>
    <col min="5633" max="5633" width="16.33203125" style="157" customWidth="1"/>
    <col min="5634" max="5636" width="11.44140625" style="157"/>
    <col min="5637" max="5637" width="14.109375" style="157" bestFit="1" customWidth="1"/>
    <col min="5638" max="5639" width="11.44140625" style="157"/>
    <col min="5640" max="5640" width="13.44140625" style="157" customWidth="1"/>
    <col min="5641" max="5641" width="11.44140625" style="157"/>
    <col min="5642" max="5642" width="13.44140625" style="157" bestFit="1" customWidth="1"/>
    <col min="5643" max="5888" width="11.44140625" style="157"/>
    <col min="5889" max="5889" width="16.33203125" style="157" customWidth="1"/>
    <col min="5890" max="5892" width="11.44140625" style="157"/>
    <col min="5893" max="5893" width="14.109375" style="157" bestFit="1" customWidth="1"/>
    <col min="5894" max="5895" width="11.44140625" style="157"/>
    <col min="5896" max="5896" width="13.44140625" style="157" customWidth="1"/>
    <col min="5897" max="5897" width="11.44140625" style="157"/>
    <col min="5898" max="5898" width="13.44140625" style="157" bestFit="1" customWidth="1"/>
    <col min="5899" max="6144" width="11.44140625" style="157"/>
    <col min="6145" max="6145" width="16.33203125" style="157" customWidth="1"/>
    <col min="6146" max="6148" width="11.44140625" style="157"/>
    <col min="6149" max="6149" width="14.109375" style="157" bestFit="1" customWidth="1"/>
    <col min="6150" max="6151" width="11.44140625" style="157"/>
    <col min="6152" max="6152" width="13.44140625" style="157" customWidth="1"/>
    <col min="6153" max="6153" width="11.44140625" style="157"/>
    <col min="6154" max="6154" width="13.44140625" style="157" bestFit="1" customWidth="1"/>
    <col min="6155" max="6400" width="11.44140625" style="157"/>
    <col min="6401" max="6401" width="16.33203125" style="157" customWidth="1"/>
    <col min="6402" max="6404" width="11.44140625" style="157"/>
    <col min="6405" max="6405" width="14.109375" style="157" bestFit="1" customWidth="1"/>
    <col min="6406" max="6407" width="11.44140625" style="157"/>
    <col min="6408" max="6408" width="13.44140625" style="157" customWidth="1"/>
    <col min="6409" max="6409" width="11.44140625" style="157"/>
    <col min="6410" max="6410" width="13.44140625" style="157" bestFit="1" customWidth="1"/>
    <col min="6411" max="6656" width="11.44140625" style="157"/>
    <col min="6657" max="6657" width="16.33203125" style="157" customWidth="1"/>
    <col min="6658" max="6660" width="11.44140625" style="157"/>
    <col min="6661" max="6661" width="14.109375" style="157" bestFit="1" customWidth="1"/>
    <col min="6662" max="6663" width="11.44140625" style="157"/>
    <col min="6664" max="6664" width="13.44140625" style="157" customWidth="1"/>
    <col min="6665" max="6665" width="11.44140625" style="157"/>
    <col min="6666" max="6666" width="13.44140625" style="157" bestFit="1" customWidth="1"/>
    <col min="6667" max="6912" width="11.44140625" style="157"/>
    <col min="6913" max="6913" width="16.33203125" style="157" customWidth="1"/>
    <col min="6914" max="6916" width="11.44140625" style="157"/>
    <col min="6917" max="6917" width="14.109375" style="157" bestFit="1" customWidth="1"/>
    <col min="6918" max="6919" width="11.44140625" style="157"/>
    <col min="6920" max="6920" width="13.44140625" style="157" customWidth="1"/>
    <col min="6921" max="6921" width="11.44140625" style="157"/>
    <col min="6922" max="6922" width="13.44140625" style="157" bestFit="1" customWidth="1"/>
    <col min="6923" max="7168" width="11.44140625" style="157"/>
    <col min="7169" max="7169" width="16.33203125" style="157" customWidth="1"/>
    <col min="7170" max="7172" width="11.44140625" style="157"/>
    <col min="7173" max="7173" width="14.109375" style="157" bestFit="1" customWidth="1"/>
    <col min="7174" max="7175" width="11.44140625" style="157"/>
    <col min="7176" max="7176" width="13.44140625" style="157" customWidth="1"/>
    <col min="7177" max="7177" width="11.44140625" style="157"/>
    <col min="7178" max="7178" width="13.44140625" style="157" bestFit="1" customWidth="1"/>
    <col min="7179" max="7424" width="11.44140625" style="157"/>
    <col min="7425" max="7425" width="16.33203125" style="157" customWidth="1"/>
    <col min="7426" max="7428" width="11.44140625" style="157"/>
    <col min="7429" max="7429" width="14.109375" style="157" bestFit="1" customWidth="1"/>
    <col min="7430" max="7431" width="11.44140625" style="157"/>
    <col min="7432" max="7432" width="13.44140625" style="157" customWidth="1"/>
    <col min="7433" max="7433" width="11.44140625" style="157"/>
    <col min="7434" max="7434" width="13.44140625" style="157" bestFit="1" customWidth="1"/>
    <col min="7435" max="7680" width="11.44140625" style="157"/>
    <col min="7681" max="7681" width="16.33203125" style="157" customWidth="1"/>
    <col min="7682" max="7684" width="11.44140625" style="157"/>
    <col min="7685" max="7685" width="14.109375" style="157" bestFit="1" customWidth="1"/>
    <col min="7686" max="7687" width="11.44140625" style="157"/>
    <col min="7688" max="7688" width="13.44140625" style="157" customWidth="1"/>
    <col min="7689" max="7689" width="11.44140625" style="157"/>
    <col min="7690" max="7690" width="13.44140625" style="157" bestFit="1" customWidth="1"/>
    <col min="7691" max="7936" width="11.44140625" style="157"/>
    <col min="7937" max="7937" width="16.33203125" style="157" customWidth="1"/>
    <col min="7938" max="7940" width="11.44140625" style="157"/>
    <col min="7941" max="7941" width="14.109375" style="157" bestFit="1" customWidth="1"/>
    <col min="7942" max="7943" width="11.44140625" style="157"/>
    <col min="7944" max="7944" width="13.44140625" style="157" customWidth="1"/>
    <col min="7945" max="7945" width="11.44140625" style="157"/>
    <col min="7946" max="7946" width="13.44140625" style="157" bestFit="1" customWidth="1"/>
    <col min="7947" max="8192" width="11.44140625" style="157"/>
    <col min="8193" max="8193" width="16.33203125" style="157" customWidth="1"/>
    <col min="8194" max="8196" width="11.44140625" style="157"/>
    <col min="8197" max="8197" width="14.109375" style="157" bestFit="1" customWidth="1"/>
    <col min="8198" max="8199" width="11.44140625" style="157"/>
    <col min="8200" max="8200" width="13.44140625" style="157" customWidth="1"/>
    <col min="8201" max="8201" width="11.44140625" style="157"/>
    <col min="8202" max="8202" width="13.44140625" style="157" bestFit="1" customWidth="1"/>
    <col min="8203" max="8448" width="11.44140625" style="157"/>
    <col min="8449" max="8449" width="16.33203125" style="157" customWidth="1"/>
    <col min="8450" max="8452" width="11.44140625" style="157"/>
    <col min="8453" max="8453" width="14.109375" style="157" bestFit="1" customWidth="1"/>
    <col min="8454" max="8455" width="11.44140625" style="157"/>
    <col min="8456" max="8456" width="13.44140625" style="157" customWidth="1"/>
    <col min="8457" max="8457" width="11.44140625" style="157"/>
    <col min="8458" max="8458" width="13.44140625" style="157" bestFit="1" customWidth="1"/>
    <col min="8459" max="8704" width="11.44140625" style="157"/>
    <col min="8705" max="8705" width="16.33203125" style="157" customWidth="1"/>
    <col min="8706" max="8708" width="11.44140625" style="157"/>
    <col min="8709" max="8709" width="14.109375" style="157" bestFit="1" customWidth="1"/>
    <col min="8710" max="8711" width="11.44140625" style="157"/>
    <col min="8712" max="8712" width="13.44140625" style="157" customWidth="1"/>
    <col min="8713" max="8713" width="11.44140625" style="157"/>
    <col min="8714" max="8714" width="13.44140625" style="157" bestFit="1" customWidth="1"/>
    <col min="8715" max="8960" width="11.44140625" style="157"/>
    <col min="8961" max="8961" width="16.33203125" style="157" customWidth="1"/>
    <col min="8962" max="8964" width="11.44140625" style="157"/>
    <col min="8965" max="8965" width="14.109375" style="157" bestFit="1" customWidth="1"/>
    <col min="8966" max="8967" width="11.44140625" style="157"/>
    <col min="8968" max="8968" width="13.44140625" style="157" customWidth="1"/>
    <col min="8969" max="8969" width="11.44140625" style="157"/>
    <col min="8970" max="8970" width="13.44140625" style="157" bestFit="1" customWidth="1"/>
    <col min="8971" max="9216" width="11.44140625" style="157"/>
    <col min="9217" max="9217" width="16.33203125" style="157" customWidth="1"/>
    <col min="9218" max="9220" width="11.44140625" style="157"/>
    <col min="9221" max="9221" width="14.109375" style="157" bestFit="1" customWidth="1"/>
    <col min="9222" max="9223" width="11.44140625" style="157"/>
    <col min="9224" max="9224" width="13.44140625" style="157" customWidth="1"/>
    <col min="9225" max="9225" width="11.44140625" style="157"/>
    <col min="9226" max="9226" width="13.44140625" style="157" bestFit="1" customWidth="1"/>
    <col min="9227" max="9472" width="11.44140625" style="157"/>
    <col min="9473" max="9473" width="16.33203125" style="157" customWidth="1"/>
    <col min="9474" max="9476" width="11.44140625" style="157"/>
    <col min="9477" max="9477" width="14.109375" style="157" bestFit="1" customWidth="1"/>
    <col min="9478" max="9479" width="11.44140625" style="157"/>
    <col min="9480" max="9480" width="13.44140625" style="157" customWidth="1"/>
    <col min="9481" max="9481" width="11.44140625" style="157"/>
    <col min="9482" max="9482" width="13.44140625" style="157" bestFit="1" customWidth="1"/>
    <col min="9483" max="9728" width="11.44140625" style="157"/>
    <col min="9729" max="9729" width="16.33203125" style="157" customWidth="1"/>
    <col min="9730" max="9732" width="11.44140625" style="157"/>
    <col min="9733" max="9733" width="14.109375" style="157" bestFit="1" customWidth="1"/>
    <col min="9734" max="9735" width="11.44140625" style="157"/>
    <col min="9736" max="9736" width="13.44140625" style="157" customWidth="1"/>
    <col min="9737" max="9737" width="11.44140625" style="157"/>
    <col min="9738" max="9738" width="13.44140625" style="157" bestFit="1" customWidth="1"/>
    <col min="9739" max="9984" width="11.44140625" style="157"/>
    <col min="9985" max="9985" width="16.33203125" style="157" customWidth="1"/>
    <col min="9986" max="9988" width="11.44140625" style="157"/>
    <col min="9989" max="9989" width="14.109375" style="157" bestFit="1" customWidth="1"/>
    <col min="9990" max="9991" width="11.44140625" style="157"/>
    <col min="9992" max="9992" width="13.44140625" style="157" customWidth="1"/>
    <col min="9993" max="9993" width="11.44140625" style="157"/>
    <col min="9994" max="9994" width="13.44140625" style="157" bestFit="1" customWidth="1"/>
    <col min="9995" max="10240" width="11.44140625" style="157"/>
    <col min="10241" max="10241" width="16.33203125" style="157" customWidth="1"/>
    <col min="10242" max="10244" width="11.44140625" style="157"/>
    <col min="10245" max="10245" width="14.109375" style="157" bestFit="1" customWidth="1"/>
    <col min="10246" max="10247" width="11.44140625" style="157"/>
    <col min="10248" max="10248" width="13.44140625" style="157" customWidth="1"/>
    <col min="10249" max="10249" width="11.44140625" style="157"/>
    <col min="10250" max="10250" width="13.44140625" style="157" bestFit="1" customWidth="1"/>
    <col min="10251" max="10496" width="11.44140625" style="157"/>
    <col min="10497" max="10497" width="16.33203125" style="157" customWidth="1"/>
    <col min="10498" max="10500" width="11.44140625" style="157"/>
    <col min="10501" max="10501" width="14.109375" style="157" bestFit="1" customWidth="1"/>
    <col min="10502" max="10503" width="11.44140625" style="157"/>
    <col min="10504" max="10504" width="13.44140625" style="157" customWidth="1"/>
    <col min="10505" max="10505" width="11.44140625" style="157"/>
    <col min="10506" max="10506" width="13.44140625" style="157" bestFit="1" customWidth="1"/>
    <col min="10507" max="10752" width="11.44140625" style="157"/>
    <col min="10753" max="10753" width="16.33203125" style="157" customWidth="1"/>
    <col min="10754" max="10756" width="11.44140625" style="157"/>
    <col min="10757" max="10757" width="14.109375" style="157" bestFit="1" customWidth="1"/>
    <col min="10758" max="10759" width="11.44140625" style="157"/>
    <col min="10760" max="10760" width="13.44140625" style="157" customWidth="1"/>
    <col min="10761" max="10761" width="11.44140625" style="157"/>
    <col min="10762" max="10762" width="13.44140625" style="157" bestFit="1" customWidth="1"/>
    <col min="10763" max="11008" width="11.44140625" style="157"/>
    <col min="11009" max="11009" width="16.33203125" style="157" customWidth="1"/>
    <col min="11010" max="11012" width="11.44140625" style="157"/>
    <col min="11013" max="11013" width="14.109375" style="157" bestFit="1" customWidth="1"/>
    <col min="11014" max="11015" width="11.44140625" style="157"/>
    <col min="11016" max="11016" width="13.44140625" style="157" customWidth="1"/>
    <col min="11017" max="11017" width="11.44140625" style="157"/>
    <col min="11018" max="11018" width="13.44140625" style="157" bestFit="1" customWidth="1"/>
    <col min="11019" max="11264" width="11.44140625" style="157"/>
    <col min="11265" max="11265" width="16.33203125" style="157" customWidth="1"/>
    <col min="11266" max="11268" width="11.44140625" style="157"/>
    <col min="11269" max="11269" width="14.109375" style="157" bestFit="1" customWidth="1"/>
    <col min="11270" max="11271" width="11.44140625" style="157"/>
    <col min="11272" max="11272" width="13.44140625" style="157" customWidth="1"/>
    <col min="11273" max="11273" width="11.44140625" style="157"/>
    <col min="11274" max="11274" width="13.44140625" style="157" bestFit="1" customWidth="1"/>
    <col min="11275" max="11520" width="11.44140625" style="157"/>
    <col min="11521" max="11521" width="16.33203125" style="157" customWidth="1"/>
    <col min="11522" max="11524" width="11.44140625" style="157"/>
    <col min="11525" max="11525" width="14.109375" style="157" bestFit="1" customWidth="1"/>
    <col min="11526" max="11527" width="11.44140625" style="157"/>
    <col min="11528" max="11528" width="13.44140625" style="157" customWidth="1"/>
    <col min="11529" max="11529" width="11.44140625" style="157"/>
    <col min="11530" max="11530" width="13.44140625" style="157" bestFit="1" customWidth="1"/>
    <col min="11531" max="11776" width="11.44140625" style="157"/>
    <col min="11777" max="11777" width="16.33203125" style="157" customWidth="1"/>
    <col min="11778" max="11780" width="11.44140625" style="157"/>
    <col min="11781" max="11781" width="14.109375" style="157" bestFit="1" customWidth="1"/>
    <col min="11782" max="11783" width="11.44140625" style="157"/>
    <col min="11784" max="11784" width="13.44140625" style="157" customWidth="1"/>
    <col min="11785" max="11785" width="11.44140625" style="157"/>
    <col min="11786" max="11786" width="13.44140625" style="157" bestFit="1" customWidth="1"/>
    <col min="11787" max="12032" width="11.44140625" style="157"/>
    <col min="12033" max="12033" width="16.33203125" style="157" customWidth="1"/>
    <col min="12034" max="12036" width="11.44140625" style="157"/>
    <col min="12037" max="12037" width="14.109375" style="157" bestFit="1" customWidth="1"/>
    <col min="12038" max="12039" width="11.44140625" style="157"/>
    <col min="12040" max="12040" width="13.44140625" style="157" customWidth="1"/>
    <col min="12041" max="12041" width="11.44140625" style="157"/>
    <col min="12042" max="12042" width="13.44140625" style="157" bestFit="1" customWidth="1"/>
    <col min="12043" max="12288" width="11.44140625" style="157"/>
    <col min="12289" max="12289" width="16.33203125" style="157" customWidth="1"/>
    <col min="12290" max="12292" width="11.44140625" style="157"/>
    <col min="12293" max="12293" width="14.109375" style="157" bestFit="1" customWidth="1"/>
    <col min="12294" max="12295" width="11.44140625" style="157"/>
    <col min="12296" max="12296" width="13.44140625" style="157" customWidth="1"/>
    <col min="12297" max="12297" width="11.44140625" style="157"/>
    <col min="12298" max="12298" width="13.44140625" style="157" bestFit="1" customWidth="1"/>
    <col min="12299" max="12544" width="11.44140625" style="157"/>
    <col min="12545" max="12545" width="16.33203125" style="157" customWidth="1"/>
    <col min="12546" max="12548" width="11.44140625" style="157"/>
    <col min="12549" max="12549" width="14.109375" style="157" bestFit="1" customWidth="1"/>
    <col min="12550" max="12551" width="11.44140625" style="157"/>
    <col min="12552" max="12552" width="13.44140625" style="157" customWidth="1"/>
    <col min="12553" max="12553" width="11.44140625" style="157"/>
    <col min="12554" max="12554" width="13.44140625" style="157" bestFit="1" customWidth="1"/>
    <col min="12555" max="12800" width="11.44140625" style="157"/>
    <col min="12801" max="12801" width="16.33203125" style="157" customWidth="1"/>
    <col min="12802" max="12804" width="11.44140625" style="157"/>
    <col min="12805" max="12805" width="14.109375" style="157" bestFit="1" customWidth="1"/>
    <col min="12806" max="12807" width="11.44140625" style="157"/>
    <col min="12808" max="12808" width="13.44140625" style="157" customWidth="1"/>
    <col min="12809" max="12809" width="11.44140625" style="157"/>
    <col min="12810" max="12810" width="13.44140625" style="157" bestFit="1" customWidth="1"/>
    <col min="12811" max="13056" width="11.44140625" style="157"/>
    <col min="13057" max="13057" width="16.33203125" style="157" customWidth="1"/>
    <col min="13058" max="13060" width="11.44140625" style="157"/>
    <col min="13061" max="13061" width="14.109375" style="157" bestFit="1" customWidth="1"/>
    <col min="13062" max="13063" width="11.44140625" style="157"/>
    <col min="13064" max="13064" width="13.44140625" style="157" customWidth="1"/>
    <col min="13065" max="13065" width="11.44140625" style="157"/>
    <col min="13066" max="13066" width="13.44140625" style="157" bestFit="1" customWidth="1"/>
    <col min="13067" max="13312" width="11.44140625" style="157"/>
    <col min="13313" max="13313" width="16.33203125" style="157" customWidth="1"/>
    <col min="13314" max="13316" width="11.44140625" style="157"/>
    <col min="13317" max="13317" width="14.109375" style="157" bestFit="1" customWidth="1"/>
    <col min="13318" max="13319" width="11.44140625" style="157"/>
    <col min="13320" max="13320" width="13.44140625" style="157" customWidth="1"/>
    <col min="13321" max="13321" width="11.44140625" style="157"/>
    <col min="13322" max="13322" width="13.44140625" style="157" bestFit="1" customWidth="1"/>
    <col min="13323" max="13568" width="11.44140625" style="157"/>
    <col min="13569" max="13569" width="16.33203125" style="157" customWidth="1"/>
    <col min="13570" max="13572" width="11.44140625" style="157"/>
    <col min="13573" max="13573" width="14.109375" style="157" bestFit="1" customWidth="1"/>
    <col min="13574" max="13575" width="11.44140625" style="157"/>
    <col min="13576" max="13576" width="13.44140625" style="157" customWidth="1"/>
    <col min="13577" max="13577" width="11.44140625" style="157"/>
    <col min="13578" max="13578" width="13.44140625" style="157" bestFit="1" customWidth="1"/>
    <col min="13579" max="13824" width="11.44140625" style="157"/>
    <col min="13825" max="13825" width="16.33203125" style="157" customWidth="1"/>
    <col min="13826" max="13828" width="11.44140625" style="157"/>
    <col min="13829" max="13829" width="14.109375" style="157" bestFit="1" customWidth="1"/>
    <col min="13830" max="13831" width="11.44140625" style="157"/>
    <col min="13832" max="13832" width="13.44140625" style="157" customWidth="1"/>
    <col min="13833" max="13833" width="11.44140625" style="157"/>
    <col min="13834" max="13834" width="13.44140625" style="157" bestFit="1" customWidth="1"/>
    <col min="13835" max="14080" width="11.44140625" style="157"/>
    <col min="14081" max="14081" width="16.33203125" style="157" customWidth="1"/>
    <col min="14082" max="14084" width="11.44140625" style="157"/>
    <col min="14085" max="14085" width="14.109375" style="157" bestFit="1" customWidth="1"/>
    <col min="14086" max="14087" width="11.44140625" style="157"/>
    <col min="14088" max="14088" width="13.44140625" style="157" customWidth="1"/>
    <col min="14089" max="14089" width="11.44140625" style="157"/>
    <col min="14090" max="14090" width="13.44140625" style="157" bestFit="1" customWidth="1"/>
    <col min="14091" max="14336" width="11.44140625" style="157"/>
    <col min="14337" max="14337" width="16.33203125" style="157" customWidth="1"/>
    <col min="14338" max="14340" width="11.44140625" style="157"/>
    <col min="14341" max="14341" width="14.109375" style="157" bestFit="1" customWidth="1"/>
    <col min="14342" max="14343" width="11.44140625" style="157"/>
    <col min="14344" max="14344" width="13.44140625" style="157" customWidth="1"/>
    <col min="14345" max="14345" width="11.44140625" style="157"/>
    <col min="14346" max="14346" width="13.44140625" style="157" bestFit="1" customWidth="1"/>
    <col min="14347" max="14592" width="11.44140625" style="157"/>
    <col min="14593" max="14593" width="16.33203125" style="157" customWidth="1"/>
    <col min="14594" max="14596" width="11.44140625" style="157"/>
    <col min="14597" max="14597" width="14.109375" style="157" bestFit="1" customWidth="1"/>
    <col min="14598" max="14599" width="11.44140625" style="157"/>
    <col min="14600" max="14600" width="13.44140625" style="157" customWidth="1"/>
    <col min="14601" max="14601" width="11.44140625" style="157"/>
    <col min="14602" max="14602" width="13.44140625" style="157" bestFit="1" customWidth="1"/>
    <col min="14603" max="14848" width="11.44140625" style="157"/>
    <col min="14849" max="14849" width="16.33203125" style="157" customWidth="1"/>
    <col min="14850" max="14852" width="11.44140625" style="157"/>
    <col min="14853" max="14853" width="14.109375" style="157" bestFit="1" customWidth="1"/>
    <col min="14854" max="14855" width="11.44140625" style="157"/>
    <col min="14856" max="14856" width="13.44140625" style="157" customWidth="1"/>
    <col min="14857" max="14857" width="11.44140625" style="157"/>
    <col min="14858" max="14858" width="13.44140625" style="157" bestFit="1" customWidth="1"/>
    <col min="14859" max="15104" width="11.44140625" style="157"/>
    <col min="15105" max="15105" width="16.33203125" style="157" customWidth="1"/>
    <col min="15106" max="15108" width="11.44140625" style="157"/>
    <col min="15109" max="15109" width="14.109375" style="157" bestFit="1" customWidth="1"/>
    <col min="15110" max="15111" width="11.44140625" style="157"/>
    <col min="15112" max="15112" width="13.44140625" style="157" customWidth="1"/>
    <col min="15113" max="15113" width="11.44140625" style="157"/>
    <col min="15114" max="15114" width="13.44140625" style="157" bestFit="1" customWidth="1"/>
    <col min="15115" max="15360" width="11.44140625" style="157"/>
    <col min="15361" max="15361" width="16.33203125" style="157" customWidth="1"/>
    <col min="15362" max="15364" width="11.44140625" style="157"/>
    <col min="15365" max="15365" width="14.109375" style="157" bestFit="1" customWidth="1"/>
    <col min="15366" max="15367" width="11.44140625" style="157"/>
    <col min="15368" max="15368" width="13.44140625" style="157" customWidth="1"/>
    <col min="15369" max="15369" width="11.44140625" style="157"/>
    <col min="15370" max="15370" width="13.44140625" style="157" bestFit="1" customWidth="1"/>
    <col min="15371" max="15616" width="11.44140625" style="157"/>
    <col min="15617" max="15617" width="16.33203125" style="157" customWidth="1"/>
    <col min="15618" max="15620" width="11.44140625" style="157"/>
    <col min="15621" max="15621" width="14.109375" style="157" bestFit="1" customWidth="1"/>
    <col min="15622" max="15623" width="11.44140625" style="157"/>
    <col min="15624" max="15624" width="13.44140625" style="157" customWidth="1"/>
    <col min="15625" max="15625" width="11.44140625" style="157"/>
    <col min="15626" max="15626" width="13.44140625" style="157" bestFit="1" customWidth="1"/>
    <col min="15627" max="15872" width="11.44140625" style="157"/>
    <col min="15873" max="15873" width="16.33203125" style="157" customWidth="1"/>
    <col min="15874" max="15876" width="11.44140625" style="157"/>
    <col min="15877" max="15877" width="14.109375" style="157" bestFit="1" customWidth="1"/>
    <col min="15878" max="15879" width="11.44140625" style="157"/>
    <col min="15880" max="15880" width="13.44140625" style="157" customWidth="1"/>
    <col min="15881" max="15881" width="11.44140625" style="157"/>
    <col min="15882" max="15882" width="13.44140625" style="157" bestFit="1" customWidth="1"/>
    <col min="15883" max="16128" width="11.44140625" style="157"/>
    <col min="16129" max="16129" width="16.33203125" style="157" customWidth="1"/>
    <col min="16130" max="16132" width="11.44140625" style="157"/>
    <col min="16133" max="16133" width="14.109375" style="157" bestFit="1" customWidth="1"/>
    <col min="16134" max="16135" width="11.44140625" style="157"/>
    <col min="16136" max="16136" width="13.44140625" style="157" customWidth="1"/>
    <col min="16137" max="16137" width="11.44140625" style="157"/>
    <col min="16138" max="16138" width="13.44140625" style="157" bestFit="1" customWidth="1"/>
    <col min="16139" max="16384" width="11.44140625" style="157"/>
  </cols>
  <sheetData>
    <row r="5" spans="2:9" x14ac:dyDescent="0.25">
      <c r="B5" s="156"/>
      <c r="C5" s="156"/>
      <c r="D5" s="156"/>
      <c r="E5" s="156"/>
      <c r="F5" s="156"/>
      <c r="G5" s="156"/>
      <c r="H5" s="156"/>
    </row>
    <row r="6" spans="2:9" ht="22.8" x14ac:dyDescent="0.4">
      <c r="B6" s="158"/>
      <c r="C6" s="156"/>
      <c r="D6" s="156"/>
      <c r="E6" s="156"/>
      <c r="F6" s="156"/>
      <c r="G6" s="156"/>
      <c r="H6" s="156"/>
      <c r="I6" s="159"/>
    </row>
    <row r="7" spans="2:9" x14ac:dyDescent="0.25">
      <c r="B7" s="156"/>
      <c r="C7" s="156"/>
      <c r="D7" s="156"/>
      <c r="E7" s="156"/>
      <c r="F7" s="156"/>
      <c r="G7" s="156"/>
      <c r="H7" s="156"/>
      <c r="I7" s="156"/>
    </row>
    <row r="8" spans="2:9" x14ac:dyDescent="0.25">
      <c r="B8" s="156"/>
      <c r="C8" s="156"/>
      <c r="D8" s="156"/>
      <c r="F8" s="156"/>
      <c r="G8" s="156"/>
      <c r="H8" s="156"/>
    </row>
    <row r="9" spans="2:9" x14ac:dyDescent="0.25">
      <c r="B9" s="156"/>
      <c r="C9" s="156"/>
      <c r="D9" s="156"/>
      <c r="E9" s="156"/>
      <c r="F9" s="156"/>
      <c r="G9" s="156"/>
      <c r="H9" s="156"/>
    </row>
    <row r="10" spans="2:9" ht="22.8" x14ac:dyDescent="0.4">
      <c r="B10" s="156"/>
      <c r="C10" s="156"/>
      <c r="D10" s="156"/>
      <c r="I10" s="159"/>
    </row>
    <row r="11" spans="2:9" x14ac:dyDescent="0.25">
      <c r="B11" s="156"/>
      <c r="C11" s="156"/>
      <c r="D11" s="156"/>
    </row>
    <row r="12" spans="2:9" ht="27" customHeight="1" x14ac:dyDescent="0.4">
      <c r="B12" s="156"/>
      <c r="C12" s="156"/>
      <c r="D12" s="156"/>
      <c r="E12" s="156"/>
      <c r="F12" s="156"/>
      <c r="G12" s="156"/>
      <c r="H12" s="156"/>
      <c r="I12" s="159"/>
    </row>
    <row r="13" spans="2:9" ht="19.5" customHeight="1" x14ac:dyDescent="0.4">
      <c r="B13" s="156"/>
      <c r="C13" s="198"/>
      <c r="D13" s="198"/>
      <c r="E13" s="198"/>
      <c r="F13" s="198"/>
      <c r="G13" s="198"/>
      <c r="H13" s="198"/>
      <c r="I13" s="159"/>
    </row>
    <row r="14" spans="2:9" x14ac:dyDescent="0.25">
      <c r="B14" s="156"/>
      <c r="C14" s="156"/>
      <c r="D14" s="156"/>
      <c r="F14" s="156"/>
      <c r="G14" s="156"/>
      <c r="H14" s="156"/>
    </row>
    <row r="15" spans="2:9" x14ac:dyDescent="0.25">
      <c r="B15" s="156"/>
      <c r="C15" s="156"/>
      <c r="D15" s="156"/>
      <c r="F15" s="156"/>
      <c r="G15" s="156"/>
      <c r="H15" s="156"/>
      <c r="I15" s="156"/>
    </row>
    <row r="16" spans="2:9" ht="34.799999999999997" x14ac:dyDescent="0.55000000000000004">
      <c r="B16" s="156"/>
      <c r="C16" s="156"/>
      <c r="D16" s="156"/>
      <c r="E16" s="160"/>
      <c r="F16" s="156"/>
      <c r="G16" s="156"/>
      <c r="H16" s="156"/>
      <c r="I16" s="156"/>
    </row>
    <row r="17" spans="2:9" ht="32.4" x14ac:dyDescent="0.55000000000000004">
      <c r="B17" s="156"/>
      <c r="C17" s="156"/>
      <c r="D17" s="156"/>
      <c r="E17" s="161"/>
      <c r="F17" s="156"/>
      <c r="G17" s="156"/>
      <c r="H17" s="156"/>
      <c r="I17" s="156"/>
    </row>
    <row r="18" spans="2:9" ht="32.4" x14ac:dyDescent="0.55000000000000004">
      <c r="D18" s="161"/>
    </row>
    <row r="19" spans="2:9" ht="18" x14ac:dyDescent="0.35">
      <c r="E19" s="199"/>
      <c r="I19" s="162"/>
    </row>
    <row r="21" spans="2:9" x14ac:dyDescent="0.25">
      <c r="E21" s="163"/>
    </row>
    <row r="22" spans="2:9" ht="25.8" x14ac:dyDescent="0.5">
      <c r="E22" s="164"/>
    </row>
    <row r="25" spans="2:9" ht="18" x14ac:dyDescent="0.35">
      <c r="E25" s="165"/>
    </row>
    <row r="26" spans="2:9" ht="18" x14ac:dyDescent="0.35">
      <c r="E26" s="166"/>
    </row>
    <row r="28" spans="2:9" x14ac:dyDescent="0.25">
      <c r="D28" s="198"/>
      <c r="E28" s="198"/>
      <c r="F28" s="198"/>
      <c r="G28" s="198"/>
      <c r="H28" s="198"/>
    </row>
    <row r="33" spans="1:9" ht="35.4" x14ac:dyDescent="0.25">
      <c r="A33" s="200"/>
    </row>
    <row r="36" spans="1:9" ht="32.4" x14ac:dyDescent="0.25">
      <c r="B36" s="201"/>
    </row>
    <row r="39" spans="1:9" ht="17.399999999999999" x14ac:dyDescent="0.3">
      <c r="B39" s="202"/>
    </row>
    <row r="41" spans="1:9" ht="18" x14ac:dyDescent="0.35">
      <c r="I41" s="167"/>
    </row>
    <row r="43" spans="1:9" ht="18" x14ac:dyDescent="0.35">
      <c r="B43" s="169"/>
      <c r="C43" s="169"/>
      <c r="D43" s="169"/>
    </row>
    <row r="57" spans="10:10" ht="18" x14ac:dyDescent="0.35">
      <c r="J57" s="168"/>
    </row>
  </sheetData>
  <mergeCells count="1">
    <mergeCell ref="B43:D43"/>
  </mergeCells>
  <pageMargins left="0.78740157480314965" right="0.78740157480314965" top="0.98425196850393704" bottom="0.98425196850393704" header="0.51181102362204722" footer="0.51181102362204722"/>
  <pageSetup paperSize="9" scale="7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3"/>
  <sheetViews>
    <sheetView showGridLines="0" showRowColHeaders="0" topLeftCell="A2" zoomScale="80" zoomScaleNormal="80" workbookViewId="0"/>
  </sheetViews>
  <sheetFormatPr defaultColWidth="11.44140625" defaultRowHeight="13.2" x14ac:dyDescent="0.25"/>
  <cols>
    <col min="1" max="1" width="25.6640625" style="1" customWidth="1"/>
    <col min="2" max="4" width="11.6640625" customWidth="1"/>
    <col min="5" max="7" width="9.6640625" customWidth="1"/>
    <col min="8" max="8" width="6.6640625" style="1" customWidth="1"/>
    <col min="9" max="11" width="11.6640625" style="1" customWidth="1"/>
    <col min="12" max="14" width="9.6640625" style="1" customWidth="1"/>
    <col min="15" max="15" width="6.6640625" style="1" customWidth="1"/>
    <col min="16" max="18" width="11.6640625" style="1" customWidth="1"/>
    <col min="19" max="21" width="9.6640625" style="1" customWidth="1"/>
    <col min="22" max="16384" width="11.44140625" style="1"/>
  </cols>
  <sheetData>
    <row r="1" spans="1:21" ht="5.25" customHeight="1" x14ac:dyDescent="0.25"/>
    <row r="2" spans="1:21" x14ac:dyDescent="0.25">
      <c r="A2" s="73" t="s">
        <v>0</v>
      </c>
      <c r="I2" s="3"/>
      <c r="J2" s="3"/>
      <c r="K2" s="3"/>
      <c r="L2" s="3"/>
      <c r="M2" s="3"/>
    </row>
    <row r="3" spans="1:21" ht="6" customHeight="1" x14ac:dyDescent="0.25">
      <c r="A3" s="4"/>
      <c r="I3" s="3"/>
      <c r="J3" s="3"/>
      <c r="K3" s="3"/>
      <c r="L3" s="3"/>
      <c r="M3" s="3"/>
    </row>
    <row r="4" spans="1:21" ht="16.2" thickBot="1" x14ac:dyDescent="0.35">
      <c r="A4" s="5" t="s">
        <v>114</v>
      </c>
      <c r="D4" s="182" t="s">
        <v>107</v>
      </c>
      <c r="E4" s="182"/>
      <c r="I4" s="182" t="s">
        <v>94</v>
      </c>
      <c r="J4" s="182"/>
      <c r="K4" s="182"/>
      <c r="L4" s="182"/>
      <c r="M4" s="182"/>
      <c r="N4" s="182"/>
      <c r="P4" s="182" t="s">
        <v>95</v>
      </c>
      <c r="Q4" s="182"/>
      <c r="R4" s="182"/>
      <c r="S4" s="182"/>
      <c r="T4" s="182"/>
      <c r="U4" s="182"/>
    </row>
    <row r="5" spans="1:21" x14ac:dyDescent="0.25">
      <c r="A5" s="7"/>
      <c r="B5" s="8"/>
      <c r="C5" s="90" t="s">
        <v>1</v>
      </c>
      <c r="D5" s="10"/>
      <c r="E5" s="11"/>
      <c r="F5" s="90" t="s">
        <v>2</v>
      </c>
      <c r="G5" s="12"/>
      <c r="I5" s="7"/>
      <c r="J5" s="9" t="s">
        <v>1</v>
      </c>
      <c r="K5" s="10"/>
      <c r="L5" s="11"/>
      <c r="M5" s="9" t="s">
        <v>2</v>
      </c>
      <c r="N5" s="12"/>
      <c r="P5" s="7"/>
      <c r="Q5" s="90" t="s">
        <v>1</v>
      </c>
      <c r="R5" s="10"/>
      <c r="S5" s="11"/>
      <c r="T5" s="90" t="s">
        <v>2</v>
      </c>
      <c r="U5" s="12"/>
    </row>
    <row r="6" spans="1:21" x14ac:dyDescent="0.25">
      <c r="A6" s="13" t="s">
        <v>3</v>
      </c>
      <c r="B6" s="14" t="s">
        <v>159</v>
      </c>
      <c r="C6" s="15" t="s">
        <v>155</v>
      </c>
      <c r="D6" s="66" t="s">
        <v>156</v>
      </c>
      <c r="E6" s="15" t="s">
        <v>159</v>
      </c>
      <c r="F6" s="15" t="s">
        <v>155</v>
      </c>
      <c r="G6" s="16" t="s">
        <v>156</v>
      </c>
      <c r="I6" s="99" t="s">
        <v>159</v>
      </c>
      <c r="J6" s="15" t="s">
        <v>155</v>
      </c>
      <c r="K6" s="66" t="s">
        <v>156</v>
      </c>
      <c r="L6" s="15" t="s">
        <v>159</v>
      </c>
      <c r="M6" s="15" t="s">
        <v>155</v>
      </c>
      <c r="N6" s="16" t="s">
        <v>156</v>
      </c>
      <c r="P6" s="99" t="s">
        <v>159</v>
      </c>
      <c r="Q6" s="15" t="s">
        <v>155</v>
      </c>
      <c r="R6" s="66" t="s">
        <v>156</v>
      </c>
      <c r="S6" s="15" t="s">
        <v>159</v>
      </c>
      <c r="T6" s="15" t="s">
        <v>155</v>
      </c>
      <c r="U6" s="16" t="s">
        <v>156</v>
      </c>
    </row>
    <row r="7" spans="1:21" x14ac:dyDescent="0.25">
      <c r="A7" s="107" t="s">
        <v>83</v>
      </c>
      <c r="B7" s="111">
        <v>4528491</v>
      </c>
      <c r="C7" s="18">
        <v>4577743</v>
      </c>
      <c r="D7" s="19">
        <v>4247079</v>
      </c>
      <c r="E7" s="27">
        <v>24.552157403470144</v>
      </c>
      <c r="F7" s="27">
        <v>24.259483788768268</v>
      </c>
      <c r="G7" s="28">
        <v>22.376911755942668</v>
      </c>
      <c r="I7" s="100">
        <v>2400814</v>
      </c>
      <c r="J7" s="18">
        <v>2361685</v>
      </c>
      <c r="K7" s="19">
        <v>2213808</v>
      </c>
      <c r="L7" s="27">
        <v>22.64607377589007</v>
      </c>
      <c r="M7" s="27">
        <v>21.464680891595631</v>
      </c>
      <c r="N7" s="28">
        <v>19.436474223323035</v>
      </c>
      <c r="P7" s="100">
        <v>2127677</v>
      </c>
      <c r="Q7" s="18">
        <v>2216058</v>
      </c>
      <c r="R7" s="19">
        <v>2033271</v>
      </c>
      <c r="S7" s="27">
        <v>27.128657426137458</v>
      </c>
      <c r="T7" s="27">
        <v>28.168122172218901</v>
      </c>
      <c r="U7" s="28">
        <v>26.789626036098589</v>
      </c>
    </row>
    <row r="8" spans="1:21" x14ac:dyDescent="0.25">
      <c r="A8" s="107" t="s">
        <v>160</v>
      </c>
      <c r="B8" s="111">
        <v>226031</v>
      </c>
      <c r="C8" s="18">
        <v>311333</v>
      </c>
      <c r="D8" s="19">
        <v>327339</v>
      </c>
      <c r="E8" s="27">
        <v>1.2254741568579379</v>
      </c>
      <c r="F8" s="27">
        <v>1.6498911945053689</v>
      </c>
      <c r="G8" s="28">
        <v>1.7246761638477921</v>
      </c>
      <c r="I8" s="100">
        <v>224309</v>
      </c>
      <c r="J8" s="18">
        <v>309035</v>
      </c>
      <c r="K8" s="19">
        <v>324742</v>
      </c>
      <c r="L8" s="27">
        <v>2.1158316148590126</v>
      </c>
      <c r="M8" s="27">
        <v>2.8087309100638973</v>
      </c>
      <c r="N8" s="28">
        <v>2.8511232736670791</v>
      </c>
      <c r="P8" s="100">
        <v>1722</v>
      </c>
      <c r="Q8" s="18">
        <v>2298</v>
      </c>
      <c r="R8" s="19">
        <v>2597</v>
      </c>
      <c r="S8" s="27">
        <v>2.1956127780583565E-2</v>
      </c>
      <c r="T8" s="27">
        <v>2.9209679869280962E-2</v>
      </c>
      <c r="U8" s="28">
        <v>3.4217110663432491E-2</v>
      </c>
    </row>
    <row r="9" spans="1:21" x14ac:dyDescent="0.25">
      <c r="A9" s="107" t="s">
        <v>84</v>
      </c>
      <c r="B9" s="111">
        <v>5118639</v>
      </c>
      <c r="C9" s="18">
        <v>5299060</v>
      </c>
      <c r="D9" s="19">
        <v>5377043</v>
      </c>
      <c r="E9" s="27">
        <v>27.751767734448631</v>
      </c>
      <c r="F9" s="27">
        <v>28.082061436325798</v>
      </c>
      <c r="G9" s="28">
        <v>28.330439984495044</v>
      </c>
      <c r="I9" s="100">
        <v>2294381</v>
      </c>
      <c r="J9" s="18">
        <v>2505798</v>
      </c>
      <c r="K9" s="19">
        <v>2882368</v>
      </c>
      <c r="L9" s="27">
        <v>21.642126960272822</v>
      </c>
      <c r="M9" s="27">
        <v>22.774482815785571</v>
      </c>
      <c r="N9" s="28">
        <v>25.306201501725159</v>
      </c>
      <c r="P9" s="100">
        <v>2824258</v>
      </c>
      <c r="Q9" s="18">
        <v>2793262</v>
      </c>
      <c r="R9" s="19">
        <v>2494675</v>
      </c>
      <c r="S9" s="27">
        <v>36.010319125049584</v>
      </c>
      <c r="T9" s="27">
        <v>35.504912450403602</v>
      </c>
      <c r="U9" s="28">
        <v>32.868914341277801</v>
      </c>
    </row>
    <row r="10" spans="1:21" x14ac:dyDescent="0.25">
      <c r="A10" s="107" t="s">
        <v>86</v>
      </c>
      <c r="B10" s="111">
        <v>2318453</v>
      </c>
      <c r="C10" s="18">
        <v>2275264</v>
      </c>
      <c r="D10" s="19">
        <v>2363566</v>
      </c>
      <c r="E10" s="27">
        <v>12.569975956350044</v>
      </c>
      <c r="F10" s="27">
        <v>12.057629736568446</v>
      </c>
      <c r="G10" s="28">
        <v>12.453101958156743</v>
      </c>
      <c r="I10" s="100">
        <v>1499212</v>
      </c>
      <c r="J10" s="18">
        <v>1506278</v>
      </c>
      <c r="K10" s="19">
        <v>1507233</v>
      </c>
      <c r="L10" s="27">
        <v>14.141564301815844</v>
      </c>
      <c r="M10" s="27">
        <v>13.690130819322171</v>
      </c>
      <c r="N10" s="28">
        <v>13.232988295751866</v>
      </c>
      <c r="P10" s="100">
        <v>819241</v>
      </c>
      <c r="Q10" s="18">
        <v>768986</v>
      </c>
      <c r="R10" s="19">
        <v>856333</v>
      </c>
      <c r="S10" s="27">
        <v>10.445621416430349</v>
      </c>
      <c r="T10" s="27">
        <v>9.7745147449777594</v>
      </c>
      <c r="U10" s="28">
        <v>11.282726617539135</v>
      </c>
    </row>
    <row r="11" spans="1:21" x14ac:dyDescent="0.25">
      <c r="A11" s="107" t="s">
        <v>161</v>
      </c>
      <c r="B11" s="111">
        <v>2248826</v>
      </c>
      <c r="C11" s="18">
        <v>2216689</v>
      </c>
      <c r="D11" s="19">
        <v>2215109</v>
      </c>
      <c r="E11" s="27">
        <v>12.192478670050608</v>
      </c>
      <c r="F11" s="27">
        <v>11.747214917971791</v>
      </c>
      <c r="G11" s="28">
        <v>11.670915144925349</v>
      </c>
      <c r="I11" s="100">
        <v>1902117</v>
      </c>
      <c r="J11" s="18">
        <v>1882968</v>
      </c>
      <c r="K11" s="19">
        <v>1878800</v>
      </c>
      <c r="L11" s="27">
        <v>17.942032124260646</v>
      </c>
      <c r="M11" s="27">
        <v>17.113758714259539</v>
      </c>
      <c r="N11" s="28">
        <v>16.495218994049765</v>
      </c>
      <c r="P11" s="100">
        <v>346709</v>
      </c>
      <c r="Q11" s="18">
        <v>333721</v>
      </c>
      <c r="R11" s="19">
        <v>336309</v>
      </c>
      <c r="S11" s="27">
        <v>4.4206661478968341</v>
      </c>
      <c r="T11" s="27">
        <v>4.2418988579879517</v>
      </c>
      <c r="U11" s="28">
        <v>4.431082891839937</v>
      </c>
    </row>
    <row r="12" spans="1:21" x14ac:dyDescent="0.25">
      <c r="A12" s="107" t="s">
        <v>162</v>
      </c>
      <c r="B12" s="111">
        <v>216965</v>
      </c>
      <c r="C12" s="18">
        <v>227531</v>
      </c>
      <c r="D12" s="19">
        <v>238672</v>
      </c>
      <c r="E12" s="27">
        <v>1.1763209490852249</v>
      </c>
      <c r="F12" s="27">
        <v>1.2057873510903152</v>
      </c>
      <c r="G12" s="28">
        <v>1.2575095218653451</v>
      </c>
      <c r="I12" s="100">
        <v>213703</v>
      </c>
      <c r="J12" s="18">
        <v>223509</v>
      </c>
      <c r="K12" s="19">
        <v>234512</v>
      </c>
      <c r="L12" s="27">
        <v>2.0157887716953651</v>
      </c>
      <c r="M12" s="27">
        <v>2.0314095069408697</v>
      </c>
      <c r="N12" s="28">
        <v>2.0589348502941229</v>
      </c>
      <c r="P12" s="100">
        <v>3262</v>
      </c>
      <c r="Q12" s="18">
        <v>4022</v>
      </c>
      <c r="R12" s="19">
        <v>4160</v>
      </c>
      <c r="S12" s="27">
        <v>4.1591689210373747E-2</v>
      </c>
      <c r="T12" s="27">
        <v>5.1123295228132304E-2</v>
      </c>
      <c r="U12" s="28">
        <v>5.4810620084666598E-2</v>
      </c>
    </row>
    <row r="13" spans="1:21" x14ac:dyDescent="0.25">
      <c r="A13" s="107" t="s">
        <v>163</v>
      </c>
      <c r="B13" s="111">
        <v>348378</v>
      </c>
      <c r="C13" s="18">
        <v>328523</v>
      </c>
      <c r="D13" s="19">
        <v>334950</v>
      </c>
      <c r="E13" s="27">
        <v>1.8888039066227849</v>
      </c>
      <c r="F13" s="27">
        <v>1.740988603496858</v>
      </c>
      <c r="G13" s="28">
        <v>1.7647768248843489</v>
      </c>
      <c r="I13" s="100">
        <v>178070</v>
      </c>
      <c r="J13" s="18">
        <v>176526</v>
      </c>
      <c r="K13" s="19">
        <v>168222</v>
      </c>
      <c r="L13" s="27">
        <v>1.679674625886364</v>
      </c>
      <c r="M13" s="27">
        <v>1.604394429854028</v>
      </c>
      <c r="N13" s="28">
        <v>1.47693140814192</v>
      </c>
      <c r="P13" s="100">
        <v>170308</v>
      </c>
      <c r="Q13" s="18">
        <v>151997</v>
      </c>
      <c r="R13" s="19">
        <v>166728</v>
      </c>
      <c r="S13" s="27">
        <v>2.1714890883017572</v>
      </c>
      <c r="T13" s="27">
        <v>1.9320207620065704</v>
      </c>
      <c r="U13" s="28">
        <v>2.1967464099702627</v>
      </c>
    </row>
    <row r="14" spans="1:21" x14ac:dyDescent="0.25">
      <c r="A14" s="107" t="s">
        <v>164</v>
      </c>
      <c r="B14" s="111">
        <v>180917</v>
      </c>
      <c r="C14" s="18">
        <v>193670</v>
      </c>
      <c r="D14" s="19">
        <v>204767</v>
      </c>
      <c r="E14" s="27">
        <v>0.9808792069949146</v>
      </c>
      <c r="F14" s="27">
        <v>1.0263429435358757</v>
      </c>
      <c r="G14" s="28">
        <v>1.0788716408451813</v>
      </c>
      <c r="I14" s="100">
        <v>0</v>
      </c>
      <c r="J14" s="18">
        <v>0</v>
      </c>
      <c r="K14" s="19">
        <v>0</v>
      </c>
      <c r="L14" s="27" t="s">
        <v>168</v>
      </c>
      <c r="M14" s="27" t="s">
        <v>168</v>
      </c>
      <c r="N14" s="28" t="s">
        <v>168</v>
      </c>
      <c r="P14" s="100">
        <v>180917</v>
      </c>
      <c r="Q14" s="18">
        <v>193670</v>
      </c>
      <c r="R14" s="19">
        <v>204767</v>
      </c>
      <c r="S14" s="27">
        <v>2.3067577059697078</v>
      </c>
      <c r="T14" s="27">
        <v>2.4617226720120295</v>
      </c>
      <c r="U14" s="28">
        <v>2.6979341929992606</v>
      </c>
    </row>
    <row r="15" spans="1:21" x14ac:dyDescent="0.25">
      <c r="A15" s="107" t="s">
        <v>165</v>
      </c>
      <c r="B15" s="111">
        <v>348837</v>
      </c>
      <c r="C15" s="18">
        <v>370960</v>
      </c>
      <c r="D15" s="19">
        <v>411972</v>
      </c>
      <c r="E15" s="27">
        <v>1.8912924707489347</v>
      </c>
      <c r="F15" s="27">
        <v>1.965881026147924</v>
      </c>
      <c r="G15" s="28">
        <v>2.1705885597887895</v>
      </c>
      <c r="I15" s="100">
        <v>76671</v>
      </c>
      <c r="J15" s="18">
        <v>94457</v>
      </c>
      <c r="K15" s="19">
        <v>113336</v>
      </c>
      <c r="L15" s="27">
        <v>0.72321184501226154</v>
      </c>
      <c r="M15" s="27">
        <v>0.85849271303219876</v>
      </c>
      <c r="N15" s="28">
        <v>0.99505117091208428</v>
      </c>
      <c r="P15" s="100">
        <v>272166</v>
      </c>
      <c r="Q15" s="18">
        <v>276503</v>
      </c>
      <c r="R15" s="19">
        <v>298636</v>
      </c>
      <c r="S15" s="27">
        <v>3.4702157221430352</v>
      </c>
      <c r="T15" s="27">
        <v>3.5146057932531742</v>
      </c>
      <c r="U15" s="28">
        <v>3.9347173893280032</v>
      </c>
    </row>
    <row r="16" spans="1:21" x14ac:dyDescent="0.25">
      <c r="A16" s="107" t="s">
        <v>166</v>
      </c>
      <c r="B16" s="111">
        <v>682615</v>
      </c>
      <c r="C16" s="18">
        <v>680132</v>
      </c>
      <c r="D16" s="19">
        <v>677896</v>
      </c>
      <c r="E16" s="27">
        <v>3.7009394356684759</v>
      </c>
      <c r="F16" s="27">
        <v>3.604320126364136</v>
      </c>
      <c r="G16" s="28">
        <v>3.5716827899143175</v>
      </c>
      <c r="I16" s="100">
        <v>665504</v>
      </c>
      <c r="J16" s="18">
        <v>663158</v>
      </c>
      <c r="K16" s="19">
        <v>665073</v>
      </c>
      <c r="L16" s="27">
        <v>6.2774761735602782</v>
      </c>
      <c r="M16" s="27">
        <v>6.0272537830865565</v>
      </c>
      <c r="N16" s="28">
        <v>5.8391126155150408</v>
      </c>
      <c r="P16" s="100">
        <v>17111</v>
      </c>
      <c r="Q16" s="18">
        <v>16974</v>
      </c>
      <c r="R16" s="19">
        <v>12823</v>
      </c>
      <c r="S16" s="27">
        <v>0.21817148806827258</v>
      </c>
      <c r="T16" s="27">
        <v>0.21575505052270455</v>
      </c>
      <c r="U16" s="28">
        <v>0.16895110128501917</v>
      </c>
    </row>
    <row r="17" spans="1:21" x14ac:dyDescent="0.25">
      <c r="A17" s="107" t="s">
        <v>167</v>
      </c>
      <c r="B17" s="111">
        <v>0</v>
      </c>
      <c r="C17" s="18">
        <v>0</v>
      </c>
      <c r="D17" s="19">
        <v>0</v>
      </c>
      <c r="E17" s="27" t="s">
        <v>168</v>
      </c>
      <c r="F17" s="27" t="s">
        <v>168</v>
      </c>
      <c r="G17" s="28" t="s">
        <v>168</v>
      </c>
      <c r="I17" s="100">
        <v>0</v>
      </c>
      <c r="J17" s="18">
        <v>0</v>
      </c>
      <c r="K17" s="19">
        <v>0</v>
      </c>
      <c r="L17" s="27" t="s">
        <v>168</v>
      </c>
      <c r="M17" s="27" t="s">
        <v>168</v>
      </c>
      <c r="N17" s="28" t="s">
        <v>168</v>
      </c>
      <c r="P17" s="100">
        <v>0</v>
      </c>
      <c r="Q17" s="18">
        <v>0</v>
      </c>
      <c r="R17" s="19">
        <v>0</v>
      </c>
      <c r="S17" s="27" t="s">
        <v>168</v>
      </c>
      <c r="T17" s="27" t="s">
        <v>168</v>
      </c>
      <c r="U17" s="28" t="s">
        <v>168</v>
      </c>
    </row>
    <row r="18" spans="1:21" x14ac:dyDescent="0.25">
      <c r="A18" s="107" t="s">
        <v>169</v>
      </c>
      <c r="B18" s="111">
        <v>0</v>
      </c>
      <c r="C18" s="18">
        <v>0</v>
      </c>
      <c r="D18" s="19">
        <v>0</v>
      </c>
      <c r="E18" s="27" t="s">
        <v>168</v>
      </c>
      <c r="F18" s="27" t="s">
        <v>168</v>
      </c>
      <c r="G18" s="28" t="s">
        <v>168</v>
      </c>
      <c r="I18" s="100">
        <v>0</v>
      </c>
      <c r="J18" s="18">
        <v>0</v>
      </c>
      <c r="K18" s="19">
        <v>0</v>
      </c>
      <c r="L18" s="27" t="s">
        <v>168</v>
      </c>
      <c r="M18" s="27" t="s">
        <v>168</v>
      </c>
      <c r="N18" s="28" t="s">
        <v>168</v>
      </c>
      <c r="P18" s="100">
        <v>0</v>
      </c>
      <c r="Q18" s="18">
        <v>0</v>
      </c>
      <c r="R18" s="19">
        <v>0</v>
      </c>
      <c r="S18" s="27" t="s">
        <v>168</v>
      </c>
      <c r="T18" s="27" t="s">
        <v>168</v>
      </c>
      <c r="U18" s="28" t="s">
        <v>168</v>
      </c>
    </row>
    <row r="19" spans="1:21" x14ac:dyDescent="0.25">
      <c r="A19" s="107" t="s">
        <v>170</v>
      </c>
      <c r="B19" s="111">
        <v>0</v>
      </c>
      <c r="C19" s="18">
        <v>0</v>
      </c>
      <c r="D19" s="19">
        <v>0</v>
      </c>
      <c r="E19" s="27" t="s">
        <v>168</v>
      </c>
      <c r="F19" s="27" t="s">
        <v>168</v>
      </c>
      <c r="G19" s="28" t="s">
        <v>168</v>
      </c>
      <c r="I19" s="100">
        <v>0</v>
      </c>
      <c r="J19" s="18">
        <v>0</v>
      </c>
      <c r="K19" s="19">
        <v>0</v>
      </c>
      <c r="L19" s="27" t="s">
        <v>168</v>
      </c>
      <c r="M19" s="27" t="s">
        <v>168</v>
      </c>
      <c r="N19" s="28" t="s">
        <v>168</v>
      </c>
      <c r="P19" s="100">
        <v>0</v>
      </c>
      <c r="Q19" s="18">
        <v>0</v>
      </c>
      <c r="R19" s="19">
        <v>0</v>
      </c>
      <c r="S19" s="27" t="s">
        <v>168</v>
      </c>
      <c r="T19" s="27" t="s">
        <v>168</v>
      </c>
      <c r="U19" s="28" t="s">
        <v>168</v>
      </c>
    </row>
    <row r="20" spans="1:21" x14ac:dyDescent="0.25">
      <c r="A20" s="107" t="s">
        <v>171</v>
      </c>
      <c r="B20" s="111">
        <v>865822</v>
      </c>
      <c r="C20" s="18">
        <v>902788</v>
      </c>
      <c r="D20" s="19">
        <v>939871</v>
      </c>
      <c r="E20" s="27">
        <v>4.694234354752461</v>
      </c>
      <c r="F20" s="27">
        <v>4.784272697417598</v>
      </c>
      <c r="G20" s="28">
        <v>4.9519706200354623</v>
      </c>
      <c r="I20" s="100">
        <v>510242</v>
      </c>
      <c r="J20" s="18">
        <v>529723</v>
      </c>
      <c r="K20" s="19">
        <v>544399</v>
      </c>
      <c r="L20" s="27">
        <v>4.8129417670663788</v>
      </c>
      <c r="M20" s="27">
        <v>4.8145011531761055</v>
      </c>
      <c r="N20" s="28">
        <v>4.7796363237926851</v>
      </c>
      <c r="P20" s="100">
        <v>355580</v>
      </c>
      <c r="Q20" s="18">
        <v>373065</v>
      </c>
      <c r="R20" s="19">
        <v>395472</v>
      </c>
      <c r="S20" s="27">
        <v>4.5337746319511645</v>
      </c>
      <c r="T20" s="27">
        <v>4.7419970497969111</v>
      </c>
      <c r="U20" s="28">
        <v>5.2105926793565551</v>
      </c>
    </row>
    <row r="21" spans="1:21" x14ac:dyDescent="0.25">
      <c r="A21" s="107" t="s">
        <v>172</v>
      </c>
      <c r="B21" s="111">
        <v>0</v>
      </c>
      <c r="C21" s="18">
        <v>0</v>
      </c>
      <c r="D21" s="19">
        <v>0</v>
      </c>
      <c r="E21" s="27" t="s">
        <v>168</v>
      </c>
      <c r="F21" s="27" t="s">
        <v>168</v>
      </c>
      <c r="G21" s="28" t="s">
        <v>168</v>
      </c>
      <c r="I21" s="100">
        <v>0</v>
      </c>
      <c r="J21" s="18">
        <v>0</v>
      </c>
      <c r="K21" s="19">
        <v>0</v>
      </c>
      <c r="L21" s="27" t="s">
        <v>168</v>
      </c>
      <c r="M21" s="27" t="s">
        <v>168</v>
      </c>
      <c r="N21" s="28" t="s">
        <v>168</v>
      </c>
      <c r="P21" s="100">
        <v>0</v>
      </c>
      <c r="Q21" s="18">
        <v>0</v>
      </c>
      <c r="R21" s="19">
        <v>0</v>
      </c>
      <c r="S21" s="27" t="s">
        <v>168</v>
      </c>
      <c r="T21" s="27" t="s">
        <v>168</v>
      </c>
      <c r="U21" s="28" t="s">
        <v>168</v>
      </c>
    </row>
    <row r="22" spans="1:21" x14ac:dyDescent="0.25">
      <c r="A22" s="107" t="s">
        <v>173</v>
      </c>
      <c r="B22" s="111">
        <v>154403</v>
      </c>
      <c r="C22" s="18">
        <v>160518</v>
      </c>
      <c r="D22" s="19">
        <v>196250</v>
      </c>
      <c r="E22" s="27">
        <v>0.83712803217848952</v>
      </c>
      <c r="F22" s="27">
        <v>0.85065584040115505</v>
      </c>
      <c r="G22" s="28">
        <v>1.0339974679311943</v>
      </c>
      <c r="I22" s="100">
        <v>91701</v>
      </c>
      <c r="J22" s="18">
        <v>112021</v>
      </c>
      <c r="K22" s="19">
        <v>141605</v>
      </c>
      <c r="L22" s="27">
        <v>0.86498479737409706</v>
      </c>
      <c r="M22" s="27">
        <v>1.0181268959058614</v>
      </c>
      <c r="N22" s="28">
        <v>1.2432432859550866</v>
      </c>
      <c r="P22" s="100">
        <v>62702</v>
      </c>
      <c r="Q22" s="18">
        <v>48497</v>
      </c>
      <c r="R22" s="19">
        <v>54645</v>
      </c>
      <c r="S22" s="27">
        <v>0.79947335894201554</v>
      </c>
      <c r="T22" s="27">
        <v>0.61644118564861572</v>
      </c>
      <c r="U22" s="28">
        <v>0.71998229195351116</v>
      </c>
    </row>
    <row r="23" spans="1:21" x14ac:dyDescent="0.25">
      <c r="A23" s="107" t="s">
        <v>174</v>
      </c>
      <c r="B23" s="111">
        <v>161141</v>
      </c>
      <c r="C23" s="18">
        <v>142621</v>
      </c>
      <c r="D23" s="19">
        <v>135334</v>
      </c>
      <c r="E23" s="27">
        <v>0.8736595029453702</v>
      </c>
      <c r="F23" s="27">
        <v>0.75581172587406475</v>
      </c>
      <c r="G23" s="28">
        <v>0.71304465388535154</v>
      </c>
      <c r="I23" s="100">
        <v>0</v>
      </c>
      <c r="J23" s="18">
        <v>0</v>
      </c>
      <c r="K23" s="19">
        <v>0</v>
      </c>
      <c r="L23" s="27" t="s">
        <v>168</v>
      </c>
      <c r="M23" s="27" t="s">
        <v>168</v>
      </c>
      <c r="N23" s="28" t="s">
        <v>168</v>
      </c>
      <c r="P23" s="100">
        <v>161141</v>
      </c>
      <c r="Q23" s="18">
        <v>142621</v>
      </c>
      <c r="R23" s="19">
        <v>135334</v>
      </c>
      <c r="S23" s="27">
        <v>2.0546064963362465</v>
      </c>
      <c r="T23" s="27">
        <v>1.8128432343936989</v>
      </c>
      <c r="U23" s="28">
        <v>1.7831106871486224</v>
      </c>
    </row>
    <row r="24" spans="1:21" x14ac:dyDescent="0.25">
      <c r="A24" s="107" t="s">
        <v>175</v>
      </c>
      <c r="B24" s="111">
        <v>16877</v>
      </c>
      <c r="C24" s="18">
        <v>18255</v>
      </c>
      <c r="D24" s="19">
        <v>60613</v>
      </c>
      <c r="E24" s="27">
        <v>9.15021715839483E-2</v>
      </c>
      <c r="F24" s="27">
        <v>9.6741314784155583E-2</v>
      </c>
      <c r="G24" s="28">
        <v>0.319356374643126</v>
      </c>
      <c r="I24" s="100">
        <v>0</v>
      </c>
      <c r="J24" s="18">
        <v>0</v>
      </c>
      <c r="K24" s="19">
        <v>0</v>
      </c>
      <c r="L24" s="27" t="s">
        <v>168</v>
      </c>
      <c r="M24" s="27" t="s">
        <v>168</v>
      </c>
      <c r="N24" s="28" t="s">
        <v>168</v>
      </c>
      <c r="P24" s="100">
        <v>16877</v>
      </c>
      <c r="Q24" s="18">
        <v>18255</v>
      </c>
      <c r="R24" s="19">
        <v>60613</v>
      </c>
      <c r="S24" s="27">
        <v>0.21518790276010966</v>
      </c>
      <c r="T24" s="27">
        <v>0.23203773107646822</v>
      </c>
      <c r="U24" s="28">
        <v>0.79861445076728277</v>
      </c>
    </row>
    <row r="25" spans="1:21" x14ac:dyDescent="0.25">
      <c r="A25" s="107" t="s">
        <v>176</v>
      </c>
      <c r="B25" s="111">
        <v>10997</v>
      </c>
      <c r="C25" s="18">
        <v>12136</v>
      </c>
      <c r="D25" s="19">
        <v>12738</v>
      </c>
      <c r="E25" s="27">
        <v>5.9622526569217245E-2</v>
      </c>
      <c r="F25" s="27">
        <v>6.4314028826103098E-2</v>
      </c>
      <c r="G25" s="28">
        <v>6.7113680236981152E-2</v>
      </c>
      <c r="I25" s="100">
        <v>0</v>
      </c>
      <c r="J25" s="18">
        <v>0</v>
      </c>
      <c r="K25" s="19">
        <v>0</v>
      </c>
      <c r="L25" s="27" t="s">
        <v>168</v>
      </c>
      <c r="M25" s="27" t="s">
        <v>168</v>
      </c>
      <c r="N25" s="28" t="s">
        <v>168</v>
      </c>
      <c r="P25" s="100">
        <v>10997</v>
      </c>
      <c r="Q25" s="18">
        <v>12136</v>
      </c>
      <c r="R25" s="19">
        <v>12738</v>
      </c>
      <c r="S25" s="27">
        <v>0.14021575911909262</v>
      </c>
      <c r="T25" s="27">
        <v>0.15425964964908345</v>
      </c>
      <c r="U25" s="28">
        <v>0.16783117274963535</v>
      </c>
    </row>
    <row r="26" spans="1:21" x14ac:dyDescent="0.25">
      <c r="A26" s="107" t="s">
        <v>177</v>
      </c>
      <c r="B26" s="111">
        <v>0</v>
      </c>
      <c r="C26" s="18">
        <v>0</v>
      </c>
      <c r="D26" s="19">
        <v>0</v>
      </c>
      <c r="E26" s="27" t="s">
        <v>168</v>
      </c>
      <c r="F26" s="27" t="s">
        <v>168</v>
      </c>
      <c r="G26" s="28" t="s">
        <v>168</v>
      </c>
      <c r="I26" s="100">
        <v>0</v>
      </c>
      <c r="J26" s="18">
        <v>0</v>
      </c>
      <c r="K26" s="19">
        <v>0</v>
      </c>
      <c r="L26" s="27" t="s">
        <v>168</v>
      </c>
      <c r="M26" s="27" t="s">
        <v>168</v>
      </c>
      <c r="N26" s="28" t="s">
        <v>168</v>
      </c>
      <c r="P26" s="100">
        <v>0</v>
      </c>
      <c r="Q26" s="18">
        <v>0</v>
      </c>
      <c r="R26" s="19">
        <v>0</v>
      </c>
      <c r="S26" s="27" t="s">
        <v>168</v>
      </c>
      <c r="T26" s="27" t="s">
        <v>168</v>
      </c>
      <c r="U26" s="28" t="s">
        <v>168</v>
      </c>
    </row>
    <row r="27" spans="1:21" x14ac:dyDescent="0.25">
      <c r="A27" s="107" t="s">
        <v>178</v>
      </c>
      <c r="B27" s="111">
        <v>433306</v>
      </c>
      <c r="C27" s="18">
        <v>493664</v>
      </c>
      <c r="D27" s="19">
        <v>543677</v>
      </c>
      <c r="E27" s="27">
        <v>2.3492587521688866</v>
      </c>
      <c r="F27" s="27">
        <v>2.6161437645360381</v>
      </c>
      <c r="G27" s="28">
        <v>2.8645128222798872</v>
      </c>
      <c r="I27" s="100">
        <v>354018</v>
      </c>
      <c r="J27" s="18">
        <v>402530</v>
      </c>
      <c r="K27" s="19">
        <v>441693</v>
      </c>
      <c r="L27" s="27">
        <v>3.3393331370081358</v>
      </c>
      <c r="M27" s="27">
        <v>3.6584802796706541</v>
      </c>
      <c r="N27" s="28">
        <v>3.8779129035228985</v>
      </c>
      <c r="P27" s="100">
        <v>79288</v>
      </c>
      <c r="Q27" s="18">
        <v>91134</v>
      </c>
      <c r="R27" s="19">
        <v>101984</v>
      </c>
      <c r="S27" s="27">
        <v>1.0109509056137687</v>
      </c>
      <c r="T27" s="27">
        <v>1.1583964165391869</v>
      </c>
      <c r="U27" s="28">
        <v>1.3437034323833266</v>
      </c>
    </row>
    <row r="28" spans="1:21" x14ac:dyDescent="0.25">
      <c r="A28" s="107" t="s">
        <v>179</v>
      </c>
      <c r="B28" s="111">
        <v>95809</v>
      </c>
      <c r="C28" s="18">
        <v>103521</v>
      </c>
      <c r="D28" s="19">
        <v>104404</v>
      </c>
      <c r="E28" s="27">
        <v>0.51944845394836181</v>
      </c>
      <c r="F28" s="27">
        <v>0.54860354137335354</v>
      </c>
      <c r="G28" s="28">
        <v>0.55008138416248864</v>
      </c>
      <c r="I28" s="100">
        <v>14771</v>
      </c>
      <c r="J28" s="18">
        <v>16266</v>
      </c>
      <c r="K28" s="19">
        <v>18204</v>
      </c>
      <c r="L28" s="27">
        <v>0.13932989217143529</v>
      </c>
      <c r="M28" s="27">
        <v>0.14783703134952142</v>
      </c>
      <c r="N28" s="28">
        <v>0.15982487043202145</v>
      </c>
      <c r="P28" s="100">
        <v>81038</v>
      </c>
      <c r="Q28" s="18">
        <v>87255</v>
      </c>
      <c r="R28" s="19">
        <v>86200</v>
      </c>
      <c r="S28" s="27">
        <v>1.0332640436021667</v>
      </c>
      <c r="T28" s="27">
        <v>1.1090907819817712</v>
      </c>
      <c r="U28" s="28">
        <v>1.1357392911774664</v>
      </c>
    </row>
    <row r="29" spans="1:21" x14ac:dyDescent="0.25">
      <c r="A29" s="107" t="s">
        <v>180</v>
      </c>
      <c r="B29" s="111">
        <v>73585</v>
      </c>
      <c r="C29" s="18">
        <v>100057</v>
      </c>
      <c r="D29" s="19">
        <v>125046</v>
      </c>
      <c r="E29" s="27">
        <v>0.39895640789268444</v>
      </c>
      <c r="F29" s="27">
        <v>0.53024627408152591</v>
      </c>
      <c r="G29" s="28">
        <v>0.65883947706967694</v>
      </c>
      <c r="I29" s="100">
        <v>35092</v>
      </c>
      <c r="J29" s="18">
        <v>49360</v>
      </c>
      <c r="K29" s="19">
        <v>63655</v>
      </c>
      <c r="L29" s="27">
        <v>0.33101107413716113</v>
      </c>
      <c r="M29" s="27">
        <v>0.44861895164222165</v>
      </c>
      <c r="N29" s="28">
        <v>0.55886904676721183</v>
      </c>
      <c r="P29" s="100">
        <v>38493</v>
      </c>
      <c r="Q29" s="18">
        <v>50697</v>
      </c>
      <c r="R29" s="19">
        <v>61391</v>
      </c>
      <c r="S29" s="27">
        <v>0.49079978319280093</v>
      </c>
      <c r="T29" s="27">
        <v>0.64440519596733548</v>
      </c>
      <c r="U29" s="28">
        <v>0.80886509077350166</v>
      </c>
    </row>
    <row r="30" spans="1:21" x14ac:dyDescent="0.25">
      <c r="A30" s="107" t="s">
        <v>181</v>
      </c>
      <c r="B30" s="111">
        <v>28816</v>
      </c>
      <c r="C30" s="18">
        <v>30374</v>
      </c>
      <c r="D30" s="19">
        <v>33336</v>
      </c>
      <c r="E30" s="27">
        <v>0.15623194740552551</v>
      </c>
      <c r="F30" s="27">
        <v>0.16096525309525836</v>
      </c>
      <c r="G30" s="28">
        <v>0.17563994696027663</v>
      </c>
      <c r="I30" s="100">
        <v>14059</v>
      </c>
      <c r="J30" s="18">
        <v>14964</v>
      </c>
      <c r="K30" s="19">
        <v>16375</v>
      </c>
      <c r="L30" s="27">
        <v>0.13261383481404163</v>
      </c>
      <c r="M30" s="27">
        <v>0.1360035249670625</v>
      </c>
      <c r="N30" s="28">
        <v>0.14376687834126298</v>
      </c>
      <c r="P30" s="100">
        <v>14757</v>
      </c>
      <c r="Q30" s="18">
        <v>15410</v>
      </c>
      <c r="R30" s="19">
        <v>16961</v>
      </c>
      <c r="S30" s="27">
        <v>0.18815712988273617</v>
      </c>
      <c r="T30" s="27">
        <v>0.19587518136885101</v>
      </c>
      <c r="U30" s="28">
        <v>0.22347185751346879</v>
      </c>
    </row>
    <row r="31" spans="1:21" x14ac:dyDescent="0.25">
      <c r="A31" s="107" t="s">
        <v>182</v>
      </c>
      <c r="B31" s="111">
        <v>7397</v>
      </c>
      <c r="C31" s="18">
        <v>15424</v>
      </c>
      <c r="D31" s="19">
        <v>22535</v>
      </c>
      <c r="E31" s="27">
        <v>4.0104376560198232E-2</v>
      </c>
      <c r="F31" s="27">
        <v>8.1738594315574675E-2</v>
      </c>
      <c r="G31" s="28">
        <v>0.1187318875914877</v>
      </c>
      <c r="I31" s="100">
        <v>6876</v>
      </c>
      <c r="J31" s="18">
        <v>13817</v>
      </c>
      <c r="K31" s="19">
        <v>19333</v>
      </c>
      <c r="L31" s="27">
        <v>6.4859003355953487E-2</v>
      </c>
      <c r="M31" s="27">
        <v>0.12557876934442011</v>
      </c>
      <c r="N31" s="28">
        <v>0.16973710283796256</v>
      </c>
      <c r="P31" s="100">
        <v>521</v>
      </c>
      <c r="Q31" s="18">
        <v>1607</v>
      </c>
      <c r="R31" s="19">
        <v>3202</v>
      </c>
      <c r="S31" s="27">
        <v>6.6429399382601844E-3</v>
      </c>
      <c r="T31" s="27">
        <v>2.0426438446446697E-2</v>
      </c>
      <c r="U31" s="28">
        <v>4.2188366709399627E-2</v>
      </c>
    </row>
    <row r="32" spans="1:21" x14ac:dyDescent="0.25">
      <c r="A32" s="107" t="s">
        <v>183</v>
      </c>
      <c r="B32" s="111">
        <v>0</v>
      </c>
      <c r="C32" s="18">
        <v>0</v>
      </c>
      <c r="D32" s="19">
        <v>0</v>
      </c>
      <c r="E32" s="27" t="s">
        <v>168</v>
      </c>
      <c r="F32" s="27" t="s">
        <v>168</v>
      </c>
      <c r="G32" s="28" t="s">
        <v>168</v>
      </c>
      <c r="I32" s="100">
        <v>0</v>
      </c>
      <c r="J32" s="18">
        <v>0</v>
      </c>
      <c r="K32" s="19">
        <v>0</v>
      </c>
      <c r="L32" s="27" t="s">
        <v>168</v>
      </c>
      <c r="M32" s="27" t="s">
        <v>168</v>
      </c>
      <c r="N32" s="28" t="s">
        <v>168</v>
      </c>
      <c r="P32" s="100">
        <v>0</v>
      </c>
      <c r="Q32" s="18">
        <v>0</v>
      </c>
      <c r="R32" s="19">
        <v>0</v>
      </c>
      <c r="S32" s="27" t="s">
        <v>168</v>
      </c>
      <c r="T32" s="27" t="s">
        <v>168</v>
      </c>
      <c r="U32" s="28" t="s">
        <v>168</v>
      </c>
    </row>
    <row r="33" spans="1:21" x14ac:dyDescent="0.25">
      <c r="A33" s="107" t="s">
        <v>184</v>
      </c>
      <c r="B33" s="111">
        <v>17025</v>
      </c>
      <c r="C33" s="18">
        <v>17871</v>
      </c>
      <c r="D33" s="19">
        <v>19906</v>
      </c>
      <c r="E33" s="27">
        <v>9.2304584417652408E-2</v>
      </c>
      <c r="F33" s="27">
        <v>9.4706329033560355E-2</v>
      </c>
      <c r="G33" s="28">
        <v>0.10488027310388968</v>
      </c>
      <c r="I33" s="100">
        <v>0</v>
      </c>
      <c r="J33" s="18">
        <v>0</v>
      </c>
      <c r="K33" s="19">
        <v>0</v>
      </c>
      <c r="L33" s="27" t="s">
        <v>168</v>
      </c>
      <c r="M33" s="27" t="s">
        <v>168</v>
      </c>
      <c r="N33" s="28" t="s">
        <v>168</v>
      </c>
      <c r="P33" s="100">
        <v>17025</v>
      </c>
      <c r="Q33" s="18">
        <v>17871</v>
      </c>
      <c r="R33" s="19">
        <v>19906</v>
      </c>
      <c r="S33" s="27">
        <v>0.2170749567156999</v>
      </c>
      <c r="T33" s="27">
        <v>0.22715674018447349</v>
      </c>
      <c r="U33" s="28">
        <v>0.26227408735706087</v>
      </c>
    </row>
    <row r="34" spans="1:21" x14ac:dyDescent="0.25">
      <c r="A34" s="107" t="s">
        <v>185</v>
      </c>
      <c r="B34" s="111">
        <v>67759</v>
      </c>
      <c r="C34" s="18">
        <v>80893</v>
      </c>
      <c r="D34" s="19">
        <v>95075</v>
      </c>
      <c r="E34" s="27">
        <v>0.36736953512808868</v>
      </c>
      <c r="F34" s="27">
        <v>0.42868776646588319</v>
      </c>
      <c r="G34" s="28">
        <v>0.50092896440029699</v>
      </c>
      <c r="I34" s="100">
        <v>0</v>
      </c>
      <c r="J34" s="18">
        <v>0</v>
      </c>
      <c r="K34" s="19">
        <v>0</v>
      </c>
      <c r="L34" s="27" t="s">
        <v>168</v>
      </c>
      <c r="M34" s="27" t="s">
        <v>168</v>
      </c>
      <c r="N34" s="28" t="s">
        <v>168</v>
      </c>
      <c r="P34" s="100">
        <v>67759</v>
      </c>
      <c r="Q34" s="18">
        <v>80893</v>
      </c>
      <c r="R34" s="19">
        <v>95075</v>
      </c>
      <c r="S34" s="27">
        <v>0.86395195254620316</v>
      </c>
      <c r="T34" s="27">
        <v>1.028223948505546</v>
      </c>
      <c r="U34" s="28">
        <v>1.2526730059013647</v>
      </c>
    </row>
    <row r="35" spans="1:21" x14ac:dyDescent="0.25">
      <c r="A35" s="107" t="s">
        <v>186</v>
      </c>
      <c r="B35" s="111">
        <v>111515</v>
      </c>
      <c r="C35" s="18">
        <v>97418</v>
      </c>
      <c r="D35" s="19">
        <v>109986</v>
      </c>
      <c r="E35" s="27">
        <v>0.60460180507104311</v>
      </c>
      <c r="F35" s="27">
        <v>0.51626104648824256</v>
      </c>
      <c r="G35" s="28">
        <v>0.57949169685544111</v>
      </c>
      <c r="I35" s="100">
        <v>0</v>
      </c>
      <c r="J35" s="18">
        <v>0</v>
      </c>
      <c r="K35" s="19">
        <v>15116</v>
      </c>
      <c r="L35" s="27" t="s">
        <v>168</v>
      </c>
      <c r="M35" s="27" t="s">
        <v>168</v>
      </c>
      <c r="N35" s="28">
        <v>0.13271329056528433</v>
      </c>
      <c r="P35" s="100">
        <v>111515</v>
      </c>
      <c r="Q35" s="18">
        <v>97418</v>
      </c>
      <c r="R35" s="19">
        <v>94870</v>
      </c>
      <c r="S35" s="27">
        <v>1.4218569044435403</v>
      </c>
      <c r="T35" s="27">
        <v>1.2382717987404757</v>
      </c>
      <c r="U35" s="28">
        <v>1.2499720017866154</v>
      </c>
    </row>
    <row r="36" spans="1:21" x14ac:dyDescent="0.25">
      <c r="A36" s="107" t="s">
        <v>187</v>
      </c>
      <c r="B36" s="111">
        <v>181767</v>
      </c>
      <c r="C36" s="18">
        <v>213466</v>
      </c>
      <c r="D36" s="19">
        <v>182573</v>
      </c>
      <c r="E36" s="27">
        <v>0.98548765908037739</v>
      </c>
      <c r="F36" s="27">
        <v>1.1312506985327064</v>
      </c>
      <c r="G36" s="28">
        <v>0.96193640617886333</v>
      </c>
      <c r="I36" s="100">
        <v>119918</v>
      </c>
      <c r="J36" s="18">
        <v>140561</v>
      </c>
      <c r="K36" s="19">
        <v>141493</v>
      </c>
      <c r="L36" s="27">
        <v>1.1311463008201326</v>
      </c>
      <c r="M36" s="27">
        <v>1.2775188100036936</v>
      </c>
      <c r="N36" s="28">
        <v>1.2422599644055159</v>
      </c>
      <c r="P36" s="100">
        <v>61849</v>
      </c>
      <c r="Q36" s="18">
        <v>72905</v>
      </c>
      <c r="R36" s="19">
        <v>41080</v>
      </c>
      <c r="S36" s="27">
        <v>0.78859729796824218</v>
      </c>
      <c r="T36" s="27">
        <v>0.92668916922103073</v>
      </c>
      <c r="U36" s="28">
        <v>0.54125487333608269</v>
      </c>
    </row>
    <row r="37" spans="1:21" x14ac:dyDescent="0.25">
      <c r="A37" s="107" t="s">
        <v>5</v>
      </c>
      <c r="B37" s="111" t="s">
        <v>5</v>
      </c>
      <c r="C37" s="18" t="s">
        <v>5</v>
      </c>
      <c r="D37" s="19" t="s">
        <v>5</v>
      </c>
      <c r="E37" s="27" t="s">
        <v>5</v>
      </c>
      <c r="F37" s="27" t="s">
        <v>5</v>
      </c>
      <c r="G37" s="28" t="s">
        <v>5</v>
      </c>
      <c r="I37" s="100" t="s">
        <v>5</v>
      </c>
      <c r="J37" s="18" t="s">
        <v>5</v>
      </c>
      <c r="K37" s="19" t="s">
        <v>5</v>
      </c>
      <c r="L37" s="27" t="s">
        <v>5</v>
      </c>
      <c r="M37" s="27" t="s">
        <v>5</v>
      </c>
      <c r="N37" s="28" t="s">
        <v>5</v>
      </c>
      <c r="P37" s="100" t="s">
        <v>5</v>
      </c>
      <c r="Q37" s="18" t="s">
        <v>5</v>
      </c>
      <c r="R37" s="19" t="s">
        <v>5</v>
      </c>
      <c r="S37" s="27" t="s">
        <v>5</v>
      </c>
      <c r="T37" s="27" t="s">
        <v>5</v>
      </c>
      <c r="U37" s="28" t="s">
        <v>5</v>
      </c>
    </row>
    <row r="38" spans="1:21" ht="13.8" thickBot="1" x14ac:dyDescent="0.3">
      <c r="A38" s="110" t="s">
        <v>4</v>
      </c>
      <c r="B38" s="112">
        <v>18444371</v>
      </c>
      <c r="C38" s="21">
        <v>18869911</v>
      </c>
      <c r="D38" s="22">
        <v>18979737</v>
      </c>
      <c r="E38" s="23">
        <v>100</v>
      </c>
      <c r="F38" s="23">
        <v>100</v>
      </c>
      <c r="G38" s="48">
        <v>100</v>
      </c>
      <c r="I38" s="101">
        <v>10601458</v>
      </c>
      <c r="J38" s="21">
        <v>11002656</v>
      </c>
      <c r="K38" s="22">
        <v>11389967</v>
      </c>
      <c r="L38" s="23">
        <v>100</v>
      </c>
      <c r="M38" s="23">
        <v>100</v>
      </c>
      <c r="N38" s="48">
        <v>100</v>
      </c>
      <c r="P38" s="101">
        <v>7842913</v>
      </c>
      <c r="Q38" s="21">
        <v>7867255</v>
      </c>
      <c r="R38" s="22">
        <v>7589770</v>
      </c>
      <c r="S38" s="23">
        <v>100</v>
      </c>
      <c r="T38" s="23">
        <v>100</v>
      </c>
      <c r="U38" s="48">
        <v>100</v>
      </c>
    </row>
    <row r="39" spans="1:21" x14ac:dyDescent="0.25">
      <c r="I39" s="108"/>
    </row>
    <row r="40" spans="1:21" ht="16.2" thickBot="1" x14ac:dyDescent="0.35">
      <c r="A40" s="5" t="s">
        <v>115</v>
      </c>
      <c r="I40" s="182" t="s">
        <v>94</v>
      </c>
      <c r="J40" s="182"/>
      <c r="K40" s="182"/>
      <c r="L40" s="182"/>
      <c r="M40" s="182"/>
      <c r="N40" s="182"/>
      <c r="P40" s="182" t="s">
        <v>95</v>
      </c>
      <c r="Q40" s="182"/>
      <c r="R40" s="182"/>
      <c r="S40" s="182"/>
      <c r="T40" s="182"/>
      <c r="U40" s="182"/>
    </row>
    <row r="41" spans="1:21" x14ac:dyDescent="0.25">
      <c r="A41" s="113"/>
      <c r="I41" s="32"/>
      <c r="J41" s="43" t="s">
        <v>30</v>
      </c>
      <c r="K41" s="92"/>
      <c r="L41" s="11"/>
      <c r="M41" s="90" t="s">
        <v>2</v>
      </c>
      <c r="N41" s="12"/>
      <c r="P41" s="32"/>
      <c r="Q41" s="90" t="s">
        <v>38</v>
      </c>
      <c r="R41" s="92"/>
      <c r="S41" s="11"/>
      <c r="T41" s="90" t="s">
        <v>2</v>
      </c>
      <c r="U41" s="12"/>
    </row>
    <row r="42" spans="1:21" x14ac:dyDescent="0.25">
      <c r="A42" s="114" t="s">
        <v>3</v>
      </c>
      <c r="I42" s="99" t="s">
        <v>159</v>
      </c>
      <c r="J42" s="15" t="s">
        <v>155</v>
      </c>
      <c r="K42" s="66" t="s">
        <v>156</v>
      </c>
      <c r="L42" s="15" t="s">
        <v>159</v>
      </c>
      <c r="M42" s="15" t="s">
        <v>155</v>
      </c>
      <c r="N42" s="16" t="s">
        <v>156</v>
      </c>
      <c r="P42" s="99" t="s">
        <v>159</v>
      </c>
      <c r="Q42" s="15" t="s">
        <v>155</v>
      </c>
      <c r="R42" s="66" t="s">
        <v>156</v>
      </c>
      <c r="S42" s="15" t="s">
        <v>159</v>
      </c>
      <c r="T42" s="15" t="s">
        <v>155</v>
      </c>
      <c r="U42" s="16" t="s">
        <v>156</v>
      </c>
    </row>
    <row r="43" spans="1:21" x14ac:dyDescent="0.25">
      <c r="A43" s="17" t="s">
        <v>83</v>
      </c>
      <c r="I43" s="100">
        <v>535043</v>
      </c>
      <c r="J43" s="18">
        <v>522685</v>
      </c>
      <c r="K43" s="19">
        <v>573975</v>
      </c>
      <c r="L43" s="27">
        <v>14.480953663319173</v>
      </c>
      <c r="M43" s="27">
        <v>14.011575228260927</v>
      </c>
      <c r="N43" s="28">
        <v>14.468136700102793</v>
      </c>
      <c r="P43" s="100">
        <v>2840254</v>
      </c>
      <c r="Q43" s="18">
        <v>2992908</v>
      </c>
      <c r="R43" s="19">
        <v>3199468</v>
      </c>
      <c r="S43" s="27">
        <v>35.387854828079</v>
      </c>
      <c r="T43" s="27">
        <v>35.797495964135855</v>
      </c>
      <c r="U43" s="28">
        <v>35.419497468745398</v>
      </c>
    </row>
    <row r="44" spans="1:21" x14ac:dyDescent="0.25">
      <c r="A44" s="17" t="s">
        <v>160</v>
      </c>
      <c r="I44" s="100">
        <v>85754</v>
      </c>
      <c r="J44" s="18">
        <v>98950</v>
      </c>
      <c r="K44" s="19">
        <v>107135</v>
      </c>
      <c r="L44" s="27">
        <v>2.320934393019388</v>
      </c>
      <c r="M44" s="27">
        <v>2.6525447809606528</v>
      </c>
      <c r="N44" s="28">
        <v>2.7005424023093565</v>
      </c>
      <c r="P44" s="100">
        <v>512</v>
      </c>
      <c r="Q44" s="18">
        <v>557</v>
      </c>
      <c r="R44" s="19">
        <v>567</v>
      </c>
      <c r="S44" s="27">
        <v>6.3792117437301192E-3</v>
      </c>
      <c r="T44" s="27">
        <v>6.6621510758177911E-3</v>
      </c>
      <c r="U44" s="28">
        <v>6.2769357483114822E-3</v>
      </c>
    </row>
    <row r="45" spans="1:21" x14ac:dyDescent="0.25">
      <c r="A45" s="17" t="s">
        <v>84</v>
      </c>
      <c r="I45" s="100">
        <v>797241</v>
      </c>
      <c r="J45" s="18">
        <v>806733</v>
      </c>
      <c r="K45" s="19">
        <v>906287</v>
      </c>
      <c r="L45" s="27">
        <v>21.577349819543926</v>
      </c>
      <c r="M45" s="27">
        <v>21.626027375227189</v>
      </c>
      <c r="N45" s="28">
        <v>22.844695684526435</v>
      </c>
      <c r="P45" s="100">
        <v>2377005</v>
      </c>
      <c r="Q45" s="18">
        <v>2415123</v>
      </c>
      <c r="R45" s="19">
        <v>2236245</v>
      </c>
      <c r="S45" s="27">
        <v>29.616051193174243</v>
      </c>
      <c r="T45" s="27">
        <v>28.886740202302139</v>
      </c>
      <c r="U45" s="28">
        <v>24.756201380040231</v>
      </c>
    </row>
    <row r="46" spans="1:21" x14ac:dyDescent="0.25">
      <c r="A46" s="17" t="s">
        <v>86</v>
      </c>
      <c r="I46" s="100">
        <v>432197</v>
      </c>
      <c r="J46" s="18">
        <v>427207</v>
      </c>
      <c r="K46" s="19">
        <v>423294</v>
      </c>
      <c r="L46" s="27">
        <v>11.697423815329902</v>
      </c>
      <c r="M46" s="27">
        <v>11.45210407518805</v>
      </c>
      <c r="N46" s="28">
        <v>10.669934154507272</v>
      </c>
      <c r="P46" s="100">
        <v>916193</v>
      </c>
      <c r="Q46" s="18">
        <v>955477</v>
      </c>
      <c r="R46" s="19">
        <v>1091384</v>
      </c>
      <c r="S46" s="27">
        <v>11.415213174069002</v>
      </c>
      <c r="T46" s="27">
        <v>11.428244386838699</v>
      </c>
      <c r="U46" s="28">
        <v>12.082093906058516</v>
      </c>
    </row>
    <row r="47" spans="1:21" x14ac:dyDescent="0.25">
      <c r="A47" s="17" t="s">
        <v>161</v>
      </c>
      <c r="I47" s="100">
        <v>1085453</v>
      </c>
      <c r="J47" s="18">
        <v>1089584</v>
      </c>
      <c r="K47" s="19">
        <v>1125106</v>
      </c>
      <c r="L47" s="27">
        <v>29.377815608672176</v>
      </c>
      <c r="M47" s="27">
        <v>29.208391638385365</v>
      </c>
      <c r="N47" s="28">
        <v>28.360446726958237</v>
      </c>
      <c r="P47" s="100">
        <v>200447</v>
      </c>
      <c r="Q47" s="18">
        <v>232985</v>
      </c>
      <c r="R47" s="19">
        <v>267595</v>
      </c>
      <c r="S47" s="27">
        <v>2.497448938272405</v>
      </c>
      <c r="T47" s="27">
        <v>2.7866809127457954</v>
      </c>
      <c r="U47" s="28">
        <v>2.9623926306338819</v>
      </c>
    </row>
    <row r="48" spans="1:21" x14ac:dyDescent="0.25">
      <c r="A48" s="17" t="s">
        <v>162</v>
      </c>
      <c r="I48" s="100">
        <v>71167</v>
      </c>
      <c r="J48" s="18">
        <v>72210</v>
      </c>
      <c r="K48" s="19">
        <v>73162</v>
      </c>
      <c r="L48" s="27">
        <v>1.9261368326609929</v>
      </c>
      <c r="M48" s="27">
        <v>1.9357277274701237</v>
      </c>
      <c r="N48" s="28">
        <v>1.8441880173403382</v>
      </c>
      <c r="P48" s="100">
        <v>440</v>
      </c>
      <c r="Q48" s="18">
        <v>0</v>
      </c>
      <c r="R48" s="19">
        <v>4265</v>
      </c>
      <c r="S48" s="27">
        <v>5.4821350922680716E-3</v>
      </c>
      <c r="T48" s="27" t="s">
        <v>168</v>
      </c>
      <c r="U48" s="28">
        <v>4.7215398530067849E-2</v>
      </c>
    </row>
    <row r="49" spans="1:21" x14ac:dyDescent="0.25">
      <c r="A49" s="17" t="s">
        <v>163</v>
      </c>
      <c r="I49" s="100">
        <v>63809</v>
      </c>
      <c r="J49" s="18">
        <v>66069</v>
      </c>
      <c r="K49" s="19">
        <v>60237</v>
      </c>
      <c r="L49" s="27">
        <v>1.7269923581894038</v>
      </c>
      <c r="M49" s="27">
        <v>1.7711064288356682</v>
      </c>
      <c r="N49" s="28">
        <v>1.5183886935913447</v>
      </c>
      <c r="P49" s="100">
        <v>238799</v>
      </c>
      <c r="Q49" s="18">
        <v>221946</v>
      </c>
      <c r="R49" s="19">
        <v>233811</v>
      </c>
      <c r="S49" s="27">
        <v>2.9752917679511892</v>
      </c>
      <c r="T49" s="27">
        <v>2.6546459293957909</v>
      </c>
      <c r="U49" s="28">
        <v>2.5883891080219681</v>
      </c>
    </row>
    <row r="50" spans="1:21" x14ac:dyDescent="0.25">
      <c r="A50" s="17" t="s">
        <v>164</v>
      </c>
      <c r="I50" s="100">
        <v>0</v>
      </c>
      <c r="J50" s="18">
        <v>0</v>
      </c>
      <c r="K50" s="19">
        <v>0</v>
      </c>
      <c r="L50" s="27" t="s">
        <v>168</v>
      </c>
      <c r="M50" s="27" t="s">
        <v>168</v>
      </c>
      <c r="N50" s="28" t="s">
        <v>168</v>
      </c>
      <c r="P50" s="100">
        <v>0</v>
      </c>
      <c r="Q50" s="18">
        <v>0</v>
      </c>
      <c r="R50" s="19">
        <v>0</v>
      </c>
      <c r="S50" s="27" t="s">
        <v>168</v>
      </c>
      <c r="T50" s="27" t="s">
        <v>168</v>
      </c>
      <c r="U50" s="28" t="s">
        <v>168</v>
      </c>
    </row>
    <row r="51" spans="1:21" x14ac:dyDescent="0.25">
      <c r="A51" s="17" t="s">
        <v>165</v>
      </c>
      <c r="I51" s="100">
        <v>20764</v>
      </c>
      <c r="J51" s="18">
        <v>24675</v>
      </c>
      <c r="K51" s="19">
        <v>30042</v>
      </c>
      <c r="L51" s="27">
        <v>0.5619782370111549</v>
      </c>
      <c r="M51" s="27">
        <v>0.66146076271050136</v>
      </c>
      <c r="N51" s="28">
        <v>0.75726601810965311</v>
      </c>
      <c r="P51" s="100">
        <v>649389</v>
      </c>
      <c r="Q51" s="18">
        <v>673191</v>
      </c>
      <c r="R51" s="19">
        <v>732943</v>
      </c>
      <c r="S51" s="27">
        <v>8.090995966892887</v>
      </c>
      <c r="T51" s="27">
        <v>8.0518853588525214</v>
      </c>
      <c r="U51" s="28">
        <v>8.1139966810840605</v>
      </c>
    </row>
    <row r="52" spans="1:21" x14ac:dyDescent="0.25">
      <c r="A52" s="17" t="s">
        <v>166</v>
      </c>
      <c r="I52" s="100">
        <v>252111</v>
      </c>
      <c r="J52" s="18">
        <v>232582</v>
      </c>
      <c r="K52" s="19">
        <v>241015</v>
      </c>
      <c r="L52" s="27">
        <v>6.8233912209169363</v>
      </c>
      <c r="M52" s="27">
        <v>6.2348071778210263</v>
      </c>
      <c r="N52" s="28">
        <v>6.0752436373975778</v>
      </c>
      <c r="P52" s="100">
        <v>2518</v>
      </c>
      <c r="Q52" s="18">
        <v>2216</v>
      </c>
      <c r="R52" s="19">
        <v>2053</v>
      </c>
      <c r="S52" s="27">
        <v>3.1372764005297739E-2</v>
      </c>
      <c r="T52" s="27">
        <v>2.6505075016179935E-2</v>
      </c>
      <c r="U52" s="28">
        <v>2.2727599808260092E-2</v>
      </c>
    </row>
    <row r="53" spans="1:21" x14ac:dyDescent="0.25">
      <c r="A53" s="17" t="s">
        <v>167</v>
      </c>
      <c r="I53" s="100">
        <v>0</v>
      </c>
      <c r="J53" s="18">
        <v>0</v>
      </c>
      <c r="K53" s="19">
        <v>0</v>
      </c>
      <c r="L53" s="27" t="s">
        <v>168</v>
      </c>
      <c r="M53" s="27" t="s">
        <v>168</v>
      </c>
      <c r="N53" s="28" t="s">
        <v>168</v>
      </c>
      <c r="P53" s="100">
        <v>0</v>
      </c>
      <c r="Q53" s="18">
        <v>0</v>
      </c>
      <c r="R53" s="19">
        <v>0</v>
      </c>
      <c r="S53" s="27" t="s">
        <v>168</v>
      </c>
      <c r="T53" s="27" t="s">
        <v>168</v>
      </c>
      <c r="U53" s="28" t="s">
        <v>168</v>
      </c>
    </row>
    <row r="54" spans="1:21" x14ac:dyDescent="0.25">
      <c r="A54" s="17" t="s">
        <v>169</v>
      </c>
      <c r="I54" s="100">
        <v>0</v>
      </c>
      <c r="J54" s="18">
        <v>0</v>
      </c>
      <c r="K54" s="19">
        <v>0</v>
      </c>
      <c r="L54" s="27" t="s">
        <v>168</v>
      </c>
      <c r="M54" s="27" t="s">
        <v>168</v>
      </c>
      <c r="N54" s="28" t="s">
        <v>168</v>
      </c>
      <c r="P54" s="100">
        <v>0</v>
      </c>
      <c r="Q54" s="18">
        <v>0</v>
      </c>
      <c r="R54" s="19">
        <v>0</v>
      </c>
      <c r="S54" s="27" t="s">
        <v>168</v>
      </c>
      <c r="T54" s="27" t="s">
        <v>168</v>
      </c>
      <c r="U54" s="28" t="s">
        <v>168</v>
      </c>
    </row>
    <row r="55" spans="1:21" x14ac:dyDescent="0.25">
      <c r="A55" s="17" t="s">
        <v>170</v>
      </c>
      <c r="I55" s="100">
        <v>0</v>
      </c>
      <c r="J55" s="18">
        <v>0</v>
      </c>
      <c r="K55" s="19">
        <v>0</v>
      </c>
      <c r="L55" s="27" t="s">
        <v>168</v>
      </c>
      <c r="M55" s="27" t="s">
        <v>168</v>
      </c>
      <c r="N55" s="28" t="s">
        <v>168</v>
      </c>
      <c r="P55" s="100">
        <v>0</v>
      </c>
      <c r="Q55" s="18">
        <v>0</v>
      </c>
      <c r="R55" s="19">
        <v>0</v>
      </c>
      <c r="S55" s="27" t="s">
        <v>168</v>
      </c>
      <c r="T55" s="27" t="s">
        <v>168</v>
      </c>
      <c r="U55" s="28" t="s">
        <v>168</v>
      </c>
    </row>
    <row r="56" spans="1:21" x14ac:dyDescent="0.25">
      <c r="A56" s="17" t="s">
        <v>171</v>
      </c>
      <c r="I56" s="100">
        <v>118334</v>
      </c>
      <c r="J56" s="18">
        <v>118524</v>
      </c>
      <c r="K56" s="19">
        <v>114325</v>
      </c>
      <c r="L56" s="27">
        <v>3.2027129983855711</v>
      </c>
      <c r="M56" s="27">
        <v>3.1772634423302719</v>
      </c>
      <c r="N56" s="28">
        <v>2.8817800918842318</v>
      </c>
      <c r="P56" s="100">
        <v>191047</v>
      </c>
      <c r="Q56" s="18">
        <v>201313</v>
      </c>
      <c r="R56" s="19">
        <v>216122</v>
      </c>
      <c r="S56" s="27">
        <v>2.3803305976648597</v>
      </c>
      <c r="T56" s="27">
        <v>2.4078592810163499</v>
      </c>
      <c r="U56" s="28">
        <v>2.392564211281436</v>
      </c>
    </row>
    <row r="57" spans="1:21" x14ac:dyDescent="0.25">
      <c r="A57" s="17" t="s">
        <v>172</v>
      </c>
      <c r="I57" s="100">
        <v>0</v>
      </c>
      <c r="J57" s="18">
        <v>0</v>
      </c>
      <c r="K57" s="19">
        <v>0</v>
      </c>
      <c r="L57" s="27" t="s">
        <v>168</v>
      </c>
      <c r="M57" s="27" t="s">
        <v>168</v>
      </c>
      <c r="N57" s="28" t="s">
        <v>168</v>
      </c>
      <c r="P57" s="100">
        <v>0</v>
      </c>
      <c r="Q57" s="18">
        <v>0</v>
      </c>
      <c r="R57" s="19">
        <v>0</v>
      </c>
      <c r="S57" s="27" t="s">
        <v>168</v>
      </c>
      <c r="T57" s="27" t="s">
        <v>168</v>
      </c>
      <c r="U57" s="28" t="s">
        <v>168</v>
      </c>
    </row>
    <row r="58" spans="1:21" x14ac:dyDescent="0.25">
      <c r="A58" s="17" t="s">
        <v>173</v>
      </c>
      <c r="I58" s="100">
        <v>35479</v>
      </c>
      <c r="J58" s="18">
        <v>46028</v>
      </c>
      <c r="K58" s="19">
        <v>61135</v>
      </c>
      <c r="L58" s="27">
        <v>0.96024012092654421</v>
      </c>
      <c r="M58" s="27">
        <v>1.2338689356044157</v>
      </c>
      <c r="N58" s="28">
        <v>1.5410244996050078</v>
      </c>
      <c r="P58" s="100">
        <v>60508</v>
      </c>
      <c r="Q58" s="18">
        <v>55759</v>
      </c>
      <c r="R58" s="19">
        <v>65842</v>
      </c>
      <c r="S58" s="27">
        <v>0.75389325037035559</v>
      </c>
      <c r="T58" s="27">
        <v>0.66692079324331099</v>
      </c>
      <c r="U58" s="28">
        <v>0.72889947714342962</v>
      </c>
    </row>
    <row r="59" spans="1:21" x14ac:dyDescent="0.25">
      <c r="A59" s="17" t="s">
        <v>174</v>
      </c>
      <c r="I59" s="100">
        <v>0</v>
      </c>
      <c r="J59" s="18">
        <v>0</v>
      </c>
      <c r="K59" s="19">
        <v>0</v>
      </c>
      <c r="L59" s="27" t="s">
        <v>168</v>
      </c>
      <c r="M59" s="27" t="s">
        <v>168</v>
      </c>
      <c r="N59" s="28" t="s">
        <v>168</v>
      </c>
      <c r="P59" s="100">
        <v>111</v>
      </c>
      <c r="Q59" s="18">
        <v>105</v>
      </c>
      <c r="R59" s="19">
        <v>270668</v>
      </c>
      <c r="S59" s="27">
        <v>1.3829931710039908E-3</v>
      </c>
      <c r="T59" s="27">
        <v>1.255881262048237E-3</v>
      </c>
      <c r="U59" s="28">
        <v>2.9964120725290515</v>
      </c>
    </row>
    <row r="60" spans="1:21" x14ac:dyDescent="0.25">
      <c r="A60" s="17" t="s">
        <v>175</v>
      </c>
      <c r="I60" s="100">
        <v>0</v>
      </c>
      <c r="J60" s="18">
        <v>0</v>
      </c>
      <c r="K60" s="19">
        <v>0</v>
      </c>
      <c r="L60" s="27" t="s">
        <v>168</v>
      </c>
      <c r="M60" s="27" t="s">
        <v>168</v>
      </c>
      <c r="N60" s="28" t="s">
        <v>168</v>
      </c>
      <c r="P60" s="100">
        <v>94816</v>
      </c>
      <c r="Q60" s="18">
        <v>101964</v>
      </c>
      <c r="R60" s="19">
        <v>119939</v>
      </c>
      <c r="S60" s="27">
        <v>1.1813502747920215</v>
      </c>
      <c r="T60" s="27">
        <v>1.2195683524141567</v>
      </c>
      <c r="U60" s="28">
        <v>1.3277767137861214</v>
      </c>
    </row>
    <row r="61" spans="1:21" x14ac:dyDescent="0.25">
      <c r="A61" s="17" t="s">
        <v>176</v>
      </c>
      <c r="I61" s="100">
        <v>0</v>
      </c>
      <c r="J61" s="18">
        <v>0</v>
      </c>
      <c r="K61" s="19">
        <v>0</v>
      </c>
      <c r="L61" s="27" t="s">
        <v>168</v>
      </c>
      <c r="M61" s="27" t="s">
        <v>168</v>
      </c>
      <c r="N61" s="28" t="s">
        <v>168</v>
      </c>
      <c r="P61" s="100">
        <v>14822</v>
      </c>
      <c r="Q61" s="18">
        <v>16813</v>
      </c>
      <c r="R61" s="19">
        <v>18115</v>
      </c>
      <c r="S61" s="27">
        <v>0.18467319622181216</v>
      </c>
      <c r="T61" s="27">
        <v>0.20109649198873342</v>
      </c>
      <c r="U61" s="28">
        <v>0.20054090137682981</v>
      </c>
    </row>
    <row r="62" spans="1:21" x14ac:dyDescent="0.25">
      <c r="A62" s="17" t="s">
        <v>177</v>
      </c>
      <c r="I62" s="100">
        <v>0</v>
      </c>
      <c r="J62" s="18">
        <v>0</v>
      </c>
      <c r="K62" s="19">
        <v>0</v>
      </c>
      <c r="L62" s="27" t="s">
        <v>168</v>
      </c>
      <c r="M62" s="27" t="s">
        <v>168</v>
      </c>
      <c r="N62" s="28" t="s">
        <v>168</v>
      </c>
      <c r="P62" s="100">
        <v>0</v>
      </c>
      <c r="Q62" s="18">
        <v>0</v>
      </c>
      <c r="R62" s="19">
        <v>0</v>
      </c>
      <c r="S62" s="27" t="s">
        <v>168</v>
      </c>
      <c r="T62" s="27" t="s">
        <v>168</v>
      </c>
      <c r="U62" s="28" t="s">
        <v>168</v>
      </c>
    </row>
    <row r="63" spans="1:21" x14ac:dyDescent="0.25">
      <c r="A63" s="17" t="s">
        <v>178</v>
      </c>
      <c r="I63" s="100">
        <v>142997</v>
      </c>
      <c r="J63" s="18">
        <v>156626</v>
      </c>
      <c r="K63" s="19">
        <v>165675</v>
      </c>
      <c r="L63" s="27">
        <v>3.8702177787461043</v>
      </c>
      <c r="M63" s="27">
        <v>4.1986607262530891</v>
      </c>
      <c r="N63" s="28">
        <v>4.1761549680552816</v>
      </c>
      <c r="P63" s="100">
        <v>53375</v>
      </c>
      <c r="Q63" s="18">
        <v>63215</v>
      </c>
      <c r="R63" s="19">
        <v>71848</v>
      </c>
      <c r="S63" s="27">
        <v>0.66502036488592797</v>
      </c>
      <c r="T63" s="27">
        <v>0.75610032362266011</v>
      </c>
      <c r="U63" s="28">
        <v>0.79538850025517349</v>
      </c>
    </row>
    <row r="64" spans="1:21" x14ac:dyDescent="0.25">
      <c r="A64" s="17" t="s">
        <v>179</v>
      </c>
      <c r="I64" s="100">
        <v>7828</v>
      </c>
      <c r="J64" s="18">
        <v>8434</v>
      </c>
      <c r="K64" s="19">
        <v>9547</v>
      </c>
      <c r="L64" s="27">
        <v>0.21186503753242727</v>
      </c>
      <c r="M64" s="27">
        <v>0.2260895672826897</v>
      </c>
      <c r="N64" s="28">
        <v>0.24065037863300906</v>
      </c>
      <c r="P64" s="100">
        <v>72366</v>
      </c>
      <c r="Q64" s="18">
        <v>79560</v>
      </c>
      <c r="R64" s="19">
        <v>92121</v>
      </c>
      <c r="S64" s="27">
        <v>0.90163679110698014</v>
      </c>
      <c r="T64" s="27">
        <v>0.95159917341483569</v>
      </c>
      <c r="U64" s="28">
        <v>1.01981939694921</v>
      </c>
    </row>
    <row r="65" spans="1:21" x14ac:dyDescent="0.25">
      <c r="A65" s="17" t="s">
        <v>180</v>
      </c>
      <c r="I65" s="100">
        <v>11867</v>
      </c>
      <c r="J65" s="18">
        <v>12250</v>
      </c>
      <c r="K65" s="19">
        <v>15274</v>
      </c>
      <c r="L65" s="27">
        <v>0.32118068477226808</v>
      </c>
      <c r="M65" s="27">
        <v>0.32838477581372405</v>
      </c>
      <c r="N65" s="28">
        <v>0.38501035751970047</v>
      </c>
      <c r="P65" s="100">
        <v>31380</v>
      </c>
      <c r="Q65" s="18">
        <v>47671</v>
      </c>
      <c r="R65" s="19">
        <v>63989</v>
      </c>
      <c r="S65" s="27">
        <v>0.39097590726220927</v>
      </c>
      <c r="T65" s="27">
        <v>0.57018205374382391</v>
      </c>
      <c r="U65" s="28">
        <v>0.70838596401887732</v>
      </c>
    </row>
    <row r="66" spans="1:21" x14ac:dyDescent="0.25">
      <c r="A66" s="17" t="s">
        <v>181</v>
      </c>
      <c r="I66" s="100">
        <v>0</v>
      </c>
      <c r="J66" s="18">
        <v>0</v>
      </c>
      <c r="K66" s="19">
        <v>0</v>
      </c>
      <c r="L66" s="27" t="s">
        <v>168</v>
      </c>
      <c r="M66" s="27" t="s">
        <v>168</v>
      </c>
      <c r="N66" s="28" t="s">
        <v>168</v>
      </c>
      <c r="P66" s="100">
        <v>0</v>
      </c>
      <c r="Q66" s="18">
        <v>0</v>
      </c>
      <c r="R66" s="19">
        <v>0</v>
      </c>
      <c r="S66" s="27" t="s">
        <v>168</v>
      </c>
      <c r="T66" s="27" t="s">
        <v>168</v>
      </c>
      <c r="U66" s="28" t="s">
        <v>168</v>
      </c>
    </row>
    <row r="67" spans="1:21" x14ac:dyDescent="0.25">
      <c r="A67" s="17" t="s">
        <v>182</v>
      </c>
      <c r="I67" s="100">
        <v>2883</v>
      </c>
      <c r="J67" s="18">
        <v>5519</v>
      </c>
      <c r="K67" s="19">
        <v>7580</v>
      </c>
      <c r="L67" s="27">
        <v>7.8028475115736823E-2</v>
      </c>
      <c r="M67" s="27">
        <v>0.14794739409926067</v>
      </c>
      <c r="N67" s="28">
        <v>0.19106838483693397</v>
      </c>
      <c r="P67" s="100">
        <v>15</v>
      </c>
      <c r="Q67" s="18">
        <v>70</v>
      </c>
      <c r="R67" s="19">
        <v>181</v>
      </c>
      <c r="S67" s="27">
        <v>1.8689096905459335E-4</v>
      </c>
      <c r="T67" s="27">
        <v>8.3725417469882469E-4</v>
      </c>
      <c r="U67" s="28">
        <v>2.0037484487555172E-3</v>
      </c>
    </row>
    <row r="68" spans="1:21" x14ac:dyDescent="0.25">
      <c r="A68" s="17" t="s">
        <v>183</v>
      </c>
      <c r="I68" s="100">
        <v>0</v>
      </c>
      <c r="J68" s="18">
        <v>0</v>
      </c>
      <c r="K68" s="19">
        <v>0</v>
      </c>
      <c r="L68" s="27" t="s">
        <v>168</v>
      </c>
      <c r="M68" s="27" t="s">
        <v>168</v>
      </c>
      <c r="N68" s="28" t="s">
        <v>168</v>
      </c>
      <c r="P68" s="100">
        <v>0</v>
      </c>
      <c r="Q68" s="18">
        <v>0</v>
      </c>
      <c r="R68" s="19">
        <v>0</v>
      </c>
      <c r="S68" s="27" t="s">
        <v>168</v>
      </c>
      <c r="T68" s="27" t="s">
        <v>168</v>
      </c>
      <c r="U68" s="28" t="s">
        <v>168</v>
      </c>
    </row>
    <row r="69" spans="1:21" x14ac:dyDescent="0.25">
      <c r="A69" s="17" t="s">
        <v>184</v>
      </c>
      <c r="I69" s="100">
        <v>0</v>
      </c>
      <c r="J69" s="18">
        <v>0</v>
      </c>
      <c r="K69" s="19">
        <v>0</v>
      </c>
      <c r="L69" s="27" t="s">
        <v>168</v>
      </c>
      <c r="M69" s="27" t="s">
        <v>168</v>
      </c>
      <c r="N69" s="28" t="s">
        <v>168</v>
      </c>
      <c r="P69" s="100">
        <v>0</v>
      </c>
      <c r="Q69" s="18">
        <v>182</v>
      </c>
      <c r="R69" s="19">
        <v>663</v>
      </c>
      <c r="S69" s="27" t="s">
        <v>168</v>
      </c>
      <c r="T69" s="27">
        <v>2.1768608542169442E-3</v>
      </c>
      <c r="U69" s="28">
        <v>7.3396973564912038E-3</v>
      </c>
    </row>
    <row r="70" spans="1:21" x14ac:dyDescent="0.25">
      <c r="A70" s="17" t="s">
        <v>185</v>
      </c>
      <c r="I70" s="100">
        <v>0</v>
      </c>
      <c r="J70" s="18">
        <v>0</v>
      </c>
      <c r="K70" s="19">
        <v>0</v>
      </c>
      <c r="L70" s="27" t="s">
        <v>168</v>
      </c>
      <c r="M70" s="27" t="s">
        <v>168</v>
      </c>
      <c r="N70" s="28" t="s">
        <v>168</v>
      </c>
      <c r="P70" s="100">
        <v>101620</v>
      </c>
      <c r="Q70" s="18">
        <v>135906</v>
      </c>
      <c r="R70" s="19">
        <v>143549</v>
      </c>
      <c r="S70" s="27">
        <v>1.266124018355185</v>
      </c>
      <c r="T70" s="27">
        <v>1.6255409409516925</v>
      </c>
      <c r="U70" s="28">
        <v>1.5891496467978219</v>
      </c>
    </row>
    <row r="71" spans="1:21" x14ac:dyDescent="0.25">
      <c r="A71" s="17" t="s">
        <v>186</v>
      </c>
      <c r="I71" s="100">
        <v>0</v>
      </c>
      <c r="J71" s="18">
        <v>0</v>
      </c>
      <c r="K71" s="19">
        <v>9287</v>
      </c>
      <c r="L71" s="27" t="s">
        <v>168</v>
      </c>
      <c r="M71" s="27" t="s">
        <v>168</v>
      </c>
      <c r="N71" s="28">
        <v>0.23409658179163664</v>
      </c>
      <c r="P71" s="100">
        <v>154354</v>
      </c>
      <c r="Q71" s="18">
        <v>158351</v>
      </c>
      <c r="R71" s="19">
        <v>163820</v>
      </c>
      <c r="S71" s="27">
        <v>1.9231579091635134</v>
      </c>
      <c r="T71" s="27">
        <v>1.8940005116819085</v>
      </c>
      <c r="U71" s="28">
        <v>1.8135584026250211</v>
      </c>
    </row>
    <row r="72" spans="1:21" x14ac:dyDescent="0.25">
      <c r="A72" s="17" t="s">
        <v>187</v>
      </c>
      <c r="I72" s="100">
        <v>31878</v>
      </c>
      <c r="J72" s="18">
        <v>42304</v>
      </c>
      <c r="K72" s="19">
        <v>44090</v>
      </c>
      <c r="L72" s="27">
        <v>0.8627789558582929</v>
      </c>
      <c r="M72" s="27">
        <v>1.1340399637570435</v>
      </c>
      <c r="N72" s="28">
        <v>1.1113727028311897</v>
      </c>
      <c r="P72" s="100">
        <v>26099</v>
      </c>
      <c r="Q72" s="18">
        <v>5351</v>
      </c>
      <c r="R72" s="19">
        <v>37882</v>
      </c>
      <c r="S72" s="27">
        <v>0.32517782675705542</v>
      </c>
      <c r="T72" s="27">
        <v>6.4002101268763018E-2</v>
      </c>
      <c r="U72" s="28">
        <v>0.41937015876108563</v>
      </c>
    </row>
    <row r="73" spans="1:21" x14ac:dyDescent="0.25">
      <c r="A73" s="17" t="s">
        <v>5</v>
      </c>
      <c r="I73" s="100" t="s">
        <v>5</v>
      </c>
      <c r="J73" s="18" t="s">
        <v>5</v>
      </c>
      <c r="K73" s="19" t="s">
        <v>5</v>
      </c>
      <c r="L73" s="27" t="s">
        <v>5</v>
      </c>
      <c r="M73" s="27" t="s">
        <v>5</v>
      </c>
      <c r="N73" s="28" t="s">
        <v>5</v>
      </c>
      <c r="P73" s="100" t="s">
        <v>5</v>
      </c>
      <c r="Q73" s="18" t="s">
        <v>5</v>
      </c>
      <c r="R73" s="19" t="s">
        <v>5</v>
      </c>
      <c r="S73" s="27" t="s">
        <v>5</v>
      </c>
      <c r="T73" s="27" t="s">
        <v>5</v>
      </c>
      <c r="U73" s="28" t="s">
        <v>5</v>
      </c>
    </row>
    <row r="74" spans="1:21" ht="13.8" thickBot="1" x14ac:dyDescent="0.3">
      <c r="A74" s="20" t="s">
        <v>4</v>
      </c>
      <c r="I74" s="101">
        <v>3694805</v>
      </c>
      <c r="J74" s="21">
        <v>3730380</v>
      </c>
      <c r="K74" s="22">
        <v>3967166</v>
      </c>
      <c r="L74" s="23">
        <v>100</v>
      </c>
      <c r="M74" s="23">
        <v>100</v>
      </c>
      <c r="N74" s="48">
        <v>100</v>
      </c>
      <c r="P74" s="101">
        <v>8026070</v>
      </c>
      <c r="Q74" s="21">
        <v>8360663</v>
      </c>
      <c r="R74" s="22">
        <v>9033070</v>
      </c>
      <c r="S74" s="23">
        <v>100</v>
      </c>
      <c r="T74" s="23">
        <v>100</v>
      </c>
      <c r="U74" s="48">
        <v>100</v>
      </c>
    </row>
    <row r="75" spans="1:21" x14ac:dyDescent="0.25">
      <c r="A75" s="50"/>
      <c r="I75" s="50"/>
      <c r="J75" s="50"/>
      <c r="K75" s="50"/>
      <c r="L75" s="50"/>
      <c r="M75" s="50"/>
      <c r="N75" s="50"/>
    </row>
    <row r="76" spans="1:21" x14ac:dyDescent="0.25">
      <c r="A76" s="61" t="s">
        <v>157</v>
      </c>
      <c r="B76" s="109"/>
      <c r="C76" s="109"/>
      <c r="D76" s="109"/>
      <c r="E76" s="109"/>
      <c r="F76" s="109"/>
      <c r="G76" s="109"/>
      <c r="H76" s="62"/>
      <c r="I76" s="62"/>
      <c r="J76" s="62"/>
      <c r="K76" s="62"/>
      <c r="L76" s="62"/>
      <c r="M76" s="62"/>
      <c r="N76" s="62"/>
      <c r="O76" s="62"/>
      <c r="P76" s="62"/>
      <c r="Q76" s="62"/>
      <c r="R76" s="62"/>
      <c r="S76" s="62"/>
      <c r="T76" s="98"/>
      <c r="U76" s="172">
        <v>10</v>
      </c>
    </row>
    <row r="77" spans="1:21" x14ac:dyDescent="0.25">
      <c r="A77" s="26" t="s">
        <v>158</v>
      </c>
      <c r="T77" s="25"/>
      <c r="U77" s="171"/>
    </row>
    <row r="82" ht="12.75" customHeight="1" x14ac:dyDescent="0.25"/>
    <row r="83" ht="12.75" customHeight="1" x14ac:dyDescent="0.25"/>
  </sheetData>
  <mergeCells count="6">
    <mergeCell ref="U76:U77"/>
    <mergeCell ref="P4:U4"/>
    <mergeCell ref="I4:N4"/>
    <mergeCell ref="D4:E4"/>
    <mergeCell ref="I40:N40"/>
    <mergeCell ref="P40:U40"/>
  </mergeCells>
  <phoneticPr fontId="0" type="noConversion"/>
  <hyperlinks>
    <hyperlink ref="A2" location="Innhold!A28" tooltip="Move to Tab2" display="Tilbake til innholdsfortegnelsen"/>
  </hyperlinks>
  <pageMargins left="0.78740157480314965" right="0.78740157480314965" top="0.39370078740157483" bottom="0.19685039370078741" header="3.937007874015748E-2" footer="3.937007874015748E-2"/>
  <pageSetup paperSize="9" scale="56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3"/>
  <sheetViews>
    <sheetView showGridLines="0" showRowColHeaders="0" topLeftCell="A2" zoomScale="80" zoomScaleNormal="80" workbookViewId="0"/>
  </sheetViews>
  <sheetFormatPr defaultColWidth="11.44140625" defaultRowHeight="13.2" x14ac:dyDescent="0.25"/>
  <cols>
    <col min="1" max="1" width="25.6640625" style="1" customWidth="1"/>
    <col min="2" max="4" width="11.6640625" style="1" customWidth="1"/>
    <col min="5" max="7" width="9.6640625" style="1" customWidth="1"/>
    <col min="8" max="8" width="6.6640625" style="1" customWidth="1"/>
    <col min="9" max="11" width="11.6640625" style="1" customWidth="1"/>
    <col min="12" max="14" width="9.6640625" style="1" customWidth="1"/>
    <col min="15" max="15" width="6.6640625" style="1" customWidth="1"/>
    <col min="16" max="18" width="11.6640625" style="1" customWidth="1"/>
    <col min="19" max="21" width="9.6640625" style="1" customWidth="1"/>
    <col min="22" max="16384" width="11.44140625" style="1"/>
  </cols>
  <sheetData>
    <row r="1" spans="1:21" ht="5.25" customHeight="1" x14ac:dyDescent="0.25"/>
    <row r="2" spans="1:21" x14ac:dyDescent="0.25">
      <c r="A2" s="73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 x14ac:dyDescent="0.25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2" thickBot="1" x14ac:dyDescent="0.35">
      <c r="A4" s="5" t="s">
        <v>116</v>
      </c>
      <c r="B4" s="6"/>
      <c r="C4" s="6"/>
      <c r="D4" s="182" t="s">
        <v>107</v>
      </c>
      <c r="E4" s="182"/>
      <c r="F4" s="6"/>
      <c r="I4" s="182" t="s">
        <v>112</v>
      </c>
      <c r="J4" s="182"/>
      <c r="K4" s="182"/>
      <c r="L4" s="182"/>
      <c r="M4" s="182"/>
      <c r="N4" s="182"/>
      <c r="P4" s="182" t="s">
        <v>113</v>
      </c>
      <c r="Q4" s="182"/>
      <c r="R4" s="182"/>
      <c r="S4" s="182"/>
      <c r="T4" s="182"/>
      <c r="U4" s="182"/>
    </row>
    <row r="5" spans="1:21" x14ac:dyDescent="0.25">
      <c r="A5" s="7"/>
      <c r="B5" s="8"/>
      <c r="C5" s="90" t="s">
        <v>1</v>
      </c>
      <c r="D5" s="10"/>
      <c r="E5" s="11"/>
      <c r="F5" s="90" t="s">
        <v>2</v>
      </c>
      <c r="G5" s="12"/>
      <c r="I5" s="7"/>
      <c r="J5" s="90" t="s">
        <v>1</v>
      </c>
      <c r="K5" s="10"/>
      <c r="L5" s="11"/>
      <c r="M5" s="90" t="s">
        <v>2</v>
      </c>
      <c r="N5" s="12"/>
      <c r="P5" s="7"/>
      <c r="Q5" s="90" t="s">
        <v>1</v>
      </c>
      <c r="R5" s="10"/>
      <c r="S5" s="11"/>
      <c r="T5" s="90" t="s">
        <v>2</v>
      </c>
      <c r="U5" s="12"/>
    </row>
    <row r="6" spans="1:21" x14ac:dyDescent="0.25">
      <c r="A6" s="13" t="s">
        <v>3</v>
      </c>
      <c r="B6" s="14" t="s">
        <v>159</v>
      </c>
      <c r="C6" s="15" t="s">
        <v>155</v>
      </c>
      <c r="D6" s="66" t="s">
        <v>156</v>
      </c>
      <c r="E6" s="15" t="s">
        <v>159</v>
      </c>
      <c r="F6" s="15" t="s">
        <v>155</v>
      </c>
      <c r="G6" s="16" t="s">
        <v>156</v>
      </c>
      <c r="I6" s="99" t="s">
        <v>159</v>
      </c>
      <c r="J6" s="15" t="s">
        <v>155</v>
      </c>
      <c r="K6" s="66" t="s">
        <v>156</v>
      </c>
      <c r="L6" s="15" t="s">
        <v>159</v>
      </c>
      <c r="M6" s="15" t="s">
        <v>155</v>
      </c>
      <c r="N6" s="16" t="s">
        <v>156</v>
      </c>
      <c r="P6" s="99" t="s">
        <v>159</v>
      </c>
      <c r="Q6" s="15" t="s">
        <v>155</v>
      </c>
      <c r="R6" s="66" t="s">
        <v>156</v>
      </c>
      <c r="S6" s="15" t="s">
        <v>159</v>
      </c>
      <c r="T6" s="15" t="s">
        <v>155</v>
      </c>
      <c r="U6" s="16" t="s">
        <v>156</v>
      </c>
    </row>
    <row r="7" spans="1:21" x14ac:dyDescent="0.25">
      <c r="A7" s="17" t="s">
        <v>83</v>
      </c>
      <c r="B7" s="18">
        <v>1310105</v>
      </c>
      <c r="C7" s="18">
        <v>1345776</v>
      </c>
      <c r="D7" s="19">
        <v>1379028</v>
      </c>
      <c r="E7" s="82">
        <v>15.383425816321822</v>
      </c>
      <c r="F7" s="82">
        <v>15.645025274525217</v>
      </c>
      <c r="G7" s="83">
        <v>15.913585102140294</v>
      </c>
      <c r="I7" s="100">
        <v>462535</v>
      </c>
      <c r="J7" s="18">
        <v>487707</v>
      </c>
      <c r="K7" s="19">
        <v>511317</v>
      </c>
      <c r="L7" s="82">
        <v>17.01261891380533</v>
      </c>
      <c r="M7" s="82">
        <v>17.014528601057417</v>
      </c>
      <c r="N7" s="83">
        <v>16.227489589584792</v>
      </c>
      <c r="P7" s="100">
        <v>847570</v>
      </c>
      <c r="Q7" s="18">
        <v>858069</v>
      </c>
      <c r="R7" s="19">
        <v>867711</v>
      </c>
      <c r="S7" s="82">
        <v>14.619413495148395</v>
      </c>
      <c r="T7" s="82">
        <v>14.960595600020714</v>
      </c>
      <c r="U7" s="83">
        <v>15.734232828515719</v>
      </c>
    </row>
    <row r="8" spans="1:21" x14ac:dyDescent="0.25">
      <c r="A8" s="17" t="s">
        <v>160</v>
      </c>
      <c r="B8" s="18">
        <v>633635</v>
      </c>
      <c r="C8" s="18">
        <v>672388</v>
      </c>
      <c r="D8" s="19">
        <v>677233</v>
      </c>
      <c r="E8" s="82">
        <v>7.4402257965011032</v>
      </c>
      <c r="F8" s="82">
        <v>7.8166999963496613</v>
      </c>
      <c r="G8" s="83">
        <v>7.8150733556372876</v>
      </c>
      <c r="I8" s="100">
        <v>304986</v>
      </c>
      <c r="J8" s="18">
        <v>310602</v>
      </c>
      <c r="K8" s="19">
        <v>315012</v>
      </c>
      <c r="L8" s="82">
        <v>11.217768584098138</v>
      </c>
      <c r="M8" s="82">
        <v>10.835904780012664</v>
      </c>
      <c r="N8" s="83">
        <v>9.9974261575388361</v>
      </c>
      <c r="P8" s="100">
        <v>328649</v>
      </c>
      <c r="Q8" s="18">
        <v>361786</v>
      </c>
      <c r="R8" s="19">
        <v>362221</v>
      </c>
      <c r="S8" s="82">
        <v>5.6687419632207661</v>
      </c>
      <c r="T8" s="82">
        <v>6.3078074604129668</v>
      </c>
      <c r="U8" s="83">
        <v>6.5681656097223522</v>
      </c>
    </row>
    <row r="9" spans="1:21" x14ac:dyDescent="0.25">
      <c r="A9" s="17" t="s">
        <v>84</v>
      </c>
      <c r="B9" s="18">
        <v>1823203</v>
      </c>
      <c r="C9" s="18">
        <v>1834434</v>
      </c>
      <c r="D9" s="19">
        <v>1796270</v>
      </c>
      <c r="E9" s="82">
        <v>21.408290250472593</v>
      </c>
      <c r="F9" s="82">
        <v>21.325812241003252</v>
      </c>
      <c r="G9" s="83">
        <v>20.72843735690758</v>
      </c>
      <c r="I9" s="100">
        <v>636244</v>
      </c>
      <c r="J9" s="18">
        <v>653277</v>
      </c>
      <c r="K9" s="19">
        <v>696888</v>
      </c>
      <c r="L9" s="82">
        <v>23.401854363875508</v>
      </c>
      <c r="M9" s="82">
        <v>22.790733372522819</v>
      </c>
      <c r="N9" s="83">
        <v>22.116891801185108</v>
      </c>
      <c r="P9" s="100">
        <v>1186959</v>
      </c>
      <c r="Q9" s="18">
        <v>1181157</v>
      </c>
      <c r="R9" s="19">
        <v>1099382</v>
      </c>
      <c r="S9" s="82">
        <v>20.473405645301089</v>
      </c>
      <c r="T9" s="82">
        <v>20.593696098022029</v>
      </c>
      <c r="U9" s="83">
        <v>19.935130885144094</v>
      </c>
    </row>
    <row r="10" spans="1:21" x14ac:dyDescent="0.25">
      <c r="A10" s="17" t="s">
        <v>86</v>
      </c>
      <c r="B10" s="18">
        <v>1086180</v>
      </c>
      <c r="C10" s="18">
        <v>1085616</v>
      </c>
      <c r="D10" s="19">
        <v>998328</v>
      </c>
      <c r="E10" s="82">
        <v>12.754068912928686</v>
      </c>
      <c r="F10" s="82">
        <v>12.620591954700462</v>
      </c>
      <c r="G10" s="83">
        <v>11.520416980546816</v>
      </c>
      <c r="I10" s="100">
        <v>207637</v>
      </c>
      <c r="J10" s="18">
        <v>214567</v>
      </c>
      <c r="K10" s="19">
        <v>201650</v>
      </c>
      <c r="L10" s="82">
        <v>7.637149952772865</v>
      </c>
      <c r="M10" s="82">
        <v>7.4855525107146033</v>
      </c>
      <c r="N10" s="83">
        <v>6.3996958359291272</v>
      </c>
      <c r="P10" s="100">
        <v>878543</v>
      </c>
      <c r="Q10" s="18">
        <v>871049</v>
      </c>
      <c r="R10" s="19">
        <v>796678</v>
      </c>
      <c r="S10" s="82">
        <v>15.153655025859994</v>
      </c>
      <c r="T10" s="82">
        <v>15.186904359442471</v>
      </c>
      <c r="U10" s="83">
        <v>14.446189043767159</v>
      </c>
    </row>
    <row r="11" spans="1:21" x14ac:dyDescent="0.25">
      <c r="A11" s="17" t="s">
        <v>161</v>
      </c>
      <c r="B11" s="18">
        <v>710791</v>
      </c>
      <c r="C11" s="18">
        <v>743966</v>
      </c>
      <c r="D11" s="19">
        <v>776728</v>
      </c>
      <c r="E11" s="82">
        <v>8.3462017314712966</v>
      </c>
      <c r="F11" s="82">
        <v>8.6488144188835498</v>
      </c>
      <c r="G11" s="83">
        <v>8.9632169391884897</v>
      </c>
      <c r="I11" s="100">
        <v>460666</v>
      </c>
      <c r="J11" s="18">
        <v>485459</v>
      </c>
      <c r="K11" s="19">
        <v>521278</v>
      </c>
      <c r="L11" s="82">
        <v>16.943874743634634</v>
      </c>
      <c r="M11" s="82">
        <v>16.9361031113778</v>
      </c>
      <c r="N11" s="83">
        <v>16.543618378187272</v>
      </c>
      <c r="P11" s="100">
        <v>250125</v>
      </c>
      <c r="Q11" s="18">
        <v>258507</v>
      </c>
      <c r="R11" s="19">
        <v>255450</v>
      </c>
      <c r="S11" s="82">
        <v>4.3143112668853218</v>
      </c>
      <c r="T11" s="82">
        <v>4.5071185263359412</v>
      </c>
      <c r="U11" s="83">
        <v>4.6320834656289254</v>
      </c>
    </row>
    <row r="12" spans="1:21" x14ac:dyDescent="0.25">
      <c r="A12" s="17" t="s">
        <v>162</v>
      </c>
      <c r="B12" s="18">
        <v>25848</v>
      </c>
      <c r="C12" s="18">
        <v>26915</v>
      </c>
      <c r="D12" s="19">
        <v>26704</v>
      </c>
      <c r="E12" s="82">
        <v>0.30351062739267953</v>
      </c>
      <c r="F12" s="82">
        <v>0.31289446034395491</v>
      </c>
      <c r="G12" s="83">
        <v>0.30815645263733182</v>
      </c>
      <c r="I12" s="100">
        <v>25694</v>
      </c>
      <c r="J12" s="18">
        <v>26761</v>
      </c>
      <c r="K12" s="19">
        <v>26540</v>
      </c>
      <c r="L12" s="82">
        <v>0.94505762887416989</v>
      </c>
      <c r="M12" s="82">
        <v>0.93360521766736493</v>
      </c>
      <c r="N12" s="83">
        <v>0.84229073883242767</v>
      </c>
      <c r="P12" s="100">
        <v>154</v>
      </c>
      <c r="Q12" s="18">
        <v>154</v>
      </c>
      <c r="R12" s="19">
        <v>164</v>
      </c>
      <c r="S12" s="82">
        <v>2.6562875966030567E-3</v>
      </c>
      <c r="T12" s="82">
        <v>2.6850191795801852E-3</v>
      </c>
      <c r="U12" s="83">
        <v>2.9738175312708699E-3</v>
      </c>
    </row>
    <row r="13" spans="1:21" x14ac:dyDescent="0.25">
      <c r="A13" s="17" t="s">
        <v>163</v>
      </c>
      <c r="B13" s="18">
        <v>530826</v>
      </c>
      <c r="C13" s="18">
        <v>547417</v>
      </c>
      <c r="D13" s="19">
        <v>521833</v>
      </c>
      <c r="E13" s="82">
        <v>6.2330289498741305</v>
      </c>
      <c r="F13" s="82">
        <v>6.3638769012857797</v>
      </c>
      <c r="G13" s="83">
        <v>6.0218022075006274</v>
      </c>
      <c r="I13" s="100">
        <v>52369</v>
      </c>
      <c r="J13" s="18">
        <v>63375</v>
      </c>
      <c r="K13" s="19">
        <v>69679</v>
      </c>
      <c r="L13" s="82">
        <v>1.9261976713050284</v>
      </c>
      <c r="M13" s="82">
        <v>2.210949914789031</v>
      </c>
      <c r="N13" s="83">
        <v>2.2113781609308485</v>
      </c>
      <c r="P13" s="100">
        <v>478457</v>
      </c>
      <c r="Q13" s="18">
        <v>484042</v>
      </c>
      <c r="R13" s="19">
        <v>452154</v>
      </c>
      <c r="S13" s="82">
        <v>8.252723341609796</v>
      </c>
      <c r="T13" s="82">
        <v>8.4393639852100772</v>
      </c>
      <c r="U13" s="83">
        <v>8.1989237319161514</v>
      </c>
    </row>
    <row r="14" spans="1:21" x14ac:dyDescent="0.25">
      <c r="A14" s="17" t="s">
        <v>164</v>
      </c>
      <c r="B14" s="18">
        <v>542122</v>
      </c>
      <c r="C14" s="18">
        <v>519468</v>
      </c>
      <c r="D14" s="19">
        <v>509880</v>
      </c>
      <c r="E14" s="82">
        <v>6.3656680727086901</v>
      </c>
      <c r="F14" s="82">
        <v>6.0389618995338497</v>
      </c>
      <c r="G14" s="83">
        <v>5.8838680373997434</v>
      </c>
      <c r="I14" s="100">
        <v>0</v>
      </c>
      <c r="J14" s="18">
        <v>0</v>
      </c>
      <c r="K14" s="19">
        <v>0</v>
      </c>
      <c r="L14" s="82" t="s">
        <v>168</v>
      </c>
      <c r="M14" s="82" t="s">
        <v>168</v>
      </c>
      <c r="N14" s="83" t="s">
        <v>168</v>
      </c>
      <c r="P14" s="100">
        <v>542122</v>
      </c>
      <c r="Q14" s="18">
        <v>519468</v>
      </c>
      <c r="R14" s="19">
        <v>509880</v>
      </c>
      <c r="S14" s="82">
        <v>9.3508567821145601</v>
      </c>
      <c r="T14" s="82">
        <v>9.0570230076503861</v>
      </c>
      <c r="U14" s="83">
        <v>9.2456712368560439</v>
      </c>
    </row>
    <row r="15" spans="1:21" x14ac:dyDescent="0.25">
      <c r="A15" s="17" t="s">
        <v>165</v>
      </c>
      <c r="B15" s="18">
        <v>156701</v>
      </c>
      <c r="C15" s="18">
        <v>163719</v>
      </c>
      <c r="D15" s="19">
        <v>176491</v>
      </c>
      <c r="E15" s="82">
        <v>1.8400038232381724</v>
      </c>
      <c r="F15" s="82">
        <v>1.9032795152536486</v>
      </c>
      <c r="G15" s="83">
        <v>2.0366552008094416</v>
      </c>
      <c r="I15" s="100">
        <v>3848</v>
      </c>
      <c r="J15" s="18">
        <v>5240</v>
      </c>
      <c r="K15" s="19">
        <v>6952</v>
      </c>
      <c r="L15" s="82">
        <v>0.14153427866069143</v>
      </c>
      <c r="M15" s="82">
        <v>0.18280674640622518</v>
      </c>
      <c r="N15" s="83">
        <v>0.22063320332942868</v>
      </c>
      <c r="P15" s="100">
        <v>152853</v>
      </c>
      <c r="Q15" s="18">
        <v>158479</v>
      </c>
      <c r="R15" s="19">
        <v>169539</v>
      </c>
      <c r="S15" s="82">
        <v>2.6365034285945912</v>
      </c>
      <c r="T15" s="82">
        <v>2.7631113932512217</v>
      </c>
      <c r="U15" s="83">
        <v>3.0742564050861709</v>
      </c>
    </row>
    <row r="16" spans="1:21" x14ac:dyDescent="0.25">
      <c r="A16" s="17" t="s">
        <v>166</v>
      </c>
      <c r="B16" s="18">
        <v>776137</v>
      </c>
      <c r="C16" s="18">
        <v>667475</v>
      </c>
      <c r="D16" s="19">
        <v>770320</v>
      </c>
      <c r="E16" s="82">
        <v>9.1135030877697361</v>
      </c>
      <c r="F16" s="82">
        <v>7.759584986739041</v>
      </c>
      <c r="G16" s="83">
        <v>8.8892704686784541</v>
      </c>
      <c r="I16" s="100">
        <v>183302</v>
      </c>
      <c r="J16" s="18">
        <v>190672</v>
      </c>
      <c r="K16" s="19">
        <v>341822</v>
      </c>
      <c r="L16" s="82">
        <v>6.7420780527708057</v>
      </c>
      <c r="M16" s="82">
        <v>6.6519328150320174</v>
      </c>
      <c r="N16" s="83">
        <v>10.848285792357878</v>
      </c>
      <c r="P16" s="100">
        <v>592835</v>
      </c>
      <c r="Q16" s="18">
        <v>476803</v>
      </c>
      <c r="R16" s="19">
        <v>428498</v>
      </c>
      <c r="S16" s="82">
        <v>10.225586086572552</v>
      </c>
      <c r="T16" s="82">
        <v>8.313150648580331</v>
      </c>
      <c r="U16" s="83">
        <v>7.7699686860640567</v>
      </c>
    </row>
    <row r="17" spans="1:21" x14ac:dyDescent="0.25">
      <c r="A17" s="17" t="s">
        <v>167</v>
      </c>
      <c r="B17" s="18">
        <v>97803</v>
      </c>
      <c r="C17" s="18">
        <v>109213</v>
      </c>
      <c r="D17" s="19">
        <v>98069</v>
      </c>
      <c r="E17" s="82">
        <v>1.1484157339401981</v>
      </c>
      <c r="F17" s="82">
        <v>1.2696319040514339</v>
      </c>
      <c r="G17" s="83">
        <v>1.1316879551262167</v>
      </c>
      <c r="I17" s="100">
        <v>97803</v>
      </c>
      <c r="J17" s="18">
        <v>109213</v>
      </c>
      <c r="K17" s="19">
        <v>98069</v>
      </c>
      <c r="L17" s="82">
        <v>3.5973173222067576</v>
      </c>
      <c r="M17" s="82">
        <v>3.8100903044395178</v>
      </c>
      <c r="N17" s="83">
        <v>3.1123817055974885</v>
      </c>
      <c r="P17" s="100">
        <v>0</v>
      </c>
      <c r="Q17" s="18">
        <v>0</v>
      </c>
      <c r="R17" s="19">
        <v>0</v>
      </c>
      <c r="S17" s="82" t="s">
        <v>168</v>
      </c>
      <c r="T17" s="82" t="s">
        <v>168</v>
      </c>
      <c r="U17" s="83" t="s">
        <v>168</v>
      </c>
    </row>
    <row r="18" spans="1:21" x14ac:dyDescent="0.25">
      <c r="A18" s="17" t="s">
        <v>169</v>
      </c>
      <c r="B18" s="18">
        <v>43717</v>
      </c>
      <c r="C18" s="18">
        <v>42394</v>
      </c>
      <c r="D18" s="19">
        <v>45969</v>
      </c>
      <c r="E18" s="82">
        <v>0.51333078372507635</v>
      </c>
      <c r="F18" s="82">
        <v>0.4928421977269784</v>
      </c>
      <c r="G18" s="83">
        <v>0.53046899233393896</v>
      </c>
      <c r="I18" s="100">
        <v>43253</v>
      </c>
      <c r="J18" s="18">
        <v>41903</v>
      </c>
      <c r="K18" s="19">
        <v>45315</v>
      </c>
      <c r="L18" s="82">
        <v>1.5908997284071951</v>
      </c>
      <c r="M18" s="82">
        <v>1.4618608959274912</v>
      </c>
      <c r="N18" s="83">
        <v>1.4381463764201754</v>
      </c>
      <c r="P18" s="100">
        <v>464</v>
      </c>
      <c r="Q18" s="18">
        <v>491</v>
      </c>
      <c r="R18" s="19">
        <v>654</v>
      </c>
      <c r="S18" s="82">
        <v>8.0033600313234952E-3</v>
      </c>
      <c r="T18" s="82">
        <v>8.5606780335965634E-3</v>
      </c>
      <c r="U18" s="83">
        <v>1.1859004057628957E-2</v>
      </c>
    </row>
    <row r="19" spans="1:21" x14ac:dyDescent="0.25">
      <c r="A19" s="17" t="s">
        <v>170</v>
      </c>
      <c r="B19" s="18">
        <v>82877</v>
      </c>
      <c r="C19" s="18">
        <v>86401</v>
      </c>
      <c r="D19" s="19">
        <v>95303</v>
      </c>
      <c r="E19" s="82">
        <v>0.97315267202193989</v>
      </c>
      <c r="F19" s="82">
        <v>1.004435975039125</v>
      </c>
      <c r="G19" s="83">
        <v>1.0997691134547496</v>
      </c>
      <c r="I19" s="100">
        <v>0</v>
      </c>
      <c r="J19" s="18">
        <v>0</v>
      </c>
      <c r="K19" s="19">
        <v>0</v>
      </c>
      <c r="L19" s="82" t="s">
        <v>168</v>
      </c>
      <c r="M19" s="82" t="s">
        <v>168</v>
      </c>
      <c r="N19" s="83" t="s">
        <v>168</v>
      </c>
      <c r="P19" s="100">
        <v>82877</v>
      </c>
      <c r="Q19" s="18">
        <v>86401</v>
      </c>
      <c r="R19" s="19">
        <v>95303</v>
      </c>
      <c r="S19" s="82">
        <v>1.4295139424913734</v>
      </c>
      <c r="T19" s="82">
        <v>1.5064178060708284</v>
      </c>
      <c r="U19" s="83">
        <v>1.7281325133091934</v>
      </c>
    </row>
    <row r="20" spans="1:21" x14ac:dyDescent="0.25">
      <c r="A20" s="17" t="s">
        <v>171</v>
      </c>
      <c r="B20" s="18">
        <v>167630</v>
      </c>
      <c r="C20" s="18">
        <v>180432</v>
      </c>
      <c r="D20" s="19">
        <v>200574</v>
      </c>
      <c r="E20" s="82">
        <v>1.9683335836364466</v>
      </c>
      <c r="F20" s="82">
        <v>2.0975728504098261</v>
      </c>
      <c r="G20" s="83">
        <v>2.314566069925112</v>
      </c>
      <c r="I20" s="100">
        <v>87379</v>
      </c>
      <c r="J20" s="18">
        <v>94991</v>
      </c>
      <c r="K20" s="19">
        <v>105548</v>
      </c>
      <c r="L20" s="82">
        <v>3.2139094945666726</v>
      </c>
      <c r="M20" s="82">
        <v>3.3139304671514767</v>
      </c>
      <c r="N20" s="83">
        <v>3.3497401244267171</v>
      </c>
      <c r="P20" s="100">
        <v>80251</v>
      </c>
      <c r="Q20" s="18">
        <v>85441</v>
      </c>
      <c r="R20" s="19">
        <v>95026</v>
      </c>
      <c r="S20" s="82">
        <v>1.3842190643830643</v>
      </c>
      <c r="T20" s="82">
        <v>1.4896800241721466</v>
      </c>
      <c r="U20" s="83">
        <v>1.723109662966742</v>
      </c>
    </row>
    <row r="21" spans="1:21" x14ac:dyDescent="0.25">
      <c r="A21" s="17" t="s">
        <v>172</v>
      </c>
      <c r="B21" s="18">
        <v>14549</v>
      </c>
      <c r="C21" s="18">
        <v>14445</v>
      </c>
      <c r="D21" s="19">
        <v>12999</v>
      </c>
      <c r="E21" s="82">
        <v>0.17083627816218255</v>
      </c>
      <c r="F21" s="82">
        <v>0.16792719597504843</v>
      </c>
      <c r="G21" s="83">
        <v>0.15000470820224221</v>
      </c>
      <c r="I21" s="100">
        <v>0</v>
      </c>
      <c r="J21" s="18">
        <v>0</v>
      </c>
      <c r="K21" s="19">
        <v>0</v>
      </c>
      <c r="L21" s="82" t="s">
        <v>168</v>
      </c>
      <c r="M21" s="82" t="s">
        <v>168</v>
      </c>
      <c r="N21" s="83" t="s">
        <v>168</v>
      </c>
      <c r="P21" s="100">
        <v>14549</v>
      </c>
      <c r="Q21" s="18">
        <v>14445</v>
      </c>
      <c r="R21" s="19">
        <v>12999</v>
      </c>
      <c r="S21" s="82">
        <v>0.2509501833959602</v>
      </c>
      <c r="T21" s="82">
        <v>0.25185131200672578</v>
      </c>
      <c r="U21" s="83">
        <v>0.23571130542067098</v>
      </c>
    </row>
    <row r="22" spans="1:21" x14ac:dyDescent="0.25">
      <c r="A22" s="17" t="s">
        <v>173</v>
      </c>
      <c r="B22" s="18">
        <v>34310</v>
      </c>
      <c r="C22" s="18">
        <v>32245</v>
      </c>
      <c r="D22" s="19">
        <v>40815</v>
      </c>
      <c r="E22" s="82">
        <v>0.4028725481988098</v>
      </c>
      <c r="F22" s="82">
        <v>0.37485721247597342</v>
      </c>
      <c r="G22" s="83">
        <v>0.47099331989187754</v>
      </c>
      <c r="I22" s="100">
        <v>4715</v>
      </c>
      <c r="J22" s="18">
        <v>6071</v>
      </c>
      <c r="K22" s="19">
        <v>8016</v>
      </c>
      <c r="L22" s="82">
        <v>0.17342362886828486</v>
      </c>
      <c r="M22" s="82">
        <v>0.21179766363209793</v>
      </c>
      <c r="N22" s="83">
        <v>0.25440100084705125</v>
      </c>
      <c r="P22" s="100">
        <v>29595</v>
      </c>
      <c r="Q22" s="18">
        <v>26174</v>
      </c>
      <c r="R22" s="19">
        <v>32799</v>
      </c>
      <c r="S22" s="82">
        <v>0.51047293130823024</v>
      </c>
      <c r="T22" s="82">
        <v>0.45634864939176467</v>
      </c>
      <c r="U22" s="83">
        <v>0.59474537322044674</v>
      </c>
    </row>
    <row r="23" spans="1:21" x14ac:dyDescent="0.25">
      <c r="A23" s="17" t="s">
        <v>174</v>
      </c>
      <c r="B23" s="18">
        <v>40819</v>
      </c>
      <c r="C23" s="18">
        <v>47684</v>
      </c>
      <c r="D23" s="19">
        <v>48752</v>
      </c>
      <c r="E23" s="82">
        <v>0.47930208524999174</v>
      </c>
      <c r="F23" s="82">
        <v>0.5543399385859612</v>
      </c>
      <c r="G23" s="83">
        <v>0.56258400909883166</v>
      </c>
      <c r="I23" s="100">
        <v>0</v>
      </c>
      <c r="J23" s="18">
        <v>0</v>
      </c>
      <c r="K23" s="19">
        <v>0</v>
      </c>
      <c r="L23" s="82" t="s">
        <v>168</v>
      </c>
      <c r="M23" s="82" t="s">
        <v>168</v>
      </c>
      <c r="N23" s="83" t="s">
        <v>168</v>
      </c>
      <c r="P23" s="100">
        <v>40819</v>
      </c>
      <c r="Q23" s="18">
        <v>47684</v>
      </c>
      <c r="R23" s="19">
        <v>48752</v>
      </c>
      <c r="S23" s="82">
        <v>0.70407145068662447</v>
      </c>
      <c r="T23" s="82">
        <v>0.83137957505910098</v>
      </c>
      <c r="U23" s="83">
        <v>0.88402166027144791</v>
      </c>
    </row>
    <row r="24" spans="1:21" x14ac:dyDescent="0.25">
      <c r="A24" s="17" t="s">
        <v>175</v>
      </c>
      <c r="B24" s="18">
        <v>0</v>
      </c>
      <c r="C24" s="18">
        <v>0</v>
      </c>
      <c r="D24" s="19">
        <v>0</v>
      </c>
      <c r="E24" s="82" t="s">
        <v>168</v>
      </c>
      <c r="F24" s="82" t="s">
        <v>168</v>
      </c>
      <c r="G24" s="83" t="s">
        <v>168</v>
      </c>
      <c r="I24" s="100">
        <v>0</v>
      </c>
      <c r="J24" s="18">
        <v>0</v>
      </c>
      <c r="K24" s="19">
        <v>0</v>
      </c>
      <c r="L24" s="82" t="s">
        <v>168</v>
      </c>
      <c r="M24" s="82" t="s">
        <v>168</v>
      </c>
      <c r="N24" s="83" t="s">
        <v>168</v>
      </c>
      <c r="P24" s="100">
        <v>0</v>
      </c>
      <c r="Q24" s="18">
        <v>0</v>
      </c>
      <c r="R24" s="19">
        <v>0</v>
      </c>
      <c r="S24" s="82" t="s">
        <v>168</v>
      </c>
      <c r="T24" s="82" t="s">
        <v>168</v>
      </c>
      <c r="U24" s="83" t="s">
        <v>168</v>
      </c>
    </row>
    <row r="25" spans="1:21" x14ac:dyDescent="0.25">
      <c r="A25" s="17" t="s">
        <v>176</v>
      </c>
      <c r="B25" s="18">
        <v>31426</v>
      </c>
      <c r="C25" s="18">
        <v>29257</v>
      </c>
      <c r="D25" s="19">
        <v>26983</v>
      </c>
      <c r="E25" s="82">
        <v>0.36900823957143097</v>
      </c>
      <c r="F25" s="82">
        <v>0.34012087038020017</v>
      </c>
      <c r="G25" s="83">
        <v>0.31137603211178566</v>
      </c>
      <c r="I25" s="100">
        <v>0</v>
      </c>
      <c r="J25" s="18">
        <v>0</v>
      </c>
      <c r="K25" s="19">
        <v>0</v>
      </c>
      <c r="L25" s="82" t="s">
        <v>168</v>
      </c>
      <c r="M25" s="82" t="s">
        <v>168</v>
      </c>
      <c r="N25" s="83" t="s">
        <v>168</v>
      </c>
      <c r="P25" s="100">
        <v>31426</v>
      </c>
      <c r="Q25" s="18">
        <v>29257</v>
      </c>
      <c r="R25" s="19">
        <v>26983</v>
      </c>
      <c r="S25" s="82">
        <v>0.54205515591459519</v>
      </c>
      <c r="T25" s="82">
        <v>0.51010133855180173</v>
      </c>
      <c r="U25" s="83">
        <v>0.48928364906269439</v>
      </c>
    </row>
    <row r="26" spans="1:21" x14ac:dyDescent="0.25">
      <c r="A26" s="17" t="s">
        <v>177</v>
      </c>
      <c r="B26" s="18">
        <v>54457</v>
      </c>
      <c r="C26" s="18">
        <v>47677</v>
      </c>
      <c r="D26" s="19">
        <v>47677</v>
      </c>
      <c r="E26" s="82">
        <v>0.63944128117932342</v>
      </c>
      <c r="F26" s="82">
        <v>0.55425856161317988</v>
      </c>
      <c r="G26" s="83">
        <v>0.55017881936751301</v>
      </c>
      <c r="I26" s="100">
        <v>39195</v>
      </c>
      <c r="J26" s="18">
        <v>36251</v>
      </c>
      <c r="K26" s="19">
        <v>36251</v>
      </c>
      <c r="L26" s="82">
        <v>1.4416413856823806</v>
      </c>
      <c r="M26" s="82">
        <v>1.2646807946511582</v>
      </c>
      <c r="N26" s="83">
        <v>1.150485364484338</v>
      </c>
      <c r="P26" s="100">
        <v>15262</v>
      </c>
      <c r="Q26" s="18">
        <v>11426</v>
      </c>
      <c r="R26" s="19">
        <v>11426</v>
      </c>
      <c r="S26" s="82">
        <v>0.2632484499958172</v>
      </c>
      <c r="T26" s="82">
        <v>0.1992144749732675</v>
      </c>
      <c r="U26" s="83">
        <v>0.20718804336768878</v>
      </c>
    </row>
    <row r="27" spans="1:21" x14ac:dyDescent="0.25">
      <c r="A27" s="17" t="s">
        <v>178</v>
      </c>
      <c r="B27" s="18">
        <v>130107</v>
      </c>
      <c r="C27" s="18">
        <v>152047</v>
      </c>
      <c r="D27" s="19">
        <v>170624</v>
      </c>
      <c r="E27" s="82">
        <v>1.5277335653891735</v>
      </c>
      <c r="F27" s="82">
        <v>1.767589225781806</v>
      </c>
      <c r="G27" s="83">
        <v>1.9689517141548869</v>
      </c>
      <c r="I27" s="100">
        <v>86606</v>
      </c>
      <c r="J27" s="18">
        <v>102564</v>
      </c>
      <c r="K27" s="19">
        <v>117445</v>
      </c>
      <c r="L27" s="82">
        <v>3.1854775825592103</v>
      </c>
      <c r="M27" s="82">
        <v>3.5781280798488706</v>
      </c>
      <c r="N27" s="83">
        <v>3.7273110709184047</v>
      </c>
      <c r="P27" s="100">
        <v>43501</v>
      </c>
      <c r="Q27" s="18">
        <v>49483</v>
      </c>
      <c r="R27" s="19">
        <v>53179</v>
      </c>
      <c r="S27" s="82">
        <v>0.75033225155733485</v>
      </c>
      <c r="T27" s="82">
        <v>0.86274548092965131</v>
      </c>
      <c r="U27" s="83">
        <v>0.96429660058203415</v>
      </c>
    </row>
    <row r="28" spans="1:21" x14ac:dyDescent="0.25">
      <c r="A28" s="17" t="s">
        <v>179</v>
      </c>
      <c r="B28" s="18">
        <v>89031</v>
      </c>
      <c r="C28" s="18">
        <v>97363</v>
      </c>
      <c r="D28" s="19">
        <v>93935</v>
      </c>
      <c r="E28" s="82">
        <v>1.045413752220584</v>
      </c>
      <c r="F28" s="82">
        <v>1.1318723144145821</v>
      </c>
      <c r="G28" s="83">
        <v>1.0839827882896855</v>
      </c>
      <c r="I28" s="100">
        <v>5733</v>
      </c>
      <c r="J28" s="18">
        <v>5864</v>
      </c>
      <c r="K28" s="19">
        <v>6542</v>
      </c>
      <c r="L28" s="82">
        <v>0.21086694895055716</v>
      </c>
      <c r="M28" s="82">
        <v>0.20457609941337873</v>
      </c>
      <c r="N28" s="83">
        <v>0.20762117609049516</v>
      </c>
      <c r="P28" s="100">
        <v>83298</v>
      </c>
      <c r="Q28" s="18">
        <v>91499</v>
      </c>
      <c r="R28" s="19">
        <v>87393</v>
      </c>
      <c r="S28" s="82">
        <v>1.4367756118301391</v>
      </c>
      <c r="T28" s="82">
        <v>1.5953024020286191</v>
      </c>
      <c r="U28" s="83">
        <v>1.5847002165265558</v>
      </c>
    </row>
    <row r="29" spans="1:21" x14ac:dyDescent="0.25">
      <c r="A29" s="17" t="s">
        <v>180</v>
      </c>
      <c r="B29" s="18">
        <v>49025</v>
      </c>
      <c r="C29" s="18">
        <v>49315</v>
      </c>
      <c r="D29" s="19">
        <v>44309</v>
      </c>
      <c r="E29" s="82">
        <v>0.57565802026950308</v>
      </c>
      <c r="F29" s="82">
        <v>0.57330077324399542</v>
      </c>
      <c r="G29" s="83">
        <v>0.51131307144650739</v>
      </c>
      <c r="I29" s="100">
        <v>3356</v>
      </c>
      <c r="J29" s="18">
        <v>4141</v>
      </c>
      <c r="K29" s="19">
        <v>5706</v>
      </c>
      <c r="L29" s="82">
        <v>0.12343789999617474</v>
      </c>
      <c r="M29" s="82">
        <v>0.14446617115804933</v>
      </c>
      <c r="N29" s="83">
        <v>0.18108933518379172</v>
      </c>
      <c r="P29" s="100">
        <v>45669</v>
      </c>
      <c r="Q29" s="18">
        <v>45174</v>
      </c>
      <c r="R29" s="19">
        <v>38603</v>
      </c>
      <c r="S29" s="82">
        <v>0.78772726135886362</v>
      </c>
      <c r="T29" s="82">
        <v>0.78761724946983946</v>
      </c>
      <c r="U29" s="83">
        <v>0.6999895009734719</v>
      </c>
    </row>
    <row r="30" spans="1:21" x14ac:dyDescent="0.25">
      <c r="A30" s="17" t="s">
        <v>181</v>
      </c>
      <c r="B30" s="18">
        <v>284</v>
      </c>
      <c r="C30" s="18">
        <v>302</v>
      </c>
      <c r="D30" s="19">
        <v>293</v>
      </c>
      <c r="E30" s="82">
        <v>3.3347654820303696E-3</v>
      </c>
      <c r="F30" s="82">
        <v>3.5108351114201885E-3</v>
      </c>
      <c r="G30" s="83">
        <v>3.3811354337454397E-3</v>
      </c>
      <c r="I30" s="100">
        <v>247</v>
      </c>
      <c r="J30" s="18">
        <v>256</v>
      </c>
      <c r="K30" s="19">
        <v>252</v>
      </c>
      <c r="L30" s="82">
        <v>9.0849705897065453E-3</v>
      </c>
      <c r="M30" s="82">
        <v>8.9310166183193991E-3</v>
      </c>
      <c r="N30" s="83">
        <v>7.997636254173766E-3</v>
      </c>
      <c r="P30" s="100">
        <v>37</v>
      </c>
      <c r="Q30" s="18">
        <v>46</v>
      </c>
      <c r="R30" s="19">
        <v>41</v>
      </c>
      <c r="S30" s="82">
        <v>6.3819896801502012E-4</v>
      </c>
      <c r="T30" s="82">
        <v>8.020187159784968E-4</v>
      </c>
      <c r="U30" s="83">
        <v>7.4345438281771747E-4</v>
      </c>
    </row>
    <row r="31" spans="1:21" x14ac:dyDescent="0.25">
      <c r="A31" s="17" t="s">
        <v>182</v>
      </c>
      <c r="B31" s="18">
        <v>794</v>
      </c>
      <c r="C31" s="18">
        <v>2703</v>
      </c>
      <c r="D31" s="19">
        <v>6779</v>
      </c>
      <c r="E31" s="82">
        <v>9.3232527913102593E-3</v>
      </c>
      <c r="F31" s="82">
        <v>3.1423136775393275E-2</v>
      </c>
      <c r="G31" s="83">
        <v>7.8227703431263937E-2</v>
      </c>
      <c r="I31" s="100">
        <v>770</v>
      </c>
      <c r="J31" s="18">
        <v>1218</v>
      </c>
      <c r="K31" s="19">
        <v>2819</v>
      </c>
      <c r="L31" s="82">
        <v>2.8321568235117566E-2</v>
      </c>
      <c r="M31" s="82">
        <v>4.2492102504347769E-2</v>
      </c>
      <c r="N31" s="83">
        <v>8.9465621430618439E-2</v>
      </c>
      <c r="P31" s="100">
        <v>24</v>
      </c>
      <c r="Q31" s="18">
        <v>1485</v>
      </c>
      <c r="R31" s="19">
        <v>3960</v>
      </c>
      <c r="S31" s="82">
        <v>4.1396689817190495E-4</v>
      </c>
      <c r="T31" s="82">
        <v>2.5891256374523212E-2</v>
      </c>
      <c r="U31" s="83">
        <v>7.1806813559955149E-2</v>
      </c>
    </row>
    <row r="32" spans="1:21" x14ac:dyDescent="0.25">
      <c r="A32" s="17" t="s">
        <v>183</v>
      </c>
      <c r="B32" s="18">
        <v>0</v>
      </c>
      <c r="C32" s="18">
        <v>0</v>
      </c>
      <c r="D32" s="19">
        <v>0</v>
      </c>
      <c r="E32" s="82" t="s">
        <v>168</v>
      </c>
      <c r="F32" s="82" t="s">
        <v>168</v>
      </c>
      <c r="G32" s="83" t="s">
        <v>168</v>
      </c>
      <c r="I32" s="100">
        <v>0</v>
      </c>
      <c r="J32" s="18">
        <v>0</v>
      </c>
      <c r="K32" s="19">
        <v>0</v>
      </c>
      <c r="L32" s="82" t="s">
        <v>168</v>
      </c>
      <c r="M32" s="82" t="s">
        <v>168</v>
      </c>
      <c r="N32" s="83" t="s">
        <v>168</v>
      </c>
      <c r="P32" s="100">
        <v>0</v>
      </c>
      <c r="Q32" s="18">
        <v>0</v>
      </c>
      <c r="R32" s="19">
        <v>0</v>
      </c>
      <c r="S32" s="82" t="s">
        <v>168</v>
      </c>
      <c r="T32" s="82" t="s">
        <v>168</v>
      </c>
      <c r="U32" s="83" t="s">
        <v>168</v>
      </c>
    </row>
    <row r="33" spans="1:21" x14ac:dyDescent="0.25">
      <c r="A33" s="17" t="s">
        <v>184</v>
      </c>
      <c r="B33" s="18">
        <v>0</v>
      </c>
      <c r="C33" s="18">
        <v>180</v>
      </c>
      <c r="D33" s="19">
        <v>431</v>
      </c>
      <c r="E33" s="82" t="s">
        <v>168</v>
      </c>
      <c r="F33" s="82">
        <v>2.0925507286610394E-3</v>
      </c>
      <c r="G33" s="83">
        <v>4.9736156039054073E-3</v>
      </c>
      <c r="I33" s="100">
        <v>0</v>
      </c>
      <c r="J33" s="18">
        <v>0</v>
      </c>
      <c r="K33" s="19">
        <v>0</v>
      </c>
      <c r="L33" s="82" t="s">
        <v>168</v>
      </c>
      <c r="M33" s="82" t="s">
        <v>168</v>
      </c>
      <c r="N33" s="83" t="s">
        <v>168</v>
      </c>
      <c r="P33" s="100">
        <v>0</v>
      </c>
      <c r="Q33" s="18">
        <v>180</v>
      </c>
      <c r="R33" s="19">
        <v>431</v>
      </c>
      <c r="S33" s="82" t="s">
        <v>168</v>
      </c>
      <c r="T33" s="82">
        <v>3.1383341060028137E-3</v>
      </c>
      <c r="U33" s="83">
        <v>7.8153375364496645E-3</v>
      </c>
    </row>
    <row r="34" spans="1:21" x14ac:dyDescent="0.25">
      <c r="A34" s="17" t="s">
        <v>185</v>
      </c>
      <c r="B34" s="18">
        <v>6900</v>
      </c>
      <c r="C34" s="18">
        <v>9816</v>
      </c>
      <c r="D34" s="19">
        <v>13957</v>
      </c>
      <c r="E34" s="82">
        <v>8.1020710654963204E-2</v>
      </c>
      <c r="F34" s="82">
        <v>0.11411376640298203</v>
      </c>
      <c r="G34" s="83">
        <v>0.16105975170233822</v>
      </c>
      <c r="I34" s="100">
        <v>0</v>
      </c>
      <c r="J34" s="18">
        <v>0</v>
      </c>
      <c r="K34" s="19">
        <v>0</v>
      </c>
      <c r="L34" s="82" t="s">
        <v>168</v>
      </c>
      <c r="M34" s="82" t="s">
        <v>168</v>
      </c>
      <c r="N34" s="83" t="s">
        <v>168</v>
      </c>
      <c r="P34" s="100">
        <v>6900</v>
      </c>
      <c r="Q34" s="18">
        <v>9816</v>
      </c>
      <c r="R34" s="19">
        <v>13957</v>
      </c>
      <c r="S34" s="82">
        <v>0.11901548322442267</v>
      </c>
      <c r="T34" s="82">
        <v>0.17114381991402011</v>
      </c>
      <c r="U34" s="83">
        <v>0.25308275173138739</v>
      </c>
    </row>
    <row r="35" spans="1:21" x14ac:dyDescent="0.25">
      <c r="A35" s="17" t="s">
        <v>186</v>
      </c>
      <c r="B35" s="18">
        <v>0</v>
      </c>
      <c r="C35" s="18">
        <v>0</v>
      </c>
      <c r="D35" s="19">
        <v>533</v>
      </c>
      <c r="E35" s="82" t="s">
        <v>168</v>
      </c>
      <c r="F35" s="82" t="s">
        <v>168</v>
      </c>
      <c r="G35" s="83">
        <v>6.1506661644584277E-3</v>
      </c>
      <c r="I35" s="100">
        <v>0</v>
      </c>
      <c r="J35" s="18">
        <v>0</v>
      </c>
      <c r="K35" s="19">
        <v>533</v>
      </c>
      <c r="L35" s="82" t="s">
        <v>168</v>
      </c>
      <c r="M35" s="82" t="s">
        <v>168</v>
      </c>
      <c r="N35" s="83">
        <v>1.6915635410613562E-2</v>
      </c>
      <c r="P35" s="100">
        <v>0</v>
      </c>
      <c r="Q35" s="18">
        <v>0</v>
      </c>
      <c r="R35" s="19">
        <v>0</v>
      </c>
      <c r="S35" s="82" t="s">
        <v>168</v>
      </c>
      <c r="T35" s="82" t="s">
        <v>168</v>
      </c>
      <c r="U35" s="83" t="s">
        <v>168</v>
      </c>
    </row>
    <row r="36" spans="1:21" x14ac:dyDescent="0.25">
      <c r="A36" s="17" t="s">
        <v>187</v>
      </c>
      <c r="B36" s="18">
        <v>77064</v>
      </c>
      <c r="C36" s="18">
        <v>93294</v>
      </c>
      <c r="D36" s="19">
        <v>84911</v>
      </c>
      <c r="E36" s="82">
        <v>0.90489565882812817</v>
      </c>
      <c r="F36" s="82">
        <v>1.0845690426650167</v>
      </c>
      <c r="G36" s="83">
        <v>0.97984843281487721</v>
      </c>
      <c r="I36" s="100">
        <v>12438</v>
      </c>
      <c r="J36" s="18">
        <v>26283</v>
      </c>
      <c r="K36" s="19">
        <v>33297</v>
      </c>
      <c r="L36" s="82">
        <v>0.45748528014076922</v>
      </c>
      <c r="M36" s="82">
        <v>0.91692933507534669</v>
      </c>
      <c r="N36" s="83">
        <v>1.0567352950604123</v>
      </c>
      <c r="P36" s="100">
        <v>64626</v>
      </c>
      <c r="Q36" s="18">
        <v>67011</v>
      </c>
      <c r="R36" s="19">
        <v>51614</v>
      </c>
      <c r="S36" s="82">
        <v>1.1147093650523969</v>
      </c>
      <c r="T36" s="82">
        <v>1.1683494820964142</v>
      </c>
      <c r="U36" s="83">
        <v>0.93591840279887006</v>
      </c>
    </row>
    <row r="37" spans="1:21" x14ac:dyDescent="0.25">
      <c r="A37" s="17" t="s">
        <v>5</v>
      </c>
      <c r="B37" s="18" t="s">
        <v>5</v>
      </c>
      <c r="C37" s="18" t="s">
        <v>5</v>
      </c>
      <c r="D37" s="19" t="s">
        <v>5</v>
      </c>
      <c r="E37" s="82" t="s">
        <v>5</v>
      </c>
      <c r="F37" s="82" t="s">
        <v>5</v>
      </c>
      <c r="G37" s="83" t="s">
        <v>5</v>
      </c>
      <c r="I37" s="100" t="s">
        <v>5</v>
      </c>
      <c r="J37" s="18" t="s">
        <v>5</v>
      </c>
      <c r="K37" s="19" t="s">
        <v>5</v>
      </c>
      <c r="L37" s="82" t="s">
        <v>5</v>
      </c>
      <c r="M37" s="82" t="s">
        <v>5</v>
      </c>
      <c r="N37" s="83" t="s">
        <v>5</v>
      </c>
      <c r="P37" s="100" t="s">
        <v>5</v>
      </c>
      <c r="Q37" s="18" t="s">
        <v>5</v>
      </c>
      <c r="R37" s="19" t="s">
        <v>5</v>
      </c>
      <c r="S37" s="82" t="s">
        <v>5</v>
      </c>
      <c r="T37" s="82" t="s">
        <v>5</v>
      </c>
      <c r="U37" s="83" t="s">
        <v>5</v>
      </c>
    </row>
    <row r="38" spans="1:21" ht="13.8" thickBot="1" x14ac:dyDescent="0.3">
      <c r="A38" s="20" t="s">
        <v>4</v>
      </c>
      <c r="B38" s="21">
        <v>8516341</v>
      </c>
      <c r="C38" s="21">
        <v>8601942</v>
      </c>
      <c r="D38" s="22">
        <v>8665728</v>
      </c>
      <c r="E38" s="86">
        <v>100</v>
      </c>
      <c r="F38" s="86">
        <v>100</v>
      </c>
      <c r="G38" s="87">
        <v>100</v>
      </c>
      <c r="I38" s="101">
        <v>2718776</v>
      </c>
      <c r="J38" s="21">
        <v>2866415</v>
      </c>
      <c r="K38" s="22">
        <v>3150931</v>
      </c>
      <c r="L38" s="86">
        <v>100</v>
      </c>
      <c r="M38" s="86">
        <v>100</v>
      </c>
      <c r="N38" s="87">
        <v>100</v>
      </c>
      <c r="P38" s="101">
        <v>5797565</v>
      </c>
      <c r="Q38" s="21">
        <v>5735527</v>
      </c>
      <c r="R38" s="22">
        <v>5514797</v>
      </c>
      <c r="S38" s="86">
        <v>100</v>
      </c>
      <c r="T38" s="86">
        <v>100</v>
      </c>
      <c r="U38" s="87">
        <v>100</v>
      </c>
    </row>
    <row r="39" spans="1:21" x14ac:dyDescent="0.25">
      <c r="I39" s="108"/>
      <c r="P39" s="108"/>
    </row>
    <row r="40" spans="1:21" ht="16.2" thickBot="1" x14ac:dyDescent="0.35">
      <c r="A40" s="5" t="s">
        <v>117</v>
      </c>
      <c r="B40" s="6"/>
      <c r="C40" s="6"/>
      <c r="D40" s="182" t="s">
        <v>107</v>
      </c>
      <c r="E40" s="182"/>
      <c r="F40" s="6"/>
      <c r="I40" s="182" t="s">
        <v>112</v>
      </c>
      <c r="J40" s="182"/>
      <c r="K40" s="182"/>
      <c r="L40" s="182"/>
      <c r="M40" s="182"/>
      <c r="N40" s="182"/>
      <c r="P40" s="182" t="s">
        <v>113</v>
      </c>
      <c r="Q40" s="182"/>
      <c r="R40" s="182"/>
      <c r="S40" s="182"/>
      <c r="T40" s="182"/>
      <c r="U40" s="182"/>
    </row>
    <row r="41" spans="1:21" x14ac:dyDescent="0.25">
      <c r="A41" s="7"/>
      <c r="B41" s="91"/>
      <c r="C41" s="90" t="s">
        <v>32</v>
      </c>
      <c r="D41" s="92"/>
      <c r="E41" s="11"/>
      <c r="F41" s="90" t="s">
        <v>2</v>
      </c>
      <c r="G41" s="12"/>
      <c r="I41" s="32"/>
      <c r="J41" s="90" t="s">
        <v>32</v>
      </c>
      <c r="K41" s="92"/>
      <c r="L41" s="11"/>
      <c r="M41" s="90" t="s">
        <v>2</v>
      </c>
      <c r="N41" s="12"/>
      <c r="P41" s="32"/>
      <c r="Q41" s="90" t="s">
        <v>32</v>
      </c>
      <c r="R41" s="92"/>
      <c r="S41" s="11"/>
      <c r="T41" s="90" t="s">
        <v>2</v>
      </c>
      <c r="U41" s="12"/>
    </row>
    <row r="42" spans="1:21" x14ac:dyDescent="0.25">
      <c r="A42" s="13" t="s">
        <v>3</v>
      </c>
      <c r="B42" s="14" t="s">
        <v>159</v>
      </c>
      <c r="C42" s="15" t="s">
        <v>155</v>
      </c>
      <c r="D42" s="66" t="s">
        <v>156</v>
      </c>
      <c r="E42" s="15" t="s">
        <v>159</v>
      </c>
      <c r="F42" s="15" t="s">
        <v>155</v>
      </c>
      <c r="G42" s="16" t="s">
        <v>156</v>
      </c>
      <c r="I42" s="99" t="s">
        <v>159</v>
      </c>
      <c r="J42" s="15" t="s">
        <v>155</v>
      </c>
      <c r="K42" s="66" t="s">
        <v>156</v>
      </c>
      <c r="L42" s="15" t="s">
        <v>159</v>
      </c>
      <c r="M42" s="15" t="s">
        <v>155</v>
      </c>
      <c r="N42" s="16" t="s">
        <v>156</v>
      </c>
      <c r="P42" s="99" t="s">
        <v>159</v>
      </c>
      <c r="Q42" s="15" t="s">
        <v>155</v>
      </c>
      <c r="R42" s="66" t="s">
        <v>156</v>
      </c>
      <c r="S42" s="15" t="s">
        <v>159</v>
      </c>
      <c r="T42" s="15" t="s">
        <v>155</v>
      </c>
      <c r="U42" s="16" t="s">
        <v>156</v>
      </c>
    </row>
    <row r="43" spans="1:21" x14ac:dyDescent="0.25">
      <c r="A43" s="17" t="s">
        <v>83</v>
      </c>
      <c r="B43" s="18">
        <v>1489312</v>
      </c>
      <c r="C43" s="18">
        <v>1433618</v>
      </c>
      <c r="D43" s="19">
        <v>1447965</v>
      </c>
      <c r="E43" s="82">
        <v>14.732446465601504</v>
      </c>
      <c r="F43" s="82">
        <v>13.986892331257668</v>
      </c>
      <c r="G43" s="83">
        <v>13.541805489894605</v>
      </c>
      <c r="I43" s="100">
        <v>354941</v>
      </c>
      <c r="J43" s="18">
        <v>362854</v>
      </c>
      <c r="K43" s="19">
        <v>358206</v>
      </c>
      <c r="L43" s="82">
        <v>14.221657535245523</v>
      </c>
      <c r="M43" s="82">
        <v>14.368412570252389</v>
      </c>
      <c r="N43" s="83">
        <v>14.278345748616037</v>
      </c>
      <c r="P43" s="100">
        <v>1134371</v>
      </c>
      <c r="Q43" s="18">
        <v>1070764</v>
      </c>
      <c r="R43" s="19">
        <v>1089759</v>
      </c>
      <c r="S43" s="82">
        <v>14.899892726961548</v>
      </c>
      <c r="T43" s="82">
        <v>13.862160337819311</v>
      </c>
      <c r="U43" s="83">
        <v>13.316020307878265</v>
      </c>
    </row>
    <row r="44" spans="1:21" x14ac:dyDescent="0.25">
      <c r="A44" s="17" t="s">
        <v>160</v>
      </c>
      <c r="B44" s="18">
        <v>368191</v>
      </c>
      <c r="C44" s="18">
        <v>389785</v>
      </c>
      <c r="D44" s="19">
        <v>383830</v>
      </c>
      <c r="E44" s="82">
        <v>3.6421879341711363</v>
      </c>
      <c r="F44" s="82">
        <v>3.8028825163601949</v>
      </c>
      <c r="G44" s="83">
        <v>3.5896939506039485</v>
      </c>
      <c r="I44" s="100">
        <v>107102</v>
      </c>
      <c r="J44" s="18">
        <v>109101</v>
      </c>
      <c r="K44" s="19">
        <v>109648</v>
      </c>
      <c r="L44" s="82">
        <v>4.291327193364153</v>
      </c>
      <c r="M44" s="82">
        <v>4.320217442351761</v>
      </c>
      <c r="N44" s="83">
        <v>4.3706472103880198</v>
      </c>
      <c r="P44" s="100">
        <v>261089</v>
      </c>
      <c r="Q44" s="18">
        <v>280684</v>
      </c>
      <c r="R44" s="19">
        <v>274182</v>
      </c>
      <c r="S44" s="82">
        <v>3.4293878212592386</v>
      </c>
      <c r="T44" s="82">
        <v>3.6337480642424245</v>
      </c>
      <c r="U44" s="83">
        <v>3.3502940375391979</v>
      </c>
    </row>
    <row r="45" spans="1:21" x14ac:dyDescent="0.25">
      <c r="A45" s="17" t="s">
        <v>84</v>
      </c>
      <c r="B45" s="18">
        <v>2050092</v>
      </c>
      <c r="C45" s="18">
        <v>2062984</v>
      </c>
      <c r="D45" s="19">
        <v>2110113</v>
      </c>
      <c r="E45" s="82">
        <v>20.279747050690464</v>
      </c>
      <c r="F45" s="82">
        <v>20.127213169133807</v>
      </c>
      <c r="G45" s="83">
        <v>19.734413337130366</v>
      </c>
      <c r="I45" s="100">
        <v>440650</v>
      </c>
      <c r="J45" s="18">
        <v>433060</v>
      </c>
      <c r="K45" s="19">
        <v>430761</v>
      </c>
      <c r="L45" s="82">
        <v>17.655817143992774</v>
      </c>
      <c r="M45" s="82">
        <v>17.148452952629704</v>
      </c>
      <c r="N45" s="83">
        <v>17.170439615806526</v>
      </c>
      <c r="P45" s="100">
        <v>1609442</v>
      </c>
      <c r="Q45" s="18">
        <v>1629924</v>
      </c>
      <c r="R45" s="19">
        <v>1679352</v>
      </c>
      <c r="S45" s="82">
        <v>21.13992084623677</v>
      </c>
      <c r="T45" s="82">
        <v>21.101071596037784</v>
      </c>
      <c r="U45" s="83">
        <v>20.520395184693111</v>
      </c>
    </row>
    <row r="46" spans="1:21" x14ac:dyDescent="0.25">
      <c r="A46" s="17" t="s">
        <v>86</v>
      </c>
      <c r="B46" s="18">
        <v>1132925</v>
      </c>
      <c r="C46" s="18">
        <v>1154568</v>
      </c>
      <c r="D46" s="19">
        <v>1171179</v>
      </c>
      <c r="E46" s="82">
        <v>11.207025063950054</v>
      </c>
      <c r="F46" s="82">
        <v>11.264380263860737</v>
      </c>
      <c r="G46" s="83">
        <v>10.953219319423654</v>
      </c>
      <c r="I46" s="100">
        <v>245122</v>
      </c>
      <c r="J46" s="18">
        <v>236898</v>
      </c>
      <c r="K46" s="19">
        <v>218013</v>
      </c>
      <c r="L46" s="82">
        <v>9.8214664926127249</v>
      </c>
      <c r="M46" s="82">
        <v>9.38076526941318</v>
      </c>
      <c r="N46" s="83">
        <v>8.6901531289063492</v>
      </c>
      <c r="P46" s="100">
        <v>887803</v>
      </c>
      <c r="Q46" s="18">
        <v>917670</v>
      </c>
      <c r="R46" s="19">
        <v>953166</v>
      </c>
      <c r="S46" s="82">
        <v>11.661237340054218</v>
      </c>
      <c r="T46" s="82">
        <v>11.880198323072728</v>
      </c>
      <c r="U46" s="83">
        <v>11.64695846767872</v>
      </c>
    </row>
    <row r="47" spans="1:21" x14ac:dyDescent="0.25">
      <c r="A47" s="17" t="s">
        <v>161</v>
      </c>
      <c r="B47" s="18">
        <v>874271</v>
      </c>
      <c r="C47" s="18">
        <v>878211</v>
      </c>
      <c r="D47" s="19">
        <v>870413</v>
      </c>
      <c r="E47" s="82">
        <v>8.6483897960453504</v>
      </c>
      <c r="F47" s="82">
        <v>8.568142072104374</v>
      </c>
      <c r="G47" s="83">
        <v>8.1403649548681294</v>
      </c>
      <c r="I47" s="100">
        <v>741997</v>
      </c>
      <c r="J47" s="18">
        <v>731751</v>
      </c>
      <c r="K47" s="19">
        <v>721060</v>
      </c>
      <c r="L47" s="82">
        <v>29.730088172906406</v>
      </c>
      <c r="M47" s="82">
        <v>28.976117850966933</v>
      </c>
      <c r="N47" s="83">
        <v>28.741964080716343</v>
      </c>
      <c r="P47" s="100">
        <v>132274</v>
      </c>
      <c r="Q47" s="18">
        <v>146460</v>
      </c>
      <c r="R47" s="19">
        <v>149353</v>
      </c>
      <c r="S47" s="82">
        <v>1.7374107858593986</v>
      </c>
      <c r="T47" s="82">
        <v>1.8960779434842938</v>
      </c>
      <c r="U47" s="83">
        <v>1.8249792670145808</v>
      </c>
    </row>
    <row r="48" spans="1:21" x14ac:dyDescent="0.25">
      <c r="A48" s="17" t="s">
        <v>162</v>
      </c>
      <c r="B48" s="18">
        <v>29628</v>
      </c>
      <c r="C48" s="18">
        <v>30728</v>
      </c>
      <c r="D48" s="19">
        <v>30872</v>
      </c>
      <c r="E48" s="82">
        <v>0.29308360093979052</v>
      </c>
      <c r="F48" s="82">
        <v>0.2997934090914634</v>
      </c>
      <c r="G48" s="83">
        <v>0.28872425720513012</v>
      </c>
      <c r="I48" s="100">
        <v>29460</v>
      </c>
      <c r="J48" s="18">
        <v>30560</v>
      </c>
      <c r="K48" s="19">
        <v>30694</v>
      </c>
      <c r="L48" s="82">
        <v>1.1803934484557521</v>
      </c>
      <c r="M48" s="82">
        <v>1.2101249762904998</v>
      </c>
      <c r="N48" s="83">
        <v>1.2234846552207965</v>
      </c>
      <c r="P48" s="100">
        <v>168</v>
      </c>
      <c r="Q48" s="18">
        <v>168</v>
      </c>
      <c r="R48" s="19">
        <v>178</v>
      </c>
      <c r="S48" s="82">
        <v>2.2066695799959099E-3</v>
      </c>
      <c r="T48" s="82">
        <v>2.174935781137248E-3</v>
      </c>
      <c r="U48" s="83">
        <v>2.1750236656015976E-3</v>
      </c>
    </row>
    <row r="49" spans="1:21" x14ac:dyDescent="0.25">
      <c r="A49" s="17" t="s">
        <v>163</v>
      </c>
      <c r="B49" s="18">
        <v>440681</v>
      </c>
      <c r="C49" s="18">
        <v>470463</v>
      </c>
      <c r="D49" s="19">
        <v>438872</v>
      </c>
      <c r="E49" s="82">
        <v>4.359267393875653</v>
      </c>
      <c r="F49" s="82">
        <v>4.5900060733336749</v>
      </c>
      <c r="G49" s="83">
        <v>4.1044633392112546</v>
      </c>
      <c r="I49" s="100">
        <v>33471</v>
      </c>
      <c r="J49" s="18">
        <v>35489</v>
      </c>
      <c r="K49" s="19">
        <v>36023</v>
      </c>
      <c r="L49" s="82">
        <v>1.3411048578839946</v>
      </c>
      <c r="M49" s="82">
        <v>1.405305146713794</v>
      </c>
      <c r="N49" s="83">
        <v>1.4359023827138448</v>
      </c>
      <c r="P49" s="100">
        <v>407210</v>
      </c>
      <c r="Q49" s="18">
        <v>434974</v>
      </c>
      <c r="R49" s="19">
        <v>402849</v>
      </c>
      <c r="S49" s="82">
        <v>5.3486780932746099</v>
      </c>
      <c r="T49" s="82">
        <v>5.6311935503832933</v>
      </c>
      <c r="U49" s="83">
        <v>4.9225062284490892</v>
      </c>
    </row>
    <row r="50" spans="1:21" x14ac:dyDescent="0.25">
      <c r="A50" s="17" t="s">
        <v>164</v>
      </c>
      <c r="B50" s="18">
        <v>981614</v>
      </c>
      <c r="C50" s="18">
        <v>955797</v>
      </c>
      <c r="D50" s="19">
        <v>1134891</v>
      </c>
      <c r="E50" s="82">
        <v>9.7102391606896035</v>
      </c>
      <c r="F50" s="82">
        <v>9.325098966069822</v>
      </c>
      <c r="G50" s="83">
        <v>10.613842996365229</v>
      </c>
      <c r="I50" s="100">
        <v>0</v>
      </c>
      <c r="J50" s="18">
        <v>0</v>
      </c>
      <c r="K50" s="19">
        <v>0</v>
      </c>
      <c r="L50" s="82" t="s">
        <v>168</v>
      </c>
      <c r="M50" s="82" t="s">
        <v>168</v>
      </c>
      <c r="N50" s="83" t="s">
        <v>168</v>
      </c>
      <c r="P50" s="100">
        <v>981614</v>
      </c>
      <c r="Q50" s="18">
        <v>955797</v>
      </c>
      <c r="R50" s="19">
        <v>1134891</v>
      </c>
      <c r="S50" s="82">
        <v>12.893439006536338</v>
      </c>
      <c r="T50" s="82">
        <v>12.373792230974038</v>
      </c>
      <c r="U50" s="83">
        <v>13.867498780214959</v>
      </c>
    </row>
    <row r="51" spans="1:21" x14ac:dyDescent="0.25">
      <c r="A51" s="17" t="s">
        <v>165</v>
      </c>
      <c r="B51" s="18">
        <v>567026</v>
      </c>
      <c r="C51" s="18">
        <v>632218</v>
      </c>
      <c r="D51" s="19">
        <v>786476</v>
      </c>
      <c r="E51" s="82">
        <v>5.6090867391145425</v>
      </c>
      <c r="F51" s="82">
        <v>6.1681459746481</v>
      </c>
      <c r="G51" s="83">
        <v>7.3553608094604144</v>
      </c>
      <c r="I51" s="100">
        <v>4397</v>
      </c>
      <c r="J51" s="18">
        <v>5293</v>
      </c>
      <c r="K51" s="19">
        <v>6602</v>
      </c>
      <c r="L51" s="82">
        <v>0.1761775286103171</v>
      </c>
      <c r="M51" s="82">
        <v>0.20959396268015756</v>
      </c>
      <c r="N51" s="83">
        <v>0.2631604122554147</v>
      </c>
      <c r="P51" s="100">
        <v>562629</v>
      </c>
      <c r="Q51" s="18">
        <v>626925</v>
      </c>
      <c r="R51" s="19">
        <v>779874</v>
      </c>
      <c r="S51" s="82">
        <v>7.3900970185923738</v>
      </c>
      <c r="T51" s="82">
        <v>8.1162000868420794</v>
      </c>
      <c r="U51" s="83">
        <v>9.5294629561088779</v>
      </c>
    </row>
    <row r="52" spans="1:21" x14ac:dyDescent="0.25">
      <c r="A52" s="17" t="s">
        <v>166</v>
      </c>
      <c r="B52" s="18">
        <v>723492</v>
      </c>
      <c r="C52" s="18">
        <v>739508</v>
      </c>
      <c r="D52" s="19">
        <v>709104</v>
      </c>
      <c r="E52" s="82">
        <v>7.1568664982830752</v>
      </c>
      <c r="F52" s="82">
        <v>7.2149057657644473</v>
      </c>
      <c r="G52" s="83">
        <v>6.6317545245266452</v>
      </c>
      <c r="I52" s="100">
        <v>293081</v>
      </c>
      <c r="J52" s="18">
        <v>317505</v>
      </c>
      <c r="K52" s="19">
        <v>320624</v>
      </c>
      <c r="L52" s="82">
        <v>11.743071699486093</v>
      </c>
      <c r="M52" s="82">
        <v>12.572667886031253</v>
      </c>
      <c r="N52" s="83">
        <v>12.780300517870353</v>
      </c>
      <c r="P52" s="100">
        <v>430411</v>
      </c>
      <c r="Q52" s="18">
        <v>422003</v>
      </c>
      <c r="R52" s="19">
        <v>388480</v>
      </c>
      <c r="S52" s="82">
        <v>5.6534217892596397</v>
      </c>
      <c r="T52" s="82">
        <v>5.4632703836146552</v>
      </c>
      <c r="U52" s="83">
        <v>4.7469280540051049</v>
      </c>
    </row>
    <row r="53" spans="1:21" x14ac:dyDescent="0.25">
      <c r="A53" s="17" t="s">
        <v>167</v>
      </c>
      <c r="B53" s="18">
        <v>46900</v>
      </c>
      <c r="C53" s="18">
        <v>48799</v>
      </c>
      <c r="D53" s="19">
        <v>39939</v>
      </c>
      <c r="E53" s="82">
        <v>0.46394022154975623</v>
      </c>
      <c r="F53" s="82">
        <v>0.47610057830819852</v>
      </c>
      <c r="G53" s="83">
        <v>0.37352157646137896</v>
      </c>
      <c r="I53" s="100">
        <v>46900</v>
      </c>
      <c r="J53" s="18">
        <v>48799</v>
      </c>
      <c r="K53" s="19">
        <v>39939</v>
      </c>
      <c r="L53" s="82">
        <v>1.8791735482883494</v>
      </c>
      <c r="M53" s="82">
        <v>1.9323589240183277</v>
      </c>
      <c r="N53" s="83">
        <v>1.5919969259419884</v>
      </c>
      <c r="P53" s="100">
        <v>0</v>
      </c>
      <c r="Q53" s="18">
        <v>0</v>
      </c>
      <c r="R53" s="19">
        <v>0</v>
      </c>
      <c r="S53" s="82" t="s">
        <v>168</v>
      </c>
      <c r="T53" s="82" t="s">
        <v>168</v>
      </c>
      <c r="U53" s="83" t="s">
        <v>168</v>
      </c>
    </row>
    <row r="54" spans="1:21" x14ac:dyDescent="0.25">
      <c r="A54" s="17" t="s">
        <v>169</v>
      </c>
      <c r="B54" s="18">
        <v>20721</v>
      </c>
      <c r="C54" s="18">
        <v>20314</v>
      </c>
      <c r="D54" s="19">
        <v>21089</v>
      </c>
      <c r="E54" s="82">
        <v>0.20497452730772917</v>
      </c>
      <c r="F54" s="82">
        <v>0.19819068316467028</v>
      </c>
      <c r="G54" s="83">
        <v>0.19723068995202736</v>
      </c>
      <c r="I54" s="100">
        <v>19431</v>
      </c>
      <c r="J54" s="18">
        <v>18940</v>
      </c>
      <c r="K54" s="19">
        <v>19412</v>
      </c>
      <c r="L54" s="82">
        <v>0.77855482338573379</v>
      </c>
      <c r="M54" s="82">
        <v>0.74999237732140267</v>
      </c>
      <c r="N54" s="83">
        <v>0.77377611673767188</v>
      </c>
      <c r="P54" s="100">
        <v>1290</v>
      </c>
      <c r="Q54" s="18">
        <v>1374</v>
      </c>
      <c r="R54" s="19">
        <v>1677</v>
      </c>
      <c r="S54" s="82">
        <v>1.6944069989254306E-2</v>
      </c>
      <c r="T54" s="82">
        <v>1.778786763858678E-2</v>
      </c>
      <c r="U54" s="83">
        <v>2.0491655546145387E-2</v>
      </c>
    </row>
    <row r="55" spans="1:21" x14ac:dyDescent="0.25">
      <c r="A55" s="17" t="s">
        <v>170</v>
      </c>
      <c r="B55" s="18">
        <v>230272</v>
      </c>
      <c r="C55" s="18">
        <v>231227</v>
      </c>
      <c r="D55" s="19">
        <v>232350</v>
      </c>
      <c r="E55" s="82">
        <v>2.2778772430001166</v>
      </c>
      <c r="F55" s="82">
        <v>2.2559336957820819</v>
      </c>
      <c r="G55" s="83">
        <v>2.1730072933924585</v>
      </c>
      <c r="I55" s="100">
        <v>0</v>
      </c>
      <c r="J55" s="18">
        <v>0</v>
      </c>
      <c r="K55" s="19">
        <v>0</v>
      </c>
      <c r="L55" s="82" t="s">
        <v>168</v>
      </c>
      <c r="M55" s="82" t="s">
        <v>168</v>
      </c>
      <c r="N55" s="83" t="s">
        <v>168</v>
      </c>
      <c r="P55" s="100">
        <v>230272</v>
      </c>
      <c r="Q55" s="18">
        <v>231227</v>
      </c>
      <c r="R55" s="19">
        <v>232350</v>
      </c>
      <c r="S55" s="82">
        <v>3.0246084376477271</v>
      </c>
      <c r="T55" s="82">
        <v>2.9934754515775146</v>
      </c>
      <c r="U55" s="83">
        <v>2.8391390376546695</v>
      </c>
    </row>
    <row r="56" spans="1:21" x14ac:dyDescent="0.25">
      <c r="A56" s="17" t="s">
        <v>171</v>
      </c>
      <c r="B56" s="18">
        <v>99600</v>
      </c>
      <c r="C56" s="18">
        <v>104401</v>
      </c>
      <c r="D56" s="19">
        <v>111773</v>
      </c>
      <c r="E56" s="82">
        <v>0.98525471356835215</v>
      </c>
      <c r="F56" s="82">
        <v>1.0185736690496574</v>
      </c>
      <c r="G56" s="83">
        <v>1.045334814737918</v>
      </c>
      <c r="I56" s="100">
        <v>77453</v>
      </c>
      <c r="J56" s="18">
        <v>80899</v>
      </c>
      <c r="K56" s="19">
        <v>85100</v>
      </c>
      <c r="L56" s="82">
        <v>3.1033609559824633</v>
      </c>
      <c r="M56" s="82">
        <v>3.2034653290878645</v>
      </c>
      <c r="N56" s="83">
        <v>3.3921464833286565</v>
      </c>
      <c r="P56" s="100">
        <v>22147</v>
      </c>
      <c r="Q56" s="18">
        <v>23502</v>
      </c>
      <c r="R56" s="19">
        <v>26673</v>
      </c>
      <c r="S56" s="82">
        <v>0.29089947135815125</v>
      </c>
      <c r="T56" s="82">
        <v>0.30425798052552144</v>
      </c>
      <c r="U56" s="83">
        <v>0.32592363052017648</v>
      </c>
    </row>
    <row r="57" spans="1:21" x14ac:dyDescent="0.25">
      <c r="A57" s="17" t="s">
        <v>172</v>
      </c>
      <c r="B57" s="18">
        <v>6485</v>
      </c>
      <c r="C57" s="18">
        <v>6347</v>
      </c>
      <c r="D57" s="19">
        <v>6295</v>
      </c>
      <c r="E57" s="82">
        <v>6.4150369653521722E-2</v>
      </c>
      <c r="F57" s="82">
        <v>6.192361258472788E-2</v>
      </c>
      <c r="G57" s="83">
        <v>5.8872739022619011E-2</v>
      </c>
      <c r="I57" s="100">
        <v>0</v>
      </c>
      <c r="J57" s="18">
        <v>0</v>
      </c>
      <c r="K57" s="19">
        <v>0</v>
      </c>
      <c r="L57" s="82" t="s">
        <v>168</v>
      </c>
      <c r="M57" s="82" t="s">
        <v>168</v>
      </c>
      <c r="N57" s="83" t="s">
        <v>168</v>
      </c>
      <c r="P57" s="100">
        <v>6485</v>
      </c>
      <c r="Q57" s="18">
        <v>6347</v>
      </c>
      <c r="R57" s="19">
        <v>6295</v>
      </c>
      <c r="S57" s="82">
        <v>8.5180072775437349E-2</v>
      </c>
      <c r="T57" s="82">
        <v>8.2168555969512586E-2</v>
      </c>
      <c r="U57" s="83">
        <v>7.6920078511022782E-2</v>
      </c>
    </row>
    <row r="58" spans="1:21" x14ac:dyDescent="0.25">
      <c r="A58" s="17" t="s">
        <v>173</v>
      </c>
      <c r="B58" s="18">
        <v>6101</v>
      </c>
      <c r="C58" s="18">
        <v>8065</v>
      </c>
      <c r="D58" s="19">
        <v>10768</v>
      </c>
      <c r="E58" s="82">
        <v>6.0351797263860613E-2</v>
      </c>
      <c r="F58" s="82">
        <v>7.8685037891260495E-2</v>
      </c>
      <c r="G58" s="83">
        <v>0.10070558439961262</v>
      </c>
      <c r="I58" s="100">
        <v>6101</v>
      </c>
      <c r="J58" s="18">
        <v>8065</v>
      </c>
      <c r="K58" s="19">
        <v>10768</v>
      </c>
      <c r="L58" s="82">
        <v>0.24445283194258463</v>
      </c>
      <c r="M58" s="82">
        <v>0.31936053448242407</v>
      </c>
      <c r="N58" s="83">
        <v>0.42922013316666241</v>
      </c>
      <c r="P58" s="100">
        <v>0</v>
      </c>
      <c r="Q58" s="18">
        <v>0</v>
      </c>
      <c r="R58" s="19">
        <v>0</v>
      </c>
      <c r="S58" s="82" t="s">
        <v>168</v>
      </c>
      <c r="T58" s="82" t="s">
        <v>168</v>
      </c>
      <c r="U58" s="83" t="s">
        <v>168</v>
      </c>
    </row>
    <row r="59" spans="1:21" x14ac:dyDescent="0.25">
      <c r="A59" s="17" t="s">
        <v>174</v>
      </c>
      <c r="B59" s="18">
        <v>123</v>
      </c>
      <c r="C59" s="18">
        <v>6731</v>
      </c>
      <c r="D59" s="19">
        <v>116894</v>
      </c>
      <c r="E59" s="82">
        <v>1.2167302185633266E-3</v>
      </c>
      <c r="F59" s="82">
        <v>6.5670054562439475E-2</v>
      </c>
      <c r="G59" s="83">
        <v>1.0932279515980978</v>
      </c>
      <c r="I59" s="100">
        <v>0</v>
      </c>
      <c r="J59" s="18">
        <v>0</v>
      </c>
      <c r="K59" s="19">
        <v>0</v>
      </c>
      <c r="L59" s="82" t="s">
        <v>168</v>
      </c>
      <c r="M59" s="82" t="s">
        <v>168</v>
      </c>
      <c r="N59" s="83" t="s">
        <v>168</v>
      </c>
      <c r="P59" s="100">
        <v>123</v>
      </c>
      <c r="Q59" s="18">
        <v>6731</v>
      </c>
      <c r="R59" s="19">
        <v>116894</v>
      </c>
      <c r="S59" s="82">
        <v>1.6155973710684339E-3</v>
      </c>
      <c r="T59" s="82">
        <v>8.7139837754969141E-2</v>
      </c>
      <c r="U59" s="83">
        <v>1.4283551481282761</v>
      </c>
    </row>
    <row r="60" spans="1:21" x14ac:dyDescent="0.25">
      <c r="A60" s="17" t="s">
        <v>175</v>
      </c>
      <c r="B60" s="18">
        <v>0</v>
      </c>
      <c r="C60" s="18">
        <v>0</v>
      </c>
      <c r="D60" s="19">
        <v>0</v>
      </c>
      <c r="E60" s="82" t="s">
        <v>168</v>
      </c>
      <c r="F60" s="82" t="s">
        <v>168</v>
      </c>
      <c r="G60" s="83" t="s">
        <v>168</v>
      </c>
      <c r="I60" s="100">
        <v>0</v>
      </c>
      <c r="J60" s="18">
        <v>0</v>
      </c>
      <c r="K60" s="19">
        <v>0</v>
      </c>
      <c r="L60" s="82" t="s">
        <v>168</v>
      </c>
      <c r="M60" s="82" t="s">
        <v>168</v>
      </c>
      <c r="N60" s="83" t="s">
        <v>168</v>
      </c>
      <c r="P60" s="100">
        <v>0</v>
      </c>
      <c r="Q60" s="18">
        <v>0</v>
      </c>
      <c r="R60" s="19">
        <v>0</v>
      </c>
      <c r="S60" s="82" t="s">
        <v>168</v>
      </c>
      <c r="T60" s="82" t="s">
        <v>168</v>
      </c>
      <c r="U60" s="83" t="s">
        <v>168</v>
      </c>
    </row>
    <row r="61" spans="1:21" x14ac:dyDescent="0.25">
      <c r="A61" s="17" t="s">
        <v>176</v>
      </c>
      <c r="B61" s="18">
        <v>46157</v>
      </c>
      <c r="C61" s="18">
        <v>48136</v>
      </c>
      <c r="D61" s="19">
        <v>45702</v>
      </c>
      <c r="E61" s="82">
        <v>0.45659037966038585</v>
      </c>
      <c r="F61" s="82">
        <v>0.46963211208105582</v>
      </c>
      <c r="G61" s="83">
        <v>0.42741889099471547</v>
      </c>
      <c r="I61" s="100">
        <v>0</v>
      </c>
      <c r="J61" s="18">
        <v>0</v>
      </c>
      <c r="K61" s="19">
        <v>0</v>
      </c>
      <c r="L61" s="82" t="s">
        <v>168</v>
      </c>
      <c r="M61" s="82" t="s">
        <v>168</v>
      </c>
      <c r="N61" s="83" t="s">
        <v>168</v>
      </c>
      <c r="P61" s="100">
        <v>46157</v>
      </c>
      <c r="Q61" s="18">
        <v>48136</v>
      </c>
      <c r="R61" s="19">
        <v>45702</v>
      </c>
      <c r="S61" s="82">
        <v>0.60626933216590007</v>
      </c>
      <c r="T61" s="82">
        <v>0.62317088548108668</v>
      </c>
      <c r="U61" s="83">
        <v>0.55844343576024835</v>
      </c>
    </row>
    <row r="62" spans="1:21" x14ac:dyDescent="0.25">
      <c r="A62" s="17" t="s">
        <v>177</v>
      </c>
      <c r="B62" s="18">
        <v>87194</v>
      </c>
      <c r="C62" s="18">
        <v>73407</v>
      </c>
      <c r="D62" s="19">
        <v>73407</v>
      </c>
      <c r="E62" s="82">
        <v>0.86253312745862354</v>
      </c>
      <c r="F62" s="82">
        <v>0.71618506837988338</v>
      </c>
      <c r="G62" s="83">
        <v>0.68652440880594023</v>
      </c>
      <c r="I62" s="100">
        <v>28641</v>
      </c>
      <c r="J62" s="18">
        <v>26796</v>
      </c>
      <c r="K62" s="19">
        <v>26796</v>
      </c>
      <c r="L62" s="82">
        <v>1.1475780297766869</v>
      </c>
      <c r="M62" s="82">
        <v>1.0610768607552432</v>
      </c>
      <c r="N62" s="83">
        <v>1.0681076047858364</v>
      </c>
      <c r="P62" s="100">
        <v>58553</v>
      </c>
      <c r="Q62" s="18">
        <v>46611</v>
      </c>
      <c r="R62" s="19">
        <v>46611</v>
      </c>
      <c r="S62" s="82">
        <v>0.76909002331845544</v>
      </c>
      <c r="T62" s="82">
        <v>0.60342816484873973</v>
      </c>
      <c r="U62" s="83">
        <v>0.56955071953570824</v>
      </c>
    </row>
    <row r="63" spans="1:21" x14ac:dyDescent="0.25">
      <c r="A63" s="17" t="s">
        <v>178</v>
      </c>
      <c r="B63" s="18">
        <v>83462</v>
      </c>
      <c r="C63" s="18">
        <v>91237</v>
      </c>
      <c r="D63" s="19">
        <v>97365</v>
      </c>
      <c r="E63" s="82">
        <v>0.82561575204660453</v>
      </c>
      <c r="F63" s="82">
        <v>0.89014095500123169</v>
      </c>
      <c r="G63" s="83">
        <v>0.91058685225374103</v>
      </c>
      <c r="I63" s="100">
        <v>52342</v>
      </c>
      <c r="J63" s="18">
        <v>57368</v>
      </c>
      <c r="K63" s="19">
        <v>63482</v>
      </c>
      <c r="L63" s="82">
        <v>2.0972217881558377</v>
      </c>
      <c r="M63" s="82">
        <v>2.2716770170102549</v>
      </c>
      <c r="N63" s="83">
        <v>2.5304376387152732</v>
      </c>
      <c r="P63" s="100">
        <v>31120</v>
      </c>
      <c r="Q63" s="18">
        <v>33869</v>
      </c>
      <c r="R63" s="19">
        <v>33883</v>
      </c>
      <c r="S63" s="82">
        <v>0.40875926981828997</v>
      </c>
      <c r="T63" s="82">
        <v>0.43846964268653243</v>
      </c>
      <c r="U63" s="83">
        <v>0.41402430821111758</v>
      </c>
    </row>
    <row r="64" spans="1:21" x14ac:dyDescent="0.25">
      <c r="A64" s="17" t="s">
        <v>179</v>
      </c>
      <c r="B64" s="18">
        <v>743790</v>
      </c>
      <c r="C64" s="18">
        <v>747937</v>
      </c>
      <c r="D64" s="19">
        <v>747685</v>
      </c>
      <c r="E64" s="82">
        <v>7.3576566606928182</v>
      </c>
      <c r="F64" s="82">
        <v>7.2971421184470806</v>
      </c>
      <c r="G64" s="83">
        <v>6.9925756753180135</v>
      </c>
      <c r="I64" s="100">
        <v>2092</v>
      </c>
      <c r="J64" s="18">
        <v>2065</v>
      </c>
      <c r="K64" s="19">
        <v>2310</v>
      </c>
      <c r="L64" s="82">
        <v>8.3821557846891825E-2</v>
      </c>
      <c r="M64" s="82">
        <v>8.1770552226435922E-2</v>
      </c>
      <c r="N64" s="83">
        <v>9.207824179188244E-2</v>
      </c>
      <c r="P64" s="100">
        <v>741698</v>
      </c>
      <c r="Q64" s="18">
        <v>745872</v>
      </c>
      <c r="R64" s="19">
        <v>745375</v>
      </c>
      <c r="S64" s="82">
        <v>9.7421572270464658</v>
      </c>
      <c r="T64" s="82">
        <v>9.6560934580261986</v>
      </c>
      <c r="U64" s="83">
        <v>9.1079115997066893</v>
      </c>
    </row>
    <row r="65" spans="1:21" x14ac:dyDescent="0.25">
      <c r="A65" s="17" t="s">
        <v>180</v>
      </c>
      <c r="B65" s="18">
        <v>35661</v>
      </c>
      <c r="C65" s="18">
        <v>45048</v>
      </c>
      <c r="D65" s="19">
        <v>36340</v>
      </c>
      <c r="E65" s="82">
        <v>0.352762734342982</v>
      </c>
      <c r="F65" s="82">
        <v>0.43950447451029173</v>
      </c>
      <c r="G65" s="83">
        <v>0.33986264274534944</v>
      </c>
      <c r="I65" s="100">
        <v>3479</v>
      </c>
      <c r="J65" s="18">
        <v>4005</v>
      </c>
      <c r="K65" s="19">
        <v>5244</v>
      </c>
      <c r="L65" s="82">
        <v>0.13939541097004621</v>
      </c>
      <c r="M65" s="82">
        <v>0.1585913131558721</v>
      </c>
      <c r="N65" s="83">
        <v>0.20902956708079287</v>
      </c>
      <c r="P65" s="100">
        <v>32182</v>
      </c>
      <c r="Q65" s="18">
        <v>41043</v>
      </c>
      <c r="R65" s="19">
        <v>31096</v>
      </c>
      <c r="S65" s="82">
        <v>0.42270857394897837</v>
      </c>
      <c r="T65" s="82">
        <v>0.53134457895961951</v>
      </c>
      <c r="U65" s="83">
        <v>0.37996930284015323</v>
      </c>
    </row>
    <row r="66" spans="1:21" x14ac:dyDescent="0.25">
      <c r="A66" s="17" t="s">
        <v>181</v>
      </c>
      <c r="B66" s="18">
        <v>0</v>
      </c>
      <c r="C66" s="18">
        <v>0</v>
      </c>
      <c r="D66" s="19">
        <v>0</v>
      </c>
      <c r="E66" s="82" t="s">
        <v>168</v>
      </c>
      <c r="F66" s="82" t="s">
        <v>168</v>
      </c>
      <c r="G66" s="83" t="s">
        <v>168</v>
      </c>
      <c r="I66" s="100">
        <v>0</v>
      </c>
      <c r="J66" s="18">
        <v>0</v>
      </c>
      <c r="K66" s="19">
        <v>0</v>
      </c>
      <c r="L66" s="82" t="s">
        <v>168</v>
      </c>
      <c r="M66" s="82" t="s">
        <v>168</v>
      </c>
      <c r="N66" s="83" t="s">
        <v>168</v>
      </c>
      <c r="P66" s="100">
        <v>0</v>
      </c>
      <c r="Q66" s="18">
        <v>0</v>
      </c>
      <c r="R66" s="19">
        <v>0</v>
      </c>
      <c r="S66" s="82" t="s">
        <v>168</v>
      </c>
      <c r="T66" s="82" t="s">
        <v>168</v>
      </c>
      <c r="U66" s="83" t="s">
        <v>168</v>
      </c>
    </row>
    <row r="67" spans="1:21" x14ac:dyDescent="0.25">
      <c r="A67" s="17" t="s">
        <v>182</v>
      </c>
      <c r="B67" s="18">
        <v>601</v>
      </c>
      <c r="C67" s="18">
        <v>2576</v>
      </c>
      <c r="D67" s="19">
        <v>5263</v>
      </c>
      <c r="E67" s="82">
        <v>5.9451614744435713E-3</v>
      </c>
      <c r="F67" s="82">
        <v>2.5132381600481965E-2</v>
      </c>
      <c r="G67" s="83">
        <v>4.9221163697544694E-2</v>
      </c>
      <c r="I67" s="100">
        <v>595</v>
      </c>
      <c r="J67" s="18">
        <v>1572</v>
      </c>
      <c r="K67" s="19">
        <v>2969</v>
      </c>
      <c r="L67" s="82">
        <v>2.3840261433508911E-2</v>
      </c>
      <c r="M67" s="82">
        <v>6.2248575351068897E-2</v>
      </c>
      <c r="N67" s="83">
        <v>0.11834645016454501</v>
      </c>
      <c r="P67" s="100">
        <v>6</v>
      </c>
      <c r="Q67" s="18">
        <v>1004</v>
      </c>
      <c r="R67" s="19">
        <v>2294</v>
      </c>
      <c r="S67" s="82">
        <v>7.8809627856996778E-5</v>
      </c>
      <c r="T67" s="82">
        <v>1.2997830501558316E-2</v>
      </c>
      <c r="U67" s="83">
        <v>2.8030922971292498E-2</v>
      </c>
    </row>
    <row r="68" spans="1:21" x14ac:dyDescent="0.25">
      <c r="A68" s="17" t="s">
        <v>183</v>
      </c>
      <c r="B68" s="18">
        <v>0</v>
      </c>
      <c r="C68" s="18">
        <v>0</v>
      </c>
      <c r="D68" s="19">
        <v>0</v>
      </c>
      <c r="E68" s="82" t="s">
        <v>168</v>
      </c>
      <c r="F68" s="82" t="s">
        <v>168</v>
      </c>
      <c r="G68" s="83" t="s">
        <v>168</v>
      </c>
      <c r="I68" s="100">
        <v>0</v>
      </c>
      <c r="J68" s="18">
        <v>0</v>
      </c>
      <c r="K68" s="19">
        <v>0</v>
      </c>
      <c r="L68" s="82" t="s">
        <v>168</v>
      </c>
      <c r="M68" s="82" t="s">
        <v>168</v>
      </c>
      <c r="N68" s="83" t="s">
        <v>168</v>
      </c>
      <c r="P68" s="100">
        <v>0</v>
      </c>
      <c r="Q68" s="18">
        <v>0</v>
      </c>
      <c r="R68" s="19">
        <v>0</v>
      </c>
      <c r="S68" s="82" t="s">
        <v>168</v>
      </c>
      <c r="T68" s="82" t="s">
        <v>168</v>
      </c>
      <c r="U68" s="83" t="s">
        <v>168</v>
      </c>
    </row>
    <row r="69" spans="1:21" x14ac:dyDescent="0.25">
      <c r="A69" s="17" t="s">
        <v>184</v>
      </c>
      <c r="B69" s="18">
        <v>0</v>
      </c>
      <c r="C69" s="18">
        <v>39</v>
      </c>
      <c r="D69" s="19">
        <v>181</v>
      </c>
      <c r="E69" s="82" t="s">
        <v>168</v>
      </c>
      <c r="F69" s="82">
        <v>3.8049801336133407E-4</v>
      </c>
      <c r="G69" s="83">
        <v>1.6927666025566388E-3</v>
      </c>
      <c r="I69" s="100">
        <v>0</v>
      </c>
      <c r="J69" s="18">
        <v>0</v>
      </c>
      <c r="K69" s="19">
        <v>0</v>
      </c>
      <c r="L69" s="82" t="s">
        <v>168</v>
      </c>
      <c r="M69" s="82" t="s">
        <v>168</v>
      </c>
      <c r="N69" s="83" t="s">
        <v>168</v>
      </c>
      <c r="P69" s="100">
        <v>0</v>
      </c>
      <c r="Q69" s="18">
        <v>39</v>
      </c>
      <c r="R69" s="19">
        <v>181</v>
      </c>
      <c r="S69" s="82" t="s">
        <v>168</v>
      </c>
      <c r="T69" s="82">
        <v>5.0489580633543256E-4</v>
      </c>
      <c r="U69" s="83">
        <v>2.2116813678308379E-3</v>
      </c>
    </row>
    <row r="70" spans="1:21" x14ac:dyDescent="0.25">
      <c r="A70" s="17" t="s">
        <v>185</v>
      </c>
      <c r="B70" s="18">
        <v>6670</v>
      </c>
      <c r="C70" s="18">
        <v>13529</v>
      </c>
      <c r="D70" s="19">
        <v>13397</v>
      </c>
      <c r="E70" s="82">
        <v>6.5980411039165757E-2</v>
      </c>
      <c r="F70" s="82">
        <v>0.13199378519911509</v>
      </c>
      <c r="G70" s="83">
        <v>0.12529278549420603</v>
      </c>
      <c r="I70" s="100">
        <v>0</v>
      </c>
      <c r="J70" s="18">
        <v>0</v>
      </c>
      <c r="K70" s="19">
        <v>0</v>
      </c>
      <c r="L70" s="82" t="s">
        <v>168</v>
      </c>
      <c r="M70" s="82" t="s">
        <v>168</v>
      </c>
      <c r="N70" s="83" t="s">
        <v>168</v>
      </c>
      <c r="P70" s="100">
        <v>6670</v>
      </c>
      <c r="Q70" s="18">
        <v>13529</v>
      </c>
      <c r="R70" s="19">
        <v>13397</v>
      </c>
      <c r="S70" s="82">
        <v>8.761003630102808E-2</v>
      </c>
      <c r="T70" s="82">
        <v>0.17514706061312993</v>
      </c>
      <c r="U70" s="83">
        <v>0.16370107892171123</v>
      </c>
    </row>
    <row r="71" spans="1:21" x14ac:dyDescent="0.25">
      <c r="A71" s="17" t="s">
        <v>186</v>
      </c>
      <c r="B71" s="18">
        <v>0</v>
      </c>
      <c r="C71" s="18">
        <v>0</v>
      </c>
      <c r="D71" s="19">
        <v>773</v>
      </c>
      <c r="E71" s="82" t="s">
        <v>168</v>
      </c>
      <c r="F71" s="82" t="s">
        <v>168</v>
      </c>
      <c r="G71" s="83">
        <v>7.2293291921341528E-3</v>
      </c>
      <c r="I71" s="100">
        <v>0</v>
      </c>
      <c r="J71" s="18">
        <v>0</v>
      </c>
      <c r="K71" s="19">
        <v>773</v>
      </c>
      <c r="L71" s="82" t="s">
        <v>168</v>
      </c>
      <c r="M71" s="82" t="s">
        <v>168</v>
      </c>
      <c r="N71" s="83">
        <v>3.0812329396158064E-2</v>
      </c>
      <c r="P71" s="100">
        <v>0</v>
      </c>
      <c r="Q71" s="18">
        <v>0</v>
      </c>
      <c r="R71" s="19">
        <v>0</v>
      </c>
      <c r="S71" s="82" t="s">
        <v>168</v>
      </c>
      <c r="T71" s="82" t="s">
        <v>168</v>
      </c>
      <c r="U71" s="83" t="s">
        <v>168</v>
      </c>
    </row>
    <row r="72" spans="1:21" x14ac:dyDescent="0.25">
      <c r="A72" s="17" t="s">
        <v>187</v>
      </c>
      <c r="B72" s="18">
        <v>38092</v>
      </c>
      <c r="C72" s="18">
        <v>54052</v>
      </c>
      <c r="D72" s="19">
        <v>49619</v>
      </c>
      <c r="E72" s="82">
        <v>0.37681046736190432</v>
      </c>
      <c r="F72" s="82">
        <v>0.52735073380017516</v>
      </c>
      <c r="G72" s="83">
        <v>0.46405185664230858</v>
      </c>
      <c r="I72" s="100">
        <v>8523</v>
      </c>
      <c r="J72" s="18">
        <v>14339</v>
      </c>
      <c r="K72" s="19">
        <v>20312</v>
      </c>
      <c r="L72" s="82">
        <v>0.3414967196601621</v>
      </c>
      <c r="M72" s="82">
        <v>0.56780045926143574</v>
      </c>
      <c r="N72" s="83">
        <v>0.8096507563968468</v>
      </c>
      <c r="P72" s="100">
        <v>29569</v>
      </c>
      <c r="Q72" s="18">
        <v>39713</v>
      </c>
      <c r="R72" s="19">
        <v>29307</v>
      </c>
      <c r="S72" s="82">
        <v>0.38838698101725627</v>
      </c>
      <c r="T72" s="82">
        <v>0.51412633735894964</v>
      </c>
      <c r="U72" s="83">
        <v>0.35810909307744954</v>
      </c>
    </row>
    <row r="73" spans="1:21" x14ac:dyDescent="0.25">
      <c r="A73" s="17" t="s">
        <v>5</v>
      </c>
      <c r="B73" s="18" t="s">
        <v>5</v>
      </c>
      <c r="C73" s="18" t="s">
        <v>5</v>
      </c>
      <c r="D73" s="19" t="s">
        <v>5</v>
      </c>
      <c r="E73" s="82" t="s">
        <v>5</v>
      </c>
      <c r="F73" s="82" t="s">
        <v>5</v>
      </c>
      <c r="G73" s="83" t="s">
        <v>5</v>
      </c>
      <c r="I73" s="100" t="s">
        <v>5</v>
      </c>
      <c r="J73" s="18" t="s">
        <v>5</v>
      </c>
      <c r="K73" s="19" t="s">
        <v>5</v>
      </c>
      <c r="L73" s="82" t="s">
        <v>5</v>
      </c>
      <c r="M73" s="82" t="s">
        <v>5</v>
      </c>
      <c r="N73" s="83" t="s">
        <v>5</v>
      </c>
      <c r="P73" s="100" t="s">
        <v>5</v>
      </c>
      <c r="Q73" s="18" t="s">
        <v>5</v>
      </c>
      <c r="R73" s="19" t="s">
        <v>5</v>
      </c>
      <c r="S73" s="82" t="s">
        <v>5</v>
      </c>
      <c r="T73" s="82" t="s">
        <v>5</v>
      </c>
      <c r="U73" s="83" t="s">
        <v>5</v>
      </c>
    </row>
    <row r="74" spans="1:21" ht="13.8" thickBot="1" x14ac:dyDescent="0.3">
      <c r="A74" s="20" t="s">
        <v>4</v>
      </c>
      <c r="B74" s="21">
        <v>10109061</v>
      </c>
      <c r="C74" s="21">
        <v>10249725</v>
      </c>
      <c r="D74" s="22">
        <v>10692555</v>
      </c>
      <c r="E74" s="86">
        <v>100</v>
      </c>
      <c r="F74" s="86">
        <v>100</v>
      </c>
      <c r="G74" s="87">
        <v>100</v>
      </c>
      <c r="I74" s="101">
        <v>2495778</v>
      </c>
      <c r="J74" s="21">
        <v>2525359</v>
      </c>
      <c r="K74" s="22">
        <v>2508736</v>
      </c>
      <c r="L74" s="86">
        <v>100</v>
      </c>
      <c r="M74" s="86">
        <v>100</v>
      </c>
      <c r="N74" s="87">
        <v>100</v>
      </c>
      <c r="P74" s="101">
        <v>7613283</v>
      </c>
      <c r="Q74" s="21">
        <v>7724366</v>
      </c>
      <c r="R74" s="22">
        <v>8183819</v>
      </c>
      <c r="S74" s="86">
        <v>100</v>
      </c>
      <c r="T74" s="86">
        <v>100</v>
      </c>
      <c r="U74" s="87">
        <v>100</v>
      </c>
    </row>
    <row r="75" spans="1:21" x14ac:dyDescent="0.25">
      <c r="A75" s="24"/>
      <c r="B75" s="24"/>
      <c r="C75" s="24"/>
      <c r="D75" s="24"/>
      <c r="E75" s="24"/>
      <c r="F75" s="24"/>
      <c r="G75" s="24"/>
      <c r="I75" s="24"/>
      <c r="J75" s="24"/>
      <c r="K75" s="24"/>
      <c r="L75" s="24"/>
      <c r="M75" s="24"/>
      <c r="N75" s="24"/>
      <c r="P75" s="24"/>
      <c r="Q75" s="24"/>
      <c r="R75" s="24"/>
      <c r="S75" s="24"/>
      <c r="T75" s="24"/>
      <c r="U75" s="24"/>
    </row>
    <row r="76" spans="1:21" ht="12.75" customHeight="1" x14ac:dyDescent="0.25">
      <c r="A76" s="26" t="s">
        <v>157</v>
      </c>
      <c r="F76" s="25"/>
      <c r="G76" s="25"/>
      <c r="H76" s="98"/>
      <c r="I76" s="25"/>
      <c r="J76" s="25"/>
      <c r="K76" s="25"/>
      <c r="L76" s="25"/>
      <c r="M76" s="25"/>
      <c r="N76" s="25"/>
      <c r="O76" s="98"/>
      <c r="P76" s="25"/>
      <c r="T76" s="25"/>
      <c r="U76" s="170">
        <v>11</v>
      </c>
    </row>
    <row r="77" spans="1:21" ht="12.75" customHeight="1" x14ac:dyDescent="0.25">
      <c r="A77" s="26" t="s">
        <v>158</v>
      </c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T77" s="25"/>
      <c r="U77" s="171"/>
    </row>
    <row r="82" ht="12.75" customHeight="1" x14ac:dyDescent="0.25"/>
    <row r="83" ht="12.75" customHeight="1" x14ac:dyDescent="0.25"/>
  </sheetData>
  <mergeCells count="7">
    <mergeCell ref="U76:U77"/>
    <mergeCell ref="D4:E4"/>
    <mergeCell ref="I4:N4"/>
    <mergeCell ref="P4:U4"/>
    <mergeCell ref="D40:E40"/>
    <mergeCell ref="I40:N40"/>
    <mergeCell ref="P40:U40"/>
  </mergeCells>
  <hyperlinks>
    <hyperlink ref="A2" location="Innhold!A30" tooltip="Move to Tab2" display="Tilbake til innholdsfortegnelsen"/>
  </hyperlinks>
  <pageMargins left="0.78740157480314965" right="0.78740157480314965" top="0.39370078740157483" bottom="0.19685039370078741" header="3.937007874015748E-2" footer="3.937007874015748E-2"/>
  <pageSetup paperSize="9" scale="56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3"/>
  <sheetViews>
    <sheetView showGridLines="0" showRowColHeaders="0" topLeftCell="A2" zoomScale="80" zoomScaleNormal="80" workbookViewId="0"/>
  </sheetViews>
  <sheetFormatPr defaultColWidth="11.44140625" defaultRowHeight="13.2" x14ac:dyDescent="0.25"/>
  <cols>
    <col min="1" max="1" width="25.6640625" style="1" customWidth="1"/>
    <col min="2" max="4" width="11.6640625" style="1" customWidth="1"/>
    <col min="5" max="7" width="9.6640625" style="1" customWidth="1"/>
    <col min="8" max="8" width="6.6640625" style="1" customWidth="1"/>
    <col min="9" max="11" width="11.6640625" style="1" customWidth="1"/>
    <col min="12" max="14" width="9.6640625" style="1" customWidth="1"/>
    <col min="15" max="15" width="6.6640625" style="1" customWidth="1"/>
    <col min="16" max="18" width="11.6640625" style="1" customWidth="1"/>
    <col min="19" max="21" width="9.6640625" style="1" customWidth="1"/>
    <col min="22" max="16384" width="11.44140625" style="1"/>
  </cols>
  <sheetData>
    <row r="1" spans="1:21" ht="5.25" customHeight="1" x14ac:dyDescent="0.25"/>
    <row r="2" spans="1:21" x14ac:dyDescent="0.25">
      <c r="A2" s="73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 x14ac:dyDescent="0.25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2" thickBot="1" x14ac:dyDescent="0.35">
      <c r="A4" s="5" t="s">
        <v>118</v>
      </c>
      <c r="B4" s="6"/>
      <c r="C4" s="6"/>
      <c r="D4" s="182" t="s">
        <v>107</v>
      </c>
      <c r="E4" s="182"/>
      <c r="F4" s="6"/>
      <c r="I4" s="182" t="s">
        <v>112</v>
      </c>
      <c r="J4" s="182"/>
      <c r="K4" s="182"/>
      <c r="L4" s="182"/>
      <c r="M4" s="182"/>
      <c r="N4" s="182"/>
      <c r="P4" s="182" t="s">
        <v>113</v>
      </c>
      <c r="Q4" s="182"/>
      <c r="R4" s="182"/>
      <c r="S4" s="182"/>
      <c r="T4" s="182"/>
      <c r="U4" s="182"/>
    </row>
    <row r="5" spans="1:21" x14ac:dyDescent="0.25">
      <c r="A5" s="7"/>
      <c r="B5" s="8"/>
      <c r="C5" s="9" t="s">
        <v>1</v>
      </c>
      <c r="D5" s="10"/>
      <c r="E5" s="11"/>
      <c r="F5" s="9" t="s">
        <v>2</v>
      </c>
      <c r="G5" s="12"/>
      <c r="I5" s="7"/>
      <c r="J5" s="90" t="s">
        <v>1</v>
      </c>
      <c r="K5" s="10"/>
      <c r="L5" s="11"/>
      <c r="M5" s="90" t="s">
        <v>2</v>
      </c>
      <c r="N5" s="12"/>
      <c r="P5" s="7"/>
      <c r="Q5" s="90" t="s">
        <v>1</v>
      </c>
      <c r="R5" s="10"/>
      <c r="S5" s="11"/>
      <c r="T5" s="90" t="s">
        <v>2</v>
      </c>
      <c r="U5" s="12"/>
    </row>
    <row r="6" spans="1:21" x14ac:dyDescent="0.25">
      <c r="A6" s="13" t="s">
        <v>3</v>
      </c>
      <c r="B6" s="14" t="s">
        <v>159</v>
      </c>
      <c r="C6" s="15" t="s">
        <v>155</v>
      </c>
      <c r="D6" s="66" t="s">
        <v>156</v>
      </c>
      <c r="E6" s="15" t="s">
        <v>159</v>
      </c>
      <c r="F6" s="15" t="s">
        <v>155</v>
      </c>
      <c r="G6" s="16" t="s">
        <v>156</v>
      </c>
      <c r="I6" s="99" t="s">
        <v>159</v>
      </c>
      <c r="J6" s="15" t="s">
        <v>155</v>
      </c>
      <c r="K6" s="66" t="s">
        <v>156</v>
      </c>
      <c r="L6" s="15" t="s">
        <v>159</v>
      </c>
      <c r="M6" s="15" t="s">
        <v>155</v>
      </c>
      <c r="N6" s="16" t="s">
        <v>156</v>
      </c>
      <c r="P6" s="99" t="s">
        <v>159</v>
      </c>
      <c r="Q6" s="15" t="s">
        <v>155</v>
      </c>
      <c r="R6" s="66" t="s">
        <v>156</v>
      </c>
      <c r="S6" s="15" t="s">
        <v>159</v>
      </c>
      <c r="T6" s="15" t="s">
        <v>155</v>
      </c>
      <c r="U6" s="16" t="s">
        <v>156</v>
      </c>
    </row>
    <row r="7" spans="1:21" x14ac:dyDescent="0.25">
      <c r="A7" s="17" t="s">
        <v>83</v>
      </c>
      <c r="B7" s="18">
        <v>268270</v>
      </c>
      <c r="C7" s="18">
        <v>270479</v>
      </c>
      <c r="D7" s="19">
        <v>257662</v>
      </c>
      <c r="E7" s="27">
        <v>23.389900849907754</v>
      </c>
      <c r="F7" s="27">
        <v>23.37359434289176</v>
      </c>
      <c r="G7" s="28">
        <v>22.664535633957307</v>
      </c>
      <c r="I7" s="100">
        <v>203463</v>
      </c>
      <c r="J7" s="18">
        <v>208781</v>
      </c>
      <c r="K7" s="19">
        <v>195732</v>
      </c>
      <c r="L7" s="82">
        <v>26.243436335517888</v>
      </c>
      <c r="M7" s="82">
        <v>26.585739171182919</v>
      </c>
      <c r="N7" s="83">
        <v>25.041131361927839</v>
      </c>
      <c r="P7" s="100">
        <v>64807</v>
      </c>
      <c r="Q7" s="18">
        <v>61698</v>
      </c>
      <c r="R7" s="19">
        <v>61930</v>
      </c>
      <c r="S7" s="82">
        <v>17.437314513112899</v>
      </c>
      <c r="T7" s="82">
        <v>16.590523465461281</v>
      </c>
      <c r="U7" s="83">
        <v>17.434805987460905</v>
      </c>
    </row>
    <row r="8" spans="1:21" x14ac:dyDescent="0.25">
      <c r="A8" s="17" t="s">
        <v>160</v>
      </c>
      <c r="B8" s="18">
        <v>7048</v>
      </c>
      <c r="C8" s="18">
        <v>16875</v>
      </c>
      <c r="D8" s="19">
        <v>15620</v>
      </c>
      <c r="E8" s="27">
        <v>0.61450039583311533</v>
      </c>
      <c r="F8" s="27">
        <v>1.458262580593312</v>
      </c>
      <c r="G8" s="28">
        <v>1.3739707314327032</v>
      </c>
      <c r="I8" s="100">
        <v>6889</v>
      </c>
      <c r="J8" s="18">
        <v>7973</v>
      </c>
      <c r="K8" s="19">
        <v>8701</v>
      </c>
      <c r="L8" s="82">
        <v>0.88856958226008043</v>
      </c>
      <c r="M8" s="82">
        <v>1.0152652703638809</v>
      </c>
      <c r="N8" s="83">
        <v>1.1131694560937104</v>
      </c>
      <c r="P8" s="100">
        <v>159</v>
      </c>
      <c r="Q8" s="18">
        <v>8902</v>
      </c>
      <c r="R8" s="19">
        <v>6919</v>
      </c>
      <c r="S8" s="82">
        <v>4.2781381757911192E-2</v>
      </c>
      <c r="T8" s="82">
        <v>2.3937378827439519</v>
      </c>
      <c r="U8" s="83">
        <v>1.9478673119205876</v>
      </c>
    </row>
    <row r="9" spans="1:21" x14ac:dyDescent="0.25">
      <c r="A9" s="17" t="s">
        <v>84</v>
      </c>
      <c r="B9" s="18">
        <v>258463</v>
      </c>
      <c r="C9" s="18">
        <v>246251</v>
      </c>
      <c r="D9" s="19">
        <v>229725</v>
      </c>
      <c r="E9" s="27">
        <v>22.53484900797595</v>
      </c>
      <c r="F9" s="27">
        <v>21.279918147181252</v>
      </c>
      <c r="G9" s="28">
        <v>20.207133564556834</v>
      </c>
      <c r="I9" s="100">
        <v>153014</v>
      </c>
      <c r="J9" s="18">
        <v>149316</v>
      </c>
      <c r="K9" s="19">
        <v>148355</v>
      </c>
      <c r="L9" s="82">
        <v>19.736331261423132</v>
      </c>
      <c r="M9" s="82">
        <v>19.013589503280226</v>
      </c>
      <c r="N9" s="83">
        <v>18.979916637028204</v>
      </c>
      <c r="P9" s="100">
        <v>105449</v>
      </c>
      <c r="Q9" s="18">
        <v>96935</v>
      </c>
      <c r="R9" s="19">
        <v>81370</v>
      </c>
      <c r="S9" s="82">
        <v>28.372666194905516</v>
      </c>
      <c r="T9" s="82">
        <v>26.065713509748928</v>
      </c>
      <c r="U9" s="83">
        <v>22.907640290645787</v>
      </c>
    </row>
    <row r="10" spans="1:21" x14ac:dyDescent="0.25">
      <c r="A10" s="17" t="s">
        <v>86</v>
      </c>
      <c r="B10" s="18">
        <v>125292</v>
      </c>
      <c r="C10" s="18">
        <v>124911</v>
      </c>
      <c r="D10" s="19">
        <v>136719</v>
      </c>
      <c r="E10" s="27">
        <v>10.923947729103674</v>
      </c>
      <c r="F10" s="27">
        <v>10.794254056562441</v>
      </c>
      <c r="G10" s="28">
        <v>12.026114240124695</v>
      </c>
      <c r="I10" s="100">
        <v>79109</v>
      </c>
      <c r="J10" s="18">
        <v>78716</v>
      </c>
      <c r="K10" s="19">
        <v>80323</v>
      </c>
      <c r="L10" s="82">
        <v>10.203781547831717</v>
      </c>
      <c r="M10" s="82">
        <v>10.023532048408786</v>
      </c>
      <c r="N10" s="83">
        <v>10.276187819999437</v>
      </c>
      <c r="P10" s="100">
        <v>46183</v>
      </c>
      <c r="Q10" s="18">
        <v>46195</v>
      </c>
      <c r="R10" s="19">
        <v>56396</v>
      </c>
      <c r="S10" s="82">
        <v>12.426242476261715</v>
      </c>
      <c r="T10" s="82">
        <v>12.421784036548736</v>
      </c>
      <c r="U10" s="83">
        <v>15.876849967202407</v>
      </c>
    </row>
    <row r="11" spans="1:21" x14ac:dyDescent="0.25">
      <c r="A11" s="17" t="s">
        <v>161</v>
      </c>
      <c r="B11" s="18">
        <v>165029</v>
      </c>
      <c r="C11" s="18">
        <v>167488</v>
      </c>
      <c r="D11" s="19">
        <v>173338</v>
      </c>
      <c r="E11" s="27">
        <v>14.388533743465267</v>
      </c>
      <c r="F11" s="27">
        <v>14.473569368794823</v>
      </c>
      <c r="G11" s="28">
        <v>15.247204778814462</v>
      </c>
      <c r="I11" s="100">
        <v>165029</v>
      </c>
      <c r="J11" s="18">
        <v>167488</v>
      </c>
      <c r="K11" s="19">
        <v>173338</v>
      </c>
      <c r="L11" s="82">
        <v>21.286071939439513</v>
      </c>
      <c r="M11" s="82">
        <v>21.327574263477445</v>
      </c>
      <c r="N11" s="83">
        <v>22.176136901548279</v>
      </c>
      <c r="P11" s="100">
        <v>0</v>
      </c>
      <c r="Q11" s="18">
        <v>0</v>
      </c>
      <c r="R11" s="19">
        <v>0</v>
      </c>
      <c r="S11" s="82" t="s">
        <v>168</v>
      </c>
      <c r="T11" s="82" t="s">
        <v>168</v>
      </c>
      <c r="U11" s="83" t="s">
        <v>168</v>
      </c>
    </row>
    <row r="12" spans="1:21" x14ac:dyDescent="0.25">
      <c r="A12" s="17" t="s">
        <v>162</v>
      </c>
      <c r="B12" s="18">
        <v>14316</v>
      </c>
      <c r="C12" s="18">
        <v>14283</v>
      </c>
      <c r="D12" s="19">
        <v>12461</v>
      </c>
      <c r="E12" s="27">
        <v>1.2481821320582973</v>
      </c>
      <c r="F12" s="27">
        <v>1.2342734482141793</v>
      </c>
      <c r="G12" s="28">
        <v>1.0960979055302762</v>
      </c>
      <c r="I12" s="100">
        <v>14316</v>
      </c>
      <c r="J12" s="18">
        <v>14283</v>
      </c>
      <c r="K12" s="19">
        <v>12461</v>
      </c>
      <c r="L12" s="82">
        <v>1.8465324632944276</v>
      </c>
      <c r="M12" s="82">
        <v>1.8187675726335519</v>
      </c>
      <c r="N12" s="83">
        <v>1.594208090148687</v>
      </c>
      <c r="P12" s="100">
        <v>0</v>
      </c>
      <c r="Q12" s="18">
        <v>0</v>
      </c>
      <c r="R12" s="19">
        <v>0</v>
      </c>
      <c r="S12" s="82" t="s">
        <v>168</v>
      </c>
      <c r="T12" s="82" t="s">
        <v>168</v>
      </c>
      <c r="U12" s="83" t="s">
        <v>168</v>
      </c>
    </row>
    <row r="13" spans="1:21" x14ac:dyDescent="0.25">
      <c r="A13" s="17" t="s">
        <v>163</v>
      </c>
      <c r="B13" s="18">
        <v>31261</v>
      </c>
      <c r="C13" s="18">
        <v>25798</v>
      </c>
      <c r="D13" s="19">
        <v>21546</v>
      </c>
      <c r="E13" s="27">
        <v>2.7255812818017904</v>
      </c>
      <c r="F13" s="27">
        <v>2.2293486254308896</v>
      </c>
      <c r="G13" s="28">
        <v>1.8952351715396301</v>
      </c>
      <c r="I13" s="100">
        <v>7329</v>
      </c>
      <c r="J13" s="18">
        <v>6904</v>
      </c>
      <c r="K13" s="19">
        <v>7070</v>
      </c>
      <c r="L13" s="82">
        <v>0.94532246601598624</v>
      </c>
      <c r="M13" s="82">
        <v>0.8791410292979096</v>
      </c>
      <c r="N13" s="83">
        <v>0.90450615499167142</v>
      </c>
      <c r="P13" s="100">
        <v>23932</v>
      </c>
      <c r="Q13" s="18">
        <v>18894</v>
      </c>
      <c r="R13" s="19">
        <v>14476</v>
      </c>
      <c r="S13" s="82">
        <v>6.4392706178008217</v>
      </c>
      <c r="T13" s="82">
        <v>5.0805755511754915</v>
      </c>
      <c r="U13" s="83">
        <v>4.0753471899642184</v>
      </c>
    </row>
    <row r="14" spans="1:21" x14ac:dyDescent="0.25">
      <c r="A14" s="17" t="s">
        <v>164</v>
      </c>
      <c r="B14" s="18">
        <v>35461</v>
      </c>
      <c r="C14" s="18">
        <v>35424</v>
      </c>
      <c r="D14" s="19">
        <v>34881</v>
      </c>
      <c r="E14" s="27">
        <v>3.0917705074685164</v>
      </c>
      <c r="F14" s="27">
        <v>3.0611848091814804</v>
      </c>
      <c r="G14" s="28">
        <v>3.068212105192325</v>
      </c>
      <c r="I14" s="100">
        <v>0</v>
      </c>
      <c r="J14" s="18">
        <v>0</v>
      </c>
      <c r="K14" s="19">
        <v>0</v>
      </c>
      <c r="L14" s="82" t="s">
        <v>168</v>
      </c>
      <c r="M14" s="82" t="s">
        <v>168</v>
      </c>
      <c r="N14" s="83" t="s">
        <v>168</v>
      </c>
      <c r="P14" s="100">
        <v>35461</v>
      </c>
      <c r="Q14" s="18">
        <v>35424</v>
      </c>
      <c r="R14" s="19">
        <v>34881</v>
      </c>
      <c r="S14" s="82">
        <v>9.5413243931904947</v>
      </c>
      <c r="T14" s="82">
        <v>9.5254741359606552</v>
      </c>
      <c r="U14" s="83">
        <v>9.8198525375201644</v>
      </c>
    </row>
    <row r="15" spans="1:21" x14ac:dyDescent="0.25">
      <c r="A15" s="17" t="s">
        <v>165</v>
      </c>
      <c r="B15" s="18">
        <v>8311</v>
      </c>
      <c r="C15" s="18">
        <v>8888</v>
      </c>
      <c r="D15" s="19">
        <v>9799</v>
      </c>
      <c r="E15" s="27">
        <v>0.72461872726575227</v>
      </c>
      <c r="F15" s="27">
        <v>0.76806150022597675</v>
      </c>
      <c r="G15" s="28">
        <v>0.86194233017343524</v>
      </c>
      <c r="I15" s="100">
        <v>2588</v>
      </c>
      <c r="J15" s="18">
        <v>3035</v>
      </c>
      <c r="K15" s="19">
        <v>3644</v>
      </c>
      <c r="L15" s="82">
        <v>0.33381014354610078</v>
      </c>
      <c r="M15" s="82">
        <v>0.38647060022003993</v>
      </c>
      <c r="N15" s="83">
        <v>0.46619808045115285</v>
      </c>
      <c r="P15" s="100">
        <v>5723</v>
      </c>
      <c r="Q15" s="18">
        <v>5853</v>
      </c>
      <c r="R15" s="19">
        <v>6155</v>
      </c>
      <c r="S15" s="82">
        <v>1.539860677990728</v>
      </c>
      <c r="T15" s="82">
        <v>1.5738651794765615</v>
      </c>
      <c r="U15" s="83">
        <v>1.732782671610235</v>
      </c>
    </row>
    <row r="16" spans="1:21" x14ac:dyDescent="0.25">
      <c r="A16" s="17" t="s">
        <v>166</v>
      </c>
      <c r="B16" s="18">
        <v>81388</v>
      </c>
      <c r="C16" s="18">
        <v>84914</v>
      </c>
      <c r="D16" s="19">
        <v>80753</v>
      </c>
      <c r="E16" s="27">
        <v>7.0960496901341648</v>
      </c>
      <c r="F16" s="27">
        <v>7.3378908899852142</v>
      </c>
      <c r="G16" s="28">
        <v>7.1032175720476998</v>
      </c>
      <c r="I16" s="100">
        <v>63981</v>
      </c>
      <c r="J16" s="18">
        <v>66874</v>
      </c>
      <c r="K16" s="19">
        <v>66034</v>
      </c>
      <c r="L16" s="82">
        <v>8.2525142172423003</v>
      </c>
      <c r="M16" s="82">
        <v>8.5155963489670352</v>
      </c>
      <c r="N16" s="83">
        <v>8.4481130747835973</v>
      </c>
      <c r="P16" s="100">
        <v>17407</v>
      </c>
      <c r="Q16" s="18">
        <v>18040</v>
      </c>
      <c r="R16" s="19">
        <v>14719</v>
      </c>
      <c r="S16" s="82">
        <v>4.6836195739620132</v>
      </c>
      <c r="T16" s="82">
        <v>4.850935902572556</v>
      </c>
      <c r="U16" s="83">
        <v>4.1437576187540293</v>
      </c>
    </row>
    <row r="17" spans="1:21" x14ac:dyDescent="0.25">
      <c r="A17" s="17" t="s">
        <v>167</v>
      </c>
      <c r="B17" s="18">
        <v>0</v>
      </c>
      <c r="C17" s="18">
        <v>0</v>
      </c>
      <c r="D17" s="19">
        <v>0</v>
      </c>
      <c r="E17" s="27" t="s">
        <v>168</v>
      </c>
      <c r="F17" s="27" t="s">
        <v>168</v>
      </c>
      <c r="G17" s="28" t="s">
        <v>168</v>
      </c>
      <c r="I17" s="100">
        <v>0</v>
      </c>
      <c r="J17" s="18">
        <v>0</v>
      </c>
      <c r="K17" s="19">
        <v>0</v>
      </c>
      <c r="L17" s="82" t="s">
        <v>168</v>
      </c>
      <c r="M17" s="82" t="s">
        <v>168</v>
      </c>
      <c r="N17" s="83" t="s">
        <v>168</v>
      </c>
      <c r="P17" s="100">
        <v>0</v>
      </c>
      <c r="Q17" s="18">
        <v>0</v>
      </c>
      <c r="R17" s="19">
        <v>0</v>
      </c>
      <c r="S17" s="82" t="s">
        <v>168</v>
      </c>
      <c r="T17" s="82" t="s">
        <v>168</v>
      </c>
      <c r="U17" s="83" t="s">
        <v>168</v>
      </c>
    </row>
    <row r="18" spans="1:21" x14ac:dyDescent="0.25">
      <c r="A18" s="17" t="s">
        <v>169</v>
      </c>
      <c r="B18" s="18">
        <v>13415</v>
      </c>
      <c r="C18" s="18">
        <v>12809</v>
      </c>
      <c r="D18" s="19">
        <v>12212</v>
      </c>
      <c r="E18" s="27">
        <v>1.1696258243616973</v>
      </c>
      <c r="F18" s="27">
        <v>1.1068969122856138</v>
      </c>
      <c r="G18" s="28">
        <v>1.0741952991201134</v>
      </c>
      <c r="I18" s="100">
        <v>13415</v>
      </c>
      <c r="J18" s="18">
        <v>12809</v>
      </c>
      <c r="K18" s="19">
        <v>12212</v>
      </c>
      <c r="L18" s="82">
        <v>1.7303180354215384</v>
      </c>
      <c r="M18" s="82">
        <v>1.6310714722301454</v>
      </c>
      <c r="N18" s="83">
        <v>1.5623520742232377</v>
      </c>
      <c r="P18" s="100">
        <v>0</v>
      </c>
      <c r="Q18" s="18">
        <v>0</v>
      </c>
      <c r="R18" s="19">
        <v>0</v>
      </c>
      <c r="S18" s="82" t="s">
        <v>168</v>
      </c>
      <c r="T18" s="82" t="s">
        <v>168</v>
      </c>
      <c r="U18" s="83" t="s">
        <v>168</v>
      </c>
    </row>
    <row r="19" spans="1:21" x14ac:dyDescent="0.25">
      <c r="A19" s="17" t="s">
        <v>170</v>
      </c>
      <c r="B19" s="18">
        <v>6818</v>
      </c>
      <c r="C19" s="18">
        <v>7131</v>
      </c>
      <c r="D19" s="19">
        <v>7221</v>
      </c>
      <c r="E19" s="27">
        <v>0.59444717633231847</v>
      </c>
      <c r="F19" s="27">
        <v>0.61622936072360934</v>
      </c>
      <c r="G19" s="28">
        <v>0.63517558589472145</v>
      </c>
      <c r="I19" s="100">
        <v>0</v>
      </c>
      <c r="J19" s="18">
        <v>0</v>
      </c>
      <c r="K19" s="19">
        <v>0</v>
      </c>
      <c r="L19" s="82" t="s">
        <v>168</v>
      </c>
      <c r="M19" s="82" t="s">
        <v>168</v>
      </c>
      <c r="N19" s="83" t="s">
        <v>168</v>
      </c>
      <c r="P19" s="100">
        <v>6818</v>
      </c>
      <c r="Q19" s="18">
        <v>7131</v>
      </c>
      <c r="R19" s="19">
        <v>7221</v>
      </c>
      <c r="S19" s="82">
        <v>1.8344871750027578</v>
      </c>
      <c r="T19" s="82">
        <v>1.9175179557231095</v>
      </c>
      <c r="U19" s="83">
        <v>2.0328876802108056</v>
      </c>
    </row>
    <row r="20" spans="1:21" x14ac:dyDescent="0.25">
      <c r="A20" s="17" t="s">
        <v>171</v>
      </c>
      <c r="B20" s="18">
        <v>27701</v>
      </c>
      <c r="C20" s="18">
        <v>28154</v>
      </c>
      <c r="D20" s="19">
        <v>28433</v>
      </c>
      <c r="E20" s="27">
        <v>2.4151923190938036</v>
      </c>
      <c r="F20" s="27">
        <v>2.4329436855717987</v>
      </c>
      <c r="G20" s="28">
        <v>2.5010313576713221</v>
      </c>
      <c r="I20" s="100">
        <v>22442</v>
      </c>
      <c r="J20" s="18">
        <v>22950</v>
      </c>
      <c r="K20" s="19">
        <v>23049</v>
      </c>
      <c r="L20" s="82">
        <v>2.894655039204634</v>
      </c>
      <c r="M20" s="82">
        <v>2.9224053624546675</v>
      </c>
      <c r="N20" s="83">
        <v>2.9487924139183921</v>
      </c>
      <c r="P20" s="100">
        <v>5259</v>
      </c>
      <c r="Q20" s="18">
        <v>5204</v>
      </c>
      <c r="R20" s="19">
        <v>5384</v>
      </c>
      <c r="S20" s="82">
        <v>1.4150143815399683</v>
      </c>
      <c r="T20" s="82">
        <v>1.3993498024937683</v>
      </c>
      <c r="U20" s="83">
        <v>1.5157273605116988</v>
      </c>
    </row>
    <row r="21" spans="1:21" x14ac:dyDescent="0.25">
      <c r="A21" s="17" t="s">
        <v>172</v>
      </c>
      <c r="B21" s="18">
        <v>0</v>
      </c>
      <c r="C21" s="18">
        <v>0</v>
      </c>
      <c r="D21" s="19">
        <v>0</v>
      </c>
      <c r="E21" s="27" t="s">
        <v>168</v>
      </c>
      <c r="F21" s="27" t="s">
        <v>168</v>
      </c>
      <c r="G21" s="28" t="s">
        <v>168</v>
      </c>
      <c r="I21" s="100">
        <v>0</v>
      </c>
      <c r="J21" s="18">
        <v>0</v>
      </c>
      <c r="K21" s="19">
        <v>0</v>
      </c>
      <c r="L21" s="82" t="s">
        <v>168</v>
      </c>
      <c r="M21" s="82" t="s">
        <v>168</v>
      </c>
      <c r="N21" s="83" t="s">
        <v>168</v>
      </c>
      <c r="P21" s="100">
        <v>0</v>
      </c>
      <c r="Q21" s="18">
        <v>0</v>
      </c>
      <c r="R21" s="19">
        <v>0</v>
      </c>
      <c r="S21" s="82" t="s">
        <v>168</v>
      </c>
      <c r="T21" s="82" t="s">
        <v>168</v>
      </c>
      <c r="U21" s="83" t="s">
        <v>168</v>
      </c>
    </row>
    <row r="22" spans="1:21" x14ac:dyDescent="0.25">
      <c r="A22" s="17" t="s">
        <v>173</v>
      </c>
      <c r="B22" s="18">
        <v>7501</v>
      </c>
      <c r="C22" s="18">
        <v>7501</v>
      </c>
      <c r="D22" s="19">
        <v>8350</v>
      </c>
      <c r="E22" s="27">
        <v>0.65399651945859794</v>
      </c>
      <c r="F22" s="27">
        <v>0.64820311804624786</v>
      </c>
      <c r="G22" s="28">
        <v>0.73448499407574075</v>
      </c>
      <c r="I22" s="100">
        <v>4715</v>
      </c>
      <c r="J22" s="18">
        <v>6071</v>
      </c>
      <c r="K22" s="19">
        <v>8016</v>
      </c>
      <c r="L22" s="82">
        <v>0.60815874297521832</v>
      </c>
      <c r="M22" s="82">
        <v>0.77306853836436984</v>
      </c>
      <c r="N22" s="83">
        <v>1.0255334283469926</v>
      </c>
      <c r="P22" s="100">
        <v>2786</v>
      </c>
      <c r="Q22" s="18">
        <v>1430</v>
      </c>
      <c r="R22" s="19">
        <v>334</v>
      </c>
      <c r="S22" s="82">
        <v>0.74961590929270805</v>
      </c>
      <c r="T22" s="82">
        <v>0.38452540691123915</v>
      </c>
      <c r="U22" s="83">
        <v>9.4029149036201229E-2</v>
      </c>
    </row>
    <row r="23" spans="1:21" x14ac:dyDescent="0.25">
      <c r="A23" s="17" t="s">
        <v>174</v>
      </c>
      <c r="B23" s="18">
        <v>30820</v>
      </c>
      <c r="C23" s="18">
        <v>39746</v>
      </c>
      <c r="D23" s="19">
        <v>40549</v>
      </c>
      <c r="E23" s="27">
        <v>2.6871314131067843</v>
      </c>
      <c r="F23" s="27">
        <v>3.4346728609340311</v>
      </c>
      <c r="G23" s="28">
        <v>3.5667822784164329</v>
      </c>
      <c r="I23" s="100">
        <v>0</v>
      </c>
      <c r="J23" s="18">
        <v>0</v>
      </c>
      <c r="K23" s="19">
        <v>0</v>
      </c>
      <c r="L23" s="82" t="s">
        <v>168</v>
      </c>
      <c r="M23" s="82" t="s">
        <v>168</v>
      </c>
      <c r="N23" s="83" t="s">
        <v>168</v>
      </c>
      <c r="P23" s="100">
        <v>30820</v>
      </c>
      <c r="Q23" s="18">
        <v>39746</v>
      </c>
      <c r="R23" s="19">
        <v>40549</v>
      </c>
      <c r="S23" s="82">
        <v>8.2925923633888239</v>
      </c>
      <c r="T23" s="82">
        <v>10.687655121044834</v>
      </c>
      <c r="U23" s="83">
        <v>11.415532827152465</v>
      </c>
    </row>
    <row r="24" spans="1:21" x14ac:dyDescent="0.25">
      <c r="A24" s="17" t="s">
        <v>175</v>
      </c>
      <c r="B24" s="18">
        <v>0</v>
      </c>
      <c r="C24" s="18">
        <v>0</v>
      </c>
      <c r="D24" s="19">
        <v>0</v>
      </c>
      <c r="E24" s="27" t="s">
        <v>168</v>
      </c>
      <c r="F24" s="27" t="s">
        <v>168</v>
      </c>
      <c r="G24" s="28" t="s">
        <v>168</v>
      </c>
      <c r="I24" s="100">
        <v>0</v>
      </c>
      <c r="J24" s="18">
        <v>0</v>
      </c>
      <c r="K24" s="19">
        <v>0</v>
      </c>
      <c r="L24" s="82" t="s">
        <v>168</v>
      </c>
      <c r="M24" s="82" t="s">
        <v>168</v>
      </c>
      <c r="N24" s="83" t="s">
        <v>168</v>
      </c>
      <c r="P24" s="100">
        <v>0</v>
      </c>
      <c r="Q24" s="18">
        <v>0</v>
      </c>
      <c r="R24" s="19">
        <v>0</v>
      </c>
      <c r="S24" s="82" t="s">
        <v>168</v>
      </c>
      <c r="T24" s="82" t="s">
        <v>168</v>
      </c>
      <c r="U24" s="83" t="s">
        <v>168</v>
      </c>
    </row>
    <row r="25" spans="1:21" x14ac:dyDescent="0.25">
      <c r="A25" s="17" t="s">
        <v>176</v>
      </c>
      <c r="B25" s="18">
        <v>5272</v>
      </c>
      <c r="C25" s="18">
        <v>5195</v>
      </c>
      <c r="D25" s="19">
        <v>5215</v>
      </c>
      <c r="E25" s="27">
        <v>0.45965466612261408</v>
      </c>
      <c r="F25" s="27">
        <v>0.44892883592191146</v>
      </c>
      <c r="G25" s="28">
        <v>0.45872326276706449</v>
      </c>
      <c r="I25" s="100">
        <v>0</v>
      </c>
      <c r="J25" s="18">
        <v>0</v>
      </c>
      <c r="K25" s="19">
        <v>0</v>
      </c>
      <c r="L25" s="82" t="s">
        <v>168</v>
      </c>
      <c r="M25" s="82" t="s">
        <v>168</v>
      </c>
      <c r="N25" s="83" t="s">
        <v>168</v>
      </c>
      <c r="P25" s="100">
        <v>5272</v>
      </c>
      <c r="Q25" s="18">
        <v>5195</v>
      </c>
      <c r="R25" s="19">
        <v>5215</v>
      </c>
      <c r="S25" s="82">
        <v>1.4185122303629423</v>
      </c>
      <c r="T25" s="82">
        <v>1.3969297125202009</v>
      </c>
      <c r="U25" s="83">
        <v>1.4681497371969743</v>
      </c>
    </row>
    <row r="26" spans="1:21" x14ac:dyDescent="0.25">
      <c r="A26" s="17" t="s">
        <v>177</v>
      </c>
      <c r="B26" s="18">
        <v>32776</v>
      </c>
      <c r="C26" s="18">
        <v>29937</v>
      </c>
      <c r="D26" s="19">
        <v>29937</v>
      </c>
      <c r="E26" s="27">
        <v>2.8576709667744309</v>
      </c>
      <c r="F26" s="27">
        <v>2.5870226296427838</v>
      </c>
      <c r="G26" s="28">
        <v>2.6333266188796949</v>
      </c>
      <c r="I26" s="100">
        <v>21409</v>
      </c>
      <c r="J26" s="18">
        <v>19306</v>
      </c>
      <c r="K26" s="19">
        <v>19306</v>
      </c>
      <c r="L26" s="82">
        <v>2.7614147462049732</v>
      </c>
      <c r="M26" s="82">
        <v>2.45838596634204</v>
      </c>
      <c r="N26" s="83">
        <v>2.4699286885812173</v>
      </c>
      <c r="P26" s="100">
        <v>11367</v>
      </c>
      <c r="Q26" s="18">
        <v>10631</v>
      </c>
      <c r="R26" s="19">
        <v>10631</v>
      </c>
      <c r="S26" s="82">
        <v>3.0584651977495381</v>
      </c>
      <c r="T26" s="82">
        <v>2.8586640565548138</v>
      </c>
      <c r="U26" s="83">
        <v>2.9928858784546564</v>
      </c>
    </row>
    <row r="27" spans="1:21" x14ac:dyDescent="0.25">
      <c r="A27" s="17" t="s">
        <v>178</v>
      </c>
      <c r="B27" s="18">
        <v>11137</v>
      </c>
      <c r="C27" s="18">
        <v>12329</v>
      </c>
      <c r="D27" s="19">
        <v>13181</v>
      </c>
      <c r="E27" s="27">
        <v>0.97101176339293493</v>
      </c>
      <c r="F27" s="27">
        <v>1.0654174433265151</v>
      </c>
      <c r="G27" s="28">
        <v>1.1594307433427951</v>
      </c>
      <c r="I27" s="100">
        <v>10012</v>
      </c>
      <c r="J27" s="18">
        <v>11145</v>
      </c>
      <c r="K27" s="19">
        <v>11998</v>
      </c>
      <c r="L27" s="82">
        <v>1.291386073100294</v>
      </c>
      <c r="M27" s="82">
        <v>1.4191811662116458</v>
      </c>
      <c r="N27" s="83">
        <v>1.5349738115403215</v>
      </c>
      <c r="P27" s="100">
        <v>1125</v>
      </c>
      <c r="Q27" s="18">
        <v>1184</v>
      </c>
      <c r="R27" s="19">
        <v>1183</v>
      </c>
      <c r="S27" s="82">
        <v>0.30269845583427729</v>
      </c>
      <c r="T27" s="82">
        <v>0.31837628096706794</v>
      </c>
      <c r="U27" s="83">
        <v>0.33304336320307198</v>
      </c>
    </row>
    <row r="28" spans="1:21" x14ac:dyDescent="0.25">
      <c r="A28" s="17" t="s">
        <v>179</v>
      </c>
      <c r="B28" s="18">
        <v>4352</v>
      </c>
      <c r="C28" s="18">
        <v>4394</v>
      </c>
      <c r="D28" s="19">
        <v>4433</v>
      </c>
      <c r="E28" s="27">
        <v>0.37944178811942653</v>
      </c>
      <c r="F28" s="27">
        <v>0.37970997209641555</v>
      </c>
      <c r="G28" s="28">
        <v>0.38993676392068971</v>
      </c>
      <c r="I28" s="100">
        <v>745</v>
      </c>
      <c r="J28" s="18">
        <v>756</v>
      </c>
      <c r="K28" s="19">
        <v>760</v>
      </c>
      <c r="L28" s="82">
        <v>9.6092950904886038E-2</v>
      </c>
      <c r="M28" s="82">
        <v>9.6267470763212584E-2</v>
      </c>
      <c r="N28" s="83">
        <v>9.7231213266431429E-2</v>
      </c>
      <c r="P28" s="100">
        <v>3607</v>
      </c>
      <c r="Q28" s="18">
        <v>3638</v>
      </c>
      <c r="R28" s="19">
        <v>3673</v>
      </c>
      <c r="S28" s="82">
        <v>0.97051851572821179</v>
      </c>
      <c r="T28" s="82">
        <v>0.97825414709306857</v>
      </c>
      <c r="U28" s="83">
        <v>1.0340391149999015</v>
      </c>
    </row>
    <row r="29" spans="1:21" x14ac:dyDescent="0.25">
      <c r="A29" s="17" t="s">
        <v>180</v>
      </c>
      <c r="B29" s="18">
        <v>2759</v>
      </c>
      <c r="C29" s="18">
        <v>3436</v>
      </c>
      <c r="D29" s="19">
        <v>3341</v>
      </c>
      <c r="E29" s="27">
        <v>0.24055144609868975</v>
      </c>
      <c r="F29" s="27">
        <v>0.29692386529888115</v>
      </c>
      <c r="G29" s="28">
        <v>0.29388195990503591</v>
      </c>
      <c r="I29" s="100">
        <v>1533</v>
      </c>
      <c r="J29" s="18">
        <v>1955</v>
      </c>
      <c r="K29" s="19">
        <v>2747</v>
      </c>
      <c r="L29" s="82">
        <v>0.19773220635864469</v>
      </c>
      <c r="M29" s="82">
        <v>0.2489456419868791</v>
      </c>
      <c r="N29" s="83">
        <v>0.35143966163537782</v>
      </c>
      <c r="P29" s="100">
        <v>1226</v>
      </c>
      <c r="Q29" s="18">
        <v>1481</v>
      </c>
      <c r="R29" s="19">
        <v>594</v>
      </c>
      <c r="S29" s="82">
        <v>0.32987405053584351</v>
      </c>
      <c r="T29" s="82">
        <v>0.39823925009478683</v>
      </c>
      <c r="U29" s="83">
        <v>0.16722549259731595</v>
      </c>
    </row>
    <row r="30" spans="1:21" x14ac:dyDescent="0.25">
      <c r="A30" s="17" t="s">
        <v>181</v>
      </c>
      <c r="B30" s="18">
        <v>284</v>
      </c>
      <c r="C30" s="18">
        <v>302</v>
      </c>
      <c r="D30" s="19">
        <v>293</v>
      </c>
      <c r="E30" s="27">
        <v>2.4761366687940517E-2</v>
      </c>
      <c r="F30" s="27">
        <v>2.6097499220099567E-2</v>
      </c>
      <c r="G30" s="28">
        <v>2.5772946498705634E-2</v>
      </c>
      <c r="I30" s="100">
        <v>247</v>
      </c>
      <c r="J30" s="18">
        <v>256</v>
      </c>
      <c r="K30" s="19">
        <v>252</v>
      </c>
      <c r="L30" s="82">
        <v>3.1859005199338056E-2</v>
      </c>
      <c r="M30" s="82">
        <v>3.2598508618230715E-2</v>
      </c>
      <c r="N30" s="83">
        <v>3.2239823346237789E-2</v>
      </c>
      <c r="P30" s="100">
        <v>37</v>
      </c>
      <c r="Q30" s="18">
        <v>46</v>
      </c>
      <c r="R30" s="19">
        <v>41</v>
      </c>
      <c r="S30" s="82">
        <v>9.9554158807717875E-3</v>
      </c>
      <c r="T30" s="82">
        <v>1.2369348753788112E-2</v>
      </c>
      <c r="U30" s="83">
        <v>1.1542500330791168E-2</v>
      </c>
    </row>
    <row r="31" spans="1:21" x14ac:dyDescent="0.25">
      <c r="A31" s="17" t="s">
        <v>182</v>
      </c>
      <c r="B31" s="18">
        <v>270</v>
      </c>
      <c r="C31" s="18">
        <v>678</v>
      </c>
      <c r="D31" s="19">
        <v>1134</v>
      </c>
      <c r="E31" s="27">
        <v>2.3540735935718097E-2</v>
      </c>
      <c r="F31" s="27">
        <v>5.8589749904726846E-2</v>
      </c>
      <c r="G31" s="28">
        <v>9.9749219554717369E-2</v>
      </c>
      <c r="I31" s="100">
        <v>270</v>
      </c>
      <c r="J31" s="18">
        <v>572</v>
      </c>
      <c r="K31" s="19">
        <v>890</v>
      </c>
      <c r="L31" s="82">
        <v>3.4825633213851313E-2</v>
      </c>
      <c r="M31" s="82">
        <v>7.283729269385926E-2</v>
      </c>
      <c r="N31" s="83">
        <v>0.11386286816726839</v>
      </c>
      <c r="P31" s="100">
        <v>0</v>
      </c>
      <c r="Q31" s="18">
        <v>106</v>
      </c>
      <c r="R31" s="19">
        <v>244</v>
      </c>
      <c r="S31" s="82" t="s">
        <v>168</v>
      </c>
      <c r="T31" s="82">
        <v>2.8503281910903042E-2</v>
      </c>
      <c r="U31" s="83">
        <v>6.8691953188123045E-2</v>
      </c>
    </row>
    <row r="32" spans="1:21" x14ac:dyDescent="0.25">
      <c r="A32" s="17" t="s">
        <v>183</v>
      </c>
      <c r="B32" s="18">
        <v>0</v>
      </c>
      <c r="C32" s="18">
        <v>0</v>
      </c>
      <c r="D32" s="19">
        <v>0</v>
      </c>
      <c r="E32" s="27" t="s">
        <v>168</v>
      </c>
      <c r="F32" s="27" t="s">
        <v>168</v>
      </c>
      <c r="G32" s="28" t="s">
        <v>168</v>
      </c>
      <c r="I32" s="100">
        <v>0</v>
      </c>
      <c r="J32" s="18">
        <v>0</v>
      </c>
      <c r="K32" s="19">
        <v>0</v>
      </c>
      <c r="L32" s="82" t="s">
        <v>168</v>
      </c>
      <c r="M32" s="82" t="s">
        <v>168</v>
      </c>
      <c r="N32" s="83" t="s">
        <v>168</v>
      </c>
      <c r="P32" s="100">
        <v>0</v>
      </c>
      <c r="Q32" s="18">
        <v>0</v>
      </c>
      <c r="R32" s="19">
        <v>0</v>
      </c>
      <c r="S32" s="82" t="s">
        <v>168</v>
      </c>
      <c r="T32" s="82" t="s">
        <v>168</v>
      </c>
      <c r="U32" s="83" t="s">
        <v>168</v>
      </c>
    </row>
    <row r="33" spans="1:21" x14ac:dyDescent="0.25">
      <c r="A33" s="17" t="s">
        <v>184</v>
      </c>
      <c r="B33" s="18">
        <v>0</v>
      </c>
      <c r="C33" s="18">
        <v>2</v>
      </c>
      <c r="D33" s="19">
        <v>17</v>
      </c>
      <c r="E33" s="27" t="s">
        <v>168</v>
      </c>
      <c r="F33" s="27">
        <v>1.7283112066291106E-4</v>
      </c>
      <c r="G33" s="28">
        <v>1.4953586705733644E-3</v>
      </c>
      <c r="I33" s="100">
        <v>0</v>
      </c>
      <c r="J33" s="18">
        <v>0</v>
      </c>
      <c r="K33" s="19">
        <v>0</v>
      </c>
      <c r="L33" s="82" t="s">
        <v>168</v>
      </c>
      <c r="M33" s="82" t="s">
        <v>168</v>
      </c>
      <c r="N33" s="83" t="s">
        <v>168</v>
      </c>
      <c r="P33" s="100">
        <v>0</v>
      </c>
      <c r="Q33" s="18">
        <v>2</v>
      </c>
      <c r="R33" s="19">
        <v>17</v>
      </c>
      <c r="S33" s="82" t="s">
        <v>168</v>
      </c>
      <c r="T33" s="82">
        <v>5.3779777190383102E-4</v>
      </c>
      <c r="U33" s="83">
        <v>4.7859147713036551E-3</v>
      </c>
    </row>
    <row r="34" spans="1:21" x14ac:dyDescent="0.25">
      <c r="A34" s="17" t="s">
        <v>185</v>
      </c>
      <c r="B34" s="18">
        <v>702</v>
      </c>
      <c r="C34" s="18">
        <v>1049</v>
      </c>
      <c r="D34" s="19">
        <v>1157</v>
      </c>
      <c r="E34" s="27">
        <v>6.1205913432867055E-2</v>
      </c>
      <c r="F34" s="27">
        <v>9.0649922787696846E-2</v>
      </c>
      <c r="G34" s="28">
        <v>0.10177235187372839</v>
      </c>
      <c r="I34" s="100">
        <v>0</v>
      </c>
      <c r="J34" s="18">
        <v>0</v>
      </c>
      <c r="K34" s="19">
        <v>0</v>
      </c>
      <c r="L34" s="82" t="s">
        <v>168</v>
      </c>
      <c r="M34" s="82" t="s">
        <v>168</v>
      </c>
      <c r="N34" s="83" t="s">
        <v>168</v>
      </c>
      <c r="P34" s="100">
        <v>702</v>
      </c>
      <c r="Q34" s="18">
        <v>1049</v>
      </c>
      <c r="R34" s="19">
        <v>1157</v>
      </c>
      <c r="S34" s="82">
        <v>0.18888383644058904</v>
      </c>
      <c r="T34" s="82">
        <v>0.28207493136355938</v>
      </c>
      <c r="U34" s="83">
        <v>0.32572372884696055</v>
      </c>
    </row>
    <row r="35" spans="1:21" x14ac:dyDescent="0.25">
      <c r="A35" s="17" t="s">
        <v>186</v>
      </c>
      <c r="B35" s="18">
        <v>0</v>
      </c>
      <c r="C35" s="18">
        <v>0</v>
      </c>
      <c r="D35" s="19">
        <v>533</v>
      </c>
      <c r="E35" s="27" t="s">
        <v>168</v>
      </c>
      <c r="F35" s="27" t="s">
        <v>168</v>
      </c>
      <c r="G35" s="28">
        <v>4.6883892436211959E-2</v>
      </c>
      <c r="I35" s="100">
        <v>0</v>
      </c>
      <c r="J35" s="18">
        <v>0</v>
      </c>
      <c r="K35" s="19">
        <v>533</v>
      </c>
      <c r="L35" s="82" t="s">
        <v>168</v>
      </c>
      <c r="M35" s="82" t="s">
        <v>168</v>
      </c>
      <c r="N35" s="83">
        <v>6.8189785093431515E-2</v>
      </c>
      <c r="P35" s="100">
        <v>0</v>
      </c>
      <c r="Q35" s="18">
        <v>0</v>
      </c>
      <c r="R35" s="19">
        <v>0</v>
      </c>
      <c r="S35" s="82" t="s">
        <v>168</v>
      </c>
      <c r="T35" s="82" t="s">
        <v>168</v>
      </c>
      <c r="U35" s="83" t="s">
        <v>168</v>
      </c>
    </row>
    <row r="36" spans="1:21" x14ac:dyDescent="0.25">
      <c r="A36" s="17" t="s">
        <v>187</v>
      </c>
      <c r="B36" s="18">
        <v>8302</v>
      </c>
      <c r="C36" s="18">
        <v>9225</v>
      </c>
      <c r="D36" s="19">
        <v>8341</v>
      </c>
      <c r="E36" s="27">
        <v>0.72383403606789498</v>
      </c>
      <c r="F36" s="27">
        <v>0.79718354405767722</v>
      </c>
      <c r="G36" s="28">
        <v>0.73369333360308431</v>
      </c>
      <c r="I36" s="100">
        <v>4785</v>
      </c>
      <c r="J36" s="18">
        <v>6122</v>
      </c>
      <c r="K36" s="19">
        <v>6221</v>
      </c>
      <c r="L36" s="82">
        <v>0.61718761084547613</v>
      </c>
      <c r="M36" s="82">
        <v>0.77956277250315797</v>
      </c>
      <c r="N36" s="83">
        <v>0.79588865490851313</v>
      </c>
      <c r="P36" s="100">
        <v>3517</v>
      </c>
      <c r="Q36" s="18">
        <v>3103</v>
      </c>
      <c r="R36" s="19">
        <v>2120</v>
      </c>
      <c r="S36" s="82">
        <v>0.94630263926146962</v>
      </c>
      <c r="T36" s="82">
        <v>0.83439324310879381</v>
      </c>
      <c r="U36" s="83">
        <v>0.59683172442139698</v>
      </c>
    </row>
    <row r="37" spans="1:21" x14ac:dyDescent="0.25">
      <c r="A37" s="17" t="s">
        <v>5</v>
      </c>
      <c r="B37" s="18" t="s">
        <v>5</v>
      </c>
      <c r="C37" s="18" t="s">
        <v>5</v>
      </c>
      <c r="D37" s="19" t="s">
        <v>5</v>
      </c>
      <c r="E37" s="27" t="s">
        <v>5</v>
      </c>
      <c r="F37" s="27" t="s">
        <v>5</v>
      </c>
      <c r="G37" s="28" t="s">
        <v>5</v>
      </c>
      <c r="I37" s="100" t="s">
        <v>5</v>
      </c>
      <c r="J37" s="18" t="s">
        <v>5</v>
      </c>
      <c r="K37" s="19" t="s">
        <v>5</v>
      </c>
      <c r="L37" s="82" t="s">
        <v>5</v>
      </c>
      <c r="M37" s="82" t="s">
        <v>5</v>
      </c>
      <c r="N37" s="83" t="s">
        <v>5</v>
      </c>
      <c r="P37" s="100" t="s">
        <v>5</v>
      </c>
      <c r="Q37" s="18" t="s">
        <v>5</v>
      </c>
      <c r="R37" s="19" t="s">
        <v>5</v>
      </c>
      <c r="S37" s="82" t="s">
        <v>5</v>
      </c>
      <c r="T37" s="82" t="s">
        <v>5</v>
      </c>
      <c r="U37" s="83" t="s">
        <v>5</v>
      </c>
    </row>
    <row r="38" spans="1:21" ht="13.8" thickBot="1" x14ac:dyDescent="0.3">
      <c r="A38" s="20" t="s">
        <v>4</v>
      </c>
      <c r="B38" s="21">
        <v>1146948</v>
      </c>
      <c r="C38" s="21">
        <v>1157199</v>
      </c>
      <c r="D38" s="22">
        <v>1136851</v>
      </c>
      <c r="E38" s="23">
        <v>100</v>
      </c>
      <c r="F38" s="23">
        <v>100</v>
      </c>
      <c r="G38" s="48">
        <v>100</v>
      </c>
      <c r="I38" s="101">
        <v>775291</v>
      </c>
      <c r="J38" s="21">
        <v>785312</v>
      </c>
      <c r="K38" s="22">
        <v>781642</v>
      </c>
      <c r="L38" s="86">
        <v>100</v>
      </c>
      <c r="M38" s="86">
        <v>100</v>
      </c>
      <c r="N38" s="87">
        <v>100</v>
      </c>
      <c r="P38" s="101">
        <v>371657</v>
      </c>
      <c r="Q38" s="21">
        <v>371887</v>
      </c>
      <c r="R38" s="22">
        <v>355209</v>
      </c>
      <c r="S38" s="86">
        <v>100</v>
      </c>
      <c r="T38" s="86">
        <v>100</v>
      </c>
      <c r="U38" s="87">
        <v>100</v>
      </c>
    </row>
    <row r="39" spans="1:21" x14ac:dyDescent="0.25">
      <c r="I39" s="108"/>
      <c r="P39" s="108"/>
    </row>
    <row r="40" spans="1:21" ht="16.2" thickBot="1" x14ac:dyDescent="0.35">
      <c r="A40" s="5" t="s">
        <v>119</v>
      </c>
      <c r="B40" s="6"/>
      <c r="C40" s="6"/>
      <c r="D40" s="182" t="s">
        <v>107</v>
      </c>
      <c r="E40" s="182"/>
      <c r="F40" s="6"/>
      <c r="I40" s="182" t="s">
        <v>112</v>
      </c>
      <c r="J40" s="182"/>
      <c r="K40" s="182"/>
      <c r="L40" s="182"/>
      <c r="M40" s="182"/>
      <c r="N40" s="182"/>
      <c r="P40" s="182" t="s">
        <v>113</v>
      </c>
      <c r="Q40" s="182"/>
      <c r="R40" s="182"/>
      <c r="S40" s="182"/>
      <c r="T40" s="182"/>
      <c r="U40" s="182"/>
    </row>
    <row r="41" spans="1:21" x14ac:dyDescent="0.25">
      <c r="A41" s="7"/>
      <c r="B41" s="91"/>
      <c r="C41" s="90" t="s">
        <v>39</v>
      </c>
      <c r="D41" s="92"/>
      <c r="E41" s="11"/>
      <c r="F41" s="9" t="s">
        <v>2</v>
      </c>
      <c r="G41" s="12"/>
      <c r="I41" s="32"/>
      <c r="J41" s="90" t="s">
        <v>32</v>
      </c>
      <c r="K41" s="92"/>
      <c r="L41" s="11"/>
      <c r="M41" s="90" t="s">
        <v>2</v>
      </c>
      <c r="N41" s="12"/>
      <c r="P41" s="32"/>
      <c r="Q41" s="90" t="s">
        <v>32</v>
      </c>
      <c r="R41" s="92"/>
      <c r="S41" s="11"/>
      <c r="T41" s="90" t="s">
        <v>2</v>
      </c>
      <c r="U41" s="12"/>
    </row>
    <row r="42" spans="1:21" x14ac:dyDescent="0.25">
      <c r="A42" s="13" t="s">
        <v>3</v>
      </c>
      <c r="B42" s="14" t="s">
        <v>159</v>
      </c>
      <c r="C42" s="15" t="s">
        <v>155</v>
      </c>
      <c r="D42" s="66" t="s">
        <v>156</v>
      </c>
      <c r="E42" s="15" t="s">
        <v>159</v>
      </c>
      <c r="F42" s="15" t="s">
        <v>155</v>
      </c>
      <c r="G42" s="16" t="s">
        <v>156</v>
      </c>
      <c r="I42" s="99" t="s">
        <v>159</v>
      </c>
      <c r="J42" s="15" t="s">
        <v>155</v>
      </c>
      <c r="K42" s="66" t="s">
        <v>156</v>
      </c>
      <c r="L42" s="15" t="s">
        <v>159</v>
      </c>
      <c r="M42" s="15" t="s">
        <v>155</v>
      </c>
      <c r="N42" s="16" t="s">
        <v>156</v>
      </c>
      <c r="P42" s="99" t="s">
        <v>159</v>
      </c>
      <c r="Q42" s="15" t="s">
        <v>155</v>
      </c>
      <c r="R42" s="66" t="s">
        <v>156</v>
      </c>
      <c r="S42" s="15" t="s">
        <v>159</v>
      </c>
      <c r="T42" s="15" t="s">
        <v>155</v>
      </c>
      <c r="U42" s="16" t="s">
        <v>156</v>
      </c>
    </row>
    <row r="43" spans="1:21" x14ac:dyDescent="0.25">
      <c r="A43" s="17" t="s">
        <v>83</v>
      </c>
      <c r="B43" s="18">
        <v>884847</v>
      </c>
      <c r="C43" s="18">
        <v>838894</v>
      </c>
      <c r="D43" s="19">
        <v>827394</v>
      </c>
      <c r="E43" s="27">
        <v>17.698235510839393</v>
      </c>
      <c r="F43" s="27">
        <v>16.617942276355446</v>
      </c>
      <c r="G43" s="28">
        <v>15.858467992649162</v>
      </c>
      <c r="I43" s="100">
        <v>212346</v>
      </c>
      <c r="J43" s="18">
        <v>211177</v>
      </c>
      <c r="K43" s="19">
        <v>203667</v>
      </c>
      <c r="L43" s="82">
        <v>14.244010158481434</v>
      </c>
      <c r="M43" s="82">
        <v>14.11627003782797</v>
      </c>
      <c r="N43" s="83">
        <v>14.042600722170013</v>
      </c>
      <c r="P43" s="100">
        <v>672501</v>
      </c>
      <c r="Q43" s="18">
        <v>627717</v>
      </c>
      <c r="R43" s="19">
        <v>623727</v>
      </c>
      <c r="S43" s="82">
        <v>19.165797438484294</v>
      </c>
      <c r="T43" s="82">
        <v>17.67152130026443</v>
      </c>
      <c r="U43" s="83">
        <v>16.557601473634417</v>
      </c>
    </row>
    <row r="44" spans="1:21" x14ac:dyDescent="0.25">
      <c r="A44" s="17" t="s">
        <v>160</v>
      </c>
      <c r="B44" s="18">
        <v>10768</v>
      </c>
      <c r="C44" s="18">
        <v>22999</v>
      </c>
      <c r="D44" s="19">
        <v>20111</v>
      </c>
      <c r="E44" s="27">
        <v>0.21537576550603504</v>
      </c>
      <c r="F44" s="27">
        <v>0.45559516984732146</v>
      </c>
      <c r="G44" s="28">
        <v>0.3854628505889181</v>
      </c>
      <c r="I44" s="100">
        <v>10480</v>
      </c>
      <c r="J44" s="18">
        <v>12078</v>
      </c>
      <c r="K44" s="19">
        <v>13102</v>
      </c>
      <c r="L44" s="82">
        <v>0.7029905270684893</v>
      </c>
      <c r="M44" s="82">
        <v>0.80736211574596772</v>
      </c>
      <c r="N44" s="83">
        <v>0.90336752965316669</v>
      </c>
      <c r="P44" s="100">
        <v>288</v>
      </c>
      <c r="Q44" s="18">
        <v>10921</v>
      </c>
      <c r="R44" s="19">
        <v>7009</v>
      </c>
      <c r="S44" s="82">
        <v>8.2077939843709924E-3</v>
      </c>
      <c r="T44" s="82">
        <v>0.30744855423732009</v>
      </c>
      <c r="U44" s="83">
        <v>0.1860625381436167</v>
      </c>
    </row>
    <row r="45" spans="1:21" x14ac:dyDescent="0.25">
      <c r="A45" s="17" t="s">
        <v>84</v>
      </c>
      <c r="B45" s="18">
        <v>1105805</v>
      </c>
      <c r="C45" s="18">
        <v>1111533</v>
      </c>
      <c r="D45" s="19">
        <v>1120977</v>
      </c>
      <c r="E45" s="27">
        <v>22.117719017032048</v>
      </c>
      <c r="F45" s="27">
        <v>22.018742811683236</v>
      </c>
      <c r="G45" s="28">
        <v>21.485504940809189</v>
      </c>
      <c r="I45" s="100">
        <v>238528</v>
      </c>
      <c r="J45" s="18">
        <v>228338</v>
      </c>
      <c r="K45" s="19">
        <v>219586</v>
      </c>
      <c r="L45" s="82">
        <v>16.000279049674866</v>
      </c>
      <c r="M45" s="82">
        <v>15.263408741944261</v>
      </c>
      <c r="N45" s="83">
        <v>15.140197097116491</v>
      </c>
      <c r="P45" s="100">
        <v>867277</v>
      </c>
      <c r="Q45" s="18">
        <v>883195</v>
      </c>
      <c r="R45" s="19">
        <v>901391</v>
      </c>
      <c r="S45" s="82">
        <v>24.716774108969865</v>
      </c>
      <c r="T45" s="82">
        <v>24.863751108838926</v>
      </c>
      <c r="U45" s="83">
        <v>23.928534358654986</v>
      </c>
    </row>
    <row r="46" spans="1:21" x14ac:dyDescent="0.25">
      <c r="A46" s="17" t="s">
        <v>86</v>
      </c>
      <c r="B46" s="18">
        <v>494182</v>
      </c>
      <c r="C46" s="18">
        <v>482226</v>
      </c>
      <c r="D46" s="19">
        <v>525102</v>
      </c>
      <c r="E46" s="27">
        <v>9.8843635354107917</v>
      </c>
      <c r="F46" s="27">
        <v>9.5525821285618697</v>
      </c>
      <c r="G46" s="28">
        <v>10.064507670923478</v>
      </c>
      <c r="I46" s="100">
        <v>159457</v>
      </c>
      <c r="J46" s="18">
        <v>150060</v>
      </c>
      <c r="K46" s="19">
        <v>139508</v>
      </c>
      <c r="L46" s="82">
        <v>10.696255770492375</v>
      </c>
      <c r="M46" s="82">
        <v>10.030862650177175</v>
      </c>
      <c r="N46" s="83">
        <v>9.6189129390057992</v>
      </c>
      <c r="P46" s="100">
        <v>334725</v>
      </c>
      <c r="Q46" s="18">
        <v>332166</v>
      </c>
      <c r="R46" s="19">
        <v>385594</v>
      </c>
      <c r="S46" s="82">
        <v>9.539423060481182</v>
      </c>
      <c r="T46" s="82">
        <v>9.3511543326429507</v>
      </c>
      <c r="U46" s="83">
        <v>10.236067674839456</v>
      </c>
    </row>
    <row r="47" spans="1:21" x14ac:dyDescent="0.25">
      <c r="A47" s="17" t="s">
        <v>161</v>
      </c>
      <c r="B47" s="18">
        <v>615868</v>
      </c>
      <c r="C47" s="18">
        <v>604831</v>
      </c>
      <c r="D47" s="19">
        <v>593176</v>
      </c>
      <c r="E47" s="27">
        <v>12.318261696756203</v>
      </c>
      <c r="F47" s="27">
        <v>11.981307107871006</v>
      </c>
      <c r="G47" s="28">
        <v>11.369266165826268</v>
      </c>
      <c r="I47" s="100">
        <v>615868</v>
      </c>
      <c r="J47" s="18">
        <v>604831</v>
      </c>
      <c r="K47" s="19">
        <v>593176</v>
      </c>
      <c r="L47" s="82">
        <v>41.311962779066448</v>
      </c>
      <c r="M47" s="82">
        <v>40.430339114816142</v>
      </c>
      <c r="N47" s="83">
        <v>40.89878932754899</v>
      </c>
      <c r="P47" s="100">
        <v>0</v>
      </c>
      <c r="Q47" s="18">
        <v>0</v>
      </c>
      <c r="R47" s="19">
        <v>0</v>
      </c>
      <c r="S47" s="82" t="s">
        <v>168</v>
      </c>
      <c r="T47" s="82" t="s">
        <v>168</v>
      </c>
      <c r="U47" s="83" t="s">
        <v>168</v>
      </c>
    </row>
    <row r="48" spans="1:21" x14ac:dyDescent="0.25">
      <c r="A48" s="17" t="s">
        <v>162</v>
      </c>
      <c r="B48" s="18">
        <v>20639</v>
      </c>
      <c r="C48" s="18">
        <v>20560</v>
      </c>
      <c r="D48" s="19">
        <v>19922</v>
      </c>
      <c r="E48" s="27">
        <v>0.41281021770793624</v>
      </c>
      <c r="F48" s="27">
        <v>0.40728017270581018</v>
      </c>
      <c r="G48" s="28">
        <v>0.3818403316310689</v>
      </c>
      <c r="I48" s="100">
        <v>20639</v>
      </c>
      <c r="J48" s="18">
        <v>20560</v>
      </c>
      <c r="K48" s="19">
        <v>19922</v>
      </c>
      <c r="L48" s="82">
        <v>1.3844486152830677</v>
      </c>
      <c r="M48" s="82">
        <v>1.3743471683835979</v>
      </c>
      <c r="N48" s="83">
        <v>1.3735985289078299</v>
      </c>
      <c r="P48" s="100">
        <v>0</v>
      </c>
      <c r="Q48" s="18">
        <v>0</v>
      </c>
      <c r="R48" s="19">
        <v>0</v>
      </c>
      <c r="S48" s="82" t="s">
        <v>168</v>
      </c>
      <c r="T48" s="82" t="s">
        <v>168</v>
      </c>
      <c r="U48" s="83" t="s">
        <v>168</v>
      </c>
    </row>
    <row r="49" spans="1:21" x14ac:dyDescent="0.25">
      <c r="A49" s="17" t="s">
        <v>163</v>
      </c>
      <c r="B49" s="18">
        <v>122173</v>
      </c>
      <c r="C49" s="18">
        <v>165124</v>
      </c>
      <c r="D49" s="19">
        <v>156348</v>
      </c>
      <c r="E49" s="27">
        <v>2.4436388743656035</v>
      </c>
      <c r="F49" s="27">
        <v>3.2709986010639205</v>
      </c>
      <c r="G49" s="28">
        <v>2.9966856826550727</v>
      </c>
      <c r="I49" s="100">
        <v>13069</v>
      </c>
      <c r="J49" s="18">
        <v>11714</v>
      </c>
      <c r="K49" s="19">
        <v>11417</v>
      </c>
      <c r="L49" s="82">
        <v>0.87665870212386321</v>
      </c>
      <c r="M49" s="82">
        <v>0.78303028844579114</v>
      </c>
      <c r="N49" s="83">
        <v>0.78718875637690466</v>
      </c>
      <c r="P49" s="100">
        <v>109104</v>
      </c>
      <c r="Q49" s="18">
        <v>153410</v>
      </c>
      <c r="R49" s="19">
        <v>144931</v>
      </c>
      <c r="S49" s="82">
        <v>3.1093859544125442</v>
      </c>
      <c r="T49" s="82">
        <v>4.3188062178873068</v>
      </c>
      <c r="U49" s="83">
        <v>3.8473719097863479</v>
      </c>
    </row>
    <row r="50" spans="1:21" x14ac:dyDescent="0.25">
      <c r="A50" s="17" t="s">
        <v>164</v>
      </c>
      <c r="B50" s="18">
        <v>360032</v>
      </c>
      <c r="C50" s="18">
        <v>359654</v>
      </c>
      <c r="D50" s="19">
        <v>407892</v>
      </c>
      <c r="E50" s="27">
        <v>7.2011671254335816</v>
      </c>
      <c r="F50" s="27">
        <v>7.1245108577011411</v>
      </c>
      <c r="G50" s="28">
        <v>7.8179709140477831</v>
      </c>
      <c r="I50" s="100">
        <v>0</v>
      </c>
      <c r="J50" s="18">
        <v>0</v>
      </c>
      <c r="K50" s="19">
        <v>0</v>
      </c>
      <c r="L50" s="82" t="s">
        <v>168</v>
      </c>
      <c r="M50" s="82" t="s">
        <v>168</v>
      </c>
      <c r="N50" s="83" t="s">
        <v>168</v>
      </c>
      <c r="P50" s="100">
        <v>360032</v>
      </c>
      <c r="Q50" s="18">
        <v>359654</v>
      </c>
      <c r="R50" s="19">
        <v>407892</v>
      </c>
      <c r="S50" s="82">
        <v>10.260654457573114</v>
      </c>
      <c r="T50" s="82">
        <v>10.124997923786204</v>
      </c>
      <c r="U50" s="83">
        <v>10.827995549789714</v>
      </c>
    </row>
    <row r="51" spans="1:21" x14ac:dyDescent="0.25">
      <c r="A51" s="17" t="s">
        <v>165</v>
      </c>
      <c r="B51" s="18">
        <v>212650</v>
      </c>
      <c r="C51" s="18">
        <v>220340</v>
      </c>
      <c r="D51" s="19">
        <v>237846</v>
      </c>
      <c r="E51" s="27">
        <v>4.2533113423902629</v>
      </c>
      <c r="F51" s="27">
        <v>4.3647915006808473</v>
      </c>
      <c r="G51" s="28">
        <v>4.5587388574000203</v>
      </c>
      <c r="I51" s="100">
        <v>3919</v>
      </c>
      <c r="J51" s="18">
        <v>4466</v>
      </c>
      <c r="K51" s="19">
        <v>5340</v>
      </c>
      <c r="L51" s="82">
        <v>0.2628835759142566</v>
      </c>
      <c r="M51" s="82">
        <v>0.29853280418293521</v>
      </c>
      <c r="N51" s="83">
        <v>0.36818673548678904</v>
      </c>
      <c r="P51" s="100">
        <v>208731</v>
      </c>
      <c r="Q51" s="18">
        <v>215874</v>
      </c>
      <c r="R51" s="19">
        <v>232506</v>
      </c>
      <c r="S51" s="82">
        <v>5.9486841880268804</v>
      </c>
      <c r="T51" s="82">
        <v>6.0772959616726707</v>
      </c>
      <c r="U51" s="83">
        <v>6.17215815289196</v>
      </c>
    </row>
    <row r="52" spans="1:21" x14ac:dyDescent="0.25">
      <c r="A52" s="17" t="s">
        <v>166</v>
      </c>
      <c r="B52" s="18">
        <v>185591</v>
      </c>
      <c r="C52" s="18">
        <v>223116</v>
      </c>
      <c r="D52" s="19">
        <v>199042</v>
      </c>
      <c r="E52" s="27">
        <v>3.7120917251142784</v>
      </c>
      <c r="F52" s="27">
        <v>4.4197822477348998</v>
      </c>
      <c r="G52" s="28">
        <v>3.8149916317895398</v>
      </c>
      <c r="I52" s="100">
        <v>124300</v>
      </c>
      <c r="J52" s="18">
        <v>156791</v>
      </c>
      <c r="K52" s="19">
        <v>142147</v>
      </c>
      <c r="L52" s="82">
        <v>8.3379506216233992</v>
      </c>
      <c r="M52" s="82">
        <v>10.480800918192251</v>
      </c>
      <c r="N52" s="83">
        <v>9.8008688931162187</v>
      </c>
      <c r="P52" s="100">
        <v>61291</v>
      </c>
      <c r="Q52" s="18">
        <v>66325</v>
      </c>
      <c r="R52" s="19">
        <v>56895</v>
      </c>
      <c r="S52" s="82">
        <v>1.7467496565836198</v>
      </c>
      <c r="T52" s="82">
        <v>1.8671848145582142</v>
      </c>
      <c r="U52" s="83">
        <v>1.5103478538566233</v>
      </c>
    </row>
    <row r="53" spans="1:21" x14ac:dyDescent="0.25">
      <c r="A53" s="17" t="s">
        <v>167</v>
      </c>
      <c r="B53" s="18">
        <v>0</v>
      </c>
      <c r="C53" s="18">
        <v>0</v>
      </c>
      <c r="D53" s="19">
        <v>0</v>
      </c>
      <c r="E53" s="27" t="s">
        <v>168</v>
      </c>
      <c r="F53" s="27" t="s">
        <v>168</v>
      </c>
      <c r="G53" s="28" t="s">
        <v>168</v>
      </c>
      <c r="I53" s="100">
        <v>0</v>
      </c>
      <c r="J53" s="18">
        <v>0</v>
      </c>
      <c r="K53" s="19">
        <v>0</v>
      </c>
      <c r="L53" s="82" t="s">
        <v>168</v>
      </c>
      <c r="M53" s="82" t="s">
        <v>168</v>
      </c>
      <c r="N53" s="83" t="s">
        <v>168</v>
      </c>
      <c r="P53" s="100">
        <v>0</v>
      </c>
      <c r="Q53" s="18">
        <v>0</v>
      </c>
      <c r="R53" s="19">
        <v>0</v>
      </c>
      <c r="S53" s="82" t="s">
        <v>168</v>
      </c>
      <c r="T53" s="82" t="s">
        <v>168</v>
      </c>
      <c r="U53" s="83" t="s">
        <v>168</v>
      </c>
    </row>
    <row r="54" spans="1:21" x14ac:dyDescent="0.25">
      <c r="A54" s="17" t="s">
        <v>169</v>
      </c>
      <c r="B54" s="18">
        <v>3260</v>
      </c>
      <c r="C54" s="18">
        <v>2965</v>
      </c>
      <c r="D54" s="19">
        <v>2677</v>
      </c>
      <c r="E54" s="27">
        <v>6.520477298938282E-2</v>
      </c>
      <c r="F54" s="27">
        <v>5.8734713622214357E-2</v>
      </c>
      <c r="G54" s="28">
        <v>5.1309435186044139E-2</v>
      </c>
      <c r="I54" s="100">
        <v>3260</v>
      </c>
      <c r="J54" s="18">
        <v>2965</v>
      </c>
      <c r="K54" s="19">
        <v>2677</v>
      </c>
      <c r="L54" s="82">
        <v>0.21867835097741173</v>
      </c>
      <c r="M54" s="82">
        <v>0.19819743940940504</v>
      </c>
      <c r="N54" s="83">
        <v>0.18457600953148581</v>
      </c>
      <c r="P54" s="100">
        <v>0</v>
      </c>
      <c r="Q54" s="18">
        <v>0</v>
      </c>
      <c r="R54" s="19">
        <v>0</v>
      </c>
      <c r="S54" s="82" t="s">
        <v>168</v>
      </c>
      <c r="T54" s="82" t="s">
        <v>168</v>
      </c>
      <c r="U54" s="83" t="s">
        <v>168</v>
      </c>
    </row>
    <row r="55" spans="1:21" x14ac:dyDescent="0.25">
      <c r="A55" s="17" t="s">
        <v>170</v>
      </c>
      <c r="B55" s="18">
        <v>151888</v>
      </c>
      <c r="C55" s="18">
        <v>152313</v>
      </c>
      <c r="D55" s="19">
        <v>152582</v>
      </c>
      <c r="E55" s="27">
        <v>3.0379823803102388</v>
      </c>
      <c r="F55" s="27">
        <v>3.0172210576527272</v>
      </c>
      <c r="G55" s="28">
        <v>2.9245036382357066</v>
      </c>
      <c r="I55" s="100">
        <v>0</v>
      </c>
      <c r="J55" s="18">
        <v>0</v>
      </c>
      <c r="K55" s="19">
        <v>0</v>
      </c>
      <c r="L55" s="82" t="s">
        <v>168</v>
      </c>
      <c r="M55" s="82" t="s">
        <v>168</v>
      </c>
      <c r="N55" s="83" t="s">
        <v>168</v>
      </c>
      <c r="P55" s="100">
        <v>151888</v>
      </c>
      <c r="Q55" s="18">
        <v>152313</v>
      </c>
      <c r="R55" s="19">
        <v>152582</v>
      </c>
      <c r="S55" s="82">
        <v>4.3286993496463237</v>
      </c>
      <c r="T55" s="82">
        <v>4.2879234174113119</v>
      </c>
      <c r="U55" s="83">
        <v>4.0504771286958663</v>
      </c>
    </row>
    <row r="56" spans="1:21" x14ac:dyDescent="0.25">
      <c r="A56" s="17" t="s">
        <v>171</v>
      </c>
      <c r="B56" s="18">
        <v>37524</v>
      </c>
      <c r="C56" s="18">
        <v>37004</v>
      </c>
      <c r="D56" s="19">
        <v>36187</v>
      </c>
      <c r="E56" s="27">
        <v>0.75053493915754632</v>
      </c>
      <c r="F56" s="27">
        <v>0.73302507348277246</v>
      </c>
      <c r="G56" s="28">
        <v>0.69358779644280133</v>
      </c>
      <c r="I56" s="100">
        <v>35791</v>
      </c>
      <c r="J56" s="18">
        <v>35245</v>
      </c>
      <c r="K56" s="19">
        <v>34295</v>
      </c>
      <c r="L56" s="82">
        <v>2.4008333925866698</v>
      </c>
      <c r="M56" s="82">
        <v>2.3559759703151708</v>
      </c>
      <c r="N56" s="83">
        <v>2.364600017513002</v>
      </c>
      <c r="P56" s="100">
        <v>1733</v>
      </c>
      <c r="Q56" s="18">
        <v>1759</v>
      </c>
      <c r="R56" s="19">
        <v>1892</v>
      </c>
      <c r="S56" s="82">
        <v>4.9389260329565726E-2</v>
      </c>
      <c r="T56" s="82">
        <v>4.9519458557224255E-2</v>
      </c>
      <c r="U56" s="83">
        <v>5.0225470419135797E-2</v>
      </c>
    </row>
    <row r="57" spans="1:21" x14ac:dyDescent="0.25">
      <c r="A57" s="17" t="s">
        <v>172</v>
      </c>
      <c r="B57" s="18">
        <v>0</v>
      </c>
      <c r="C57" s="18">
        <v>0</v>
      </c>
      <c r="D57" s="19">
        <v>0</v>
      </c>
      <c r="E57" s="27" t="s">
        <v>168</v>
      </c>
      <c r="F57" s="27" t="s">
        <v>168</v>
      </c>
      <c r="G57" s="28" t="s">
        <v>168</v>
      </c>
      <c r="I57" s="100">
        <v>0</v>
      </c>
      <c r="J57" s="18">
        <v>0</v>
      </c>
      <c r="K57" s="19">
        <v>0</v>
      </c>
      <c r="L57" s="82" t="s">
        <v>168</v>
      </c>
      <c r="M57" s="82" t="s">
        <v>168</v>
      </c>
      <c r="N57" s="83" t="s">
        <v>168</v>
      </c>
      <c r="P57" s="100">
        <v>0</v>
      </c>
      <c r="Q57" s="18">
        <v>0</v>
      </c>
      <c r="R57" s="19">
        <v>0</v>
      </c>
      <c r="S57" s="82" t="s">
        <v>168</v>
      </c>
      <c r="T57" s="82" t="s">
        <v>168</v>
      </c>
      <c r="U57" s="83" t="s">
        <v>168</v>
      </c>
    </row>
    <row r="58" spans="1:21" x14ac:dyDescent="0.25">
      <c r="A58" s="17" t="s">
        <v>173</v>
      </c>
      <c r="B58" s="18">
        <v>6101</v>
      </c>
      <c r="C58" s="18">
        <v>8065</v>
      </c>
      <c r="D58" s="19">
        <v>10768</v>
      </c>
      <c r="E58" s="27">
        <v>0.1220289325178603</v>
      </c>
      <c r="F58" s="27">
        <v>0.15976238292180736</v>
      </c>
      <c r="G58" s="28">
        <v>0.2063877467625414</v>
      </c>
      <c r="I58" s="100">
        <v>6101</v>
      </c>
      <c r="J58" s="18">
        <v>8065</v>
      </c>
      <c r="K58" s="19">
        <v>10768</v>
      </c>
      <c r="L58" s="82">
        <v>0.40925049672183711</v>
      </c>
      <c r="M58" s="82">
        <v>0.539110404329461</v>
      </c>
      <c r="N58" s="83">
        <v>0.74244096773815438</v>
      </c>
      <c r="P58" s="100">
        <v>0</v>
      </c>
      <c r="Q58" s="18">
        <v>0</v>
      </c>
      <c r="R58" s="19">
        <v>0</v>
      </c>
      <c r="S58" s="82" t="s">
        <v>168</v>
      </c>
      <c r="T58" s="82" t="s">
        <v>168</v>
      </c>
      <c r="U58" s="83" t="s">
        <v>168</v>
      </c>
    </row>
    <row r="59" spans="1:21" x14ac:dyDescent="0.25">
      <c r="A59" s="17" t="s">
        <v>174</v>
      </c>
      <c r="B59" s="18">
        <v>119</v>
      </c>
      <c r="C59" s="18">
        <v>5500</v>
      </c>
      <c r="D59" s="19">
        <v>115854</v>
      </c>
      <c r="E59" s="27">
        <v>2.3801742287535448E-3</v>
      </c>
      <c r="F59" s="27">
        <v>0.10895140806818852</v>
      </c>
      <c r="G59" s="28">
        <v>2.2205466208606492</v>
      </c>
      <c r="I59" s="100">
        <v>0</v>
      </c>
      <c r="J59" s="18">
        <v>0</v>
      </c>
      <c r="K59" s="19">
        <v>0</v>
      </c>
      <c r="L59" s="82" t="s">
        <v>168</v>
      </c>
      <c r="M59" s="82" t="s">
        <v>168</v>
      </c>
      <c r="N59" s="83" t="s">
        <v>168</v>
      </c>
      <c r="P59" s="100">
        <v>119</v>
      </c>
      <c r="Q59" s="18">
        <v>5500</v>
      </c>
      <c r="R59" s="19">
        <v>115854</v>
      </c>
      <c r="S59" s="82">
        <v>3.3914148754866252E-3</v>
      </c>
      <c r="T59" s="82">
        <v>0.15483628315220774</v>
      </c>
      <c r="U59" s="83">
        <v>3.0754871299886672</v>
      </c>
    </row>
    <row r="60" spans="1:21" x14ac:dyDescent="0.25">
      <c r="A60" s="17" t="s">
        <v>175</v>
      </c>
      <c r="B60" s="18">
        <v>0</v>
      </c>
      <c r="C60" s="18">
        <v>0</v>
      </c>
      <c r="D60" s="19">
        <v>0</v>
      </c>
      <c r="E60" s="27" t="s">
        <v>168</v>
      </c>
      <c r="F60" s="27" t="s">
        <v>168</v>
      </c>
      <c r="G60" s="28" t="s">
        <v>168</v>
      </c>
      <c r="I60" s="100">
        <v>0</v>
      </c>
      <c r="J60" s="18">
        <v>0</v>
      </c>
      <c r="K60" s="19">
        <v>0</v>
      </c>
      <c r="L60" s="82" t="s">
        <v>168</v>
      </c>
      <c r="M60" s="82" t="s">
        <v>168</v>
      </c>
      <c r="N60" s="83" t="s">
        <v>168</v>
      </c>
      <c r="P60" s="100">
        <v>0</v>
      </c>
      <c r="Q60" s="18">
        <v>0</v>
      </c>
      <c r="R60" s="19">
        <v>0</v>
      </c>
      <c r="S60" s="82" t="s">
        <v>168</v>
      </c>
      <c r="T60" s="82" t="s">
        <v>168</v>
      </c>
      <c r="U60" s="83" t="s">
        <v>168</v>
      </c>
    </row>
    <row r="61" spans="1:21" x14ac:dyDescent="0.25">
      <c r="A61" s="17" t="s">
        <v>176</v>
      </c>
      <c r="B61" s="18">
        <v>14763</v>
      </c>
      <c r="C61" s="18">
        <v>14551</v>
      </c>
      <c r="D61" s="19">
        <v>15687</v>
      </c>
      <c r="E61" s="27">
        <v>0.29528161461418978</v>
      </c>
      <c r="F61" s="27">
        <v>0.28824580705458386</v>
      </c>
      <c r="G61" s="28">
        <v>0.30066907350148464</v>
      </c>
      <c r="I61" s="100">
        <v>0</v>
      </c>
      <c r="J61" s="18">
        <v>0</v>
      </c>
      <c r="K61" s="19">
        <v>0</v>
      </c>
      <c r="L61" s="82" t="s">
        <v>168</v>
      </c>
      <c r="M61" s="82" t="s">
        <v>168</v>
      </c>
      <c r="N61" s="83" t="s">
        <v>168</v>
      </c>
      <c r="P61" s="100">
        <v>14763</v>
      </c>
      <c r="Q61" s="18">
        <v>14551</v>
      </c>
      <c r="R61" s="19">
        <v>15687</v>
      </c>
      <c r="S61" s="82">
        <v>0.42073493955301722</v>
      </c>
      <c r="T61" s="82">
        <v>0.40964050111777722</v>
      </c>
      <c r="U61" s="83">
        <v>0.41643073703223216</v>
      </c>
    </row>
    <row r="62" spans="1:21" x14ac:dyDescent="0.25">
      <c r="A62" s="17" t="s">
        <v>177</v>
      </c>
      <c r="B62" s="18">
        <v>40208</v>
      </c>
      <c r="C62" s="18">
        <v>37454</v>
      </c>
      <c r="D62" s="19">
        <v>37454</v>
      </c>
      <c r="E62" s="27">
        <v>0.80421886882119775</v>
      </c>
      <c r="F62" s="27">
        <v>0.74193927959744232</v>
      </c>
      <c r="G62" s="28">
        <v>0.71787209019727205</v>
      </c>
      <c r="I62" s="100">
        <v>16334</v>
      </c>
      <c r="J62" s="18">
        <v>15125</v>
      </c>
      <c r="K62" s="19">
        <v>15125</v>
      </c>
      <c r="L62" s="82">
        <v>1.0956724493451053</v>
      </c>
      <c r="M62" s="82">
        <v>1.0110409008658521</v>
      </c>
      <c r="N62" s="83">
        <v>1.0428510064115515</v>
      </c>
      <c r="P62" s="100">
        <v>23874</v>
      </c>
      <c r="Q62" s="18">
        <v>22329</v>
      </c>
      <c r="R62" s="19">
        <v>22329</v>
      </c>
      <c r="S62" s="82">
        <v>0.68039192216275368</v>
      </c>
      <c r="T62" s="82">
        <v>0.62860715754648111</v>
      </c>
      <c r="U62" s="83">
        <v>0.59275080813365921</v>
      </c>
    </row>
    <row r="63" spans="1:21" x14ac:dyDescent="0.25">
      <c r="A63" s="17" t="s">
        <v>178</v>
      </c>
      <c r="B63" s="18">
        <v>30603</v>
      </c>
      <c r="C63" s="18">
        <v>32670</v>
      </c>
      <c r="D63" s="19">
        <v>31289</v>
      </c>
      <c r="E63" s="27">
        <v>0.61210480607180451</v>
      </c>
      <c r="F63" s="27">
        <v>0.64717136392503982</v>
      </c>
      <c r="G63" s="28">
        <v>0.59970897181028582</v>
      </c>
      <c r="I63" s="100">
        <v>21983</v>
      </c>
      <c r="J63" s="18">
        <v>23600</v>
      </c>
      <c r="K63" s="19">
        <v>24359</v>
      </c>
      <c r="L63" s="82">
        <v>1.4746031256246754</v>
      </c>
      <c r="M63" s="82">
        <v>1.5775580337477098</v>
      </c>
      <c r="N63" s="83">
        <v>1.6795244737308417</v>
      </c>
      <c r="P63" s="100">
        <v>8620</v>
      </c>
      <c r="Q63" s="18">
        <v>9070</v>
      </c>
      <c r="R63" s="19">
        <v>6930</v>
      </c>
      <c r="S63" s="82">
        <v>0.24566383383777068</v>
      </c>
      <c r="T63" s="82">
        <v>0.25533910694373163</v>
      </c>
      <c r="U63" s="83">
        <v>0.18396538583753227</v>
      </c>
    </row>
    <row r="64" spans="1:21" x14ac:dyDescent="0.25">
      <c r="A64" s="17" t="s">
        <v>179</v>
      </c>
      <c r="B64" s="18">
        <v>679661</v>
      </c>
      <c r="C64" s="18">
        <v>678744</v>
      </c>
      <c r="D64" s="19">
        <v>680617</v>
      </c>
      <c r="E64" s="27">
        <v>13.594215096545067</v>
      </c>
      <c r="F64" s="27">
        <v>13.445475366879009</v>
      </c>
      <c r="G64" s="28">
        <v>13.045227436690253</v>
      </c>
      <c r="I64" s="100">
        <v>938</v>
      </c>
      <c r="J64" s="18">
        <v>930</v>
      </c>
      <c r="K64" s="19">
        <v>976</v>
      </c>
      <c r="L64" s="82">
        <v>6.292033534258043E-2</v>
      </c>
      <c r="M64" s="82">
        <v>6.2166481838363138E-2</v>
      </c>
      <c r="N64" s="83">
        <v>6.7294055025300767E-2</v>
      </c>
      <c r="P64" s="100">
        <v>678723</v>
      </c>
      <c r="Q64" s="18">
        <v>677814</v>
      </c>
      <c r="R64" s="19">
        <v>679641</v>
      </c>
      <c r="S64" s="82">
        <v>19.343119987688308</v>
      </c>
      <c r="T64" s="82">
        <v>19.081854623369185</v>
      </c>
      <c r="U64" s="83">
        <v>18.041907474171179</v>
      </c>
    </row>
    <row r="65" spans="1:21" x14ac:dyDescent="0.25">
      <c r="A65" s="17" t="s">
        <v>180</v>
      </c>
      <c r="B65" s="18">
        <v>8892</v>
      </c>
      <c r="C65" s="18">
        <v>17166</v>
      </c>
      <c r="D65" s="19">
        <v>7813</v>
      </c>
      <c r="E65" s="27">
        <v>0.17785301884097915</v>
      </c>
      <c r="F65" s="27">
        <v>0.34004724925427715</v>
      </c>
      <c r="G65" s="28">
        <v>0.14974995035807354</v>
      </c>
      <c r="I65" s="100">
        <v>2310</v>
      </c>
      <c r="J65" s="18">
        <v>2743</v>
      </c>
      <c r="K65" s="19">
        <v>3713</v>
      </c>
      <c r="L65" s="82">
        <v>0.15495306464963837</v>
      </c>
      <c r="M65" s="82">
        <v>0.1833576985834732</v>
      </c>
      <c r="N65" s="83">
        <v>0.25600699416899769</v>
      </c>
      <c r="P65" s="100">
        <v>6582</v>
      </c>
      <c r="Q65" s="18">
        <v>14423</v>
      </c>
      <c r="R65" s="19">
        <v>4100</v>
      </c>
      <c r="S65" s="82">
        <v>0.18758229168447871</v>
      </c>
      <c r="T65" s="82">
        <v>0.40603703852805312</v>
      </c>
      <c r="U65" s="83">
        <v>0.10883955006260929</v>
      </c>
    </row>
    <row r="66" spans="1:21" x14ac:dyDescent="0.25">
      <c r="A66" s="17" t="s">
        <v>181</v>
      </c>
      <c r="B66" s="18">
        <v>0</v>
      </c>
      <c r="C66" s="18">
        <v>0</v>
      </c>
      <c r="D66" s="19">
        <v>0</v>
      </c>
      <c r="E66" s="27" t="s">
        <v>168</v>
      </c>
      <c r="F66" s="27" t="s">
        <v>168</v>
      </c>
      <c r="G66" s="28" t="s">
        <v>168</v>
      </c>
      <c r="I66" s="100">
        <v>0</v>
      </c>
      <c r="J66" s="18">
        <v>0</v>
      </c>
      <c r="K66" s="19">
        <v>0</v>
      </c>
      <c r="L66" s="82" t="s">
        <v>168</v>
      </c>
      <c r="M66" s="82" t="s">
        <v>168</v>
      </c>
      <c r="N66" s="83" t="s">
        <v>168</v>
      </c>
      <c r="P66" s="100">
        <v>0</v>
      </c>
      <c r="Q66" s="18">
        <v>0</v>
      </c>
      <c r="R66" s="19">
        <v>0</v>
      </c>
      <c r="S66" s="82" t="s">
        <v>168</v>
      </c>
      <c r="T66" s="82" t="s">
        <v>168</v>
      </c>
      <c r="U66" s="83" t="s">
        <v>168</v>
      </c>
    </row>
    <row r="67" spans="1:21" x14ac:dyDescent="0.25">
      <c r="A67" s="17" t="s">
        <v>182</v>
      </c>
      <c r="B67" s="18">
        <v>355</v>
      </c>
      <c r="C67" s="18">
        <v>1388</v>
      </c>
      <c r="D67" s="19">
        <v>2507</v>
      </c>
      <c r="E67" s="27">
        <v>7.1005197580462894E-3</v>
      </c>
      <c r="F67" s="27">
        <v>2.7495373527026485E-2</v>
      </c>
      <c r="G67" s="28">
        <v>4.8051084800677123E-2</v>
      </c>
      <c r="I67" s="100">
        <v>355</v>
      </c>
      <c r="J67" s="18">
        <v>1114</v>
      </c>
      <c r="K67" s="19">
        <v>1937</v>
      </c>
      <c r="L67" s="82">
        <v>2.3813133311957412E-2</v>
      </c>
      <c r="M67" s="82">
        <v>7.4466086847243582E-2</v>
      </c>
      <c r="N67" s="83">
        <v>0.13355387764754875</v>
      </c>
      <c r="P67" s="100">
        <v>0</v>
      </c>
      <c r="Q67" s="18">
        <v>274</v>
      </c>
      <c r="R67" s="19">
        <v>570</v>
      </c>
      <c r="S67" s="82" t="s">
        <v>168</v>
      </c>
      <c r="T67" s="82">
        <v>7.7136621061281666E-3</v>
      </c>
      <c r="U67" s="83">
        <v>1.513135208187495E-2</v>
      </c>
    </row>
    <row r="68" spans="1:21" x14ac:dyDescent="0.25">
      <c r="A68" s="17" t="s">
        <v>183</v>
      </c>
      <c r="B68" s="18">
        <v>0</v>
      </c>
      <c r="C68" s="18">
        <v>0</v>
      </c>
      <c r="D68" s="19">
        <v>0</v>
      </c>
      <c r="E68" s="27" t="s">
        <v>168</v>
      </c>
      <c r="F68" s="27" t="s">
        <v>168</v>
      </c>
      <c r="G68" s="28" t="s">
        <v>168</v>
      </c>
      <c r="I68" s="100">
        <v>0</v>
      </c>
      <c r="J68" s="18">
        <v>0</v>
      </c>
      <c r="K68" s="19">
        <v>0</v>
      </c>
      <c r="L68" s="82" t="s">
        <v>168</v>
      </c>
      <c r="M68" s="82" t="s">
        <v>168</v>
      </c>
      <c r="N68" s="83" t="s">
        <v>168</v>
      </c>
      <c r="P68" s="100">
        <v>0</v>
      </c>
      <c r="Q68" s="18">
        <v>0</v>
      </c>
      <c r="R68" s="19">
        <v>0</v>
      </c>
      <c r="S68" s="82" t="s">
        <v>168</v>
      </c>
      <c r="T68" s="82" t="s">
        <v>168</v>
      </c>
      <c r="U68" s="83" t="s">
        <v>168</v>
      </c>
    </row>
    <row r="69" spans="1:21" x14ac:dyDescent="0.25">
      <c r="A69" s="17" t="s">
        <v>184</v>
      </c>
      <c r="B69" s="18">
        <v>0</v>
      </c>
      <c r="C69" s="18">
        <v>2</v>
      </c>
      <c r="D69" s="19">
        <v>51</v>
      </c>
      <c r="E69" s="27" t="s">
        <v>168</v>
      </c>
      <c r="F69" s="27">
        <v>3.9618693842977646E-5</v>
      </c>
      <c r="G69" s="28">
        <v>9.7750511561010508E-4</v>
      </c>
      <c r="I69" s="100">
        <v>0</v>
      </c>
      <c r="J69" s="18">
        <v>0</v>
      </c>
      <c r="K69" s="19">
        <v>0</v>
      </c>
      <c r="L69" s="82" t="s">
        <v>168</v>
      </c>
      <c r="M69" s="82" t="s">
        <v>168</v>
      </c>
      <c r="N69" s="83" t="s">
        <v>168</v>
      </c>
      <c r="P69" s="100">
        <v>0</v>
      </c>
      <c r="Q69" s="18">
        <v>2</v>
      </c>
      <c r="R69" s="19">
        <v>51</v>
      </c>
      <c r="S69" s="82" t="s">
        <v>168</v>
      </c>
      <c r="T69" s="82">
        <v>5.6304102964439175E-5</v>
      </c>
      <c r="U69" s="83">
        <v>1.3538578178519693E-3</v>
      </c>
    </row>
    <row r="70" spans="1:21" x14ac:dyDescent="0.25">
      <c r="A70" s="17" t="s">
        <v>185</v>
      </c>
      <c r="B70" s="18">
        <v>2022</v>
      </c>
      <c r="C70" s="18">
        <v>2724</v>
      </c>
      <c r="D70" s="19">
        <v>2983</v>
      </c>
      <c r="E70" s="27">
        <v>4.0442960424703085E-2</v>
      </c>
      <c r="F70" s="27">
        <v>5.3960661014135554E-2</v>
      </c>
      <c r="G70" s="28">
        <v>5.7174465879704768E-2</v>
      </c>
      <c r="I70" s="100">
        <v>0</v>
      </c>
      <c r="J70" s="18">
        <v>0</v>
      </c>
      <c r="K70" s="19">
        <v>0</v>
      </c>
      <c r="L70" s="82" t="s">
        <v>168</v>
      </c>
      <c r="M70" s="82" t="s">
        <v>168</v>
      </c>
      <c r="N70" s="83" t="s">
        <v>168</v>
      </c>
      <c r="P70" s="100">
        <v>2022</v>
      </c>
      <c r="Q70" s="18">
        <v>2724</v>
      </c>
      <c r="R70" s="19">
        <v>2983</v>
      </c>
      <c r="S70" s="82">
        <v>5.7625553598604676E-2</v>
      </c>
      <c r="T70" s="82">
        <v>7.668618823756615E-2</v>
      </c>
      <c r="U70" s="83">
        <v>7.9187409228478903E-2</v>
      </c>
    </row>
    <row r="71" spans="1:21" x14ac:dyDescent="0.25">
      <c r="A71" s="17" t="s">
        <v>186</v>
      </c>
      <c r="B71" s="18">
        <v>0</v>
      </c>
      <c r="C71" s="18">
        <v>0</v>
      </c>
      <c r="D71" s="19">
        <v>773</v>
      </c>
      <c r="E71" s="27" t="s">
        <v>168</v>
      </c>
      <c r="F71" s="27" t="s">
        <v>168</v>
      </c>
      <c r="G71" s="28">
        <v>1.4815910869933552E-2</v>
      </c>
      <c r="I71" s="100">
        <v>0</v>
      </c>
      <c r="J71" s="18">
        <v>0</v>
      </c>
      <c r="K71" s="19">
        <v>773</v>
      </c>
      <c r="L71" s="82" t="s">
        <v>168</v>
      </c>
      <c r="M71" s="82" t="s">
        <v>168</v>
      </c>
      <c r="N71" s="83">
        <v>5.3297443170653172E-2</v>
      </c>
      <c r="P71" s="100">
        <v>0</v>
      </c>
      <c r="Q71" s="18">
        <v>0</v>
      </c>
      <c r="R71" s="19">
        <v>0</v>
      </c>
      <c r="S71" s="82" t="s">
        <v>168</v>
      </c>
      <c r="T71" s="82" t="s">
        <v>168</v>
      </c>
      <c r="U71" s="83" t="s">
        <v>168</v>
      </c>
    </row>
    <row r="72" spans="1:21" x14ac:dyDescent="0.25">
      <c r="A72" s="17" t="s">
        <v>187</v>
      </c>
      <c r="B72" s="18">
        <v>11683</v>
      </c>
      <c r="C72" s="18">
        <v>8299</v>
      </c>
      <c r="D72" s="19">
        <v>12312</v>
      </c>
      <c r="E72" s="27">
        <v>0.23367710516409801</v>
      </c>
      <c r="F72" s="27">
        <v>0.16439777010143575</v>
      </c>
      <c r="G72" s="28">
        <v>0.23598123496846299</v>
      </c>
      <c r="I72" s="100">
        <v>5096</v>
      </c>
      <c r="J72" s="18">
        <v>6181</v>
      </c>
      <c r="K72" s="19">
        <v>7863</v>
      </c>
      <c r="L72" s="82">
        <v>0.34183585171192948</v>
      </c>
      <c r="M72" s="82">
        <v>0.41317314434722857</v>
      </c>
      <c r="N72" s="83">
        <v>0.54214462568026633</v>
      </c>
      <c r="P72" s="100">
        <v>6587</v>
      </c>
      <c r="Q72" s="18">
        <v>2118</v>
      </c>
      <c r="R72" s="19">
        <v>4449</v>
      </c>
      <c r="S72" s="82">
        <v>0.18772478810781848</v>
      </c>
      <c r="T72" s="82">
        <v>5.9626045039341082E-2</v>
      </c>
      <c r="U72" s="83">
        <v>0.11810418493379238</v>
      </c>
    </row>
    <row r="73" spans="1:21" x14ac:dyDescent="0.25">
      <c r="A73" s="17" t="s">
        <v>5</v>
      </c>
      <c r="B73" s="18" t="s">
        <v>5</v>
      </c>
      <c r="C73" s="18" t="s">
        <v>5</v>
      </c>
      <c r="D73" s="19" t="s">
        <v>5</v>
      </c>
      <c r="E73" s="27" t="s">
        <v>5</v>
      </c>
      <c r="F73" s="27" t="s">
        <v>5</v>
      </c>
      <c r="G73" s="28" t="s">
        <v>5</v>
      </c>
      <c r="I73" s="100" t="s">
        <v>5</v>
      </c>
      <c r="J73" s="18" t="s">
        <v>5</v>
      </c>
      <c r="K73" s="19" t="s">
        <v>5</v>
      </c>
      <c r="L73" s="82" t="s">
        <v>5</v>
      </c>
      <c r="M73" s="82" t="s">
        <v>5</v>
      </c>
      <c r="N73" s="83" t="s">
        <v>5</v>
      </c>
      <c r="P73" s="100" t="s">
        <v>5</v>
      </c>
      <c r="Q73" s="18" t="s">
        <v>5</v>
      </c>
      <c r="R73" s="19" t="s">
        <v>5</v>
      </c>
      <c r="S73" s="82" t="s">
        <v>5</v>
      </c>
      <c r="T73" s="82" t="s">
        <v>5</v>
      </c>
      <c r="U73" s="83" t="s">
        <v>5</v>
      </c>
    </row>
    <row r="74" spans="1:21" ht="13.8" thickBot="1" x14ac:dyDescent="0.3">
      <c r="A74" s="20" t="s">
        <v>4</v>
      </c>
      <c r="B74" s="21">
        <v>4999634</v>
      </c>
      <c r="C74" s="21">
        <v>5048122</v>
      </c>
      <c r="D74" s="22">
        <v>5217364</v>
      </c>
      <c r="E74" s="23">
        <v>100</v>
      </c>
      <c r="F74" s="23">
        <v>100</v>
      </c>
      <c r="G74" s="48">
        <v>100</v>
      </c>
      <c r="I74" s="101">
        <v>1490774</v>
      </c>
      <c r="J74" s="21">
        <v>1495983</v>
      </c>
      <c r="K74" s="22">
        <v>1450351</v>
      </c>
      <c r="L74" s="86">
        <v>100</v>
      </c>
      <c r="M74" s="86">
        <v>100</v>
      </c>
      <c r="N74" s="87">
        <v>100</v>
      </c>
      <c r="P74" s="101">
        <v>3508860</v>
      </c>
      <c r="Q74" s="21">
        <v>3552139</v>
      </c>
      <c r="R74" s="22">
        <v>3767013</v>
      </c>
      <c r="S74" s="86">
        <v>100</v>
      </c>
      <c r="T74" s="86">
        <v>100</v>
      </c>
      <c r="U74" s="87">
        <v>100</v>
      </c>
    </row>
    <row r="75" spans="1:21" x14ac:dyDescent="0.25">
      <c r="A75" s="24"/>
      <c r="B75" s="24"/>
      <c r="C75" s="24"/>
      <c r="D75" s="24"/>
      <c r="E75" s="24"/>
      <c r="F75" s="24"/>
      <c r="G75" s="50"/>
    </row>
    <row r="76" spans="1:21" ht="12.75" customHeight="1" x14ac:dyDescent="0.25">
      <c r="A76" s="61" t="s">
        <v>157</v>
      </c>
      <c r="F76" s="25"/>
      <c r="G76" s="62"/>
      <c r="H76" s="62"/>
      <c r="I76" s="62"/>
      <c r="J76" s="62"/>
      <c r="K76" s="62"/>
      <c r="L76" s="62"/>
      <c r="M76" s="62"/>
      <c r="N76" s="62"/>
      <c r="O76" s="62"/>
      <c r="P76" s="62"/>
      <c r="Q76" s="62"/>
      <c r="R76" s="62"/>
      <c r="S76" s="62"/>
      <c r="T76" s="62"/>
      <c r="U76" s="172">
        <v>12</v>
      </c>
    </row>
    <row r="77" spans="1:21" ht="12.75" customHeight="1" x14ac:dyDescent="0.25">
      <c r="A77" s="63" t="s">
        <v>158</v>
      </c>
      <c r="F77" s="25"/>
      <c r="G77" s="50"/>
      <c r="H77" s="50"/>
      <c r="I77" s="50"/>
      <c r="J77" s="50"/>
      <c r="K77" s="50"/>
      <c r="L77" s="50"/>
      <c r="M77" s="50"/>
      <c r="N77" s="50"/>
      <c r="O77" s="50"/>
      <c r="P77" s="50"/>
      <c r="Q77" s="50"/>
      <c r="R77" s="50"/>
      <c r="S77" s="50"/>
      <c r="T77" s="50"/>
      <c r="U77" s="171"/>
    </row>
    <row r="78" spans="1:21" ht="12.75" customHeight="1" x14ac:dyDescent="0.25"/>
    <row r="79" spans="1:21" ht="12.75" customHeight="1" x14ac:dyDescent="0.25"/>
    <row r="82" ht="12.75" customHeight="1" x14ac:dyDescent="0.25"/>
    <row r="83" ht="12.75" customHeight="1" x14ac:dyDescent="0.25"/>
  </sheetData>
  <mergeCells count="7">
    <mergeCell ref="D4:E4"/>
    <mergeCell ref="D40:E40"/>
    <mergeCell ref="U76:U77"/>
    <mergeCell ref="I4:N4"/>
    <mergeCell ref="P4:U4"/>
    <mergeCell ref="I40:N40"/>
    <mergeCell ref="P40:U40"/>
  </mergeCells>
  <phoneticPr fontId="0" type="noConversion"/>
  <hyperlinks>
    <hyperlink ref="A2" location="Innhold!A32" tooltip="Move to Innhold" display="Tilbake til innholdsfortegnelsen"/>
  </hyperlinks>
  <pageMargins left="0.78740157480314965" right="0.78740157480314965" top="0.39370078740157483" bottom="0.19685039370078741" header="3.937007874015748E-2" footer="3.937007874015748E-2"/>
  <pageSetup paperSize="9" scale="56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8"/>
  <sheetViews>
    <sheetView showGridLines="0" showRowColHeaders="0" topLeftCell="A2" zoomScale="80" zoomScaleNormal="80" workbookViewId="0"/>
  </sheetViews>
  <sheetFormatPr defaultColWidth="11.44140625" defaultRowHeight="13.2" x14ac:dyDescent="0.25"/>
  <cols>
    <col min="1" max="1" width="25.6640625" style="1" customWidth="1"/>
    <col min="2" max="4" width="11.6640625" style="1" customWidth="1"/>
    <col min="5" max="7" width="9.6640625" style="1" customWidth="1"/>
    <col min="8" max="16384" width="11.44140625" style="1"/>
  </cols>
  <sheetData>
    <row r="1" spans="1:7" ht="5.25" customHeight="1" x14ac:dyDescent="0.25"/>
    <row r="2" spans="1:7" x14ac:dyDescent="0.25">
      <c r="A2" s="73" t="s">
        <v>0</v>
      </c>
      <c r="B2" s="3"/>
      <c r="C2" s="3"/>
      <c r="D2" s="3"/>
      <c r="E2" s="3"/>
      <c r="F2" s="3"/>
    </row>
    <row r="3" spans="1:7" ht="6" customHeight="1" x14ac:dyDescent="0.25">
      <c r="A3" s="4"/>
      <c r="B3" s="3"/>
      <c r="C3" s="3"/>
      <c r="D3" s="3"/>
      <c r="E3" s="3"/>
      <c r="F3" s="3"/>
    </row>
    <row r="4" spans="1:7" ht="16.2" thickBot="1" x14ac:dyDescent="0.35">
      <c r="A4" s="5" t="s">
        <v>120</v>
      </c>
      <c r="B4" s="6"/>
      <c r="C4" s="6"/>
      <c r="D4" s="6"/>
      <c r="E4" s="6"/>
      <c r="F4" s="6"/>
    </row>
    <row r="5" spans="1:7" x14ac:dyDescent="0.25">
      <c r="A5" s="7"/>
      <c r="B5" s="8"/>
      <c r="C5" s="9" t="s">
        <v>1</v>
      </c>
      <c r="D5" s="10"/>
      <c r="E5" s="11"/>
      <c r="F5" s="9" t="s">
        <v>2</v>
      </c>
      <c r="G5" s="12"/>
    </row>
    <row r="6" spans="1:7" x14ac:dyDescent="0.25">
      <c r="A6" s="13" t="s">
        <v>3</v>
      </c>
      <c r="B6" s="14" t="s">
        <v>159</v>
      </c>
      <c r="C6" s="15" t="s">
        <v>155</v>
      </c>
      <c r="D6" s="66" t="s">
        <v>156</v>
      </c>
      <c r="E6" s="15" t="s">
        <v>159</v>
      </c>
      <c r="F6" s="15" t="s">
        <v>155</v>
      </c>
      <c r="G6" s="16" t="s">
        <v>156</v>
      </c>
    </row>
    <row r="7" spans="1:7" x14ac:dyDescent="0.25">
      <c r="A7" s="17" t="s">
        <v>83</v>
      </c>
      <c r="B7" s="18">
        <v>464143</v>
      </c>
      <c r="C7" s="18">
        <v>423195</v>
      </c>
      <c r="D7" s="19">
        <v>407367</v>
      </c>
      <c r="E7" s="27">
        <v>17.388517373794137</v>
      </c>
      <c r="F7" s="27">
        <v>16.635180520570948</v>
      </c>
      <c r="G7" s="28">
        <v>17.045799757138351</v>
      </c>
    </row>
    <row r="8" spans="1:7" x14ac:dyDescent="0.25">
      <c r="A8" s="17" t="s">
        <v>160</v>
      </c>
      <c r="B8" s="18">
        <v>87197</v>
      </c>
      <c r="C8" s="18">
        <v>82611</v>
      </c>
      <c r="D8" s="19">
        <v>74959</v>
      </c>
      <c r="E8" s="27">
        <v>3.2667228622272173</v>
      </c>
      <c r="F8" s="27">
        <v>3.2473183709280278</v>
      </c>
      <c r="G8" s="28">
        <v>3.1365724371275374</v>
      </c>
    </row>
    <row r="9" spans="1:7" x14ac:dyDescent="0.25">
      <c r="A9" s="17" t="s">
        <v>84</v>
      </c>
      <c r="B9" s="18">
        <v>609540</v>
      </c>
      <c r="C9" s="18">
        <v>591679</v>
      </c>
      <c r="D9" s="19">
        <v>540333</v>
      </c>
      <c r="E9" s="27">
        <v>22.835627985389156</v>
      </c>
      <c r="F9" s="27">
        <v>23.258041742532161</v>
      </c>
      <c r="G9" s="28">
        <v>22.609607847895965</v>
      </c>
    </row>
    <row r="10" spans="1:7" x14ac:dyDescent="0.25">
      <c r="A10" s="17" t="s">
        <v>86</v>
      </c>
      <c r="B10" s="18">
        <v>365490</v>
      </c>
      <c r="C10" s="18">
        <v>345248</v>
      </c>
      <c r="D10" s="19">
        <v>313769</v>
      </c>
      <c r="E10" s="27">
        <v>13.69261028378758</v>
      </c>
      <c r="F10" s="27">
        <v>13.57119721255232</v>
      </c>
      <c r="G10" s="28">
        <v>13.129299977655389</v>
      </c>
    </row>
    <row r="11" spans="1:7" x14ac:dyDescent="0.25">
      <c r="A11" s="17" t="s">
        <v>161</v>
      </c>
      <c r="B11" s="18">
        <v>108603</v>
      </c>
      <c r="C11" s="18">
        <v>107509</v>
      </c>
      <c r="D11" s="19">
        <v>102301</v>
      </c>
      <c r="E11" s="27">
        <v>4.0686709749929753</v>
      </c>
      <c r="F11" s="27">
        <v>4.2260225725399927</v>
      </c>
      <c r="G11" s="28">
        <v>4.2806667230163722</v>
      </c>
    </row>
    <row r="12" spans="1:7" x14ac:dyDescent="0.25">
      <c r="A12" s="17" t="s">
        <v>162</v>
      </c>
      <c r="B12" s="18">
        <v>154</v>
      </c>
      <c r="C12" s="18">
        <v>154</v>
      </c>
      <c r="D12" s="19">
        <v>164</v>
      </c>
      <c r="E12" s="27">
        <v>5.769410883206893E-3</v>
      </c>
      <c r="F12" s="27">
        <v>6.053516228140517E-3</v>
      </c>
      <c r="G12" s="28">
        <v>6.862389835629026E-3</v>
      </c>
    </row>
    <row r="13" spans="1:7" x14ac:dyDescent="0.25">
      <c r="A13" s="17" t="s">
        <v>163</v>
      </c>
      <c r="B13" s="18">
        <v>86702</v>
      </c>
      <c r="C13" s="18">
        <v>67343</v>
      </c>
      <c r="D13" s="19">
        <v>58915</v>
      </c>
      <c r="E13" s="27">
        <v>3.2481783272454807</v>
      </c>
      <c r="F13" s="27">
        <v>2.6471554763095249</v>
      </c>
      <c r="G13" s="28">
        <v>2.4652298607688055</v>
      </c>
    </row>
    <row r="14" spans="1:7" x14ac:dyDescent="0.25">
      <c r="A14" s="17" t="s">
        <v>164</v>
      </c>
      <c r="B14" s="18">
        <v>311492</v>
      </c>
      <c r="C14" s="18">
        <v>295620</v>
      </c>
      <c r="D14" s="19">
        <v>280555</v>
      </c>
      <c r="E14" s="27">
        <v>11.669645031375854</v>
      </c>
      <c r="F14" s="27">
        <v>11.620392645213634</v>
      </c>
      <c r="G14" s="28">
        <v>11.739498660578667</v>
      </c>
    </row>
    <row r="15" spans="1:7" x14ac:dyDescent="0.25">
      <c r="A15" s="17" t="s">
        <v>165</v>
      </c>
      <c r="B15" s="18">
        <v>89690</v>
      </c>
      <c r="C15" s="18">
        <v>90124</v>
      </c>
      <c r="D15" s="19">
        <v>100775</v>
      </c>
      <c r="E15" s="27">
        <v>3.3601198838625081</v>
      </c>
      <c r="F15" s="27">
        <v>3.5426434840580256</v>
      </c>
      <c r="G15" s="28">
        <v>4.2168130224726532</v>
      </c>
    </row>
    <row r="16" spans="1:7" x14ac:dyDescent="0.25">
      <c r="A16" s="17" t="s">
        <v>166</v>
      </c>
      <c r="B16" s="18">
        <v>197424</v>
      </c>
      <c r="C16" s="18">
        <v>180762</v>
      </c>
      <c r="D16" s="19">
        <v>153431</v>
      </c>
      <c r="E16" s="27">
        <v>7.3962348974431018</v>
      </c>
      <c r="F16" s="27">
        <v>7.105491561241144</v>
      </c>
      <c r="G16" s="28">
        <v>6.4201422857951043</v>
      </c>
    </row>
    <row r="17" spans="1:7" x14ac:dyDescent="0.25">
      <c r="A17" s="17" t="s">
        <v>167</v>
      </c>
      <c r="B17" s="18">
        <v>0</v>
      </c>
      <c r="C17" s="18">
        <v>0</v>
      </c>
      <c r="D17" s="19">
        <v>0</v>
      </c>
      <c r="E17" s="27" t="s">
        <v>168</v>
      </c>
      <c r="F17" s="27" t="s">
        <v>168</v>
      </c>
      <c r="G17" s="28" t="s">
        <v>168</v>
      </c>
    </row>
    <row r="18" spans="1:7" x14ac:dyDescent="0.25">
      <c r="A18" s="17" t="s">
        <v>169</v>
      </c>
      <c r="B18" s="18">
        <v>0</v>
      </c>
      <c r="C18" s="18">
        <v>0</v>
      </c>
      <c r="D18" s="19">
        <v>0</v>
      </c>
      <c r="E18" s="27" t="s">
        <v>168</v>
      </c>
      <c r="F18" s="27" t="s">
        <v>168</v>
      </c>
      <c r="G18" s="28" t="s">
        <v>168</v>
      </c>
    </row>
    <row r="19" spans="1:7" x14ac:dyDescent="0.25">
      <c r="A19" s="17" t="s">
        <v>170</v>
      </c>
      <c r="B19" s="18">
        <v>56538</v>
      </c>
      <c r="C19" s="18">
        <v>58830</v>
      </c>
      <c r="D19" s="19">
        <v>67023</v>
      </c>
      <c r="E19" s="27">
        <v>2.118123068277606</v>
      </c>
      <c r="F19" s="27">
        <v>2.3125218162435495</v>
      </c>
      <c r="G19" s="28">
        <v>2.8044997192278305</v>
      </c>
    </row>
    <row r="20" spans="1:7" x14ac:dyDescent="0.25">
      <c r="A20" s="17" t="s">
        <v>171</v>
      </c>
      <c r="B20" s="18">
        <v>62446</v>
      </c>
      <c r="C20" s="18">
        <v>62994</v>
      </c>
      <c r="D20" s="19">
        <v>65773</v>
      </c>
      <c r="E20" s="27">
        <v>2.3394586494333613</v>
      </c>
      <c r="F20" s="27">
        <v>2.4762026056849593</v>
      </c>
      <c r="G20" s="28">
        <v>2.7521949186513899</v>
      </c>
    </row>
    <row r="21" spans="1:7" x14ac:dyDescent="0.25">
      <c r="A21" s="17" t="s">
        <v>172</v>
      </c>
      <c r="B21" s="18">
        <v>0</v>
      </c>
      <c r="C21" s="18">
        <v>0</v>
      </c>
      <c r="D21" s="19">
        <v>0</v>
      </c>
      <c r="E21" s="27" t="s">
        <v>168</v>
      </c>
      <c r="F21" s="27" t="s">
        <v>168</v>
      </c>
      <c r="G21" s="28" t="s">
        <v>168</v>
      </c>
    </row>
    <row r="22" spans="1:7" x14ac:dyDescent="0.25">
      <c r="A22" s="17" t="s">
        <v>173</v>
      </c>
      <c r="B22" s="18">
        <v>26809</v>
      </c>
      <c r="C22" s="18">
        <v>24744</v>
      </c>
      <c r="D22" s="19">
        <v>26739</v>
      </c>
      <c r="E22" s="27">
        <v>1.004364521869439</v>
      </c>
      <c r="F22" s="27">
        <v>0.97265068538382438</v>
      </c>
      <c r="G22" s="28">
        <v>1.1188624500907594</v>
      </c>
    </row>
    <row r="23" spans="1:7" x14ac:dyDescent="0.25">
      <c r="A23" s="17" t="s">
        <v>174</v>
      </c>
      <c r="B23" s="18">
        <v>9999</v>
      </c>
      <c r="C23" s="18">
        <v>7938</v>
      </c>
      <c r="D23" s="19">
        <v>8203</v>
      </c>
      <c r="E23" s="27">
        <v>0.37459960663107617</v>
      </c>
      <c r="F23" s="27">
        <v>0.3120312455777885</v>
      </c>
      <c r="G23" s="28">
        <v>0.34324502330283474</v>
      </c>
    </row>
    <row r="24" spans="1:7" x14ac:dyDescent="0.25">
      <c r="A24" s="17" t="s">
        <v>175</v>
      </c>
      <c r="B24" s="18">
        <v>0</v>
      </c>
      <c r="C24" s="18">
        <v>0</v>
      </c>
      <c r="D24" s="19">
        <v>0</v>
      </c>
      <c r="E24" s="27" t="s">
        <v>168</v>
      </c>
      <c r="F24" s="27" t="s">
        <v>168</v>
      </c>
      <c r="G24" s="28" t="s">
        <v>168</v>
      </c>
    </row>
    <row r="25" spans="1:7" x14ac:dyDescent="0.25">
      <c r="A25" s="17" t="s">
        <v>176</v>
      </c>
      <c r="B25" s="18">
        <v>25592</v>
      </c>
      <c r="C25" s="18">
        <v>23535</v>
      </c>
      <c r="D25" s="19">
        <v>21221</v>
      </c>
      <c r="E25" s="27">
        <v>0.95877119040929104</v>
      </c>
      <c r="F25" s="27">
        <v>0.92512665213822776</v>
      </c>
      <c r="G25" s="28">
        <v>0.88796813842611921</v>
      </c>
    </row>
    <row r="26" spans="1:7" x14ac:dyDescent="0.25">
      <c r="A26" s="17" t="s">
        <v>177</v>
      </c>
      <c r="B26" s="18">
        <v>0</v>
      </c>
      <c r="C26" s="18">
        <v>0</v>
      </c>
      <c r="D26" s="19">
        <v>0</v>
      </c>
      <c r="E26" s="27" t="s">
        <v>168</v>
      </c>
      <c r="F26" s="27" t="s">
        <v>168</v>
      </c>
      <c r="G26" s="28" t="s">
        <v>168</v>
      </c>
    </row>
    <row r="27" spans="1:7" x14ac:dyDescent="0.25">
      <c r="A27" s="17" t="s">
        <v>178</v>
      </c>
      <c r="B27" s="18">
        <v>34586</v>
      </c>
      <c r="C27" s="18">
        <v>39863</v>
      </c>
      <c r="D27" s="19">
        <v>42404</v>
      </c>
      <c r="E27" s="27">
        <v>1.2957197714713871</v>
      </c>
      <c r="F27" s="27">
        <v>1.5669566065088665</v>
      </c>
      <c r="G27" s="28">
        <v>1.7743462109147148</v>
      </c>
    </row>
    <row r="28" spans="1:7" x14ac:dyDescent="0.25">
      <c r="A28" s="17" t="s">
        <v>179</v>
      </c>
      <c r="B28" s="18">
        <v>48995</v>
      </c>
      <c r="C28" s="18">
        <v>49645</v>
      </c>
      <c r="D28" s="19">
        <v>44155</v>
      </c>
      <c r="E28" s="27">
        <v>1.8355343261215697</v>
      </c>
      <c r="F28" s="27">
        <v>1.9514728126365972</v>
      </c>
      <c r="G28" s="28">
        <v>1.847614775562193</v>
      </c>
    </row>
    <row r="29" spans="1:7" x14ac:dyDescent="0.25">
      <c r="A29" s="17" t="s">
        <v>180</v>
      </c>
      <c r="B29" s="18">
        <v>39258</v>
      </c>
      <c r="C29" s="18">
        <v>43227</v>
      </c>
      <c r="D29" s="19">
        <v>37920</v>
      </c>
      <c r="E29" s="27">
        <v>1.4707502107333521</v>
      </c>
      <c r="F29" s="27">
        <v>1.6991905584014944</v>
      </c>
      <c r="G29" s="28">
        <v>1.5867184302869064</v>
      </c>
    </row>
    <row r="30" spans="1:7" x14ac:dyDescent="0.25">
      <c r="A30" s="17" t="s">
        <v>181</v>
      </c>
      <c r="B30" s="18">
        <v>0</v>
      </c>
      <c r="C30" s="18">
        <v>0</v>
      </c>
      <c r="D30" s="19">
        <v>0</v>
      </c>
      <c r="E30" s="27" t="s">
        <v>168</v>
      </c>
      <c r="F30" s="27" t="s">
        <v>168</v>
      </c>
      <c r="G30" s="28" t="s">
        <v>168</v>
      </c>
    </row>
    <row r="31" spans="1:7" x14ac:dyDescent="0.25">
      <c r="A31" s="17" t="s">
        <v>182</v>
      </c>
      <c r="B31" s="18">
        <v>24</v>
      </c>
      <c r="C31" s="18">
        <v>842</v>
      </c>
      <c r="D31" s="19">
        <v>1506</v>
      </c>
      <c r="E31" s="27">
        <v>8.991289688114639E-4</v>
      </c>
      <c r="F31" s="27">
        <v>3.3097796520092954E-2</v>
      </c>
      <c r="G31" s="28">
        <v>6.3016823734495811E-2</v>
      </c>
    </row>
    <row r="32" spans="1:7" x14ac:dyDescent="0.25">
      <c r="A32" s="17" t="s">
        <v>183</v>
      </c>
      <c r="B32" s="18">
        <v>0</v>
      </c>
      <c r="C32" s="18">
        <v>0</v>
      </c>
      <c r="D32" s="19">
        <v>0</v>
      </c>
      <c r="E32" s="27" t="s">
        <v>168</v>
      </c>
      <c r="F32" s="27" t="s">
        <v>168</v>
      </c>
      <c r="G32" s="28" t="s">
        <v>168</v>
      </c>
    </row>
    <row r="33" spans="1:7" x14ac:dyDescent="0.25">
      <c r="A33" s="17" t="s">
        <v>184</v>
      </c>
      <c r="B33" s="18">
        <v>0</v>
      </c>
      <c r="C33" s="18">
        <v>178</v>
      </c>
      <c r="D33" s="19">
        <v>268</v>
      </c>
      <c r="E33" s="27" t="s">
        <v>168</v>
      </c>
      <c r="F33" s="27">
        <v>6.9969213546039744E-3</v>
      </c>
      <c r="G33" s="28">
        <v>1.1214149243588895E-2</v>
      </c>
    </row>
    <row r="34" spans="1:7" x14ac:dyDescent="0.25">
      <c r="A34" s="17" t="s">
        <v>185</v>
      </c>
      <c r="B34" s="18">
        <v>4414</v>
      </c>
      <c r="C34" s="18">
        <v>5373</v>
      </c>
      <c r="D34" s="19">
        <v>7097</v>
      </c>
      <c r="E34" s="27">
        <v>0.16536480284724173</v>
      </c>
      <c r="F34" s="27">
        <v>0.21120482268700649</v>
      </c>
      <c r="G34" s="28">
        <v>0.2969657357528</v>
      </c>
    </row>
    <row r="35" spans="1:7" x14ac:dyDescent="0.25">
      <c r="A35" s="17" t="s">
        <v>186</v>
      </c>
      <c r="B35" s="18">
        <v>0</v>
      </c>
      <c r="C35" s="18">
        <v>0</v>
      </c>
      <c r="D35" s="19">
        <v>0</v>
      </c>
      <c r="E35" s="27" t="s">
        <v>168</v>
      </c>
      <c r="F35" s="27" t="s">
        <v>168</v>
      </c>
      <c r="G35" s="28" t="s">
        <v>168</v>
      </c>
    </row>
    <row r="36" spans="1:7" x14ac:dyDescent="0.25">
      <c r="A36" s="17" t="s">
        <v>187</v>
      </c>
      <c r="B36" s="18">
        <v>40154</v>
      </c>
      <c r="C36" s="18">
        <v>42562</v>
      </c>
      <c r="D36" s="19">
        <v>34960</v>
      </c>
      <c r="E36" s="27">
        <v>1.5043176922356467</v>
      </c>
      <c r="F36" s="27">
        <v>1.6730503746890695</v>
      </c>
      <c r="G36" s="28">
        <v>1.4628606625218947</v>
      </c>
    </row>
    <row r="37" spans="1:7" x14ac:dyDescent="0.25">
      <c r="A37" s="17" t="s">
        <v>5</v>
      </c>
      <c r="B37" s="18" t="s">
        <v>5</v>
      </c>
      <c r="C37" s="18" t="s">
        <v>5</v>
      </c>
      <c r="D37" s="19" t="s">
        <v>5</v>
      </c>
      <c r="E37" s="27" t="s">
        <v>5</v>
      </c>
      <c r="F37" s="27" t="s">
        <v>5</v>
      </c>
      <c r="G37" s="28" t="s">
        <v>5</v>
      </c>
    </row>
    <row r="38" spans="1:7" ht="13.8" thickBot="1" x14ac:dyDescent="0.3">
      <c r="A38" s="20" t="s">
        <v>4</v>
      </c>
      <c r="B38" s="21">
        <v>2669250</v>
      </c>
      <c r="C38" s="21">
        <v>2543976</v>
      </c>
      <c r="D38" s="22">
        <v>2389838</v>
      </c>
      <c r="E38" s="23">
        <v>100</v>
      </c>
      <c r="F38" s="23">
        <v>100</v>
      </c>
      <c r="G38" s="48">
        <v>100</v>
      </c>
    </row>
    <row r="40" spans="1:7" ht="16.2" thickBot="1" x14ac:dyDescent="0.35">
      <c r="A40" s="5" t="s">
        <v>121</v>
      </c>
      <c r="B40" s="6"/>
      <c r="C40" s="6"/>
      <c r="D40" s="6"/>
      <c r="E40" s="6"/>
      <c r="F40" s="6"/>
    </row>
    <row r="41" spans="1:7" x14ac:dyDescent="0.25">
      <c r="A41" s="7"/>
      <c r="B41" s="91"/>
      <c r="C41" s="90" t="s">
        <v>32</v>
      </c>
      <c r="D41" s="92"/>
      <c r="E41" s="11"/>
      <c r="F41" s="9" t="s">
        <v>2</v>
      </c>
      <c r="G41" s="12"/>
    </row>
    <row r="42" spans="1:7" x14ac:dyDescent="0.25">
      <c r="A42" s="13" t="s">
        <v>3</v>
      </c>
      <c r="B42" s="14" t="s">
        <v>159</v>
      </c>
      <c r="C42" s="15" t="s">
        <v>155</v>
      </c>
      <c r="D42" s="66" t="s">
        <v>156</v>
      </c>
      <c r="E42" s="15" t="s">
        <v>159</v>
      </c>
      <c r="F42" s="15" t="s">
        <v>155</v>
      </c>
      <c r="G42" s="16" t="s">
        <v>156</v>
      </c>
    </row>
    <row r="43" spans="1:7" x14ac:dyDescent="0.25">
      <c r="A43" s="17" t="s">
        <v>83</v>
      </c>
      <c r="B43" s="18">
        <v>228581</v>
      </c>
      <c r="C43" s="18">
        <v>196212</v>
      </c>
      <c r="D43" s="19">
        <v>207547</v>
      </c>
      <c r="E43" s="27">
        <v>13.235029306504405</v>
      </c>
      <c r="F43" s="27">
        <v>11.495245465895129</v>
      </c>
      <c r="G43" s="28">
        <v>12.01839585247879</v>
      </c>
    </row>
    <row r="44" spans="1:7" x14ac:dyDescent="0.25">
      <c r="A44" s="17" t="s">
        <v>160</v>
      </c>
      <c r="B44" s="18">
        <v>105859</v>
      </c>
      <c r="C44" s="18">
        <v>109483</v>
      </c>
      <c r="D44" s="19">
        <v>104438</v>
      </c>
      <c r="E44" s="27">
        <v>6.1293238167531419</v>
      </c>
      <c r="F44" s="27">
        <v>6.4141538710302965</v>
      </c>
      <c r="G44" s="28">
        <v>6.0476770372068973</v>
      </c>
    </row>
    <row r="45" spans="1:7" x14ac:dyDescent="0.25">
      <c r="A45" s="17" t="s">
        <v>84</v>
      </c>
      <c r="B45" s="18">
        <v>307610</v>
      </c>
      <c r="C45" s="18">
        <v>297965</v>
      </c>
      <c r="D45" s="19">
        <v>292439</v>
      </c>
      <c r="E45" s="27">
        <v>17.810873891416261</v>
      </c>
      <c r="F45" s="27">
        <v>17.456530768991918</v>
      </c>
      <c r="G45" s="28">
        <v>16.93422533066267</v>
      </c>
    </row>
    <row r="46" spans="1:7" x14ac:dyDescent="0.25">
      <c r="A46" s="17" t="s">
        <v>86</v>
      </c>
      <c r="B46" s="18">
        <v>209502</v>
      </c>
      <c r="C46" s="18">
        <v>212690</v>
      </c>
      <c r="D46" s="19">
        <v>207960</v>
      </c>
      <c r="E46" s="27">
        <v>12.130339397287115</v>
      </c>
      <c r="F46" s="27">
        <v>12.460622990139417</v>
      </c>
      <c r="G46" s="28">
        <v>12.042311387211038</v>
      </c>
    </row>
    <row r="47" spans="1:7" x14ac:dyDescent="0.25">
      <c r="A47" s="17" t="s">
        <v>161</v>
      </c>
      <c r="B47" s="18">
        <v>40796</v>
      </c>
      <c r="C47" s="18">
        <v>44899</v>
      </c>
      <c r="D47" s="19">
        <v>46183</v>
      </c>
      <c r="E47" s="27">
        <v>2.3621222043308663</v>
      </c>
      <c r="F47" s="27">
        <v>2.6304457738223221</v>
      </c>
      <c r="G47" s="28">
        <v>2.6743126889573348</v>
      </c>
    </row>
    <row r="48" spans="1:7" x14ac:dyDescent="0.25">
      <c r="A48" s="17" t="s">
        <v>162</v>
      </c>
      <c r="B48" s="18">
        <v>168</v>
      </c>
      <c r="C48" s="18">
        <v>168</v>
      </c>
      <c r="D48" s="19">
        <v>178</v>
      </c>
      <c r="E48" s="27">
        <v>9.7273392079514041E-3</v>
      </c>
      <c r="F48" s="27">
        <v>9.8424216575458273E-3</v>
      </c>
      <c r="G48" s="28">
        <v>1.0307421749007331E-2</v>
      </c>
    </row>
    <row r="49" spans="1:7" x14ac:dyDescent="0.25">
      <c r="A49" s="17" t="s">
        <v>163</v>
      </c>
      <c r="B49" s="18">
        <v>80444</v>
      </c>
      <c r="C49" s="18">
        <v>60746</v>
      </c>
      <c r="D49" s="19">
        <v>52054</v>
      </c>
      <c r="E49" s="27">
        <v>4.6577742574073975</v>
      </c>
      <c r="F49" s="27">
        <v>3.5588556310076123</v>
      </c>
      <c r="G49" s="28">
        <v>3.0142838860833012</v>
      </c>
    </row>
    <row r="50" spans="1:7" x14ac:dyDescent="0.25">
      <c r="A50" s="17" t="s">
        <v>164</v>
      </c>
      <c r="B50" s="18">
        <v>315257</v>
      </c>
      <c r="C50" s="18">
        <v>299193</v>
      </c>
      <c r="D50" s="19">
        <v>309197</v>
      </c>
      <c r="E50" s="27">
        <v>18.253641527863905</v>
      </c>
      <c r="F50" s="27">
        <v>17.528474184441123</v>
      </c>
      <c r="G50" s="28">
        <v>17.904628553527079</v>
      </c>
    </row>
    <row r="51" spans="1:7" x14ac:dyDescent="0.25">
      <c r="A51" s="17" t="s">
        <v>165</v>
      </c>
      <c r="B51" s="18">
        <v>147633</v>
      </c>
      <c r="C51" s="18">
        <v>167802</v>
      </c>
      <c r="D51" s="19">
        <v>220316</v>
      </c>
      <c r="E51" s="27">
        <v>8.5480730314731534</v>
      </c>
      <c r="F51" s="27">
        <v>9.8308216605922905</v>
      </c>
      <c r="G51" s="28">
        <v>12.757808595810671</v>
      </c>
    </row>
    <row r="52" spans="1:7" x14ac:dyDescent="0.25">
      <c r="A52" s="17" t="s">
        <v>166</v>
      </c>
      <c r="B52" s="18">
        <v>121249</v>
      </c>
      <c r="C52" s="18">
        <v>117050</v>
      </c>
      <c r="D52" s="19">
        <v>108669</v>
      </c>
      <c r="E52" s="27">
        <v>7.0204175691958328</v>
      </c>
      <c r="F52" s="27">
        <v>6.8574729465222566</v>
      </c>
      <c r="G52" s="28">
        <v>6.2926809777689758</v>
      </c>
    </row>
    <row r="53" spans="1:7" x14ac:dyDescent="0.25">
      <c r="A53" s="17" t="s">
        <v>167</v>
      </c>
      <c r="B53" s="18">
        <v>0</v>
      </c>
      <c r="C53" s="18">
        <v>0</v>
      </c>
      <c r="D53" s="19">
        <v>0</v>
      </c>
      <c r="E53" s="27" t="s">
        <v>168</v>
      </c>
      <c r="F53" s="27" t="s">
        <v>168</v>
      </c>
      <c r="G53" s="28" t="s">
        <v>168</v>
      </c>
    </row>
    <row r="54" spans="1:7" x14ac:dyDescent="0.25">
      <c r="A54" s="17" t="s">
        <v>169</v>
      </c>
      <c r="B54" s="18">
        <v>0</v>
      </c>
      <c r="C54" s="18">
        <v>0</v>
      </c>
      <c r="D54" s="19">
        <v>0</v>
      </c>
      <c r="E54" s="27" t="s">
        <v>168</v>
      </c>
      <c r="F54" s="27" t="s">
        <v>168</v>
      </c>
      <c r="G54" s="28" t="s">
        <v>168</v>
      </c>
    </row>
    <row r="55" spans="1:7" x14ac:dyDescent="0.25">
      <c r="A55" s="17" t="s">
        <v>170</v>
      </c>
      <c r="B55" s="18">
        <v>39192</v>
      </c>
      <c r="C55" s="18">
        <v>39457</v>
      </c>
      <c r="D55" s="19">
        <v>39884</v>
      </c>
      <c r="E55" s="27">
        <v>2.269249275226378</v>
      </c>
      <c r="F55" s="27">
        <v>2.3116216151296767</v>
      </c>
      <c r="G55" s="28">
        <v>2.3095573541427439</v>
      </c>
    </row>
    <row r="56" spans="1:7" x14ac:dyDescent="0.25">
      <c r="A56" s="17" t="s">
        <v>171</v>
      </c>
      <c r="B56" s="18">
        <v>18108</v>
      </c>
      <c r="C56" s="18">
        <v>18348</v>
      </c>
      <c r="D56" s="19">
        <v>19806</v>
      </c>
      <c r="E56" s="27">
        <v>1.0484682046284763</v>
      </c>
      <c r="F56" s="27">
        <v>1.0749330510276836</v>
      </c>
      <c r="G56" s="28">
        <v>1.1469033436002203</v>
      </c>
    </row>
    <row r="57" spans="1:7" x14ac:dyDescent="0.25">
      <c r="A57" s="17" t="s">
        <v>172</v>
      </c>
      <c r="B57" s="18">
        <v>0</v>
      </c>
      <c r="C57" s="18">
        <v>0</v>
      </c>
      <c r="D57" s="19">
        <v>0</v>
      </c>
      <c r="E57" s="27" t="s">
        <v>168</v>
      </c>
      <c r="F57" s="27" t="s">
        <v>168</v>
      </c>
      <c r="G57" s="28" t="s">
        <v>168</v>
      </c>
    </row>
    <row r="58" spans="1:7" x14ac:dyDescent="0.25">
      <c r="A58" s="17" t="s">
        <v>173</v>
      </c>
      <c r="B58" s="18">
        <v>0</v>
      </c>
      <c r="C58" s="18">
        <v>0</v>
      </c>
      <c r="D58" s="19">
        <v>0</v>
      </c>
      <c r="E58" s="27" t="s">
        <v>168</v>
      </c>
      <c r="F58" s="27" t="s">
        <v>168</v>
      </c>
      <c r="G58" s="28" t="s">
        <v>168</v>
      </c>
    </row>
    <row r="59" spans="1:7" x14ac:dyDescent="0.25">
      <c r="A59" s="17" t="s">
        <v>174</v>
      </c>
      <c r="B59" s="18">
        <v>4</v>
      </c>
      <c r="C59" s="18">
        <v>1231</v>
      </c>
      <c r="D59" s="19">
        <v>1040</v>
      </c>
      <c r="E59" s="27">
        <v>2.3160331447503346E-4</v>
      </c>
      <c r="F59" s="27">
        <v>7.2119172978803062E-2</v>
      </c>
      <c r="G59" s="28">
        <v>6.0223138308806878E-2</v>
      </c>
    </row>
    <row r="60" spans="1:7" x14ac:dyDescent="0.25">
      <c r="A60" s="17" t="s">
        <v>175</v>
      </c>
      <c r="B60" s="18">
        <v>0</v>
      </c>
      <c r="C60" s="18">
        <v>0</v>
      </c>
      <c r="D60" s="19">
        <v>0</v>
      </c>
      <c r="E60" s="27" t="s">
        <v>168</v>
      </c>
      <c r="F60" s="27" t="s">
        <v>168</v>
      </c>
      <c r="G60" s="28" t="s">
        <v>168</v>
      </c>
    </row>
    <row r="61" spans="1:7" x14ac:dyDescent="0.25">
      <c r="A61" s="17" t="s">
        <v>176</v>
      </c>
      <c r="B61" s="18">
        <v>25309</v>
      </c>
      <c r="C61" s="18">
        <v>27885</v>
      </c>
      <c r="D61" s="19">
        <v>25115</v>
      </c>
      <c r="E61" s="27">
        <v>1.4654120715121555</v>
      </c>
      <c r="F61" s="27">
        <v>1.6336662376230082</v>
      </c>
      <c r="G61" s="28">
        <v>1.4543308832939277</v>
      </c>
    </row>
    <row r="62" spans="1:7" x14ac:dyDescent="0.25">
      <c r="A62" s="17" t="s">
        <v>177</v>
      </c>
      <c r="B62" s="18">
        <v>0</v>
      </c>
      <c r="C62" s="18">
        <v>0</v>
      </c>
      <c r="D62" s="19">
        <v>0</v>
      </c>
      <c r="E62" s="27" t="s">
        <v>168</v>
      </c>
      <c r="F62" s="27" t="s">
        <v>168</v>
      </c>
      <c r="G62" s="28" t="s">
        <v>168</v>
      </c>
    </row>
    <row r="63" spans="1:7" x14ac:dyDescent="0.25">
      <c r="A63" s="17" t="s">
        <v>178</v>
      </c>
      <c r="B63" s="18">
        <v>11683</v>
      </c>
      <c r="C63" s="18">
        <v>13017</v>
      </c>
      <c r="D63" s="19">
        <v>14019</v>
      </c>
      <c r="E63" s="27">
        <v>0.67645538075295397</v>
      </c>
      <c r="F63" s="27">
        <v>0.76261192093020258</v>
      </c>
      <c r="G63" s="28">
        <v>0.81179632302996507</v>
      </c>
    </row>
    <row r="64" spans="1:7" x14ac:dyDescent="0.25">
      <c r="A64" s="17" t="s">
        <v>179</v>
      </c>
      <c r="B64" s="18">
        <v>27811</v>
      </c>
      <c r="C64" s="18">
        <v>28518</v>
      </c>
      <c r="D64" s="19">
        <v>27379</v>
      </c>
      <c r="E64" s="27">
        <v>1.6102799447162888</v>
      </c>
      <c r="F64" s="27">
        <v>1.6707510763684041</v>
      </c>
      <c r="G64" s="28">
        <v>1.5854320228430996</v>
      </c>
    </row>
    <row r="65" spans="1:7" x14ac:dyDescent="0.25">
      <c r="A65" s="17" t="s">
        <v>180</v>
      </c>
      <c r="B65" s="18">
        <v>25600</v>
      </c>
      <c r="C65" s="18">
        <v>26620</v>
      </c>
      <c r="D65" s="19">
        <v>26996</v>
      </c>
      <c r="E65" s="27">
        <v>1.4822612126402142</v>
      </c>
      <c r="F65" s="27">
        <v>1.5595551459754162</v>
      </c>
      <c r="G65" s="28">
        <v>1.5632536940236064</v>
      </c>
    </row>
    <row r="66" spans="1:7" x14ac:dyDescent="0.25">
      <c r="A66" s="17" t="s">
        <v>181</v>
      </c>
      <c r="B66" s="18">
        <v>0</v>
      </c>
      <c r="C66" s="18">
        <v>0</v>
      </c>
      <c r="D66" s="19">
        <v>0</v>
      </c>
      <c r="E66" s="27" t="s">
        <v>168</v>
      </c>
      <c r="F66" s="27" t="s">
        <v>168</v>
      </c>
      <c r="G66" s="28" t="s">
        <v>168</v>
      </c>
    </row>
    <row r="67" spans="1:7" x14ac:dyDescent="0.25">
      <c r="A67" s="17" t="s">
        <v>182</v>
      </c>
      <c r="B67" s="18">
        <v>6</v>
      </c>
      <c r="C67" s="18">
        <v>543</v>
      </c>
      <c r="D67" s="19">
        <v>1100</v>
      </c>
      <c r="E67" s="27">
        <v>3.4740497171255016E-4</v>
      </c>
      <c r="F67" s="27">
        <v>3.1812112857424905E-2</v>
      </c>
      <c r="G67" s="28">
        <v>6.3697550134314967E-2</v>
      </c>
    </row>
    <row r="68" spans="1:7" x14ac:dyDescent="0.25">
      <c r="A68" s="17" t="s">
        <v>183</v>
      </c>
      <c r="B68" s="18">
        <v>0</v>
      </c>
      <c r="C68" s="18">
        <v>0</v>
      </c>
      <c r="D68" s="19">
        <v>0</v>
      </c>
      <c r="E68" s="27" t="s">
        <v>168</v>
      </c>
      <c r="F68" s="27" t="s">
        <v>168</v>
      </c>
      <c r="G68" s="28" t="s">
        <v>168</v>
      </c>
    </row>
    <row r="69" spans="1:7" x14ac:dyDescent="0.25">
      <c r="A69" s="17" t="s">
        <v>184</v>
      </c>
      <c r="B69" s="18">
        <v>0</v>
      </c>
      <c r="C69" s="18">
        <v>37</v>
      </c>
      <c r="D69" s="19">
        <v>95</v>
      </c>
      <c r="E69" s="27" t="s">
        <v>168</v>
      </c>
      <c r="F69" s="27">
        <v>2.1676761983880693E-3</v>
      </c>
      <c r="G69" s="28">
        <v>5.5011520570544745E-3</v>
      </c>
    </row>
    <row r="70" spans="1:7" x14ac:dyDescent="0.25">
      <c r="A70" s="17" t="s">
        <v>185</v>
      </c>
      <c r="B70" s="18">
        <v>3571</v>
      </c>
      <c r="C70" s="18">
        <v>8233</v>
      </c>
      <c r="D70" s="19">
        <v>6467</v>
      </c>
      <c r="E70" s="27">
        <v>0.20676385899758612</v>
      </c>
      <c r="F70" s="27">
        <v>0.48233724706294523</v>
      </c>
      <c r="G70" s="28">
        <v>0.37448368792601355</v>
      </c>
    </row>
    <row r="71" spans="1:7" x14ac:dyDescent="0.25">
      <c r="A71" s="17" t="s">
        <v>186</v>
      </c>
      <c r="B71" s="18">
        <v>0</v>
      </c>
      <c r="C71" s="18">
        <v>0</v>
      </c>
      <c r="D71" s="19">
        <v>0</v>
      </c>
      <c r="E71" s="27" t="s">
        <v>168</v>
      </c>
      <c r="F71" s="27" t="s">
        <v>168</v>
      </c>
      <c r="G71" s="28" t="s">
        <v>168</v>
      </c>
    </row>
    <row r="72" spans="1:7" x14ac:dyDescent="0.25">
      <c r="A72" s="17" t="s">
        <v>187</v>
      </c>
      <c r="B72" s="18">
        <v>18708</v>
      </c>
      <c r="C72" s="18">
        <v>36800</v>
      </c>
      <c r="D72" s="19">
        <v>16029</v>
      </c>
      <c r="E72" s="27">
        <v>1.0832087017997314</v>
      </c>
      <c r="F72" s="27">
        <v>2.1559590297481335</v>
      </c>
      <c r="G72" s="28">
        <v>0.9281891191844861</v>
      </c>
    </row>
    <row r="73" spans="1:7" x14ac:dyDescent="0.25">
      <c r="A73" s="17" t="s">
        <v>5</v>
      </c>
      <c r="B73" s="18" t="s">
        <v>5</v>
      </c>
      <c r="C73" s="18" t="s">
        <v>5</v>
      </c>
      <c r="D73" s="19" t="s">
        <v>5</v>
      </c>
      <c r="E73" s="27" t="s">
        <v>5</v>
      </c>
      <c r="F73" s="27" t="s">
        <v>5</v>
      </c>
      <c r="G73" s="28" t="s">
        <v>5</v>
      </c>
    </row>
    <row r="74" spans="1:7" ht="13.8" thickBot="1" x14ac:dyDescent="0.3">
      <c r="A74" s="20" t="s">
        <v>4</v>
      </c>
      <c r="B74" s="21">
        <v>1727091</v>
      </c>
      <c r="C74" s="21">
        <v>1706897</v>
      </c>
      <c r="D74" s="22">
        <v>1726911</v>
      </c>
      <c r="E74" s="23">
        <v>100</v>
      </c>
      <c r="F74" s="23">
        <v>100</v>
      </c>
      <c r="G74" s="48">
        <v>100</v>
      </c>
    </row>
    <row r="75" spans="1:7" x14ac:dyDescent="0.25">
      <c r="A75" s="24"/>
      <c r="B75" s="24"/>
      <c r="C75" s="24"/>
      <c r="D75" s="24"/>
      <c r="E75" s="24"/>
      <c r="F75" s="24"/>
      <c r="G75" s="24"/>
    </row>
    <row r="76" spans="1:7" ht="12.75" customHeight="1" x14ac:dyDescent="0.25">
      <c r="A76" s="26" t="s">
        <v>157</v>
      </c>
      <c r="G76" s="172">
        <v>13</v>
      </c>
    </row>
    <row r="77" spans="1:7" ht="12.75" customHeight="1" x14ac:dyDescent="0.25">
      <c r="A77" s="26" t="s">
        <v>158</v>
      </c>
      <c r="G77" s="171"/>
    </row>
    <row r="78" spans="1:7" ht="12.75" customHeight="1" x14ac:dyDescent="0.25"/>
  </sheetData>
  <mergeCells count="1">
    <mergeCell ref="G76:G77"/>
  </mergeCells>
  <phoneticPr fontId="0" type="noConversion"/>
  <hyperlinks>
    <hyperlink ref="A2" location="Innhold!A34" tooltip="Move to Innhold" display="Tilbake til innholdsfortegnelsen"/>
  </hyperlinks>
  <pageMargins left="0.78740157480314965" right="0.78740157480314965" top="0.39370078740157483" bottom="0.19685039370078741" header="3.937007874015748E-2" footer="3.937007874015748E-2"/>
  <pageSetup paperSize="9" scale="86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8"/>
  <sheetViews>
    <sheetView showGridLines="0" showRowColHeaders="0" topLeftCell="A2" zoomScale="80" zoomScaleNormal="80" workbookViewId="0"/>
  </sheetViews>
  <sheetFormatPr defaultColWidth="11.44140625" defaultRowHeight="13.2" x14ac:dyDescent="0.25"/>
  <cols>
    <col min="1" max="1" width="25.6640625" style="1" customWidth="1"/>
    <col min="2" max="4" width="11.6640625" style="1" customWidth="1"/>
    <col min="5" max="7" width="9.6640625" style="1" customWidth="1"/>
    <col min="8" max="8" width="6.6640625" style="1" customWidth="1"/>
    <col min="9" max="11" width="11.44140625" style="1"/>
    <col min="12" max="14" width="9.6640625" style="1" customWidth="1"/>
    <col min="15" max="15" width="6.6640625" style="1" customWidth="1"/>
    <col min="16" max="18" width="11.44140625" style="1"/>
    <col min="19" max="21" width="9.6640625" style="1" customWidth="1"/>
    <col min="22" max="16384" width="11.44140625" style="1"/>
  </cols>
  <sheetData>
    <row r="1" spans="1:21" ht="5.25" customHeight="1" x14ac:dyDescent="0.25"/>
    <row r="2" spans="1:21" x14ac:dyDescent="0.25">
      <c r="A2" s="73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 x14ac:dyDescent="0.25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2" thickBot="1" x14ac:dyDescent="0.35">
      <c r="A4" s="5" t="s">
        <v>122</v>
      </c>
      <c r="B4" s="6"/>
      <c r="C4" s="6"/>
      <c r="D4" s="182" t="s">
        <v>107</v>
      </c>
      <c r="E4" s="182"/>
      <c r="F4" s="6"/>
      <c r="I4" s="182" t="s">
        <v>112</v>
      </c>
      <c r="J4" s="182"/>
      <c r="K4" s="182"/>
      <c r="L4" s="182"/>
      <c r="M4" s="182"/>
      <c r="N4" s="182"/>
      <c r="P4" s="182" t="s">
        <v>113</v>
      </c>
      <c r="Q4" s="182"/>
      <c r="R4" s="182"/>
      <c r="S4" s="182"/>
      <c r="T4" s="182"/>
      <c r="U4" s="182"/>
    </row>
    <row r="5" spans="1:21" x14ac:dyDescent="0.25">
      <c r="A5" s="7"/>
      <c r="B5" s="8"/>
      <c r="C5" s="90" t="s">
        <v>1</v>
      </c>
      <c r="D5" s="10"/>
      <c r="E5" s="11"/>
      <c r="F5" s="90" t="s">
        <v>2</v>
      </c>
      <c r="G5" s="12"/>
      <c r="I5" s="7"/>
      <c r="J5" s="90" t="s">
        <v>1</v>
      </c>
      <c r="K5" s="10"/>
      <c r="L5" s="11"/>
      <c r="M5" s="90" t="s">
        <v>2</v>
      </c>
      <c r="N5" s="12"/>
      <c r="P5" s="7"/>
      <c r="Q5" s="90" t="s">
        <v>1</v>
      </c>
      <c r="R5" s="10"/>
      <c r="S5" s="11"/>
      <c r="T5" s="90" t="s">
        <v>2</v>
      </c>
      <c r="U5" s="12"/>
    </row>
    <row r="6" spans="1:21" x14ac:dyDescent="0.25">
      <c r="A6" s="13" t="s">
        <v>3</v>
      </c>
      <c r="B6" s="14" t="s">
        <v>159</v>
      </c>
      <c r="C6" s="15" t="s">
        <v>155</v>
      </c>
      <c r="D6" s="66" t="s">
        <v>156</v>
      </c>
      <c r="E6" s="15" t="s">
        <v>159</v>
      </c>
      <c r="F6" s="15" t="s">
        <v>155</v>
      </c>
      <c r="G6" s="16" t="s">
        <v>156</v>
      </c>
      <c r="I6" s="99" t="s">
        <v>159</v>
      </c>
      <c r="J6" s="15" t="s">
        <v>155</v>
      </c>
      <c r="K6" s="66" t="s">
        <v>156</v>
      </c>
      <c r="L6" s="15" t="s">
        <v>159</v>
      </c>
      <c r="M6" s="15" t="s">
        <v>155</v>
      </c>
      <c r="N6" s="16" t="s">
        <v>156</v>
      </c>
      <c r="P6" s="99" t="s">
        <v>159</v>
      </c>
      <c r="Q6" s="15" t="s">
        <v>155</v>
      </c>
      <c r="R6" s="66" t="s">
        <v>156</v>
      </c>
      <c r="S6" s="15" t="s">
        <v>159</v>
      </c>
      <c r="T6" s="15" t="s">
        <v>155</v>
      </c>
      <c r="U6" s="16" t="s">
        <v>156</v>
      </c>
    </row>
    <row r="7" spans="1:21" x14ac:dyDescent="0.25">
      <c r="A7" s="17" t="s">
        <v>83</v>
      </c>
      <c r="B7" s="18">
        <v>232692</v>
      </c>
      <c r="C7" s="18">
        <v>247495</v>
      </c>
      <c r="D7" s="19">
        <v>257326</v>
      </c>
      <c r="E7" s="27">
        <v>18.662134774599053</v>
      </c>
      <c r="F7" s="27">
        <v>18.686906820292503</v>
      </c>
      <c r="G7" s="28">
        <v>18.549346873781314</v>
      </c>
      <c r="I7" s="100">
        <v>232692</v>
      </c>
      <c r="J7" s="18">
        <v>247495</v>
      </c>
      <c r="K7" s="19">
        <v>257326</v>
      </c>
      <c r="L7" s="82">
        <v>18.749622295332415</v>
      </c>
      <c r="M7" s="82">
        <v>18.764832098746712</v>
      </c>
      <c r="N7" s="83">
        <v>18.629909676148884</v>
      </c>
      <c r="P7" s="100">
        <v>0</v>
      </c>
      <c r="Q7" s="18">
        <v>0</v>
      </c>
      <c r="R7" s="19">
        <v>0</v>
      </c>
      <c r="S7" s="82" t="s">
        <v>168</v>
      </c>
      <c r="T7" s="82" t="s">
        <v>168</v>
      </c>
      <c r="U7" s="83" t="s">
        <v>168</v>
      </c>
    </row>
    <row r="8" spans="1:21" x14ac:dyDescent="0.25">
      <c r="A8" s="17" t="s">
        <v>160</v>
      </c>
      <c r="B8" s="18">
        <v>102042</v>
      </c>
      <c r="C8" s="18">
        <v>111548</v>
      </c>
      <c r="D8" s="19">
        <v>116981</v>
      </c>
      <c r="E8" s="27">
        <v>8.1838720569234731</v>
      </c>
      <c r="F8" s="27">
        <v>8.4223401765287704</v>
      </c>
      <c r="G8" s="28">
        <v>8.4325763686600332</v>
      </c>
      <c r="I8" s="100">
        <v>101204</v>
      </c>
      <c r="J8" s="18">
        <v>109476</v>
      </c>
      <c r="K8" s="19">
        <v>114465</v>
      </c>
      <c r="L8" s="82">
        <v>8.1547142780019168</v>
      </c>
      <c r="M8" s="82">
        <v>8.3003646895589611</v>
      </c>
      <c r="N8" s="83">
        <v>8.2870468241855946</v>
      </c>
      <c r="P8" s="100">
        <v>838</v>
      </c>
      <c r="Q8" s="18">
        <v>2072</v>
      </c>
      <c r="R8" s="19">
        <v>2516</v>
      </c>
      <c r="S8" s="82">
        <v>14.403575111722242</v>
      </c>
      <c r="T8" s="82">
        <v>37.672727272727272</v>
      </c>
      <c r="U8" s="83">
        <v>41.940323387231203</v>
      </c>
    </row>
    <row r="9" spans="1:21" x14ac:dyDescent="0.25">
      <c r="A9" s="17" t="s">
        <v>84</v>
      </c>
      <c r="B9" s="18">
        <v>368068</v>
      </c>
      <c r="C9" s="18">
        <v>375748</v>
      </c>
      <c r="D9" s="19">
        <v>393449</v>
      </c>
      <c r="E9" s="27">
        <v>29.519427493068626</v>
      </c>
      <c r="F9" s="27">
        <v>28.370544309627537</v>
      </c>
      <c r="G9" s="28">
        <v>28.361774473400992</v>
      </c>
      <c r="I9" s="100">
        <v>368068</v>
      </c>
      <c r="J9" s="18">
        <v>375748</v>
      </c>
      <c r="K9" s="19">
        <v>393449</v>
      </c>
      <c r="L9" s="82">
        <v>29.657813672143487</v>
      </c>
      <c r="M9" s="82">
        <v>28.488850810884582</v>
      </c>
      <c r="N9" s="83">
        <v>28.484954229930526</v>
      </c>
      <c r="P9" s="100">
        <v>0</v>
      </c>
      <c r="Q9" s="18">
        <v>0</v>
      </c>
      <c r="R9" s="19">
        <v>0</v>
      </c>
      <c r="S9" s="82" t="s">
        <v>168</v>
      </c>
      <c r="T9" s="82" t="s">
        <v>168</v>
      </c>
      <c r="U9" s="83" t="s">
        <v>168</v>
      </c>
    </row>
    <row r="10" spans="1:21" x14ac:dyDescent="0.25">
      <c r="A10" s="17" t="s">
        <v>86</v>
      </c>
      <c r="B10" s="18">
        <v>121702</v>
      </c>
      <c r="C10" s="18">
        <v>127336</v>
      </c>
      <c r="D10" s="19">
        <v>111387</v>
      </c>
      <c r="E10" s="27">
        <v>9.7606240280639387</v>
      </c>
      <c r="F10" s="27">
        <v>9.6144001570486921</v>
      </c>
      <c r="G10" s="28">
        <v>8.0293328316216748</v>
      </c>
      <c r="I10" s="100">
        <v>121702</v>
      </c>
      <c r="J10" s="18">
        <v>127336</v>
      </c>
      <c r="K10" s="19">
        <v>111387</v>
      </c>
      <c r="L10" s="82">
        <v>9.8063815369095018</v>
      </c>
      <c r="M10" s="82">
        <v>9.6544926569264486</v>
      </c>
      <c r="N10" s="83">
        <v>8.0642055178924625</v>
      </c>
      <c r="P10" s="100">
        <v>0</v>
      </c>
      <c r="Q10" s="18">
        <v>0</v>
      </c>
      <c r="R10" s="19">
        <v>0</v>
      </c>
      <c r="S10" s="82" t="s">
        <v>168</v>
      </c>
      <c r="T10" s="82" t="s">
        <v>168</v>
      </c>
      <c r="U10" s="83" t="s">
        <v>168</v>
      </c>
    </row>
    <row r="11" spans="1:21" x14ac:dyDescent="0.25">
      <c r="A11" s="17" t="s">
        <v>161</v>
      </c>
      <c r="B11" s="18">
        <v>218481</v>
      </c>
      <c r="C11" s="18">
        <v>230950</v>
      </c>
      <c r="D11" s="19">
        <v>249873</v>
      </c>
      <c r="E11" s="27">
        <v>17.522398138694825</v>
      </c>
      <c r="F11" s="27">
        <v>17.43769017615125</v>
      </c>
      <c r="G11" s="28">
        <v>18.012097306111151</v>
      </c>
      <c r="I11" s="100">
        <v>218481</v>
      </c>
      <c r="J11" s="18">
        <v>230950</v>
      </c>
      <c r="K11" s="19">
        <v>249873</v>
      </c>
      <c r="L11" s="82">
        <v>17.604542608712467</v>
      </c>
      <c r="M11" s="82">
        <v>17.510406162571176</v>
      </c>
      <c r="N11" s="83">
        <v>18.090326747038194</v>
      </c>
      <c r="P11" s="100">
        <v>0</v>
      </c>
      <c r="Q11" s="18">
        <v>0</v>
      </c>
      <c r="R11" s="19">
        <v>0</v>
      </c>
      <c r="S11" s="82" t="s">
        <v>168</v>
      </c>
      <c r="T11" s="82" t="s">
        <v>168</v>
      </c>
      <c r="U11" s="83" t="s">
        <v>168</v>
      </c>
    </row>
    <row r="12" spans="1:21" x14ac:dyDescent="0.25">
      <c r="A12" s="17" t="s">
        <v>162</v>
      </c>
      <c r="B12" s="18">
        <v>11378</v>
      </c>
      <c r="C12" s="18">
        <v>12478</v>
      </c>
      <c r="D12" s="19">
        <v>14079</v>
      </c>
      <c r="E12" s="27">
        <v>0.9125271580689841</v>
      </c>
      <c r="F12" s="27">
        <v>0.94214114751251476</v>
      </c>
      <c r="G12" s="28">
        <v>1.0148848333863159</v>
      </c>
      <c r="I12" s="100">
        <v>11378</v>
      </c>
      <c r="J12" s="18">
        <v>12478</v>
      </c>
      <c r="K12" s="19">
        <v>14079</v>
      </c>
      <c r="L12" s="82">
        <v>0.91680505765686926</v>
      </c>
      <c r="M12" s="82">
        <v>0.94606992031419412</v>
      </c>
      <c r="N12" s="83">
        <v>1.0192926417482111</v>
      </c>
      <c r="P12" s="100">
        <v>0</v>
      </c>
      <c r="Q12" s="18">
        <v>0</v>
      </c>
      <c r="R12" s="19">
        <v>0</v>
      </c>
      <c r="S12" s="82" t="s">
        <v>168</v>
      </c>
      <c r="T12" s="82" t="s">
        <v>168</v>
      </c>
      <c r="U12" s="83" t="s">
        <v>168</v>
      </c>
    </row>
    <row r="13" spans="1:21" x14ac:dyDescent="0.25">
      <c r="A13" s="17" t="s">
        <v>163</v>
      </c>
      <c r="B13" s="18">
        <v>5253</v>
      </c>
      <c r="C13" s="18">
        <v>5586</v>
      </c>
      <c r="D13" s="19">
        <v>5933</v>
      </c>
      <c r="E13" s="27">
        <v>0.42129593613432709</v>
      </c>
      <c r="F13" s="27">
        <v>0.42176634476718289</v>
      </c>
      <c r="G13" s="28">
        <v>0.42768035488891337</v>
      </c>
      <c r="I13" s="100">
        <v>5253</v>
      </c>
      <c r="J13" s="18">
        <v>5586</v>
      </c>
      <c r="K13" s="19">
        <v>5933</v>
      </c>
      <c r="L13" s="82">
        <v>0.42327095868092235</v>
      </c>
      <c r="M13" s="82">
        <v>0.42352513021919286</v>
      </c>
      <c r="N13" s="83">
        <v>0.42953783958321873</v>
      </c>
      <c r="P13" s="100">
        <v>0</v>
      </c>
      <c r="Q13" s="18">
        <v>0</v>
      </c>
      <c r="R13" s="19">
        <v>0</v>
      </c>
      <c r="S13" s="82" t="s">
        <v>168</v>
      </c>
      <c r="T13" s="82" t="s">
        <v>168</v>
      </c>
      <c r="U13" s="83" t="s">
        <v>168</v>
      </c>
    </row>
    <row r="14" spans="1:21" x14ac:dyDescent="0.25">
      <c r="A14" s="17" t="s">
        <v>164</v>
      </c>
      <c r="B14" s="18">
        <v>4499</v>
      </c>
      <c r="C14" s="18">
        <v>2842</v>
      </c>
      <c r="D14" s="19">
        <v>2818</v>
      </c>
      <c r="E14" s="27">
        <v>0.36082437020147295</v>
      </c>
      <c r="F14" s="27">
        <v>0.21458287716225094</v>
      </c>
      <c r="G14" s="28">
        <v>0.20313555369576233</v>
      </c>
      <c r="I14" s="100">
        <v>0</v>
      </c>
      <c r="J14" s="18">
        <v>0</v>
      </c>
      <c r="K14" s="19">
        <v>0</v>
      </c>
      <c r="L14" s="82" t="s">
        <v>168</v>
      </c>
      <c r="M14" s="82" t="s">
        <v>168</v>
      </c>
      <c r="N14" s="83" t="s">
        <v>168</v>
      </c>
      <c r="P14" s="100">
        <v>4499</v>
      </c>
      <c r="Q14" s="18">
        <v>2842</v>
      </c>
      <c r="R14" s="19">
        <v>2818</v>
      </c>
      <c r="S14" s="82">
        <v>77.328979030594709</v>
      </c>
      <c r="T14" s="82">
        <v>51.672727272727272</v>
      </c>
      <c r="U14" s="83">
        <v>46.974495749291549</v>
      </c>
    </row>
    <row r="15" spans="1:21" x14ac:dyDescent="0.25">
      <c r="A15" s="17" t="s">
        <v>165</v>
      </c>
      <c r="B15" s="18">
        <v>1260</v>
      </c>
      <c r="C15" s="18">
        <v>2205</v>
      </c>
      <c r="D15" s="19">
        <v>3308</v>
      </c>
      <c r="E15" s="27">
        <v>0.10105327994084373</v>
      </c>
      <c r="F15" s="27">
        <v>0.16648671503967744</v>
      </c>
      <c r="G15" s="28">
        <v>0.2384572078160333</v>
      </c>
      <c r="I15" s="100">
        <v>1260</v>
      </c>
      <c r="J15" s="18">
        <v>2205</v>
      </c>
      <c r="K15" s="19">
        <v>3308</v>
      </c>
      <c r="L15" s="82">
        <v>0.10152701464648052</v>
      </c>
      <c r="M15" s="82">
        <v>0.16718097245494454</v>
      </c>
      <c r="N15" s="83">
        <v>0.23949286589268287</v>
      </c>
      <c r="P15" s="100">
        <v>0</v>
      </c>
      <c r="Q15" s="18">
        <v>0</v>
      </c>
      <c r="R15" s="19">
        <v>0</v>
      </c>
      <c r="S15" s="82" t="s">
        <v>168</v>
      </c>
      <c r="T15" s="82" t="s">
        <v>168</v>
      </c>
      <c r="U15" s="83" t="s">
        <v>168</v>
      </c>
    </row>
    <row r="16" spans="1:21" x14ac:dyDescent="0.25">
      <c r="A16" s="17" t="s">
        <v>166</v>
      </c>
      <c r="B16" s="18">
        <v>35038</v>
      </c>
      <c r="C16" s="18">
        <v>44165</v>
      </c>
      <c r="D16" s="19">
        <v>50351</v>
      </c>
      <c r="E16" s="27">
        <v>2.8100831925137162</v>
      </c>
      <c r="F16" s="27">
        <v>3.3346420724387094</v>
      </c>
      <c r="G16" s="28">
        <v>3.629552258387271</v>
      </c>
      <c r="I16" s="100">
        <v>35038</v>
      </c>
      <c r="J16" s="18">
        <v>44165</v>
      </c>
      <c r="K16" s="19">
        <v>50351</v>
      </c>
      <c r="L16" s="82">
        <v>2.8232567771296702</v>
      </c>
      <c r="M16" s="82">
        <v>3.3485476863821431</v>
      </c>
      <c r="N16" s="83">
        <v>3.6453159886827313</v>
      </c>
      <c r="P16" s="100">
        <v>0</v>
      </c>
      <c r="Q16" s="18">
        <v>0</v>
      </c>
      <c r="R16" s="19">
        <v>0</v>
      </c>
      <c r="S16" s="82" t="s">
        <v>168</v>
      </c>
      <c r="T16" s="82" t="s">
        <v>168</v>
      </c>
      <c r="U16" s="83" t="s">
        <v>168</v>
      </c>
    </row>
    <row r="17" spans="1:21" x14ac:dyDescent="0.25">
      <c r="A17" s="17" t="s">
        <v>167</v>
      </c>
      <c r="B17" s="18">
        <v>0</v>
      </c>
      <c r="C17" s="18">
        <v>0</v>
      </c>
      <c r="D17" s="19">
        <v>0</v>
      </c>
      <c r="E17" s="27" t="s">
        <v>168</v>
      </c>
      <c r="F17" s="27" t="s">
        <v>168</v>
      </c>
      <c r="G17" s="28" t="s">
        <v>168</v>
      </c>
      <c r="I17" s="100">
        <v>0</v>
      </c>
      <c r="J17" s="18">
        <v>0</v>
      </c>
      <c r="K17" s="19">
        <v>0</v>
      </c>
      <c r="L17" s="82" t="s">
        <v>168</v>
      </c>
      <c r="M17" s="82" t="s">
        <v>168</v>
      </c>
      <c r="N17" s="83" t="s">
        <v>168</v>
      </c>
      <c r="P17" s="100">
        <v>0</v>
      </c>
      <c r="Q17" s="18">
        <v>0</v>
      </c>
      <c r="R17" s="19">
        <v>0</v>
      </c>
      <c r="S17" s="82" t="s">
        <v>168</v>
      </c>
      <c r="T17" s="82" t="s">
        <v>168</v>
      </c>
      <c r="U17" s="83" t="s">
        <v>168</v>
      </c>
    </row>
    <row r="18" spans="1:21" x14ac:dyDescent="0.25">
      <c r="A18" s="17" t="s">
        <v>169</v>
      </c>
      <c r="B18" s="18">
        <v>9178</v>
      </c>
      <c r="C18" s="18">
        <v>8838</v>
      </c>
      <c r="D18" s="19">
        <v>10773</v>
      </c>
      <c r="E18" s="27">
        <v>0.73608492325163788</v>
      </c>
      <c r="F18" s="27">
        <v>0.66730593538352345</v>
      </c>
      <c r="G18" s="28">
        <v>0.77657179558709999</v>
      </c>
      <c r="I18" s="100">
        <v>8714</v>
      </c>
      <c r="J18" s="18">
        <v>8347</v>
      </c>
      <c r="K18" s="19">
        <v>10119</v>
      </c>
      <c r="L18" s="82">
        <v>0.70214794097573907</v>
      </c>
      <c r="M18" s="82">
        <v>0.6328614862047266</v>
      </c>
      <c r="N18" s="83">
        <v>0.73259622429505988</v>
      </c>
      <c r="P18" s="100">
        <v>464</v>
      </c>
      <c r="Q18" s="18">
        <v>491</v>
      </c>
      <c r="R18" s="19">
        <v>654</v>
      </c>
      <c r="S18" s="82">
        <v>7.9752492265383292</v>
      </c>
      <c r="T18" s="82">
        <v>8.9272727272727277</v>
      </c>
      <c r="U18" s="83">
        <v>10.901816969494917</v>
      </c>
    </row>
    <row r="19" spans="1:21" x14ac:dyDescent="0.25">
      <c r="A19" s="17" t="s">
        <v>170</v>
      </c>
      <c r="B19" s="18">
        <v>0</v>
      </c>
      <c r="C19" s="18">
        <v>0</v>
      </c>
      <c r="D19" s="19">
        <v>0</v>
      </c>
      <c r="E19" s="27" t="s">
        <v>168</v>
      </c>
      <c r="F19" s="27" t="s">
        <v>168</v>
      </c>
      <c r="G19" s="28" t="s">
        <v>168</v>
      </c>
      <c r="I19" s="100">
        <v>0</v>
      </c>
      <c r="J19" s="18">
        <v>0</v>
      </c>
      <c r="K19" s="19">
        <v>0</v>
      </c>
      <c r="L19" s="82" t="s">
        <v>168</v>
      </c>
      <c r="M19" s="82" t="s">
        <v>168</v>
      </c>
      <c r="N19" s="83" t="s">
        <v>168</v>
      </c>
      <c r="P19" s="100">
        <v>0</v>
      </c>
      <c r="Q19" s="18">
        <v>0</v>
      </c>
      <c r="R19" s="19">
        <v>0</v>
      </c>
      <c r="S19" s="82" t="s">
        <v>168</v>
      </c>
      <c r="T19" s="82" t="s">
        <v>168</v>
      </c>
      <c r="U19" s="83" t="s">
        <v>168</v>
      </c>
    </row>
    <row r="20" spans="1:21" x14ac:dyDescent="0.25">
      <c r="A20" s="17" t="s">
        <v>171</v>
      </c>
      <c r="B20" s="18">
        <v>47562</v>
      </c>
      <c r="C20" s="18">
        <v>50333</v>
      </c>
      <c r="D20" s="19">
        <v>54855</v>
      </c>
      <c r="E20" s="27">
        <v>3.8145207147193725</v>
      </c>
      <c r="F20" s="27">
        <v>3.8003518494748683</v>
      </c>
      <c r="G20" s="28">
        <v>3.9542231362601288</v>
      </c>
      <c r="I20" s="100">
        <v>47562</v>
      </c>
      <c r="J20" s="18">
        <v>50333</v>
      </c>
      <c r="K20" s="19">
        <v>54855</v>
      </c>
      <c r="L20" s="82">
        <v>3.8324030719173861</v>
      </c>
      <c r="M20" s="82">
        <v>3.8161994950452263</v>
      </c>
      <c r="N20" s="83">
        <v>3.9713969644930831</v>
      </c>
      <c r="P20" s="100">
        <v>0</v>
      </c>
      <c r="Q20" s="18">
        <v>0</v>
      </c>
      <c r="R20" s="19">
        <v>0</v>
      </c>
      <c r="S20" s="82" t="s">
        <v>168</v>
      </c>
      <c r="T20" s="82" t="s">
        <v>168</v>
      </c>
      <c r="U20" s="83" t="s">
        <v>168</v>
      </c>
    </row>
    <row r="21" spans="1:21" x14ac:dyDescent="0.25">
      <c r="A21" s="17" t="s">
        <v>172</v>
      </c>
      <c r="B21" s="18">
        <v>0</v>
      </c>
      <c r="C21" s="18">
        <v>0</v>
      </c>
      <c r="D21" s="19">
        <v>0</v>
      </c>
      <c r="E21" s="27" t="s">
        <v>168</v>
      </c>
      <c r="F21" s="27" t="s">
        <v>168</v>
      </c>
      <c r="G21" s="28" t="s">
        <v>168</v>
      </c>
      <c r="I21" s="100">
        <v>0</v>
      </c>
      <c r="J21" s="18">
        <v>0</v>
      </c>
      <c r="K21" s="19">
        <v>0</v>
      </c>
      <c r="L21" s="82" t="s">
        <v>168</v>
      </c>
      <c r="M21" s="82" t="s">
        <v>168</v>
      </c>
      <c r="N21" s="83" t="s">
        <v>168</v>
      </c>
      <c r="P21" s="100">
        <v>0</v>
      </c>
      <c r="Q21" s="18">
        <v>0</v>
      </c>
      <c r="R21" s="19">
        <v>0</v>
      </c>
      <c r="S21" s="82" t="s">
        <v>168</v>
      </c>
      <c r="T21" s="82" t="s">
        <v>168</v>
      </c>
      <c r="U21" s="83" t="s">
        <v>168</v>
      </c>
    </row>
    <row r="22" spans="1:21" x14ac:dyDescent="0.25">
      <c r="A22" s="17" t="s">
        <v>173</v>
      </c>
      <c r="B22" s="18">
        <v>0</v>
      </c>
      <c r="C22" s="18">
        <v>0</v>
      </c>
      <c r="D22" s="19">
        <v>0</v>
      </c>
      <c r="E22" s="27" t="s">
        <v>168</v>
      </c>
      <c r="F22" s="27" t="s">
        <v>168</v>
      </c>
      <c r="G22" s="28" t="s">
        <v>168</v>
      </c>
      <c r="I22" s="100">
        <v>0</v>
      </c>
      <c r="J22" s="18">
        <v>0</v>
      </c>
      <c r="K22" s="19">
        <v>0</v>
      </c>
      <c r="L22" s="82" t="s">
        <v>168</v>
      </c>
      <c r="M22" s="82" t="s">
        <v>168</v>
      </c>
      <c r="N22" s="83" t="s">
        <v>168</v>
      </c>
      <c r="P22" s="100">
        <v>0</v>
      </c>
      <c r="Q22" s="18">
        <v>0</v>
      </c>
      <c r="R22" s="19">
        <v>0</v>
      </c>
      <c r="S22" s="82" t="s">
        <v>168</v>
      </c>
      <c r="T22" s="82" t="s">
        <v>168</v>
      </c>
      <c r="U22" s="83" t="s">
        <v>168</v>
      </c>
    </row>
    <row r="23" spans="1:21" x14ac:dyDescent="0.25">
      <c r="A23" s="17" t="s">
        <v>174</v>
      </c>
      <c r="B23" s="18">
        <v>0</v>
      </c>
      <c r="C23" s="18">
        <v>0</v>
      </c>
      <c r="D23" s="19">
        <v>0</v>
      </c>
      <c r="E23" s="27" t="s">
        <v>168</v>
      </c>
      <c r="F23" s="27" t="s">
        <v>168</v>
      </c>
      <c r="G23" s="28" t="s">
        <v>168</v>
      </c>
      <c r="I23" s="100">
        <v>0</v>
      </c>
      <c r="J23" s="18">
        <v>0</v>
      </c>
      <c r="K23" s="19">
        <v>0</v>
      </c>
      <c r="L23" s="82" t="s">
        <v>168</v>
      </c>
      <c r="M23" s="82" t="s">
        <v>168</v>
      </c>
      <c r="N23" s="83" t="s">
        <v>168</v>
      </c>
      <c r="P23" s="100">
        <v>0</v>
      </c>
      <c r="Q23" s="18">
        <v>0</v>
      </c>
      <c r="R23" s="19">
        <v>0</v>
      </c>
      <c r="S23" s="82" t="s">
        <v>168</v>
      </c>
      <c r="T23" s="82" t="s">
        <v>168</v>
      </c>
      <c r="U23" s="83" t="s">
        <v>168</v>
      </c>
    </row>
    <row r="24" spans="1:21" x14ac:dyDescent="0.25">
      <c r="A24" s="17" t="s">
        <v>175</v>
      </c>
      <c r="B24" s="18">
        <v>0</v>
      </c>
      <c r="C24" s="18">
        <v>0</v>
      </c>
      <c r="D24" s="19">
        <v>0</v>
      </c>
      <c r="E24" s="27" t="s">
        <v>168</v>
      </c>
      <c r="F24" s="27" t="s">
        <v>168</v>
      </c>
      <c r="G24" s="28" t="s">
        <v>168</v>
      </c>
      <c r="I24" s="100">
        <v>0</v>
      </c>
      <c r="J24" s="18">
        <v>0</v>
      </c>
      <c r="K24" s="19">
        <v>0</v>
      </c>
      <c r="L24" s="82" t="s">
        <v>168</v>
      </c>
      <c r="M24" s="82" t="s">
        <v>168</v>
      </c>
      <c r="N24" s="83" t="s">
        <v>168</v>
      </c>
      <c r="P24" s="100">
        <v>0</v>
      </c>
      <c r="Q24" s="18">
        <v>0</v>
      </c>
      <c r="R24" s="19">
        <v>0</v>
      </c>
      <c r="S24" s="82" t="s">
        <v>168</v>
      </c>
      <c r="T24" s="82" t="s">
        <v>168</v>
      </c>
      <c r="U24" s="83" t="s">
        <v>168</v>
      </c>
    </row>
    <row r="25" spans="1:21" x14ac:dyDescent="0.25">
      <c r="A25" s="17" t="s">
        <v>176</v>
      </c>
      <c r="B25" s="18">
        <v>0</v>
      </c>
      <c r="C25" s="18">
        <v>0</v>
      </c>
      <c r="D25" s="19">
        <v>0</v>
      </c>
      <c r="E25" s="27" t="s">
        <v>168</v>
      </c>
      <c r="F25" s="27" t="s">
        <v>168</v>
      </c>
      <c r="G25" s="28" t="s">
        <v>168</v>
      </c>
      <c r="I25" s="100">
        <v>0</v>
      </c>
      <c r="J25" s="18">
        <v>0</v>
      </c>
      <c r="K25" s="19">
        <v>0</v>
      </c>
      <c r="L25" s="82" t="s">
        <v>168</v>
      </c>
      <c r="M25" s="82" t="s">
        <v>168</v>
      </c>
      <c r="N25" s="83" t="s">
        <v>168</v>
      </c>
      <c r="P25" s="100">
        <v>0</v>
      </c>
      <c r="Q25" s="18">
        <v>0</v>
      </c>
      <c r="R25" s="19">
        <v>0</v>
      </c>
      <c r="S25" s="82" t="s">
        <v>168</v>
      </c>
      <c r="T25" s="82" t="s">
        <v>168</v>
      </c>
      <c r="U25" s="83" t="s">
        <v>168</v>
      </c>
    </row>
    <row r="26" spans="1:21" x14ac:dyDescent="0.25">
      <c r="A26" s="17" t="s">
        <v>177</v>
      </c>
      <c r="B26" s="18">
        <v>17786</v>
      </c>
      <c r="C26" s="18">
        <v>16945</v>
      </c>
      <c r="D26" s="19">
        <v>16945</v>
      </c>
      <c r="E26" s="27">
        <v>1.426455267482418</v>
      </c>
      <c r="F26" s="27">
        <v>1.2794183158037797</v>
      </c>
      <c r="G26" s="28">
        <v>1.2214804674856965</v>
      </c>
      <c r="I26" s="100">
        <v>17786</v>
      </c>
      <c r="J26" s="18">
        <v>16945</v>
      </c>
      <c r="K26" s="19">
        <v>16945</v>
      </c>
      <c r="L26" s="82">
        <v>1.4331424464303988</v>
      </c>
      <c r="M26" s="82">
        <v>1.2847535502263199</v>
      </c>
      <c r="N26" s="83">
        <v>1.2267855539756685</v>
      </c>
      <c r="P26" s="100">
        <v>0</v>
      </c>
      <c r="Q26" s="18">
        <v>0</v>
      </c>
      <c r="R26" s="19">
        <v>0</v>
      </c>
      <c r="S26" s="82" t="s">
        <v>168</v>
      </c>
      <c r="T26" s="82" t="s">
        <v>168</v>
      </c>
      <c r="U26" s="83" t="s">
        <v>168</v>
      </c>
    </row>
    <row r="27" spans="1:21" x14ac:dyDescent="0.25">
      <c r="A27" s="17" t="s">
        <v>178</v>
      </c>
      <c r="B27" s="18">
        <v>66747</v>
      </c>
      <c r="C27" s="18">
        <v>79984</v>
      </c>
      <c r="D27" s="19">
        <v>89690</v>
      </c>
      <c r="E27" s="27">
        <v>5.3531772033424572</v>
      </c>
      <c r="F27" s="27">
        <v>6.0391262656388029</v>
      </c>
      <c r="G27" s="28">
        <v>6.4653044041777585</v>
      </c>
      <c r="I27" s="100">
        <v>66747</v>
      </c>
      <c r="J27" s="18">
        <v>79984</v>
      </c>
      <c r="K27" s="19">
        <v>89690</v>
      </c>
      <c r="L27" s="82">
        <v>5.3782727354036783</v>
      </c>
      <c r="M27" s="82">
        <v>6.0643097055946864</v>
      </c>
      <c r="N27" s="83">
        <v>6.493384262973013</v>
      </c>
      <c r="P27" s="100">
        <v>0</v>
      </c>
      <c r="Q27" s="18">
        <v>0</v>
      </c>
      <c r="R27" s="19">
        <v>0</v>
      </c>
      <c r="S27" s="82" t="s">
        <v>168</v>
      </c>
      <c r="T27" s="82" t="s">
        <v>168</v>
      </c>
      <c r="U27" s="83" t="s">
        <v>168</v>
      </c>
    </row>
    <row r="28" spans="1:21" x14ac:dyDescent="0.25">
      <c r="A28" s="17" t="s">
        <v>179</v>
      </c>
      <c r="B28" s="18">
        <v>575</v>
      </c>
      <c r="C28" s="18">
        <v>818</v>
      </c>
      <c r="D28" s="19">
        <v>785</v>
      </c>
      <c r="E28" s="27">
        <v>4.6115584099988213E-2</v>
      </c>
      <c r="F28" s="27">
        <v>6.1762418549866735E-2</v>
      </c>
      <c r="G28" s="28">
        <v>5.6586731600842238E-2</v>
      </c>
      <c r="I28" s="100">
        <v>558</v>
      </c>
      <c r="J28" s="18">
        <v>723</v>
      </c>
      <c r="K28" s="19">
        <v>774</v>
      </c>
      <c r="L28" s="82">
        <v>4.4961963629155659E-2</v>
      </c>
      <c r="M28" s="82">
        <v>5.4817162396791339E-2</v>
      </c>
      <c r="N28" s="83">
        <v>5.6036117956752278E-2</v>
      </c>
      <c r="P28" s="100">
        <v>17</v>
      </c>
      <c r="Q28" s="18">
        <v>95</v>
      </c>
      <c r="R28" s="19">
        <v>11</v>
      </c>
      <c r="S28" s="82">
        <v>0.29219663114472327</v>
      </c>
      <c r="T28" s="82">
        <v>1.7272727272727273</v>
      </c>
      <c r="U28" s="83">
        <v>0.18336389398233038</v>
      </c>
    </row>
    <row r="29" spans="1:21" x14ac:dyDescent="0.25">
      <c r="A29" s="17" t="s">
        <v>180</v>
      </c>
      <c r="B29" s="18">
        <v>900</v>
      </c>
      <c r="C29" s="18">
        <v>927</v>
      </c>
      <c r="D29" s="19">
        <v>1132</v>
      </c>
      <c r="E29" s="27">
        <v>7.2180914243459807E-2</v>
      </c>
      <c r="F29" s="27">
        <v>6.9992374077905206E-2</v>
      </c>
      <c r="G29" s="28">
        <v>8.1600229518666773E-2</v>
      </c>
      <c r="I29" s="100">
        <v>900</v>
      </c>
      <c r="J29" s="18">
        <v>927</v>
      </c>
      <c r="K29" s="19">
        <v>1132</v>
      </c>
      <c r="L29" s="82">
        <v>7.2519296176057513E-2</v>
      </c>
      <c r="M29" s="82">
        <v>7.0284245562690972E-2</v>
      </c>
      <c r="N29" s="83">
        <v>8.19546324638806E-2</v>
      </c>
      <c r="P29" s="100">
        <v>0</v>
      </c>
      <c r="Q29" s="18">
        <v>0</v>
      </c>
      <c r="R29" s="19">
        <v>0</v>
      </c>
      <c r="S29" s="82" t="s">
        <v>168</v>
      </c>
      <c r="T29" s="82" t="s">
        <v>168</v>
      </c>
      <c r="U29" s="83" t="s">
        <v>168</v>
      </c>
    </row>
    <row r="30" spans="1:21" x14ac:dyDescent="0.25">
      <c r="A30" s="17" t="s">
        <v>181</v>
      </c>
      <c r="B30" s="18">
        <v>0</v>
      </c>
      <c r="C30" s="18">
        <v>0</v>
      </c>
      <c r="D30" s="19">
        <v>0</v>
      </c>
      <c r="E30" s="27" t="s">
        <v>168</v>
      </c>
      <c r="F30" s="27" t="s">
        <v>168</v>
      </c>
      <c r="G30" s="28" t="s">
        <v>168</v>
      </c>
      <c r="I30" s="100">
        <v>0</v>
      </c>
      <c r="J30" s="18">
        <v>0</v>
      </c>
      <c r="K30" s="19">
        <v>0</v>
      </c>
      <c r="L30" s="82" t="s">
        <v>168</v>
      </c>
      <c r="M30" s="82" t="s">
        <v>168</v>
      </c>
      <c r="N30" s="83" t="s">
        <v>168</v>
      </c>
      <c r="P30" s="100">
        <v>0</v>
      </c>
      <c r="Q30" s="18">
        <v>0</v>
      </c>
      <c r="R30" s="19">
        <v>0</v>
      </c>
      <c r="S30" s="82" t="s">
        <v>168</v>
      </c>
      <c r="T30" s="82" t="s">
        <v>168</v>
      </c>
      <c r="U30" s="83" t="s">
        <v>168</v>
      </c>
    </row>
    <row r="31" spans="1:21" x14ac:dyDescent="0.25">
      <c r="A31" s="17" t="s">
        <v>182</v>
      </c>
      <c r="B31" s="18">
        <v>262</v>
      </c>
      <c r="C31" s="18">
        <v>603</v>
      </c>
      <c r="D31" s="19">
        <v>814</v>
      </c>
      <c r="E31" s="27">
        <v>2.101266614642941E-2</v>
      </c>
      <c r="F31" s="27">
        <v>4.5529020031258728E-2</v>
      </c>
      <c r="G31" s="28">
        <v>5.8677196844695009E-2</v>
      </c>
      <c r="I31" s="100">
        <v>262</v>
      </c>
      <c r="J31" s="18">
        <v>603</v>
      </c>
      <c r="K31" s="19">
        <v>814</v>
      </c>
      <c r="L31" s="82">
        <v>2.1111172886807854E-2</v>
      </c>
      <c r="M31" s="82">
        <v>4.5718878181556261E-2</v>
      </c>
      <c r="N31" s="83">
        <v>5.8932041365369968E-2</v>
      </c>
      <c r="P31" s="100">
        <v>0</v>
      </c>
      <c r="Q31" s="18">
        <v>0</v>
      </c>
      <c r="R31" s="19">
        <v>0</v>
      </c>
      <c r="S31" s="82" t="s">
        <v>168</v>
      </c>
      <c r="T31" s="82" t="s">
        <v>168</v>
      </c>
      <c r="U31" s="83" t="s">
        <v>168</v>
      </c>
    </row>
    <row r="32" spans="1:21" x14ac:dyDescent="0.25">
      <c r="A32" s="17" t="s">
        <v>183</v>
      </c>
      <c r="B32" s="18">
        <v>0</v>
      </c>
      <c r="C32" s="18">
        <v>0</v>
      </c>
      <c r="D32" s="19">
        <v>0</v>
      </c>
      <c r="E32" s="27" t="s">
        <v>168</v>
      </c>
      <c r="F32" s="27" t="s">
        <v>168</v>
      </c>
      <c r="G32" s="28" t="s">
        <v>168</v>
      </c>
      <c r="I32" s="100">
        <v>0</v>
      </c>
      <c r="J32" s="18">
        <v>0</v>
      </c>
      <c r="K32" s="19">
        <v>0</v>
      </c>
      <c r="L32" s="82" t="s">
        <v>168</v>
      </c>
      <c r="M32" s="82" t="s">
        <v>168</v>
      </c>
      <c r="N32" s="83" t="s">
        <v>168</v>
      </c>
      <c r="P32" s="100">
        <v>0</v>
      </c>
      <c r="Q32" s="18">
        <v>0</v>
      </c>
      <c r="R32" s="19">
        <v>0</v>
      </c>
      <c r="S32" s="82" t="s">
        <v>168</v>
      </c>
      <c r="T32" s="82" t="s">
        <v>168</v>
      </c>
      <c r="U32" s="83" t="s">
        <v>168</v>
      </c>
    </row>
    <row r="33" spans="1:21" x14ac:dyDescent="0.25">
      <c r="A33" s="17" t="s">
        <v>184</v>
      </c>
      <c r="B33" s="18">
        <v>0</v>
      </c>
      <c r="C33" s="18">
        <v>0</v>
      </c>
      <c r="D33" s="19">
        <v>0</v>
      </c>
      <c r="E33" s="27" t="s">
        <v>168</v>
      </c>
      <c r="F33" s="27" t="s">
        <v>168</v>
      </c>
      <c r="G33" s="28" t="s">
        <v>168</v>
      </c>
      <c r="I33" s="100">
        <v>0</v>
      </c>
      <c r="J33" s="18">
        <v>0</v>
      </c>
      <c r="K33" s="19">
        <v>0</v>
      </c>
      <c r="L33" s="82" t="s">
        <v>168</v>
      </c>
      <c r="M33" s="82" t="s">
        <v>168</v>
      </c>
      <c r="N33" s="83" t="s">
        <v>168</v>
      </c>
      <c r="P33" s="100">
        <v>0</v>
      </c>
      <c r="Q33" s="18">
        <v>0</v>
      </c>
      <c r="R33" s="19">
        <v>0</v>
      </c>
      <c r="S33" s="82" t="s">
        <v>168</v>
      </c>
      <c r="T33" s="82" t="s">
        <v>168</v>
      </c>
      <c r="U33" s="83" t="s">
        <v>168</v>
      </c>
    </row>
    <row r="34" spans="1:21" x14ac:dyDescent="0.25">
      <c r="A34" s="17" t="s">
        <v>185</v>
      </c>
      <c r="B34" s="18">
        <v>0</v>
      </c>
      <c r="C34" s="18">
        <v>0</v>
      </c>
      <c r="D34" s="19">
        <v>0</v>
      </c>
      <c r="E34" s="27" t="s">
        <v>168</v>
      </c>
      <c r="F34" s="27" t="s">
        <v>168</v>
      </c>
      <c r="G34" s="28" t="s">
        <v>168</v>
      </c>
      <c r="I34" s="100">
        <v>0</v>
      </c>
      <c r="J34" s="18">
        <v>0</v>
      </c>
      <c r="K34" s="19">
        <v>0</v>
      </c>
      <c r="L34" s="82" t="s">
        <v>168</v>
      </c>
      <c r="M34" s="82" t="s">
        <v>168</v>
      </c>
      <c r="N34" s="83" t="s">
        <v>168</v>
      </c>
      <c r="P34" s="100">
        <v>0</v>
      </c>
      <c r="Q34" s="18">
        <v>0</v>
      </c>
      <c r="R34" s="19">
        <v>0</v>
      </c>
      <c r="S34" s="82" t="s">
        <v>168</v>
      </c>
      <c r="T34" s="82" t="s">
        <v>168</v>
      </c>
      <c r="U34" s="83" t="s">
        <v>168</v>
      </c>
    </row>
    <row r="35" spans="1:21" x14ac:dyDescent="0.25">
      <c r="A35" s="17" t="s">
        <v>186</v>
      </c>
      <c r="B35" s="18">
        <v>0</v>
      </c>
      <c r="C35" s="18">
        <v>0</v>
      </c>
      <c r="D35" s="19">
        <v>0</v>
      </c>
      <c r="E35" s="27" t="s">
        <v>168</v>
      </c>
      <c r="F35" s="27" t="s">
        <v>168</v>
      </c>
      <c r="G35" s="28" t="s">
        <v>168</v>
      </c>
      <c r="I35" s="100">
        <v>0</v>
      </c>
      <c r="J35" s="18">
        <v>0</v>
      </c>
      <c r="K35" s="19">
        <v>0</v>
      </c>
      <c r="L35" s="82" t="s">
        <v>168</v>
      </c>
      <c r="M35" s="82" t="s">
        <v>168</v>
      </c>
      <c r="N35" s="83" t="s">
        <v>168</v>
      </c>
      <c r="P35" s="100">
        <v>0</v>
      </c>
      <c r="Q35" s="18">
        <v>0</v>
      </c>
      <c r="R35" s="19">
        <v>0</v>
      </c>
      <c r="S35" s="82" t="s">
        <v>168</v>
      </c>
      <c r="T35" s="82" t="s">
        <v>168</v>
      </c>
      <c r="U35" s="83" t="s">
        <v>168</v>
      </c>
    </row>
    <row r="36" spans="1:21" x14ac:dyDescent="0.25">
      <c r="A36" s="17" t="s">
        <v>187</v>
      </c>
      <c r="B36" s="18">
        <v>3444</v>
      </c>
      <c r="C36" s="18">
        <v>5629</v>
      </c>
      <c r="D36" s="19">
        <v>6752</v>
      </c>
      <c r="E36" s="27">
        <v>0.27621229850497286</v>
      </c>
      <c r="F36" s="27">
        <v>0.42501302447090444</v>
      </c>
      <c r="G36" s="28">
        <v>0.48671797677565198</v>
      </c>
      <c r="I36" s="100">
        <v>3444</v>
      </c>
      <c r="J36" s="18">
        <v>5629</v>
      </c>
      <c r="K36" s="19">
        <v>6752</v>
      </c>
      <c r="L36" s="82">
        <v>0.27750717336704672</v>
      </c>
      <c r="M36" s="82">
        <v>0.42678534872965207</v>
      </c>
      <c r="N36" s="83">
        <v>0.48883187137466588</v>
      </c>
      <c r="P36" s="100">
        <v>0</v>
      </c>
      <c r="Q36" s="18">
        <v>0</v>
      </c>
      <c r="R36" s="19">
        <v>0</v>
      </c>
      <c r="S36" s="82" t="s">
        <v>168</v>
      </c>
      <c r="T36" s="82" t="s">
        <v>168</v>
      </c>
      <c r="U36" s="83" t="s">
        <v>168</v>
      </c>
    </row>
    <row r="37" spans="1:21" x14ac:dyDescent="0.25">
      <c r="A37" s="17" t="s">
        <v>5</v>
      </c>
      <c r="B37" s="18" t="s">
        <v>5</v>
      </c>
      <c r="C37" s="18" t="s">
        <v>5</v>
      </c>
      <c r="D37" s="19" t="s">
        <v>5</v>
      </c>
      <c r="E37" s="27" t="s">
        <v>5</v>
      </c>
      <c r="F37" s="27" t="s">
        <v>5</v>
      </c>
      <c r="G37" s="28" t="s">
        <v>5</v>
      </c>
      <c r="I37" s="100" t="s">
        <v>5</v>
      </c>
      <c r="J37" s="18" t="s">
        <v>5</v>
      </c>
      <c r="K37" s="19" t="s">
        <v>5</v>
      </c>
      <c r="L37" s="82" t="s">
        <v>5</v>
      </c>
      <c r="M37" s="82" t="s">
        <v>5</v>
      </c>
      <c r="N37" s="83" t="s">
        <v>5</v>
      </c>
      <c r="P37" s="100" t="s">
        <v>5</v>
      </c>
      <c r="Q37" s="18" t="s">
        <v>5</v>
      </c>
      <c r="R37" s="19" t="s">
        <v>5</v>
      </c>
      <c r="S37" s="82" t="s">
        <v>5</v>
      </c>
      <c r="T37" s="82" t="s">
        <v>5</v>
      </c>
      <c r="U37" s="83" t="s">
        <v>5</v>
      </c>
    </row>
    <row r="38" spans="1:21" ht="13.8" thickBot="1" x14ac:dyDescent="0.3">
      <c r="A38" s="20" t="s">
        <v>4</v>
      </c>
      <c r="B38" s="21">
        <v>1246867</v>
      </c>
      <c r="C38" s="21">
        <v>1324430</v>
      </c>
      <c r="D38" s="22">
        <v>1387251</v>
      </c>
      <c r="E38" s="23">
        <v>100</v>
      </c>
      <c r="F38" s="23">
        <v>100</v>
      </c>
      <c r="G38" s="48">
        <v>100</v>
      </c>
      <c r="I38" s="101">
        <v>1241049</v>
      </c>
      <c r="J38" s="21">
        <v>1318930</v>
      </c>
      <c r="K38" s="22">
        <v>1381252</v>
      </c>
      <c r="L38" s="86">
        <v>100</v>
      </c>
      <c r="M38" s="86">
        <v>100</v>
      </c>
      <c r="N38" s="87">
        <v>100</v>
      </c>
      <c r="P38" s="101">
        <v>5818</v>
      </c>
      <c r="Q38" s="21">
        <v>5500</v>
      </c>
      <c r="R38" s="22">
        <v>5999</v>
      </c>
      <c r="S38" s="86">
        <v>100</v>
      </c>
      <c r="T38" s="86">
        <v>100</v>
      </c>
      <c r="U38" s="87">
        <v>100</v>
      </c>
    </row>
    <row r="39" spans="1:21" x14ac:dyDescent="0.25">
      <c r="I39" s="108"/>
      <c r="P39" s="108"/>
    </row>
    <row r="40" spans="1:21" ht="16.2" thickBot="1" x14ac:dyDescent="0.35">
      <c r="A40" s="5" t="s">
        <v>123</v>
      </c>
      <c r="B40" s="6"/>
      <c r="C40" s="6"/>
      <c r="D40" s="182" t="s">
        <v>107</v>
      </c>
      <c r="E40" s="182"/>
      <c r="F40" s="6"/>
      <c r="I40" s="182" t="s">
        <v>112</v>
      </c>
      <c r="J40" s="182"/>
      <c r="K40" s="182"/>
      <c r="L40" s="182"/>
      <c r="M40" s="182"/>
      <c r="N40" s="182"/>
      <c r="P40" s="182" t="s">
        <v>113</v>
      </c>
      <c r="Q40" s="182"/>
      <c r="R40" s="182"/>
      <c r="S40" s="182"/>
      <c r="T40" s="182"/>
      <c r="U40" s="182"/>
    </row>
    <row r="41" spans="1:21" x14ac:dyDescent="0.25">
      <c r="A41" s="7"/>
      <c r="B41" s="91"/>
      <c r="C41" s="90" t="s">
        <v>32</v>
      </c>
      <c r="D41" s="92"/>
      <c r="E41" s="11"/>
      <c r="F41" s="90" t="s">
        <v>2</v>
      </c>
      <c r="G41" s="12"/>
      <c r="I41" s="32"/>
      <c r="J41" s="90" t="s">
        <v>32</v>
      </c>
      <c r="K41" s="92"/>
      <c r="L41" s="11"/>
      <c r="M41" s="90" t="s">
        <v>2</v>
      </c>
      <c r="N41" s="12"/>
      <c r="P41" s="32"/>
      <c r="Q41" s="90" t="s">
        <v>32</v>
      </c>
      <c r="R41" s="92"/>
      <c r="S41" s="11"/>
      <c r="T41" s="90" t="s">
        <v>2</v>
      </c>
      <c r="U41" s="12"/>
    </row>
    <row r="42" spans="1:21" x14ac:dyDescent="0.25">
      <c r="A42" s="13" t="s">
        <v>3</v>
      </c>
      <c r="B42" s="14" t="s">
        <v>159</v>
      </c>
      <c r="C42" s="15" t="s">
        <v>155</v>
      </c>
      <c r="D42" s="66" t="s">
        <v>156</v>
      </c>
      <c r="E42" s="15" t="s">
        <v>159</v>
      </c>
      <c r="F42" s="15" t="s">
        <v>155</v>
      </c>
      <c r="G42" s="16" t="s">
        <v>156</v>
      </c>
      <c r="I42" s="99" t="s">
        <v>159</v>
      </c>
      <c r="J42" s="15" t="s">
        <v>155</v>
      </c>
      <c r="K42" s="66" t="s">
        <v>156</v>
      </c>
      <c r="L42" s="15" t="s">
        <v>159</v>
      </c>
      <c r="M42" s="15" t="s">
        <v>155</v>
      </c>
      <c r="N42" s="16" t="s">
        <v>156</v>
      </c>
      <c r="P42" s="99" t="s">
        <v>159</v>
      </c>
      <c r="Q42" s="15" t="s">
        <v>155</v>
      </c>
      <c r="R42" s="66" t="s">
        <v>156</v>
      </c>
      <c r="S42" s="15" t="s">
        <v>159</v>
      </c>
      <c r="T42" s="15" t="s">
        <v>155</v>
      </c>
      <c r="U42" s="16" t="s">
        <v>156</v>
      </c>
    </row>
    <row r="43" spans="1:21" x14ac:dyDescent="0.25">
      <c r="A43" s="17" t="s">
        <v>83</v>
      </c>
      <c r="B43" s="18">
        <v>118934</v>
      </c>
      <c r="C43" s="18">
        <v>118235</v>
      </c>
      <c r="D43" s="19">
        <v>117588</v>
      </c>
      <c r="E43" s="27">
        <v>20.503634949996812</v>
      </c>
      <c r="F43" s="27">
        <v>20.135971238949356</v>
      </c>
      <c r="G43" s="28">
        <v>19.583377744617351</v>
      </c>
      <c r="I43" s="100">
        <v>118934</v>
      </c>
      <c r="J43" s="18">
        <v>118235</v>
      </c>
      <c r="K43" s="19">
        <v>117588</v>
      </c>
      <c r="L43" s="82">
        <v>20.726817086283607</v>
      </c>
      <c r="M43" s="82">
        <v>20.327027287231115</v>
      </c>
      <c r="N43" s="83">
        <v>19.77129540421797</v>
      </c>
      <c r="P43" s="100">
        <v>0</v>
      </c>
      <c r="Q43" s="18">
        <v>0</v>
      </c>
      <c r="R43" s="19">
        <v>0</v>
      </c>
      <c r="S43" s="82" t="s">
        <v>168</v>
      </c>
      <c r="T43" s="82" t="s">
        <v>168</v>
      </c>
      <c r="U43" s="83" t="s">
        <v>168</v>
      </c>
    </row>
    <row r="44" spans="1:21" x14ac:dyDescent="0.25">
      <c r="A44" s="17" t="s">
        <v>160</v>
      </c>
      <c r="B44" s="18">
        <v>54736</v>
      </c>
      <c r="C44" s="18">
        <v>56777</v>
      </c>
      <c r="D44" s="19">
        <v>58367</v>
      </c>
      <c r="E44" s="27">
        <v>9.4362164109760496</v>
      </c>
      <c r="F44" s="27">
        <v>9.6693875674193563</v>
      </c>
      <c r="G44" s="28">
        <v>9.7205753037731828</v>
      </c>
      <c r="I44" s="100">
        <v>53444</v>
      </c>
      <c r="J44" s="18">
        <v>55223</v>
      </c>
      <c r="K44" s="19">
        <v>56585</v>
      </c>
      <c r="L44" s="82">
        <v>9.3137707666381448</v>
      </c>
      <c r="M44" s="82">
        <v>9.4939690267920991</v>
      </c>
      <c r="N44" s="83">
        <v>9.5142255200162769</v>
      </c>
      <c r="P44" s="100">
        <v>1292</v>
      </c>
      <c r="Q44" s="18">
        <v>1554</v>
      </c>
      <c r="R44" s="19">
        <v>1782</v>
      </c>
      <c r="S44" s="82">
        <v>20.685238552673709</v>
      </c>
      <c r="T44" s="82">
        <v>28.157274868635621</v>
      </c>
      <c r="U44" s="83">
        <v>31.224811634834413</v>
      </c>
    </row>
    <row r="45" spans="1:21" x14ac:dyDescent="0.25">
      <c r="A45" s="17" t="s">
        <v>84</v>
      </c>
      <c r="B45" s="18">
        <v>127740</v>
      </c>
      <c r="C45" s="18">
        <v>126109</v>
      </c>
      <c r="D45" s="19">
        <v>126120</v>
      </c>
      <c r="E45" s="27">
        <v>22.021745913805916</v>
      </c>
      <c r="F45" s="27">
        <v>21.476950116062625</v>
      </c>
      <c r="G45" s="28">
        <v>21.00431677680665</v>
      </c>
      <c r="I45" s="100">
        <v>127740</v>
      </c>
      <c r="J45" s="18">
        <v>126109</v>
      </c>
      <c r="K45" s="19">
        <v>126120</v>
      </c>
      <c r="L45" s="82">
        <v>22.261452693105991</v>
      </c>
      <c r="M45" s="82">
        <v>21.680729768388623</v>
      </c>
      <c r="N45" s="83">
        <v>21.205869445691487</v>
      </c>
      <c r="P45" s="100">
        <v>0</v>
      </c>
      <c r="Q45" s="18">
        <v>0</v>
      </c>
      <c r="R45" s="19">
        <v>0</v>
      </c>
      <c r="S45" s="82" t="s">
        <v>168</v>
      </c>
      <c r="T45" s="82" t="s">
        <v>168</v>
      </c>
      <c r="U45" s="83" t="s">
        <v>168</v>
      </c>
    </row>
    <row r="46" spans="1:21" x14ac:dyDescent="0.25">
      <c r="A46" s="17" t="s">
        <v>86</v>
      </c>
      <c r="B46" s="18">
        <v>81678</v>
      </c>
      <c r="C46" s="18">
        <v>82310</v>
      </c>
      <c r="D46" s="19">
        <v>74546</v>
      </c>
      <c r="E46" s="27">
        <v>14.080884317737901</v>
      </c>
      <c r="F46" s="27">
        <v>14.017776400202322</v>
      </c>
      <c r="G46" s="28">
        <v>12.415063419313579</v>
      </c>
      <c r="I46" s="100">
        <v>81678</v>
      </c>
      <c r="J46" s="18">
        <v>82310</v>
      </c>
      <c r="K46" s="19">
        <v>74546</v>
      </c>
      <c r="L46" s="82">
        <v>14.234154791510186</v>
      </c>
      <c r="M46" s="82">
        <v>14.150781207019861</v>
      </c>
      <c r="N46" s="83">
        <v>12.534195557393891</v>
      </c>
      <c r="P46" s="100">
        <v>0</v>
      </c>
      <c r="Q46" s="18">
        <v>0</v>
      </c>
      <c r="R46" s="19">
        <v>0</v>
      </c>
      <c r="S46" s="82" t="s">
        <v>168</v>
      </c>
      <c r="T46" s="82" t="s">
        <v>168</v>
      </c>
      <c r="U46" s="83" t="s">
        <v>168</v>
      </c>
    </row>
    <row r="47" spans="1:21" x14ac:dyDescent="0.25">
      <c r="A47" s="17" t="s">
        <v>161</v>
      </c>
      <c r="B47" s="18">
        <v>87118</v>
      </c>
      <c r="C47" s="18">
        <v>85218</v>
      </c>
      <c r="D47" s="19">
        <v>83297</v>
      </c>
      <c r="E47" s="27">
        <v>15.01871348456978</v>
      </c>
      <c r="F47" s="27">
        <v>14.513022345674177</v>
      </c>
      <c r="G47" s="28">
        <v>13.872475218503517</v>
      </c>
      <c r="I47" s="100">
        <v>87118</v>
      </c>
      <c r="J47" s="18">
        <v>85218</v>
      </c>
      <c r="K47" s="19">
        <v>83297</v>
      </c>
      <c r="L47" s="82">
        <v>15.182192232018222</v>
      </c>
      <c r="M47" s="82">
        <v>14.650726192440997</v>
      </c>
      <c r="N47" s="83">
        <v>14.005592350283569</v>
      </c>
      <c r="P47" s="100">
        <v>0</v>
      </c>
      <c r="Q47" s="18">
        <v>0</v>
      </c>
      <c r="R47" s="19">
        <v>0</v>
      </c>
      <c r="S47" s="82" t="s">
        <v>168</v>
      </c>
      <c r="T47" s="82" t="s">
        <v>168</v>
      </c>
      <c r="U47" s="83" t="s">
        <v>168</v>
      </c>
    </row>
    <row r="48" spans="1:21" x14ac:dyDescent="0.25">
      <c r="A48" s="17" t="s">
        <v>162</v>
      </c>
      <c r="B48" s="18">
        <v>8821</v>
      </c>
      <c r="C48" s="18">
        <v>10000</v>
      </c>
      <c r="D48" s="19">
        <v>10772</v>
      </c>
      <c r="E48" s="27">
        <v>1.5206968898205884</v>
      </c>
      <c r="F48" s="27">
        <v>1.7030465800270103</v>
      </c>
      <c r="G48" s="28">
        <v>1.7939938179492645</v>
      </c>
      <c r="I48" s="100">
        <v>8821</v>
      </c>
      <c r="J48" s="18">
        <v>10000</v>
      </c>
      <c r="K48" s="19">
        <v>10772</v>
      </c>
      <c r="L48" s="82">
        <v>1.5372496806473144</v>
      </c>
      <c r="M48" s="82">
        <v>1.7192055894812126</v>
      </c>
      <c r="N48" s="83">
        <v>1.8112085765064121</v>
      </c>
      <c r="P48" s="100">
        <v>0</v>
      </c>
      <c r="Q48" s="18">
        <v>0</v>
      </c>
      <c r="R48" s="19">
        <v>0</v>
      </c>
      <c r="S48" s="82" t="s">
        <v>168</v>
      </c>
      <c r="T48" s="82" t="s">
        <v>168</v>
      </c>
      <c r="U48" s="83" t="s">
        <v>168</v>
      </c>
    </row>
    <row r="49" spans="1:21" x14ac:dyDescent="0.25">
      <c r="A49" s="17" t="s">
        <v>163</v>
      </c>
      <c r="B49" s="18">
        <v>4341</v>
      </c>
      <c r="C49" s="18">
        <v>4591</v>
      </c>
      <c r="D49" s="19">
        <v>4735</v>
      </c>
      <c r="E49" s="27">
        <v>0.74836698772374721</v>
      </c>
      <c r="F49" s="27">
        <v>0.7818686848904004</v>
      </c>
      <c r="G49" s="28">
        <v>0.78857786186314216</v>
      </c>
      <c r="I49" s="100">
        <v>4341</v>
      </c>
      <c r="J49" s="18">
        <v>4591</v>
      </c>
      <c r="K49" s="19">
        <v>4735</v>
      </c>
      <c r="L49" s="82">
        <v>0.75651296493481368</v>
      </c>
      <c r="M49" s="82">
        <v>0.78928728613082466</v>
      </c>
      <c r="N49" s="83">
        <v>0.79614487650927046</v>
      </c>
      <c r="P49" s="100">
        <v>0</v>
      </c>
      <c r="Q49" s="18">
        <v>0</v>
      </c>
      <c r="R49" s="19">
        <v>0</v>
      </c>
      <c r="S49" s="82" t="s">
        <v>168</v>
      </c>
      <c r="T49" s="82" t="s">
        <v>168</v>
      </c>
      <c r="U49" s="83" t="s">
        <v>168</v>
      </c>
    </row>
    <row r="50" spans="1:21" x14ac:dyDescent="0.25">
      <c r="A50" s="17" t="s">
        <v>164</v>
      </c>
      <c r="B50" s="18">
        <v>3589</v>
      </c>
      <c r="C50" s="18">
        <v>2325</v>
      </c>
      <c r="D50" s="19">
        <v>2197</v>
      </c>
      <c r="E50" s="27">
        <v>0.61872589701463465</v>
      </c>
      <c r="F50" s="27">
        <v>0.39595832985627988</v>
      </c>
      <c r="G50" s="28">
        <v>0.36589346621189511</v>
      </c>
      <c r="I50" s="100">
        <v>0</v>
      </c>
      <c r="J50" s="18">
        <v>0</v>
      </c>
      <c r="K50" s="19">
        <v>0</v>
      </c>
      <c r="L50" s="82" t="s">
        <v>168</v>
      </c>
      <c r="M50" s="82" t="s">
        <v>168</v>
      </c>
      <c r="N50" s="83" t="s">
        <v>168</v>
      </c>
      <c r="P50" s="100">
        <v>3589</v>
      </c>
      <c r="Q50" s="18">
        <v>2325</v>
      </c>
      <c r="R50" s="19">
        <v>2197</v>
      </c>
      <c r="S50" s="82">
        <v>57.460774895933397</v>
      </c>
      <c r="T50" s="82">
        <v>42.127196955970284</v>
      </c>
      <c r="U50" s="83">
        <v>38.496583143507969</v>
      </c>
    </row>
    <row r="51" spans="1:21" x14ac:dyDescent="0.25">
      <c r="A51" s="17" t="s">
        <v>165</v>
      </c>
      <c r="B51" s="18">
        <v>478</v>
      </c>
      <c r="C51" s="18">
        <v>827</v>
      </c>
      <c r="D51" s="19">
        <v>1262</v>
      </c>
      <c r="E51" s="27">
        <v>8.2404842232654041E-2</v>
      </c>
      <c r="F51" s="27">
        <v>0.14084195216823375</v>
      </c>
      <c r="G51" s="28">
        <v>0.21017640162012363</v>
      </c>
      <c r="I51" s="100">
        <v>478</v>
      </c>
      <c r="J51" s="18">
        <v>827</v>
      </c>
      <c r="K51" s="19">
        <v>1262</v>
      </c>
      <c r="L51" s="82">
        <v>8.330181922111056E-2</v>
      </c>
      <c r="M51" s="82">
        <v>0.14217830225009628</v>
      </c>
      <c r="N51" s="83">
        <v>0.21219320679085518</v>
      </c>
      <c r="P51" s="100">
        <v>0</v>
      </c>
      <c r="Q51" s="18">
        <v>0</v>
      </c>
      <c r="R51" s="19">
        <v>0</v>
      </c>
      <c r="S51" s="82" t="s">
        <v>168</v>
      </c>
      <c r="T51" s="82" t="s">
        <v>168</v>
      </c>
      <c r="U51" s="83" t="s">
        <v>168</v>
      </c>
    </row>
    <row r="52" spans="1:21" x14ac:dyDescent="0.25">
      <c r="A52" s="17" t="s">
        <v>166</v>
      </c>
      <c r="B52" s="18">
        <v>17503</v>
      </c>
      <c r="C52" s="18">
        <v>20400</v>
      </c>
      <c r="D52" s="19">
        <v>34005</v>
      </c>
      <c r="E52" s="27">
        <v>3.017430865268083</v>
      </c>
      <c r="F52" s="27">
        <v>3.474215023255101</v>
      </c>
      <c r="G52" s="28">
        <v>5.663271424003411</v>
      </c>
      <c r="I52" s="100">
        <v>17503</v>
      </c>
      <c r="J52" s="18">
        <v>20400</v>
      </c>
      <c r="K52" s="19">
        <v>34005</v>
      </c>
      <c r="L52" s="82">
        <v>3.050275610516942</v>
      </c>
      <c r="M52" s="82">
        <v>3.5071794025416736</v>
      </c>
      <c r="N52" s="83">
        <v>5.7176148945507368</v>
      </c>
      <c r="P52" s="100">
        <v>0</v>
      </c>
      <c r="Q52" s="18">
        <v>0</v>
      </c>
      <c r="R52" s="19">
        <v>0</v>
      </c>
      <c r="S52" s="82" t="s">
        <v>168</v>
      </c>
      <c r="T52" s="82" t="s">
        <v>168</v>
      </c>
      <c r="U52" s="83" t="s">
        <v>168</v>
      </c>
    </row>
    <row r="53" spans="1:21" x14ac:dyDescent="0.25">
      <c r="A53" s="17" t="s">
        <v>167</v>
      </c>
      <c r="B53" s="18">
        <v>0</v>
      </c>
      <c r="C53" s="18">
        <v>0</v>
      </c>
      <c r="D53" s="19">
        <v>0</v>
      </c>
      <c r="E53" s="27" t="s">
        <v>168</v>
      </c>
      <c r="F53" s="27" t="s">
        <v>168</v>
      </c>
      <c r="G53" s="28" t="s">
        <v>168</v>
      </c>
      <c r="I53" s="100">
        <v>0</v>
      </c>
      <c r="J53" s="18">
        <v>0</v>
      </c>
      <c r="K53" s="19">
        <v>0</v>
      </c>
      <c r="L53" s="82" t="s">
        <v>168</v>
      </c>
      <c r="M53" s="82" t="s">
        <v>168</v>
      </c>
      <c r="N53" s="83" t="s">
        <v>168</v>
      </c>
      <c r="P53" s="100">
        <v>0</v>
      </c>
      <c r="Q53" s="18">
        <v>0</v>
      </c>
      <c r="R53" s="19">
        <v>0</v>
      </c>
      <c r="S53" s="82" t="s">
        <v>168</v>
      </c>
      <c r="T53" s="82" t="s">
        <v>168</v>
      </c>
      <c r="U53" s="83" t="s">
        <v>168</v>
      </c>
    </row>
    <row r="54" spans="1:21" x14ac:dyDescent="0.25">
      <c r="A54" s="17" t="s">
        <v>169</v>
      </c>
      <c r="B54" s="18">
        <v>8133</v>
      </c>
      <c r="C54" s="18">
        <v>7871</v>
      </c>
      <c r="D54" s="19">
        <v>8417</v>
      </c>
      <c r="E54" s="27">
        <v>1.4020890834271449</v>
      </c>
      <c r="F54" s="27">
        <v>1.3404679631392598</v>
      </c>
      <c r="G54" s="28">
        <v>1.401786665956086</v>
      </c>
      <c r="I54" s="100">
        <v>6843</v>
      </c>
      <c r="J54" s="18">
        <v>6497</v>
      </c>
      <c r="K54" s="19">
        <v>6740</v>
      </c>
      <c r="L54" s="82">
        <v>1.192540478933179</v>
      </c>
      <c r="M54" s="82">
        <v>1.1169678714859437</v>
      </c>
      <c r="N54" s="83">
        <v>1.1332664134471979</v>
      </c>
      <c r="P54" s="100">
        <v>1290</v>
      </c>
      <c r="Q54" s="18">
        <v>1374</v>
      </c>
      <c r="R54" s="19">
        <v>1677</v>
      </c>
      <c r="S54" s="82">
        <v>20.653218059558117</v>
      </c>
      <c r="T54" s="82">
        <v>24.89581445914115</v>
      </c>
      <c r="U54" s="83">
        <v>29.384965831435078</v>
      </c>
    </row>
    <row r="55" spans="1:21" x14ac:dyDescent="0.25">
      <c r="A55" s="17" t="s">
        <v>170</v>
      </c>
      <c r="B55" s="18">
        <v>0</v>
      </c>
      <c r="C55" s="18">
        <v>0</v>
      </c>
      <c r="D55" s="19">
        <v>0</v>
      </c>
      <c r="E55" s="27" t="s">
        <v>168</v>
      </c>
      <c r="F55" s="27" t="s">
        <v>168</v>
      </c>
      <c r="G55" s="28" t="s">
        <v>168</v>
      </c>
      <c r="I55" s="100">
        <v>0</v>
      </c>
      <c r="J55" s="18">
        <v>0</v>
      </c>
      <c r="K55" s="19">
        <v>0</v>
      </c>
      <c r="L55" s="82" t="s">
        <v>168</v>
      </c>
      <c r="M55" s="82" t="s">
        <v>168</v>
      </c>
      <c r="N55" s="83" t="s">
        <v>168</v>
      </c>
      <c r="P55" s="100">
        <v>0</v>
      </c>
      <c r="Q55" s="18">
        <v>0</v>
      </c>
      <c r="R55" s="19">
        <v>0</v>
      </c>
      <c r="S55" s="82" t="s">
        <v>168</v>
      </c>
      <c r="T55" s="82" t="s">
        <v>168</v>
      </c>
      <c r="U55" s="83" t="s">
        <v>168</v>
      </c>
    </row>
    <row r="56" spans="1:21" x14ac:dyDescent="0.25">
      <c r="A56" s="17" t="s">
        <v>171</v>
      </c>
      <c r="B56" s="18">
        <v>27685</v>
      </c>
      <c r="C56" s="18">
        <v>29104</v>
      </c>
      <c r="D56" s="19">
        <v>30846</v>
      </c>
      <c r="E56" s="27">
        <v>4.7727574418640737</v>
      </c>
      <c r="F56" s="27">
        <v>4.9565467665106109</v>
      </c>
      <c r="G56" s="28">
        <v>5.1371642506928161</v>
      </c>
      <c r="I56" s="100">
        <v>27685</v>
      </c>
      <c r="J56" s="18">
        <v>29104</v>
      </c>
      <c r="K56" s="19">
        <v>30846</v>
      </c>
      <c r="L56" s="82">
        <v>4.8247089228795943</v>
      </c>
      <c r="M56" s="82">
        <v>5.0035759476261212</v>
      </c>
      <c r="N56" s="83">
        <v>5.1864593159038979</v>
      </c>
      <c r="P56" s="100">
        <v>0</v>
      </c>
      <c r="Q56" s="18">
        <v>0</v>
      </c>
      <c r="R56" s="19">
        <v>0</v>
      </c>
      <c r="S56" s="82" t="s">
        <v>168</v>
      </c>
      <c r="T56" s="82" t="s">
        <v>168</v>
      </c>
      <c r="U56" s="83" t="s">
        <v>168</v>
      </c>
    </row>
    <row r="57" spans="1:21" x14ac:dyDescent="0.25">
      <c r="A57" s="17" t="s">
        <v>172</v>
      </c>
      <c r="B57" s="18">
        <v>0</v>
      </c>
      <c r="C57" s="18">
        <v>0</v>
      </c>
      <c r="D57" s="19">
        <v>0</v>
      </c>
      <c r="E57" s="27" t="s">
        <v>168</v>
      </c>
      <c r="F57" s="27" t="s">
        <v>168</v>
      </c>
      <c r="G57" s="28" t="s">
        <v>168</v>
      </c>
      <c r="I57" s="100">
        <v>0</v>
      </c>
      <c r="J57" s="18">
        <v>0</v>
      </c>
      <c r="K57" s="19">
        <v>0</v>
      </c>
      <c r="L57" s="82" t="s">
        <v>168</v>
      </c>
      <c r="M57" s="82" t="s">
        <v>168</v>
      </c>
      <c r="N57" s="83" t="s">
        <v>168</v>
      </c>
      <c r="P57" s="100">
        <v>0</v>
      </c>
      <c r="Q57" s="18">
        <v>0</v>
      </c>
      <c r="R57" s="19">
        <v>0</v>
      </c>
      <c r="S57" s="82" t="s">
        <v>168</v>
      </c>
      <c r="T57" s="82" t="s">
        <v>168</v>
      </c>
      <c r="U57" s="83" t="s">
        <v>168</v>
      </c>
    </row>
    <row r="58" spans="1:21" x14ac:dyDescent="0.25">
      <c r="A58" s="17" t="s">
        <v>173</v>
      </c>
      <c r="B58" s="18">
        <v>0</v>
      </c>
      <c r="C58" s="18">
        <v>0</v>
      </c>
      <c r="D58" s="19">
        <v>0</v>
      </c>
      <c r="E58" s="27" t="s">
        <v>168</v>
      </c>
      <c r="F58" s="27" t="s">
        <v>168</v>
      </c>
      <c r="G58" s="28" t="s">
        <v>168</v>
      </c>
      <c r="I58" s="100">
        <v>0</v>
      </c>
      <c r="J58" s="18">
        <v>0</v>
      </c>
      <c r="K58" s="19">
        <v>0</v>
      </c>
      <c r="L58" s="82" t="s">
        <v>168</v>
      </c>
      <c r="M58" s="82" t="s">
        <v>168</v>
      </c>
      <c r="N58" s="83" t="s">
        <v>168</v>
      </c>
      <c r="P58" s="100">
        <v>0</v>
      </c>
      <c r="Q58" s="18">
        <v>0</v>
      </c>
      <c r="R58" s="19">
        <v>0</v>
      </c>
      <c r="S58" s="82" t="s">
        <v>168</v>
      </c>
      <c r="T58" s="82" t="s">
        <v>168</v>
      </c>
      <c r="U58" s="83" t="s">
        <v>168</v>
      </c>
    </row>
    <row r="59" spans="1:21" x14ac:dyDescent="0.25">
      <c r="A59" s="17" t="s">
        <v>174</v>
      </c>
      <c r="B59" s="18">
        <v>0</v>
      </c>
      <c r="C59" s="18">
        <v>0</v>
      </c>
      <c r="D59" s="19">
        <v>0</v>
      </c>
      <c r="E59" s="27" t="s">
        <v>168</v>
      </c>
      <c r="F59" s="27" t="s">
        <v>168</v>
      </c>
      <c r="G59" s="28" t="s">
        <v>168</v>
      </c>
      <c r="I59" s="100">
        <v>0</v>
      </c>
      <c r="J59" s="18">
        <v>0</v>
      </c>
      <c r="K59" s="19">
        <v>0</v>
      </c>
      <c r="L59" s="82" t="s">
        <v>168</v>
      </c>
      <c r="M59" s="82" t="s">
        <v>168</v>
      </c>
      <c r="N59" s="83" t="s">
        <v>168</v>
      </c>
      <c r="P59" s="100">
        <v>0</v>
      </c>
      <c r="Q59" s="18">
        <v>0</v>
      </c>
      <c r="R59" s="19">
        <v>0</v>
      </c>
      <c r="S59" s="82" t="s">
        <v>168</v>
      </c>
      <c r="T59" s="82" t="s">
        <v>168</v>
      </c>
      <c r="U59" s="83" t="s">
        <v>168</v>
      </c>
    </row>
    <row r="60" spans="1:21" x14ac:dyDescent="0.25">
      <c r="A60" s="17" t="s">
        <v>175</v>
      </c>
      <c r="B60" s="18">
        <v>0</v>
      </c>
      <c r="C60" s="18">
        <v>0</v>
      </c>
      <c r="D60" s="19">
        <v>0</v>
      </c>
      <c r="E60" s="27" t="s">
        <v>168</v>
      </c>
      <c r="F60" s="27" t="s">
        <v>168</v>
      </c>
      <c r="G60" s="28" t="s">
        <v>168</v>
      </c>
      <c r="I60" s="100">
        <v>0</v>
      </c>
      <c r="J60" s="18">
        <v>0</v>
      </c>
      <c r="K60" s="19">
        <v>0</v>
      </c>
      <c r="L60" s="82" t="s">
        <v>168</v>
      </c>
      <c r="M60" s="82" t="s">
        <v>168</v>
      </c>
      <c r="N60" s="83" t="s">
        <v>168</v>
      </c>
      <c r="P60" s="100">
        <v>0</v>
      </c>
      <c r="Q60" s="18">
        <v>0</v>
      </c>
      <c r="R60" s="19">
        <v>0</v>
      </c>
      <c r="S60" s="82" t="s">
        <v>168</v>
      </c>
      <c r="T60" s="82" t="s">
        <v>168</v>
      </c>
      <c r="U60" s="83" t="s">
        <v>168</v>
      </c>
    </row>
    <row r="61" spans="1:21" x14ac:dyDescent="0.25">
      <c r="A61" s="17" t="s">
        <v>176</v>
      </c>
      <c r="B61" s="18">
        <v>0</v>
      </c>
      <c r="C61" s="18">
        <v>0</v>
      </c>
      <c r="D61" s="19">
        <v>0</v>
      </c>
      <c r="E61" s="27" t="s">
        <v>168</v>
      </c>
      <c r="F61" s="27" t="s">
        <v>168</v>
      </c>
      <c r="G61" s="28" t="s">
        <v>168</v>
      </c>
      <c r="I61" s="100">
        <v>0</v>
      </c>
      <c r="J61" s="18">
        <v>0</v>
      </c>
      <c r="K61" s="19">
        <v>0</v>
      </c>
      <c r="L61" s="82" t="s">
        <v>168</v>
      </c>
      <c r="M61" s="82" t="s">
        <v>168</v>
      </c>
      <c r="N61" s="83" t="s">
        <v>168</v>
      </c>
      <c r="P61" s="100">
        <v>0</v>
      </c>
      <c r="Q61" s="18">
        <v>0</v>
      </c>
      <c r="R61" s="19">
        <v>0</v>
      </c>
      <c r="S61" s="82" t="s">
        <v>168</v>
      </c>
      <c r="T61" s="82" t="s">
        <v>168</v>
      </c>
      <c r="U61" s="83" t="s">
        <v>168</v>
      </c>
    </row>
    <row r="62" spans="1:21" x14ac:dyDescent="0.25">
      <c r="A62" s="17" t="s">
        <v>177</v>
      </c>
      <c r="B62" s="18">
        <v>12307</v>
      </c>
      <c r="C62" s="18">
        <v>11671</v>
      </c>
      <c r="D62" s="19">
        <v>11671</v>
      </c>
      <c r="E62" s="27">
        <v>2.1216660948896928</v>
      </c>
      <c r="F62" s="27">
        <v>1.9876256635495237</v>
      </c>
      <c r="G62" s="28">
        <v>1.9437153591984651</v>
      </c>
      <c r="I62" s="100">
        <v>12307</v>
      </c>
      <c r="J62" s="18">
        <v>11671</v>
      </c>
      <c r="K62" s="19">
        <v>11671</v>
      </c>
      <c r="L62" s="82">
        <v>2.144760437561104</v>
      </c>
      <c r="M62" s="82">
        <v>2.006484843483523</v>
      </c>
      <c r="N62" s="83">
        <v>1.9623668117718469</v>
      </c>
      <c r="P62" s="100">
        <v>0</v>
      </c>
      <c r="Q62" s="18">
        <v>0</v>
      </c>
      <c r="R62" s="19">
        <v>0</v>
      </c>
      <c r="S62" s="82" t="s">
        <v>168</v>
      </c>
      <c r="T62" s="82" t="s">
        <v>168</v>
      </c>
      <c r="U62" s="83" t="s">
        <v>168</v>
      </c>
    </row>
    <row r="63" spans="1:21" x14ac:dyDescent="0.25">
      <c r="A63" s="17" t="s">
        <v>178</v>
      </c>
      <c r="B63" s="18">
        <v>24044</v>
      </c>
      <c r="C63" s="18">
        <v>26837</v>
      </c>
      <c r="D63" s="19">
        <v>29358</v>
      </c>
      <c r="E63" s="27">
        <v>4.1450670013429578</v>
      </c>
      <c r="F63" s="27">
        <v>4.570466106818488</v>
      </c>
      <c r="G63" s="28">
        <v>4.8893492858665528</v>
      </c>
      <c r="I63" s="100">
        <v>24044</v>
      </c>
      <c r="J63" s="18">
        <v>26837</v>
      </c>
      <c r="K63" s="19">
        <v>29358</v>
      </c>
      <c r="L63" s="82">
        <v>4.1901860697748585</v>
      </c>
      <c r="M63" s="82">
        <v>4.6138320404907303</v>
      </c>
      <c r="N63" s="83">
        <v>4.9362663747749016</v>
      </c>
      <c r="P63" s="100">
        <v>0</v>
      </c>
      <c r="Q63" s="18">
        <v>0</v>
      </c>
      <c r="R63" s="19">
        <v>0</v>
      </c>
      <c r="S63" s="82" t="s">
        <v>168</v>
      </c>
      <c r="T63" s="82" t="s">
        <v>168</v>
      </c>
      <c r="U63" s="83" t="s">
        <v>168</v>
      </c>
    </row>
    <row r="64" spans="1:21" x14ac:dyDescent="0.25">
      <c r="A64" s="17" t="s">
        <v>179</v>
      </c>
      <c r="B64" s="18">
        <v>253</v>
      </c>
      <c r="C64" s="18">
        <v>484</v>
      </c>
      <c r="D64" s="19">
        <v>286</v>
      </c>
      <c r="E64" s="27">
        <v>4.3615952060379645E-2</v>
      </c>
      <c r="F64" s="27">
        <v>8.2427454473307293E-2</v>
      </c>
      <c r="G64" s="28">
        <v>4.763110211042422E-2</v>
      </c>
      <c r="I64" s="100">
        <v>178</v>
      </c>
      <c r="J64" s="18">
        <v>218</v>
      </c>
      <c r="K64" s="19">
        <v>235</v>
      </c>
      <c r="L64" s="82">
        <v>3.1020342722505607E-2</v>
      </c>
      <c r="M64" s="82">
        <v>3.7478681850690435E-2</v>
      </c>
      <c r="N64" s="83">
        <v>3.9512998094969068E-2</v>
      </c>
      <c r="P64" s="100">
        <v>75</v>
      </c>
      <c r="Q64" s="18">
        <v>266</v>
      </c>
      <c r="R64" s="19">
        <v>51</v>
      </c>
      <c r="S64" s="82">
        <v>1.2007684918347743</v>
      </c>
      <c r="T64" s="82">
        <v>4.8197137162529442</v>
      </c>
      <c r="U64" s="83">
        <v>0.89363939022253369</v>
      </c>
    </row>
    <row r="65" spans="1:21" x14ac:dyDescent="0.25">
      <c r="A65" s="17" t="s">
        <v>180</v>
      </c>
      <c r="B65" s="18">
        <v>926</v>
      </c>
      <c r="C65" s="18">
        <v>970</v>
      </c>
      <c r="D65" s="19">
        <v>1167</v>
      </c>
      <c r="E65" s="27">
        <v>0.15963783244233817</v>
      </c>
      <c r="F65" s="27">
        <v>0.16519551826261999</v>
      </c>
      <c r="G65" s="28">
        <v>0.19435488168833936</v>
      </c>
      <c r="I65" s="100">
        <v>926</v>
      </c>
      <c r="J65" s="18">
        <v>970</v>
      </c>
      <c r="K65" s="19">
        <v>1167</v>
      </c>
      <c r="L65" s="82">
        <v>0.16137549079236063</v>
      </c>
      <c r="M65" s="82">
        <v>0.1667629421796776</v>
      </c>
      <c r="N65" s="83">
        <v>0.19621986713544215</v>
      </c>
      <c r="P65" s="100">
        <v>0</v>
      </c>
      <c r="Q65" s="18">
        <v>0</v>
      </c>
      <c r="R65" s="19">
        <v>0</v>
      </c>
      <c r="S65" s="82" t="s">
        <v>168</v>
      </c>
      <c r="T65" s="82" t="s">
        <v>168</v>
      </c>
      <c r="U65" s="83" t="s">
        <v>168</v>
      </c>
    </row>
    <row r="66" spans="1:21" x14ac:dyDescent="0.25">
      <c r="A66" s="17" t="s">
        <v>181</v>
      </c>
      <c r="B66" s="18">
        <v>0</v>
      </c>
      <c r="C66" s="18">
        <v>0</v>
      </c>
      <c r="D66" s="19">
        <v>0</v>
      </c>
      <c r="E66" s="27" t="s">
        <v>168</v>
      </c>
      <c r="F66" s="27" t="s">
        <v>168</v>
      </c>
      <c r="G66" s="28" t="s">
        <v>168</v>
      </c>
      <c r="I66" s="100">
        <v>0</v>
      </c>
      <c r="J66" s="18">
        <v>0</v>
      </c>
      <c r="K66" s="19">
        <v>0</v>
      </c>
      <c r="L66" s="82" t="s">
        <v>168</v>
      </c>
      <c r="M66" s="82" t="s">
        <v>168</v>
      </c>
      <c r="N66" s="83" t="s">
        <v>168</v>
      </c>
      <c r="P66" s="100">
        <v>0</v>
      </c>
      <c r="Q66" s="18">
        <v>0</v>
      </c>
      <c r="R66" s="19">
        <v>0</v>
      </c>
      <c r="S66" s="82" t="s">
        <v>168</v>
      </c>
      <c r="T66" s="82" t="s">
        <v>168</v>
      </c>
      <c r="U66" s="83" t="s">
        <v>168</v>
      </c>
    </row>
    <row r="67" spans="1:21" x14ac:dyDescent="0.25">
      <c r="A67" s="17" t="s">
        <v>182</v>
      </c>
      <c r="B67" s="18">
        <v>132</v>
      </c>
      <c r="C67" s="18">
        <v>445</v>
      </c>
      <c r="D67" s="19">
        <v>637</v>
      </c>
      <c r="E67" s="27">
        <v>2.2756148901067641E-2</v>
      </c>
      <c r="F67" s="27">
        <v>7.5785572811201962E-2</v>
      </c>
      <c r="G67" s="28">
        <v>0.1060874547004903</v>
      </c>
      <c r="I67" s="100">
        <v>132</v>
      </c>
      <c r="J67" s="18">
        <v>445</v>
      </c>
      <c r="K67" s="19">
        <v>637</v>
      </c>
      <c r="L67" s="82">
        <v>2.3003849659386181E-2</v>
      </c>
      <c r="M67" s="82">
        <v>7.6504648731913955E-2</v>
      </c>
      <c r="N67" s="83">
        <v>0.10710544589997999</v>
      </c>
      <c r="P67" s="100">
        <v>0</v>
      </c>
      <c r="Q67" s="18">
        <v>0</v>
      </c>
      <c r="R67" s="19">
        <v>0</v>
      </c>
      <c r="S67" s="82" t="s">
        <v>168</v>
      </c>
      <c r="T67" s="82" t="s">
        <v>168</v>
      </c>
      <c r="U67" s="83" t="s">
        <v>168</v>
      </c>
    </row>
    <row r="68" spans="1:21" x14ac:dyDescent="0.25">
      <c r="A68" s="17" t="s">
        <v>183</v>
      </c>
      <c r="B68" s="18">
        <v>0</v>
      </c>
      <c r="C68" s="18">
        <v>0</v>
      </c>
      <c r="D68" s="19">
        <v>0</v>
      </c>
      <c r="E68" s="27" t="s">
        <v>168</v>
      </c>
      <c r="F68" s="27" t="s">
        <v>168</v>
      </c>
      <c r="G68" s="28" t="s">
        <v>168</v>
      </c>
      <c r="I68" s="100">
        <v>0</v>
      </c>
      <c r="J68" s="18">
        <v>0</v>
      </c>
      <c r="K68" s="19">
        <v>0</v>
      </c>
      <c r="L68" s="82" t="s">
        <v>168</v>
      </c>
      <c r="M68" s="82" t="s">
        <v>168</v>
      </c>
      <c r="N68" s="83" t="s">
        <v>168</v>
      </c>
      <c r="P68" s="100">
        <v>0</v>
      </c>
      <c r="Q68" s="18">
        <v>0</v>
      </c>
      <c r="R68" s="19">
        <v>0</v>
      </c>
      <c r="S68" s="82" t="s">
        <v>168</v>
      </c>
      <c r="T68" s="82" t="s">
        <v>168</v>
      </c>
      <c r="U68" s="83" t="s">
        <v>168</v>
      </c>
    </row>
    <row r="69" spans="1:21" x14ac:dyDescent="0.25">
      <c r="A69" s="17" t="s">
        <v>184</v>
      </c>
      <c r="B69" s="18">
        <v>0</v>
      </c>
      <c r="C69" s="18">
        <v>0</v>
      </c>
      <c r="D69" s="19">
        <v>0</v>
      </c>
      <c r="E69" s="27" t="s">
        <v>168</v>
      </c>
      <c r="F69" s="27" t="s">
        <v>168</v>
      </c>
      <c r="G69" s="28" t="s">
        <v>168</v>
      </c>
      <c r="I69" s="100">
        <v>0</v>
      </c>
      <c r="J69" s="18">
        <v>0</v>
      </c>
      <c r="K69" s="19">
        <v>0</v>
      </c>
      <c r="L69" s="82" t="s">
        <v>168</v>
      </c>
      <c r="M69" s="82" t="s">
        <v>168</v>
      </c>
      <c r="N69" s="83" t="s">
        <v>168</v>
      </c>
      <c r="P69" s="100">
        <v>0</v>
      </c>
      <c r="Q69" s="18">
        <v>0</v>
      </c>
      <c r="R69" s="19">
        <v>0</v>
      </c>
      <c r="S69" s="82" t="s">
        <v>168</v>
      </c>
      <c r="T69" s="82" t="s">
        <v>168</v>
      </c>
      <c r="U69" s="83" t="s">
        <v>168</v>
      </c>
    </row>
    <row r="70" spans="1:21" x14ac:dyDescent="0.25">
      <c r="A70" s="17" t="s">
        <v>185</v>
      </c>
      <c r="B70" s="18">
        <v>0</v>
      </c>
      <c r="C70" s="18">
        <v>0</v>
      </c>
      <c r="D70" s="19">
        <v>0</v>
      </c>
      <c r="E70" s="27" t="s">
        <v>168</v>
      </c>
      <c r="F70" s="27" t="s">
        <v>168</v>
      </c>
      <c r="G70" s="28" t="s">
        <v>168</v>
      </c>
      <c r="I70" s="100">
        <v>0</v>
      </c>
      <c r="J70" s="18">
        <v>0</v>
      </c>
      <c r="K70" s="19">
        <v>0</v>
      </c>
      <c r="L70" s="82" t="s">
        <v>168</v>
      </c>
      <c r="M70" s="82" t="s">
        <v>168</v>
      </c>
      <c r="N70" s="83" t="s">
        <v>168</v>
      </c>
      <c r="P70" s="100">
        <v>0</v>
      </c>
      <c r="Q70" s="18">
        <v>0</v>
      </c>
      <c r="R70" s="19">
        <v>0</v>
      </c>
      <c r="S70" s="82" t="s">
        <v>168</v>
      </c>
      <c r="T70" s="82" t="s">
        <v>168</v>
      </c>
      <c r="U70" s="83" t="s">
        <v>168</v>
      </c>
    </row>
    <row r="71" spans="1:21" x14ac:dyDescent="0.25">
      <c r="A71" s="17" t="s">
        <v>186</v>
      </c>
      <c r="B71" s="18">
        <v>0</v>
      </c>
      <c r="C71" s="18">
        <v>0</v>
      </c>
      <c r="D71" s="19">
        <v>0</v>
      </c>
      <c r="E71" s="27" t="s">
        <v>168</v>
      </c>
      <c r="F71" s="27" t="s">
        <v>168</v>
      </c>
      <c r="G71" s="28" t="s">
        <v>168</v>
      </c>
      <c r="I71" s="100">
        <v>0</v>
      </c>
      <c r="J71" s="18">
        <v>0</v>
      </c>
      <c r="K71" s="19">
        <v>0</v>
      </c>
      <c r="L71" s="82" t="s">
        <v>168</v>
      </c>
      <c r="M71" s="82" t="s">
        <v>168</v>
      </c>
      <c r="N71" s="83" t="s">
        <v>168</v>
      </c>
      <c r="P71" s="100">
        <v>0</v>
      </c>
      <c r="Q71" s="18">
        <v>0</v>
      </c>
      <c r="R71" s="19">
        <v>0</v>
      </c>
      <c r="S71" s="82" t="s">
        <v>168</v>
      </c>
      <c r="T71" s="82" t="s">
        <v>168</v>
      </c>
      <c r="U71" s="83" t="s">
        <v>168</v>
      </c>
    </row>
    <row r="72" spans="1:21" x14ac:dyDescent="0.25">
      <c r="A72" s="17" t="s">
        <v>187</v>
      </c>
      <c r="B72" s="18">
        <v>1645</v>
      </c>
      <c r="C72" s="18">
        <v>3009</v>
      </c>
      <c r="D72" s="19">
        <v>5177</v>
      </c>
      <c r="E72" s="27">
        <v>0.28358988592618389</v>
      </c>
      <c r="F72" s="27">
        <v>0.51244671593012736</v>
      </c>
      <c r="G72" s="28">
        <v>0.8621895651247069</v>
      </c>
      <c r="I72" s="100">
        <v>1645</v>
      </c>
      <c r="J72" s="18">
        <v>3009</v>
      </c>
      <c r="K72" s="19">
        <v>5177</v>
      </c>
      <c r="L72" s="82">
        <v>0.28667676280068383</v>
      </c>
      <c r="M72" s="82">
        <v>0.51730896187489683</v>
      </c>
      <c r="N72" s="83">
        <v>0.8704629410112974</v>
      </c>
      <c r="P72" s="100">
        <v>0</v>
      </c>
      <c r="Q72" s="18">
        <v>0</v>
      </c>
      <c r="R72" s="19">
        <v>0</v>
      </c>
      <c r="S72" s="82" t="s">
        <v>168</v>
      </c>
      <c r="T72" s="82" t="s">
        <v>168</v>
      </c>
      <c r="U72" s="83" t="s">
        <v>168</v>
      </c>
    </row>
    <row r="73" spans="1:21" x14ac:dyDescent="0.25">
      <c r="A73" s="17" t="s">
        <v>5</v>
      </c>
      <c r="B73" s="18" t="s">
        <v>5</v>
      </c>
      <c r="C73" s="18" t="s">
        <v>5</v>
      </c>
      <c r="D73" s="19" t="s">
        <v>5</v>
      </c>
      <c r="E73" s="27" t="s">
        <v>5</v>
      </c>
      <c r="F73" s="27" t="s">
        <v>5</v>
      </c>
      <c r="G73" s="28" t="s">
        <v>5</v>
      </c>
      <c r="I73" s="100" t="s">
        <v>5</v>
      </c>
      <c r="J73" s="18" t="s">
        <v>5</v>
      </c>
      <c r="K73" s="19" t="s">
        <v>5</v>
      </c>
      <c r="L73" s="82" t="s">
        <v>5</v>
      </c>
      <c r="M73" s="82" t="s">
        <v>5</v>
      </c>
      <c r="N73" s="83" t="s">
        <v>5</v>
      </c>
      <c r="P73" s="100" t="s">
        <v>5</v>
      </c>
      <c r="Q73" s="18" t="s">
        <v>5</v>
      </c>
      <c r="R73" s="19" t="s">
        <v>5</v>
      </c>
      <c r="S73" s="82" t="s">
        <v>5</v>
      </c>
      <c r="T73" s="82" t="s">
        <v>5</v>
      </c>
      <c r="U73" s="83" t="s">
        <v>5</v>
      </c>
    </row>
    <row r="74" spans="1:21" ht="13.8" thickBot="1" x14ac:dyDescent="0.3">
      <c r="A74" s="20" t="s">
        <v>4</v>
      </c>
      <c r="B74" s="21">
        <v>580063</v>
      </c>
      <c r="C74" s="21">
        <v>587183</v>
      </c>
      <c r="D74" s="22">
        <v>600448</v>
      </c>
      <c r="E74" s="23">
        <v>100</v>
      </c>
      <c r="F74" s="23">
        <v>100</v>
      </c>
      <c r="G74" s="48">
        <v>100</v>
      </c>
      <c r="I74" s="101">
        <v>573817</v>
      </c>
      <c r="J74" s="21">
        <v>581664</v>
      </c>
      <c r="K74" s="22">
        <v>594741</v>
      </c>
      <c r="L74" s="86">
        <v>100</v>
      </c>
      <c r="M74" s="86">
        <v>100</v>
      </c>
      <c r="N74" s="87">
        <v>100</v>
      </c>
      <c r="P74" s="101">
        <v>6246</v>
      </c>
      <c r="Q74" s="21">
        <v>5519</v>
      </c>
      <c r="R74" s="22">
        <v>5707</v>
      </c>
      <c r="S74" s="86">
        <v>100</v>
      </c>
      <c r="T74" s="86">
        <v>100</v>
      </c>
      <c r="U74" s="87">
        <v>100</v>
      </c>
    </row>
    <row r="75" spans="1:21" x14ac:dyDescent="0.25">
      <c r="A75" s="24"/>
      <c r="B75" s="24"/>
      <c r="C75" s="24"/>
      <c r="D75" s="24"/>
      <c r="E75" s="24"/>
      <c r="F75" s="24"/>
      <c r="G75" s="50"/>
    </row>
    <row r="76" spans="1:21" ht="12.75" customHeight="1" x14ac:dyDescent="0.25">
      <c r="A76" s="26" t="s">
        <v>157</v>
      </c>
      <c r="G76" s="62"/>
      <c r="H76" s="62"/>
      <c r="I76" s="62"/>
      <c r="J76" s="62"/>
      <c r="K76" s="62"/>
      <c r="L76" s="62"/>
      <c r="M76" s="62"/>
      <c r="N76" s="62"/>
      <c r="O76" s="62"/>
      <c r="P76" s="62"/>
      <c r="Q76" s="62"/>
      <c r="R76" s="62"/>
      <c r="S76" s="62"/>
      <c r="T76" s="62"/>
      <c r="U76" s="172">
        <v>14</v>
      </c>
    </row>
    <row r="77" spans="1:21" ht="12.75" customHeight="1" x14ac:dyDescent="0.25">
      <c r="A77" s="26" t="s">
        <v>158</v>
      </c>
      <c r="U77" s="171"/>
    </row>
    <row r="78" spans="1:21" ht="12.75" customHeight="1" x14ac:dyDescent="0.25"/>
  </sheetData>
  <mergeCells count="7">
    <mergeCell ref="D4:E4"/>
    <mergeCell ref="D40:E40"/>
    <mergeCell ref="U76:U77"/>
    <mergeCell ref="I4:N4"/>
    <mergeCell ref="P4:U4"/>
    <mergeCell ref="I40:N40"/>
    <mergeCell ref="P40:U40"/>
  </mergeCells>
  <hyperlinks>
    <hyperlink ref="A2" location="Innhold!A36" tooltip="Move to Innhold" display="Tilbake til innholdsfortegnelsen"/>
  </hyperlinks>
  <pageMargins left="0.78740157480314965" right="0.78740157480314965" top="0.39370078740157483" bottom="0.19685039370078741" header="3.937007874015748E-2" footer="3.937007874015748E-2"/>
  <pageSetup paperSize="9" scale="57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8"/>
  <sheetViews>
    <sheetView showGridLines="0" showRowColHeaders="0" topLeftCell="A2" zoomScale="80" zoomScaleNormal="80" workbookViewId="0"/>
  </sheetViews>
  <sheetFormatPr defaultColWidth="11.44140625" defaultRowHeight="13.2" x14ac:dyDescent="0.25"/>
  <cols>
    <col min="1" max="1" width="25.6640625" style="1" customWidth="1"/>
    <col min="2" max="4" width="11.6640625" style="1" customWidth="1"/>
    <col min="5" max="7" width="9.6640625" style="1" customWidth="1"/>
    <col min="8" max="8" width="6.6640625" style="1" customWidth="1"/>
    <col min="9" max="11" width="11.6640625" style="1" customWidth="1"/>
    <col min="12" max="14" width="9.6640625" style="1" customWidth="1"/>
    <col min="15" max="15" width="6.6640625" style="1" customWidth="1"/>
    <col min="16" max="18" width="11.6640625" style="1" customWidth="1"/>
    <col min="19" max="21" width="9.6640625" style="1" customWidth="1"/>
    <col min="22" max="16384" width="11.44140625" style="1"/>
  </cols>
  <sheetData>
    <row r="1" spans="1:21" ht="5.25" customHeight="1" x14ac:dyDescent="0.25"/>
    <row r="2" spans="1:21" x14ac:dyDescent="0.25">
      <c r="A2" s="73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 x14ac:dyDescent="0.25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2" thickBot="1" x14ac:dyDescent="0.35">
      <c r="A4" s="5" t="s">
        <v>124</v>
      </c>
      <c r="B4" s="6"/>
      <c r="C4" s="6"/>
      <c r="D4" s="6"/>
      <c r="E4" s="6"/>
      <c r="F4" s="6"/>
      <c r="I4" s="182" t="s">
        <v>112</v>
      </c>
      <c r="J4" s="182"/>
      <c r="K4" s="182"/>
      <c r="L4" s="182"/>
      <c r="M4" s="182"/>
      <c r="N4" s="182"/>
      <c r="P4" s="182" t="s">
        <v>113</v>
      </c>
      <c r="Q4" s="182"/>
      <c r="R4" s="182"/>
      <c r="S4" s="182"/>
      <c r="T4" s="182"/>
      <c r="U4" s="182"/>
    </row>
    <row r="5" spans="1:21" x14ac:dyDescent="0.25">
      <c r="A5" s="7"/>
      <c r="B5" s="8"/>
      <c r="C5" s="90" t="s">
        <v>1</v>
      </c>
      <c r="D5" s="10"/>
      <c r="E5" s="11"/>
      <c r="F5" s="90" t="s">
        <v>2</v>
      </c>
      <c r="G5" s="12"/>
      <c r="I5" s="7"/>
      <c r="J5" s="90" t="s">
        <v>1</v>
      </c>
      <c r="K5" s="10"/>
      <c r="L5" s="11"/>
      <c r="M5" s="90" t="s">
        <v>2</v>
      </c>
      <c r="N5" s="12"/>
      <c r="P5" s="7"/>
      <c r="Q5" s="90" t="s">
        <v>1</v>
      </c>
      <c r="R5" s="10"/>
      <c r="S5" s="11"/>
      <c r="T5" s="90" t="s">
        <v>2</v>
      </c>
      <c r="U5" s="12"/>
    </row>
    <row r="6" spans="1:21" x14ac:dyDescent="0.25">
      <c r="A6" s="13" t="s">
        <v>3</v>
      </c>
      <c r="B6" s="14" t="s">
        <v>159</v>
      </c>
      <c r="C6" s="15" t="s">
        <v>155</v>
      </c>
      <c r="D6" s="66" t="s">
        <v>156</v>
      </c>
      <c r="E6" s="15" t="s">
        <v>159</v>
      </c>
      <c r="F6" s="15" t="s">
        <v>155</v>
      </c>
      <c r="G6" s="16" t="s">
        <v>156</v>
      </c>
      <c r="I6" s="99" t="s">
        <v>159</v>
      </c>
      <c r="J6" s="15" t="s">
        <v>155</v>
      </c>
      <c r="K6" s="66" t="s">
        <v>156</v>
      </c>
      <c r="L6" s="15" t="s">
        <v>159</v>
      </c>
      <c r="M6" s="15" t="s">
        <v>155</v>
      </c>
      <c r="N6" s="16" t="s">
        <v>156</v>
      </c>
      <c r="P6" s="99" t="s">
        <v>159</v>
      </c>
      <c r="Q6" s="15" t="s">
        <v>155</v>
      </c>
      <c r="R6" s="66" t="s">
        <v>156</v>
      </c>
      <c r="S6" s="15" t="s">
        <v>159</v>
      </c>
      <c r="T6" s="15" t="s">
        <v>155</v>
      </c>
      <c r="U6" s="16" t="s">
        <v>156</v>
      </c>
    </row>
    <row r="7" spans="1:21" x14ac:dyDescent="0.25">
      <c r="A7" s="17" t="s">
        <v>83</v>
      </c>
      <c r="B7" s="18">
        <v>27741</v>
      </c>
      <c r="C7" s="18">
        <v>33628</v>
      </c>
      <c r="D7" s="19">
        <v>60892</v>
      </c>
      <c r="E7" s="27">
        <v>5.2968031298510114</v>
      </c>
      <c r="F7" s="27">
        <v>6.0308789322754608</v>
      </c>
      <c r="G7" s="28">
        <v>9.9879931501906007</v>
      </c>
      <c r="I7" s="100">
        <v>26380</v>
      </c>
      <c r="J7" s="18">
        <v>31431</v>
      </c>
      <c r="K7" s="19">
        <v>58259</v>
      </c>
      <c r="L7" s="82">
        <v>5.2361944497926762</v>
      </c>
      <c r="M7" s="82">
        <v>5.8711233232900408</v>
      </c>
      <c r="N7" s="83">
        <v>9.9377049068473422</v>
      </c>
      <c r="P7" s="100">
        <v>1361</v>
      </c>
      <c r="Q7" s="18">
        <v>2197</v>
      </c>
      <c r="R7" s="19">
        <v>2633</v>
      </c>
      <c r="S7" s="82">
        <v>6.8289011540391371</v>
      </c>
      <c r="T7" s="82">
        <v>9.8750449478604825</v>
      </c>
      <c r="U7" s="83">
        <v>11.247330200768902</v>
      </c>
    </row>
    <row r="8" spans="1:21" x14ac:dyDescent="0.25">
      <c r="A8" s="17" t="s">
        <v>160</v>
      </c>
      <c r="B8" s="18">
        <v>129355</v>
      </c>
      <c r="C8" s="18">
        <v>122565</v>
      </c>
      <c r="D8" s="19">
        <v>122320</v>
      </c>
      <c r="E8" s="27">
        <v>24.698748021407937</v>
      </c>
      <c r="F8" s="27">
        <v>21.980928878742173</v>
      </c>
      <c r="G8" s="28">
        <v>20.06390530991451</v>
      </c>
      <c r="I8" s="100">
        <v>126412</v>
      </c>
      <c r="J8" s="18">
        <v>119001</v>
      </c>
      <c r="K8" s="19">
        <v>115066</v>
      </c>
      <c r="L8" s="82">
        <v>25.09165325197846</v>
      </c>
      <c r="M8" s="82">
        <v>22.228676993886232</v>
      </c>
      <c r="N8" s="83">
        <v>19.627730527666049</v>
      </c>
      <c r="P8" s="100">
        <v>2943</v>
      </c>
      <c r="Q8" s="18">
        <v>3564</v>
      </c>
      <c r="R8" s="19">
        <v>7254</v>
      </c>
      <c r="S8" s="82">
        <v>14.766683391871551</v>
      </c>
      <c r="T8" s="82">
        <v>16.019417475728154</v>
      </c>
      <c r="U8" s="83">
        <v>30.986757795813755</v>
      </c>
    </row>
    <row r="9" spans="1:21" x14ac:dyDescent="0.25">
      <c r="A9" s="17" t="s">
        <v>84</v>
      </c>
      <c r="B9" s="18">
        <v>110399</v>
      </c>
      <c r="C9" s="18">
        <v>119330</v>
      </c>
      <c r="D9" s="19">
        <v>133655</v>
      </c>
      <c r="E9" s="27">
        <v>21.079332710876386</v>
      </c>
      <c r="F9" s="27">
        <v>21.400760764494787</v>
      </c>
      <c r="G9" s="28">
        <v>21.923162722339956</v>
      </c>
      <c r="I9" s="100">
        <v>102681</v>
      </c>
      <c r="J9" s="18">
        <v>111392</v>
      </c>
      <c r="K9" s="19">
        <v>125597</v>
      </c>
      <c r="L9" s="82">
        <v>20.381261648944722</v>
      </c>
      <c r="M9" s="82">
        <v>20.80736117934282</v>
      </c>
      <c r="N9" s="83">
        <v>21.424087663456387</v>
      </c>
      <c r="P9" s="100">
        <v>7718</v>
      </c>
      <c r="Q9" s="18">
        <v>7938</v>
      </c>
      <c r="R9" s="19">
        <v>8058</v>
      </c>
      <c r="S9" s="82">
        <v>38.725539387857502</v>
      </c>
      <c r="T9" s="82">
        <v>35.679611650485434</v>
      </c>
      <c r="U9" s="83">
        <v>34.421187526697992</v>
      </c>
    </row>
    <row r="10" spans="1:21" x14ac:dyDescent="0.25">
      <c r="A10" s="17" t="s">
        <v>86</v>
      </c>
      <c r="B10" s="18">
        <v>5501</v>
      </c>
      <c r="C10" s="18">
        <v>5930</v>
      </c>
      <c r="D10" s="19">
        <v>6279</v>
      </c>
      <c r="E10" s="27">
        <v>1.0503483658595729</v>
      </c>
      <c r="F10" s="27">
        <v>1.0634920919588879</v>
      </c>
      <c r="G10" s="28">
        <v>1.029931829962011</v>
      </c>
      <c r="I10" s="100">
        <v>1973</v>
      </c>
      <c r="J10" s="18">
        <v>2207</v>
      </c>
      <c r="K10" s="19">
        <v>2650</v>
      </c>
      <c r="L10" s="82">
        <v>0.39162288284461522</v>
      </c>
      <c r="M10" s="82">
        <v>0.41225443589135313</v>
      </c>
      <c r="N10" s="83">
        <v>0.45203175480432994</v>
      </c>
      <c r="P10" s="100">
        <v>3528</v>
      </c>
      <c r="Q10" s="18">
        <v>3723</v>
      </c>
      <c r="R10" s="19">
        <v>3629</v>
      </c>
      <c r="S10" s="82">
        <v>17.701956848971399</v>
      </c>
      <c r="T10" s="82">
        <v>16.734088457389429</v>
      </c>
      <c r="U10" s="83">
        <v>15.50192225544639</v>
      </c>
    </row>
    <row r="11" spans="1:21" x14ac:dyDescent="0.25">
      <c r="A11" s="17" t="s">
        <v>161</v>
      </c>
      <c r="B11" s="18">
        <v>73403</v>
      </c>
      <c r="C11" s="18">
        <v>82706</v>
      </c>
      <c r="D11" s="19">
        <v>92899</v>
      </c>
      <c r="E11" s="27">
        <v>14.015401036028038</v>
      </c>
      <c r="F11" s="27">
        <v>14.832576215438749</v>
      </c>
      <c r="G11" s="28">
        <v>15.238037437751373</v>
      </c>
      <c r="I11" s="100">
        <v>73403</v>
      </c>
      <c r="J11" s="18">
        <v>82706</v>
      </c>
      <c r="K11" s="19">
        <v>92899</v>
      </c>
      <c r="L11" s="82">
        <v>14.569840075744192</v>
      </c>
      <c r="M11" s="82">
        <v>15.448987482931695</v>
      </c>
      <c r="N11" s="83">
        <v>15.846527543233</v>
      </c>
      <c r="P11" s="100">
        <v>0</v>
      </c>
      <c r="Q11" s="18">
        <v>0</v>
      </c>
      <c r="R11" s="19">
        <v>0</v>
      </c>
      <c r="S11" s="82" t="s">
        <v>168</v>
      </c>
      <c r="T11" s="82" t="s">
        <v>168</v>
      </c>
      <c r="U11" s="83" t="s">
        <v>168</v>
      </c>
    </row>
    <row r="12" spans="1:21" x14ac:dyDescent="0.25">
      <c r="A12" s="17" t="s">
        <v>162</v>
      </c>
      <c r="B12" s="18">
        <v>0</v>
      </c>
      <c r="C12" s="18">
        <v>0</v>
      </c>
      <c r="D12" s="19">
        <v>0</v>
      </c>
      <c r="E12" s="27" t="s">
        <v>168</v>
      </c>
      <c r="F12" s="27" t="s">
        <v>168</v>
      </c>
      <c r="G12" s="28" t="s">
        <v>168</v>
      </c>
      <c r="I12" s="100">
        <v>0</v>
      </c>
      <c r="J12" s="18">
        <v>0</v>
      </c>
      <c r="K12" s="19">
        <v>0</v>
      </c>
      <c r="L12" s="82" t="s">
        <v>168</v>
      </c>
      <c r="M12" s="82" t="s">
        <v>168</v>
      </c>
      <c r="N12" s="83" t="s">
        <v>168</v>
      </c>
      <c r="P12" s="100">
        <v>0</v>
      </c>
      <c r="Q12" s="18">
        <v>0</v>
      </c>
      <c r="R12" s="19">
        <v>0</v>
      </c>
      <c r="S12" s="82" t="s">
        <v>168</v>
      </c>
      <c r="T12" s="82" t="s">
        <v>168</v>
      </c>
      <c r="U12" s="83" t="s">
        <v>168</v>
      </c>
    </row>
    <row r="13" spans="1:21" x14ac:dyDescent="0.25">
      <c r="A13" s="17" t="s">
        <v>163</v>
      </c>
      <c r="B13" s="18">
        <v>0</v>
      </c>
      <c r="C13" s="18">
        <v>0</v>
      </c>
      <c r="D13" s="19">
        <v>0</v>
      </c>
      <c r="E13" s="27" t="s">
        <v>168</v>
      </c>
      <c r="F13" s="27" t="s">
        <v>168</v>
      </c>
      <c r="G13" s="28" t="s">
        <v>168</v>
      </c>
      <c r="I13" s="100">
        <v>0</v>
      </c>
      <c r="J13" s="18">
        <v>0</v>
      </c>
      <c r="K13" s="19">
        <v>0</v>
      </c>
      <c r="L13" s="82" t="s">
        <v>168</v>
      </c>
      <c r="M13" s="82" t="s">
        <v>168</v>
      </c>
      <c r="N13" s="83" t="s">
        <v>168</v>
      </c>
      <c r="P13" s="100">
        <v>0</v>
      </c>
      <c r="Q13" s="18">
        <v>0</v>
      </c>
      <c r="R13" s="19">
        <v>0</v>
      </c>
      <c r="S13" s="82" t="s">
        <v>168</v>
      </c>
      <c r="T13" s="82" t="s">
        <v>168</v>
      </c>
      <c r="U13" s="83" t="s">
        <v>168</v>
      </c>
    </row>
    <row r="14" spans="1:21" x14ac:dyDescent="0.25">
      <c r="A14" s="17" t="s">
        <v>164</v>
      </c>
      <c r="B14" s="18">
        <v>475</v>
      </c>
      <c r="C14" s="18">
        <v>497</v>
      </c>
      <c r="D14" s="19">
        <v>1023</v>
      </c>
      <c r="E14" s="27">
        <v>9.0695414248917861E-2</v>
      </c>
      <c r="F14" s="27">
        <v>8.9132473811731408E-2</v>
      </c>
      <c r="G14" s="28">
        <v>0.16780064692644328</v>
      </c>
      <c r="I14" s="100">
        <v>0</v>
      </c>
      <c r="J14" s="18">
        <v>0</v>
      </c>
      <c r="K14" s="19">
        <v>0</v>
      </c>
      <c r="L14" s="82" t="s">
        <v>168</v>
      </c>
      <c r="M14" s="82" t="s">
        <v>168</v>
      </c>
      <c r="N14" s="83" t="s">
        <v>168</v>
      </c>
      <c r="P14" s="100">
        <v>475</v>
      </c>
      <c r="Q14" s="18">
        <v>497</v>
      </c>
      <c r="R14" s="19">
        <v>1023</v>
      </c>
      <c r="S14" s="82">
        <v>2.3833416959357754</v>
      </c>
      <c r="T14" s="82">
        <v>2.2339086659475007</v>
      </c>
      <c r="U14" s="83">
        <v>4.3699273814609141</v>
      </c>
    </row>
    <row r="15" spans="1:21" x14ac:dyDescent="0.25">
      <c r="A15" s="17" t="s">
        <v>165</v>
      </c>
      <c r="B15" s="18">
        <v>0</v>
      </c>
      <c r="C15" s="18">
        <v>0</v>
      </c>
      <c r="D15" s="19">
        <v>0</v>
      </c>
      <c r="E15" s="27" t="s">
        <v>168</v>
      </c>
      <c r="F15" s="27" t="s">
        <v>168</v>
      </c>
      <c r="G15" s="28" t="s">
        <v>168</v>
      </c>
      <c r="I15" s="100">
        <v>0</v>
      </c>
      <c r="J15" s="18">
        <v>0</v>
      </c>
      <c r="K15" s="19">
        <v>0</v>
      </c>
      <c r="L15" s="82" t="s">
        <v>168</v>
      </c>
      <c r="M15" s="82" t="s">
        <v>168</v>
      </c>
      <c r="N15" s="83" t="s">
        <v>168</v>
      </c>
      <c r="P15" s="100">
        <v>0</v>
      </c>
      <c r="Q15" s="18">
        <v>0</v>
      </c>
      <c r="R15" s="19">
        <v>0</v>
      </c>
      <c r="S15" s="82" t="s">
        <v>168</v>
      </c>
      <c r="T15" s="82" t="s">
        <v>168</v>
      </c>
      <c r="U15" s="83" t="s">
        <v>168</v>
      </c>
    </row>
    <row r="16" spans="1:21" x14ac:dyDescent="0.25">
      <c r="A16" s="17" t="s">
        <v>166</v>
      </c>
      <c r="B16" s="18">
        <v>26783</v>
      </c>
      <c r="C16" s="18">
        <v>25468</v>
      </c>
      <c r="D16" s="19">
        <v>27248</v>
      </c>
      <c r="E16" s="27">
        <v>5.1138847996395098</v>
      </c>
      <c r="F16" s="27">
        <v>4.5674564246220841</v>
      </c>
      <c r="G16" s="28">
        <v>4.4694350219469472</v>
      </c>
      <c r="I16" s="100">
        <v>26783</v>
      </c>
      <c r="J16" s="18">
        <v>25468</v>
      </c>
      <c r="K16" s="19">
        <v>27248</v>
      </c>
      <c r="L16" s="82">
        <v>5.3161863513569845</v>
      </c>
      <c r="M16" s="82">
        <v>4.7572704908386862</v>
      </c>
      <c r="N16" s="83">
        <v>4.6479099075125969</v>
      </c>
      <c r="P16" s="100">
        <v>0</v>
      </c>
      <c r="Q16" s="18">
        <v>0</v>
      </c>
      <c r="R16" s="19">
        <v>0</v>
      </c>
      <c r="S16" s="82" t="s">
        <v>168</v>
      </c>
      <c r="T16" s="82" t="s">
        <v>168</v>
      </c>
      <c r="U16" s="83" t="s">
        <v>168</v>
      </c>
    </row>
    <row r="17" spans="1:21" x14ac:dyDescent="0.25">
      <c r="A17" s="17" t="s">
        <v>167</v>
      </c>
      <c r="B17" s="18">
        <v>97803</v>
      </c>
      <c r="C17" s="18">
        <v>109213</v>
      </c>
      <c r="D17" s="19">
        <v>98069</v>
      </c>
      <c r="E17" s="27">
        <v>18.674281262709293</v>
      </c>
      <c r="F17" s="27">
        <v>19.586367932395618</v>
      </c>
      <c r="G17" s="28">
        <v>16.086062212540924</v>
      </c>
      <c r="I17" s="100">
        <v>97803</v>
      </c>
      <c r="J17" s="18">
        <v>109213</v>
      </c>
      <c r="K17" s="19">
        <v>98069</v>
      </c>
      <c r="L17" s="82">
        <v>19.4130222051961</v>
      </c>
      <c r="M17" s="82">
        <v>20.400336976439668</v>
      </c>
      <c r="N17" s="83">
        <v>16.728415910153146</v>
      </c>
      <c r="P17" s="100">
        <v>0</v>
      </c>
      <c r="Q17" s="18">
        <v>0</v>
      </c>
      <c r="R17" s="19">
        <v>0</v>
      </c>
      <c r="S17" s="82" t="s">
        <v>168</v>
      </c>
      <c r="T17" s="82" t="s">
        <v>168</v>
      </c>
      <c r="U17" s="83" t="s">
        <v>168</v>
      </c>
    </row>
    <row r="18" spans="1:21" x14ac:dyDescent="0.25">
      <c r="A18" s="17" t="s">
        <v>169</v>
      </c>
      <c r="B18" s="18">
        <v>21124</v>
      </c>
      <c r="C18" s="18">
        <v>20747</v>
      </c>
      <c r="D18" s="19">
        <v>22984</v>
      </c>
      <c r="E18" s="27">
        <v>4.0333682749350332</v>
      </c>
      <c r="F18" s="27">
        <v>3.7207875939074277</v>
      </c>
      <c r="G18" s="28">
        <v>3.7700196177491421</v>
      </c>
      <c r="I18" s="100">
        <v>21124</v>
      </c>
      <c r="J18" s="18">
        <v>20747</v>
      </c>
      <c r="K18" s="19">
        <v>22984</v>
      </c>
      <c r="L18" s="82">
        <v>4.1929253812517242</v>
      </c>
      <c r="M18" s="82">
        <v>3.8754158502210707</v>
      </c>
      <c r="N18" s="83">
        <v>3.9205652273293281</v>
      </c>
      <c r="P18" s="100">
        <v>0</v>
      </c>
      <c r="Q18" s="18">
        <v>0</v>
      </c>
      <c r="R18" s="19">
        <v>0</v>
      </c>
      <c r="S18" s="82" t="s">
        <v>168</v>
      </c>
      <c r="T18" s="82" t="s">
        <v>168</v>
      </c>
      <c r="U18" s="83" t="s">
        <v>168</v>
      </c>
    </row>
    <row r="19" spans="1:21" x14ac:dyDescent="0.25">
      <c r="A19" s="17" t="s">
        <v>170</v>
      </c>
      <c r="B19" s="18">
        <v>0</v>
      </c>
      <c r="C19" s="18">
        <v>0</v>
      </c>
      <c r="D19" s="19">
        <v>0</v>
      </c>
      <c r="E19" s="27" t="s">
        <v>168</v>
      </c>
      <c r="F19" s="27" t="s">
        <v>168</v>
      </c>
      <c r="G19" s="28" t="s">
        <v>168</v>
      </c>
      <c r="I19" s="100">
        <v>0</v>
      </c>
      <c r="J19" s="18">
        <v>0</v>
      </c>
      <c r="K19" s="19">
        <v>0</v>
      </c>
      <c r="L19" s="82" t="s">
        <v>168</v>
      </c>
      <c r="M19" s="82" t="s">
        <v>168</v>
      </c>
      <c r="N19" s="83" t="s">
        <v>168</v>
      </c>
      <c r="P19" s="100">
        <v>0</v>
      </c>
      <c r="Q19" s="18">
        <v>0</v>
      </c>
      <c r="R19" s="19">
        <v>0</v>
      </c>
      <c r="S19" s="82" t="s">
        <v>168</v>
      </c>
      <c r="T19" s="82" t="s">
        <v>168</v>
      </c>
      <c r="U19" s="83" t="s">
        <v>168</v>
      </c>
    </row>
    <row r="20" spans="1:21" x14ac:dyDescent="0.25">
      <c r="A20" s="17" t="s">
        <v>171</v>
      </c>
      <c r="B20" s="18">
        <v>17339</v>
      </c>
      <c r="C20" s="18">
        <v>21676</v>
      </c>
      <c r="D20" s="19">
        <v>27616</v>
      </c>
      <c r="E20" s="27">
        <v>3.3106690266568144</v>
      </c>
      <c r="F20" s="27">
        <v>3.8873953769478673</v>
      </c>
      <c r="G20" s="28">
        <v>4.529797326999665</v>
      </c>
      <c r="I20" s="100">
        <v>17339</v>
      </c>
      <c r="J20" s="18">
        <v>21676</v>
      </c>
      <c r="K20" s="19">
        <v>27616</v>
      </c>
      <c r="L20" s="82">
        <v>3.4416366779740413</v>
      </c>
      <c r="M20" s="82">
        <v>4.0489475090081424</v>
      </c>
      <c r="N20" s="83">
        <v>4.710682619123161</v>
      </c>
      <c r="P20" s="100">
        <v>0</v>
      </c>
      <c r="Q20" s="18">
        <v>0</v>
      </c>
      <c r="R20" s="19">
        <v>0</v>
      </c>
      <c r="S20" s="82" t="s">
        <v>168</v>
      </c>
      <c r="T20" s="82" t="s">
        <v>168</v>
      </c>
      <c r="U20" s="83" t="s">
        <v>168</v>
      </c>
    </row>
    <row r="21" spans="1:21" x14ac:dyDescent="0.25">
      <c r="A21" s="17" t="s">
        <v>172</v>
      </c>
      <c r="B21" s="18">
        <v>0</v>
      </c>
      <c r="C21" s="18">
        <v>0</v>
      </c>
      <c r="D21" s="19">
        <v>0</v>
      </c>
      <c r="E21" s="27" t="s">
        <v>168</v>
      </c>
      <c r="F21" s="27" t="s">
        <v>168</v>
      </c>
      <c r="G21" s="28" t="s">
        <v>168</v>
      </c>
      <c r="I21" s="100">
        <v>0</v>
      </c>
      <c r="J21" s="18">
        <v>0</v>
      </c>
      <c r="K21" s="19">
        <v>0</v>
      </c>
      <c r="L21" s="82" t="s">
        <v>168</v>
      </c>
      <c r="M21" s="82" t="s">
        <v>168</v>
      </c>
      <c r="N21" s="83" t="s">
        <v>168</v>
      </c>
      <c r="P21" s="100">
        <v>0</v>
      </c>
      <c r="Q21" s="18">
        <v>0</v>
      </c>
      <c r="R21" s="19">
        <v>0</v>
      </c>
      <c r="S21" s="82" t="s">
        <v>168</v>
      </c>
      <c r="T21" s="82" t="s">
        <v>168</v>
      </c>
      <c r="U21" s="83" t="s">
        <v>168</v>
      </c>
    </row>
    <row r="22" spans="1:21" x14ac:dyDescent="0.25">
      <c r="A22" s="17" t="s">
        <v>173</v>
      </c>
      <c r="B22" s="18">
        <v>0</v>
      </c>
      <c r="C22" s="18">
        <v>0</v>
      </c>
      <c r="D22" s="19">
        <v>0</v>
      </c>
      <c r="E22" s="27" t="s">
        <v>168</v>
      </c>
      <c r="F22" s="27" t="s">
        <v>168</v>
      </c>
      <c r="G22" s="28" t="s">
        <v>168</v>
      </c>
      <c r="I22" s="100">
        <v>0</v>
      </c>
      <c r="J22" s="18">
        <v>0</v>
      </c>
      <c r="K22" s="19">
        <v>0</v>
      </c>
      <c r="L22" s="82" t="s">
        <v>168</v>
      </c>
      <c r="M22" s="82" t="s">
        <v>168</v>
      </c>
      <c r="N22" s="83" t="s">
        <v>168</v>
      </c>
      <c r="P22" s="100">
        <v>0</v>
      </c>
      <c r="Q22" s="18">
        <v>0</v>
      </c>
      <c r="R22" s="19">
        <v>0</v>
      </c>
      <c r="S22" s="82" t="s">
        <v>168</v>
      </c>
      <c r="T22" s="82" t="s">
        <v>168</v>
      </c>
      <c r="U22" s="83" t="s">
        <v>168</v>
      </c>
    </row>
    <row r="23" spans="1:21" x14ac:dyDescent="0.25">
      <c r="A23" s="17" t="s">
        <v>174</v>
      </c>
      <c r="B23" s="18">
        <v>0</v>
      </c>
      <c r="C23" s="18">
        <v>0</v>
      </c>
      <c r="D23" s="19">
        <v>0</v>
      </c>
      <c r="E23" s="27" t="s">
        <v>168</v>
      </c>
      <c r="F23" s="27" t="s">
        <v>168</v>
      </c>
      <c r="G23" s="28" t="s">
        <v>168</v>
      </c>
      <c r="I23" s="100">
        <v>0</v>
      </c>
      <c r="J23" s="18">
        <v>0</v>
      </c>
      <c r="K23" s="19">
        <v>0</v>
      </c>
      <c r="L23" s="82" t="s">
        <v>168</v>
      </c>
      <c r="M23" s="82" t="s">
        <v>168</v>
      </c>
      <c r="N23" s="83" t="s">
        <v>168</v>
      </c>
      <c r="P23" s="100">
        <v>0</v>
      </c>
      <c r="Q23" s="18">
        <v>0</v>
      </c>
      <c r="R23" s="19">
        <v>0</v>
      </c>
      <c r="S23" s="82" t="s">
        <v>168</v>
      </c>
      <c r="T23" s="82" t="s">
        <v>168</v>
      </c>
      <c r="U23" s="83" t="s">
        <v>168</v>
      </c>
    </row>
    <row r="24" spans="1:21" x14ac:dyDescent="0.25">
      <c r="A24" s="17" t="s">
        <v>175</v>
      </c>
      <c r="B24" s="18">
        <v>0</v>
      </c>
      <c r="C24" s="18">
        <v>0</v>
      </c>
      <c r="D24" s="19">
        <v>0</v>
      </c>
      <c r="E24" s="27" t="s">
        <v>168</v>
      </c>
      <c r="F24" s="27" t="s">
        <v>168</v>
      </c>
      <c r="G24" s="28" t="s">
        <v>168</v>
      </c>
      <c r="I24" s="100">
        <v>0</v>
      </c>
      <c r="J24" s="18">
        <v>0</v>
      </c>
      <c r="K24" s="19">
        <v>0</v>
      </c>
      <c r="L24" s="82" t="s">
        <v>168</v>
      </c>
      <c r="M24" s="82" t="s">
        <v>168</v>
      </c>
      <c r="N24" s="83" t="s">
        <v>168</v>
      </c>
      <c r="P24" s="100">
        <v>0</v>
      </c>
      <c r="Q24" s="18">
        <v>0</v>
      </c>
      <c r="R24" s="19">
        <v>0</v>
      </c>
      <c r="S24" s="82" t="s">
        <v>168</v>
      </c>
      <c r="T24" s="82" t="s">
        <v>168</v>
      </c>
      <c r="U24" s="83" t="s">
        <v>168</v>
      </c>
    </row>
    <row r="25" spans="1:21" x14ac:dyDescent="0.25">
      <c r="A25" s="17" t="s">
        <v>176</v>
      </c>
      <c r="B25" s="18">
        <v>0</v>
      </c>
      <c r="C25" s="18">
        <v>0</v>
      </c>
      <c r="D25" s="19">
        <v>0</v>
      </c>
      <c r="E25" s="27" t="s">
        <v>168</v>
      </c>
      <c r="F25" s="27" t="s">
        <v>168</v>
      </c>
      <c r="G25" s="28" t="s">
        <v>168</v>
      </c>
      <c r="I25" s="100">
        <v>0</v>
      </c>
      <c r="J25" s="18">
        <v>0</v>
      </c>
      <c r="K25" s="19">
        <v>0</v>
      </c>
      <c r="L25" s="82" t="s">
        <v>168</v>
      </c>
      <c r="M25" s="82" t="s">
        <v>168</v>
      </c>
      <c r="N25" s="83" t="s">
        <v>168</v>
      </c>
      <c r="P25" s="100">
        <v>0</v>
      </c>
      <c r="Q25" s="18">
        <v>0</v>
      </c>
      <c r="R25" s="19">
        <v>0</v>
      </c>
      <c r="S25" s="82" t="s">
        <v>168</v>
      </c>
      <c r="T25" s="82" t="s">
        <v>168</v>
      </c>
      <c r="U25" s="83" t="s">
        <v>168</v>
      </c>
    </row>
    <row r="26" spans="1:21" x14ac:dyDescent="0.25">
      <c r="A26" s="17" t="s">
        <v>177</v>
      </c>
      <c r="B26" s="18">
        <v>3895</v>
      </c>
      <c r="C26" s="18">
        <v>795</v>
      </c>
      <c r="D26" s="19">
        <v>795</v>
      </c>
      <c r="E26" s="27">
        <v>0.74370239684112649</v>
      </c>
      <c r="F26" s="27">
        <v>0.14257608990005327</v>
      </c>
      <c r="G26" s="28">
        <v>0.13040226227421545</v>
      </c>
      <c r="I26" s="100">
        <v>0</v>
      </c>
      <c r="J26" s="18">
        <v>0</v>
      </c>
      <c r="K26" s="19">
        <v>0</v>
      </c>
      <c r="L26" s="82" t="s">
        <v>168</v>
      </c>
      <c r="M26" s="82" t="s">
        <v>168</v>
      </c>
      <c r="N26" s="83" t="s">
        <v>168</v>
      </c>
      <c r="P26" s="100">
        <v>3895</v>
      </c>
      <c r="Q26" s="18">
        <v>795</v>
      </c>
      <c r="R26" s="19">
        <v>795</v>
      </c>
      <c r="S26" s="82">
        <v>19.543401906673356</v>
      </c>
      <c r="T26" s="82">
        <v>3.5733549083063645</v>
      </c>
      <c r="U26" s="83">
        <v>3.3959846219564289</v>
      </c>
    </row>
    <row r="27" spans="1:21" x14ac:dyDescent="0.25">
      <c r="A27" s="17" t="s">
        <v>178</v>
      </c>
      <c r="B27" s="18">
        <v>9847</v>
      </c>
      <c r="C27" s="18">
        <v>11435</v>
      </c>
      <c r="D27" s="19">
        <v>15757</v>
      </c>
      <c r="E27" s="27">
        <v>1.8801636718086192</v>
      </c>
      <c r="F27" s="27">
        <v>2.0507642616441624</v>
      </c>
      <c r="G27" s="28">
        <v>2.5845892410752365</v>
      </c>
      <c r="I27" s="100">
        <v>9847</v>
      </c>
      <c r="J27" s="18">
        <v>11435</v>
      </c>
      <c r="K27" s="19">
        <v>15757</v>
      </c>
      <c r="L27" s="82">
        <v>1.954541574947251</v>
      </c>
      <c r="M27" s="82">
        <v>2.1359897935739114</v>
      </c>
      <c r="N27" s="83">
        <v>2.687797871868614</v>
      </c>
      <c r="P27" s="100">
        <v>0</v>
      </c>
      <c r="Q27" s="18">
        <v>0</v>
      </c>
      <c r="R27" s="19">
        <v>0</v>
      </c>
      <c r="S27" s="82" t="s">
        <v>168</v>
      </c>
      <c r="T27" s="82" t="s">
        <v>168</v>
      </c>
      <c r="U27" s="83" t="s">
        <v>168</v>
      </c>
    </row>
    <row r="28" spans="1:21" x14ac:dyDescent="0.25">
      <c r="A28" s="17" t="s">
        <v>179</v>
      </c>
      <c r="B28" s="18">
        <v>66</v>
      </c>
      <c r="C28" s="18">
        <v>97</v>
      </c>
      <c r="D28" s="19">
        <v>115</v>
      </c>
      <c r="E28" s="27">
        <v>1.2601889137744376E-2</v>
      </c>
      <c r="F28" s="27">
        <v>1.7396076377742348E-2</v>
      </c>
      <c r="G28" s="28">
        <v>1.8863220328974563E-2</v>
      </c>
      <c r="I28" s="100">
        <v>56</v>
      </c>
      <c r="J28" s="18">
        <v>73</v>
      </c>
      <c r="K28" s="19">
        <v>97</v>
      </c>
      <c r="L28" s="82">
        <v>1.1115499969233883E-2</v>
      </c>
      <c r="M28" s="82">
        <v>1.3635964576379146E-2</v>
      </c>
      <c r="N28" s="83">
        <v>1.6546068006045286E-2</v>
      </c>
      <c r="P28" s="100">
        <v>10</v>
      </c>
      <c r="Q28" s="18">
        <v>24</v>
      </c>
      <c r="R28" s="19">
        <v>18</v>
      </c>
      <c r="S28" s="82">
        <v>5.0175614651279475E-2</v>
      </c>
      <c r="T28" s="82">
        <v>0.10787486515641856</v>
      </c>
      <c r="U28" s="83">
        <v>7.6890217855617254E-2</v>
      </c>
    </row>
    <row r="29" spans="1:21" x14ac:dyDescent="0.25">
      <c r="A29" s="17" t="s">
        <v>180</v>
      </c>
      <c r="B29" s="18">
        <v>0</v>
      </c>
      <c r="C29" s="18">
        <v>0</v>
      </c>
      <c r="D29" s="19">
        <v>0</v>
      </c>
      <c r="E29" s="27" t="s">
        <v>168</v>
      </c>
      <c r="F29" s="27" t="s">
        <v>168</v>
      </c>
      <c r="G29" s="28" t="s">
        <v>168</v>
      </c>
      <c r="I29" s="100">
        <v>0</v>
      </c>
      <c r="J29" s="18">
        <v>0</v>
      </c>
      <c r="K29" s="19">
        <v>0</v>
      </c>
      <c r="L29" s="82" t="s">
        <v>168</v>
      </c>
      <c r="M29" s="82" t="s">
        <v>168</v>
      </c>
      <c r="N29" s="83" t="s">
        <v>168</v>
      </c>
      <c r="P29" s="100">
        <v>0</v>
      </c>
      <c r="Q29" s="18">
        <v>0</v>
      </c>
      <c r="R29" s="19">
        <v>0</v>
      </c>
      <c r="S29" s="82" t="s">
        <v>168</v>
      </c>
      <c r="T29" s="82" t="s">
        <v>168</v>
      </c>
      <c r="U29" s="83" t="s">
        <v>168</v>
      </c>
    </row>
    <row r="30" spans="1:21" x14ac:dyDescent="0.25">
      <c r="A30" s="17" t="s">
        <v>181</v>
      </c>
      <c r="B30" s="18">
        <v>0</v>
      </c>
      <c r="C30" s="18">
        <v>0</v>
      </c>
      <c r="D30" s="19">
        <v>0</v>
      </c>
      <c r="E30" s="27" t="s">
        <v>168</v>
      </c>
      <c r="F30" s="27" t="s">
        <v>168</v>
      </c>
      <c r="G30" s="28" t="s">
        <v>168</v>
      </c>
      <c r="I30" s="100">
        <v>0</v>
      </c>
      <c r="J30" s="18">
        <v>0</v>
      </c>
      <c r="K30" s="19">
        <v>0</v>
      </c>
      <c r="L30" s="82" t="s">
        <v>168</v>
      </c>
      <c r="M30" s="82" t="s">
        <v>168</v>
      </c>
      <c r="N30" s="83" t="s">
        <v>168</v>
      </c>
      <c r="P30" s="100">
        <v>0</v>
      </c>
      <c r="Q30" s="18">
        <v>0</v>
      </c>
      <c r="R30" s="19">
        <v>0</v>
      </c>
      <c r="S30" s="82" t="s">
        <v>168</v>
      </c>
      <c r="T30" s="82" t="s">
        <v>168</v>
      </c>
      <c r="U30" s="83" t="s">
        <v>168</v>
      </c>
    </row>
    <row r="31" spans="1:21" x14ac:dyDescent="0.25">
      <c r="A31" s="17" t="s">
        <v>182</v>
      </c>
      <c r="B31" s="18">
        <v>0</v>
      </c>
      <c r="C31" s="18">
        <v>0</v>
      </c>
      <c r="D31" s="19">
        <v>0</v>
      </c>
      <c r="E31" s="27" t="s">
        <v>168</v>
      </c>
      <c r="F31" s="27" t="s">
        <v>168</v>
      </c>
      <c r="G31" s="28" t="s">
        <v>168</v>
      </c>
      <c r="I31" s="100">
        <v>0</v>
      </c>
      <c r="J31" s="18">
        <v>0</v>
      </c>
      <c r="K31" s="19">
        <v>0</v>
      </c>
      <c r="L31" s="82" t="s">
        <v>168</v>
      </c>
      <c r="M31" s="82" t="s">
        <v>168</v>
      </c>
      <c r="N31" s="83" t="s">
        <v>168</v>
      </c>
      <c r="P31" s="100">
        <v>0</v>
      </c>
      <c r="Q31" s="18">
        <v>0</v>
      </c>
      <c r="R31" s="19">
        <v>0</v>
      </c>
      <c r="S31" s="82" t="s">
        <v>168</v>
      </c>
      <c r="T31" s="82" t="s">
        <v>168</v>
      </c>
      <c r="U31" s="83" t="s">
        <v>168</v>
      </c>
    </row>
    <row r="32" spans="1:21" x14ac:dyDescent="0.25">
      <c r="A32" s="17" t="s">
        <v>183</v>
      </c>
      <c r="B32" s="18">
        <v>0</v>
      </c>
      <c r="C32" s="18">
        <v>0</v>
      </c>
      <c r="D32" s="19">
        <v>0</v>
      </c>
      <c r="E32" s="27" t="s">
        <v>168</v>
      </c>
      <c r="F32" s="27" t="s">
        <v>168</v>
      </c>
      <c r="G32" s="28" t="s">
        <v>168</v>
      </c>
      <c r="I32" s="100">
        <v>0</v>
      </c>
      <c r="J32" s="18">
        <v>0</v>
      </c>
      <c r="K32" s="19">
        <v>0</v>
      </c>
      <c r="L32" s="82" t="s">
        <v>168</v>
      </c>
      <c r="M32" s="82" t="s">
        <v>168</v>
      </c>
      <c r="N32" s="83" t="s">
        <v>168</v>
      </c>
      <c r="P32" s="100">
        <v>0</v>
      </c>
      <c r="Q32" s="18">
        <v>0</v>
      </c>
      <c r="R32" s="19">
        <v>0</v>
      </c>
      <c r="S32" s="82" t="s">
        <v>168</v>
      </c>
      <c r="T32" s="82" t="s">
        <v>168</v>
      </c>
      <c r="U32" s="83" t="s">
        <v>168</v>
      </c>
    </row>
    <row r="33" spans="1:21" x14ac:dyDescent="0.25">
      <c r="A33" s="17" t="s">
        <v>184</v>
      </c>
      <c r="B33" s="18">
        <v>0</v>
      </c>
      <c r="C33" s="18">
        <v>0</v>
      </c>
      <c r="D33" s="19">
        <v>0</v>
      </c>
      <c r="E33" s="27" t="s">
        <v>168</v>
      </c>
      <c r="F33" s="27" t="s">
        <v>168</v>
      </c>
      <c r="G33" s="28" t="s">
        <v>168</v>
      </c>
      <c r="I33" s="100">
        <v>0</v>
      </c>
      <c r="J33" s="18">
        <v>0</v>
      </c>
      <c r="K33" s="19">
        <v>0</v>
      </c>
      <c r="L33" s="82" t="s">
        <v>168</v>
      </c>
      <c r="M33" s="82" t="s">
        <v>168</v>
      </c>
      <c r="N33" s="83" t="s">
        <v>168</v>
      </c>
      <c r="P33" s="100">
        <v>0</v>
      </c>
      <c r="Q33" s="18">
        <v>0</v>
      </c>
      <c r="R33" s="19">
        <v>0</v>
      </c>
      <c r="S33" s="82" t="s">
        <v>168</v>
      </c>
      <c r="T33" s="82" t="s">
        <v>168</v>
      </c>
      <c r="U33" s="83" t="s">
        <v>168</v>
      </c>
    </row>
    <row r="34" spans="1:21" x14ac:dyDescent="0.25">
      <c r="A34" s="17" t="s">
        <v>185</v>
      </c>
      <c r="B34" s="18">
        <v>0</v>
      </c>
      <c r="C34" s="18">
        <v>0</v>
      </c>
      <c r="D34" s="19">
        <v>0</v>
      </c>
      <c r="E34" s="27" t="s">
        <v>168</v>
      </c>
      <c r="F34" s="27" t="s">
        <v>168</v>
      </c>
      <c r="G34" s="28" t="s">
        <v>168</v>
      </c>
      <c r="I34" s="100">
        <v>0</v>
      </c>
      <c r="J34" s="18">
        <v>0</v>
      </c>
      <c r="K34" s="19">
        <v>0</v>
      </c>
      <c r="L34" s="82" t="s">
        <v>168</v>
      </c>
      <c r="M34" s="82" t="s">
        <v>168</v>
      </c>
      <c r="N34" s="83" t="s">
        <v>168</v>
      </c>
      <c r="P34" s="100">
        <v>0</v>
      </c>
      <c r="Q34" s="18">
        <v>0</v>
      </c>
      <c r="R34" s="19">
        <v>0</v>
      </c>
      <c r="S34" s="82" t="s">
        <v>168</v>
      </c>
      <c r="T34" s="82" t="s">
        <v>168</v>
      </c>
      <c r="U34" s="83" t="s">
        <v>168</v>
      </c>
    </row>
    <row r="35" spans="1:21" x14ac:dyDescent="0.25">
      <c r="A35" s="17" t="s">
        <v>186</v>
      </c>
      <c r="B35" s="18">
        <v>0</v>
      </c>
      <c r="C35" s="18">
        <v>0</v>
      </c>
      <c r="D35" s="19">
        <v>0</v>
      </c>
      <c r="E35" s="27" t="s">
        <v>168</v>
      </c>
      <c r="F35" s="27" t="s">
        <v>168</v>
      </c>
      <c r="G35" s="28" t="s">
        <v>168</v>
      </c>
      <c r="I35" s="100">
        <v>0</v>
      </c>
      <c r="J35" s="18">
        <v>0</v>
      </c>
      <c r="K35" s="19">
        <v>0</v>
      </c>
      <c r="L35" s="82" t="s">
        <v>168</v>
      </c>
      <c r="M35" s="82" t="s">
        <v>168</v>
      </c>
      <c r="N35" s="83" t="s">
        <v>168</v>
      </c>
      <c r="P35" s="100">
        <v>0</v>
      </c>
      <c r="Q35" s="18">
        <v>0</v>
      </c>
      <c r="R35" s="19">
        <v>0</v>
      </c>
      <c r="S35" s="82" t="s">
        <v>168</v>
      </c>
      <c r="T35" s="82" t="s">
        <v>168</v>
      </c>
      <c r="U35" s="83" t="s">
        <v>168</v>
      </c>
    </row>
    <row r="36" spans="1:21" x14ac:dyDescent="0.25">
      <c r="A36" s="17" t="s">
        <v>187</v>
      </c>
      <c r="B36" s="18">
        <v>0</v>
      </c>
      <c r="C36" s="18">
        <v>3510</v>
      </c>
      <c r="D36" s="19">
        <v>0</v>
      </c>
      <c r="E36" s="27" t="s">
        <v>168</v>
      </c>
      <c r="F36" s="27">
        <v>0.62948688748325399</v>
      </c>
      <c r="G36" s="28" t="s">
        <v>168</v>
      </c>
      <c r="I36" s="100">
        <v>0</v>
      </c>
      <c r="J36" s="18">
        <v>0</v>
      </c>
      <c r="K36" s="19">
        <v>0</v>
      </c>
      <c r="L36" s="82" t="s">
        <v>168</v>
      </c>
      <c r="M36" s="82" t="s">
        <v>168</v>
      </c>
      <c r="N36" s="83" t="s">
        <v>168</v>
      </c>
      <c r="P36" s="100">
        <v>0</v>
      </c>
      <c r="Q36" s="18">
        <v>3510</v>
      </c>
      <c r="R36" s="19">
        <v>0</v>
      </c>
      <c r="S36" s="82" t="s">
        <v>168</v>
      </c>
      <c r="T36" s="82">
        <v>15.776699029126213</v>
      </c>
      <c r="U36" s="83" t="s">
        <v>168</v>
      </c>
    </row>
    <row r="37" spans="1:21" x14ac:dyDescent="0.25">
      <c r="A37" s="17" t="s">
        <v>5</v>
      </c>
      <c r="B37" s="18" t="s">
        <v>5</v>
      </c>
      <c r="C37" s="18" t="s">
        <v>5</v>
      </c>
      <c r="D37" s="19" t="s">
        <v>5</v>
      </c>
      <c r="E37" s="27" t="s">
        <v>5</v>
      </c>
      <c r="F37" s="27" t="s">
        <v>5</v>
      </c>
      <c r="G37" s="28" t="s">
        <v>5</v>
      </c>
      <c r="I37" s="100" t="s">
        <v>5</v>
      </c>
      <c r="J37" s="18" t="s">
        <v>5</v>
      </c>
      <c r="K37" s="19" t="s">
        <v>5</v>
      </c>
      <c r="L37" s="82" t="s">
        <v>5</v>
      </c>
      <c r="M37" s="82" t="s">
        <v>5</v>
      </c>
      <c r="N37" s="83" t="s">
        <v>5</v>
      </c>
      <c r="P37" s="100" t="s">
        <v>5</v>
      </c>
      <c r="Q37" s="18" t="s">
        <v>5</v>
      </c>
      <c r="R37" s="19" t="s">
        <v>5</v>
      </c>
      <c r="S37" s="82" t="s">
        <v>5</v>
      </c>
      <c r="T37" s="82" t="s">
        <v>5</v>
      </c>
      <c r="U37" s="83" t="s">
        <v>5</v>
      </c>
    </row>
    <row r="38" spans="1:21" ht="13.8" thickBot="1" x14ac:dyDescent="0.3">
      <c r="A38" s="20" t="s">
        <v>4</v>
      </c>
      <c r="B38" s="21">
        <v>523731</v>
      </c>
      <c r="C38" s="21">
        <v>557597</v>
      </c>
      <c r="D38" s="22">
        <v>609652</v>
      </c>
      <c r="E38" s="23">
        <v>100</v>
      </c>
      <c r="F38" s="23">
        <v>100</v>
      </c>
      <c r="G38" s="48">
        <v>100</v>
      </c>
      <c r="I38" s="101">
        <v>503801</v>
      </c>
      <c r="J38" s="21">
        <v>535349</v>
      </c>
      <c r="K38" s="22">
        <v>586242</v>
      </c>
      <c r="L38" s="86">
        <v>100</v>
      </c>
      <c r="M38" s="86">
        <v>100</v>
      </c>
      <c r="N38" s="87">
        <v>100</v>
      </c>
      <c r="P38" s="101">
        <v>19930</v>
      </c>
      <c r="Q38" s="21">
        <v>22248</v>
      </c>
      <c r="R38" s="22">
        <v>23410</v>
      </c>
      <c r="S38" s="86">
        <v>100</v>
      </c>
      <c r="T38" s="86">
        <v>100</v>
      </c>
      <c r="U38" s="87">
        <v>100</v>
      </c>
    </row>
    <row r="39" spans="1:21" x14ac:dyDescent="0.25">
      <c r="I39" s="108"/>
      <c r="P39" s="108"/>
    </row>
    <row r="40" spans="1:21" ht="16.2" thickBot="1" x14ac:dyDescent="0.35">
      <c r="A40" s="5" t="s">
        <v>125</v>
      </c>
      <c r="B40" s="6"/>
      <c r="C40" s="6"/>
      <c r="D40" s="6"/>
      <c r="E40" s="6"/>
      <c r="F40" s="6"/>
      <c r="I40" s="182" t="s">
        <v>112</v>
      </c>
      <c r="J40" s="182"/>
      <c r="K40" s="182"/>
      <c r="L40" s="182"/>
      <c r="M40" s="182"/>
      <c r="N40" s="182"/>
      <c r="P40" s="182" t="s">
        <v>113</v>
      </c>
      <c r="Q40" s="182"/>
      <c r="R40" s="182"/>
      <c r="S40" s="182"/>
      <c r="T40" s="182"/>
      <c r="U40" s="182"/>
    </row>
    <row r="41" spans="1:21" x14ac:dyDescent="0.25">
      <c r="A41" s="7"/>
      <c r="B41" s="91"/>
      <c r="C41" s="90" t="s">
        <v>32</v>
      </c>
      <c r="D41" s="92"/>
      <c r="E41" s="11"/>
      <c r="F41" s="90" t="s">
        <v>2</v>
      </c>
      <c r="G41" s="12"/>
      <c r="I41" s="32"/>
      <c r="J41" s="90" t="s">
        <v>32</v>
      </c>
      <c r="K41" s="92"/>
      <c r="L41" s="11"/>
      <c r="M41" s="90" t="s">
        <v>2</v>
      </c>
      <c r="N41" s="12"/>
      <c r="P41" s="32"/>
      <c r="Q41" s="90" t="s">
        <v>32</v>
      </c>
      <c r="R41" s="92"/>
      <c r="S41" s="11"/>
      <c r="T41" s="90" t="s">
        <v>2</v>
      </c>
      <c r="U41" s="12"/>
    </row>
    <row r="42" spans="1:21" x14ac:dyDescent="0.25">
      <c r="A42" s="13" t="s">
        <v>3</v>
      </c>
      <c r="B42" s="14" t="s">
        <v>159</v>
      </c>
      <c r="C42" s="15" t="s">
        <v>155</v>
      </c>
      <c r="D42" s="66" t="s">
        <v>156</v>
      </c>
      <c r="E42" s="15" t="s">
        <v>159</v>
      </c>
      <c r="F42" s="15" t="s">
        <v>155</v>
      </c>
      <c r="G42" s="16" t="s">
        <v>156</v>
      </c>
      <c r="I42" s="99" t="s">
        <v>159</v>
      </c>
      <c r="J42" s="15" t="s">
        <v>155</v>
      </c>
      <c r="K42" s="66" t="s">
        <v>156</v>
      </c>
      <c r="L42" s="15" t="s">
        <v>159</v>
      </c>
      <c r="M42" s="15" t="s">
        <v>155</v>
      </c>
      <c r="N42" s="16" t="s">
        <v>156</v>
      </c>
      <c r="P42" s="99" t="s">
        <v>159</v>
      </c>
      <c r="Q42" s="15" t="s">
        <v>155</v>
      </c>
      <c r="R42" s="66" t="s">
        <v>156</v>
      </c>
      <c r="S42" s="15" t="s">
        <v>159</v>
      </c>
      <c r="T42" s="15" t="s">
        <v>155</v>
      </c>
      <c r="U42" s="16" t="s">
        <v>156</v>
      </c>
    </row>
    <row r="43" spans="1:21" x14ac:dyDescent="0.25">
      <c r="A43" s="17" t="s">
        <v>83</v>
      </c>
      <c r="B43" s="18">
        <v>23882</v>
      </c>
      <c r="C43" s="18">
        <v>33928</v>
      </c>
      <c r="D43" s="19">
        <v>37550</v>
      </c>
      <c r="E43" s="27">
        <v>6.6112453734847039</v>
      </c>
      <c r="F43" s="27">
        <v>9.2774230595698715</v>
      </c>
      <c r="G43" s="28">
        <v>9.7302984130932764</v>
      </c>
      <c r="I43" s="100">
        <v>23661</v>
      </c>
      <c r="J43" s="18">
        <v>33442</v>
      </c>
      <c r="K43" s="19">
        <v>36951</v>
      </c>
      <c r="L43" s="82">
        <v>7.3908059261387953</v>
      </c>
      <c r="M43" s="82">
        <v>9.9880532823606707</v>
      </c>
      <c r="N43" s="83">
        <v>10.799112713967157</v>
      </c>
      <c r="P43" s="100">
        <v>221</v>
      </c>
      <c r="Q43" s="18">
        <v>486</v>
      </c>
      <c r="R43" s="19">
        <v>599</v>
      </c>
      <c r="S43" s="82">
        <v>0.53781758006424607</v>
      </c>
      <c r="T43" s="82">
        <v>1.573579407479359</v>
      </c>
      <c r="U43" s="83">
        <v>1.3694245673395671</v>
      </c>
    </row>
    <row r="44" spans="1:21" x14ac:dyDescent="0.25">
      <c r="A44" s="17" t="s">
        <v>160</v>
      </c>
      <c r="B44" s="18">
        <v>31793</v>
      </c>
      <c r="C44" s="18">
        <v>30530</v>
      </c>
      <c r="D44" s="19">
        <v>40914</v>
      </c>
      <c r="E44" s="27">
        <v>8.801244626044685</v>
      </c>
      <c r="F44" s="27">
        <v>8.348258842509674</v>
      </c>
      <c r="G44" s="28">
        <v>10.602008768929382</v>
      </c>
      <c r="I44" s="100">
        <v>30307</v>
      </c>
      <c r="J44" s="18">
        <v>29066</v>
      </c>
      <c r="K44" s="19">
        <v>27468</v>
      </c>
      <c r="L44" s="82">
        <v>9.4667662061404201</v>
      </c>
      <c r="M44" s="82">
        <v>8.681082372618123</v>
      </c>
      <c r="N44" s="83">
        <v>8.0276590086127531</v>
      </c>
      <c r="P44" s="100">
        <v>1486</v>
      </c>
      <c r="Q44" s="18">
        <v>1464</v>
      </c>
      <c r="R44" s="19">
        <v>13446</v>
      </c>
      <c r="S44" s="82">
        <v>3.6162756740971478</v>
      </c>
      <c r="T44" s="82">
        <v>4.7401651287032536</v>
      </c>
      <c r="U44" s="83">
        <v>30.740037950664135</v>
      </c>
    </row>
    <row r="45" spans="1:21" x14ac:dyDescent="0.25">
      <c r="A45" s="17" t="s">
        <v>84</v>
      </c>
      <c r="B45" s="18">
        <v>72363</v>
      </c>
      <c r="C45" s="18">
        <v>74679</v>
      </c>
      <c r="D45" s="19">
        <v>76808</v>
      </c>
      <c r="E45" s="27">
        <v>20.032222969662239</v>
      </c>
      <c r="F45" s="27">
        <v>20.420557553219126</v>
      </c>
      <c r="G45" s="28">
        <v>19.903189361194897</v>
      </c>
      <c r="I45" s="100">
        <v>70265</v>
      </c>
      <c r="J45" s="18">
        <v>72710</v>
      </c>
      <c r="K45" s="19">
        <v>74841</v>
      </c>
      <c r="L45" s="82">
        <v>21.948141600107451</v>
      </c>
      <c r="M45" s="82">
        <v>21.716145988889554</v>
      </c>
      <c r="N45" s="83">
        <v>21.872652827420527</v>
      </c>
      <c r="P45" s="100">
        <v>2098</v>
      </c>
      <c r="Q45" s="18">
        <v>1969</v>
      </c>
      <c r="R45" s="19">
        <v>1967</v>
      </c>
      <c r="S45" s="82">
        <v>5.1056166650442911</v>
      </c>
      <c r="T45" s="82">
        <v>6.375263072689008</v>
      </c>
      <c r="U45" s="83">
        <v>4.4969250817310993</v>
      </c>
    </row>
    <row r="46" spans="1:21" x14ac:dyDescent="0.25">
      <c r="A46" s="17" t="s">
        <v>86</v>
      </c>
      <c r="B46" s="18">
        <v>3237</v>
      </c>
      <c r="C46" s="18">
        <v>3352</v>
      </c>
      <c r="D46" s="19">
        <v>3739</v>
      </c>
      <c r="E46" s="27">
        <v>0.89609753261745184</v>
      </c>
      <c r="F46" s="27">
        <v>0.91658577268563457</v>
      </c>
      <c r="G46" s="28">
        <v>0.96888377540761006</v>
      </c>
      <c r="I46" s="100">
        <v>948</v>
      </c>
      <c r="J46" s="18">
        <v>1003</v>
      </c>
      <c r="K46" s="19">
        <v>1097</v>
      </c>
      <c r="L46" s="82">
        <v>0.29611952233547095</v>
      </c>
      <c r="M46" s="82">
        <v>0.29956394480616449</v>
      </c>
      <c r="N46" s="83">
        <v>0.32060368182787935</v>
      </c>
      <c r="P46" s="100">
        <v>2289</v>
      </c>
      <c r="Q46" s="18">
        <v>2349</v>
      </c>
      <c r="R46" s="19">
        <v>2642</v>
      </c>
      <c r="S46" s="82">
        <v>5.5704273337875989</v>
      </c>
      <c r="T46" s="82">
        <v>7.605633802816901</v>
      </c>
      <c r="U46" s="83">
        <v>6.040099677647973</v>
      </c>
    </row>
    <row r="47" spans="1:21" x14ac:dyDescent="0.25">
      <c r="A47" s="17" t="s">
        <v>161</v>
      </c>
      <c r="B47" s="18">
        <v>37643</v>
      </c>
      <c r="C47" s="18">
        <v>40291</v>
      </c>
      <c r="D47" s="19">
        <v>43057</v>
      </c>
      <c r="E47" s="27">
        <v>10.420697998244901</v>
      </c>
      <c r="F47" s="27">
        <v>11.017350049903611</v>
      </c>
      <c r="G47" s="28">
        <v>11.15732247064067</v>
      </c>
      <c r="I47" s="100">
        <v>37643</v>
      </c>
      <c r="J47" s="18">
        <v>40291</v>
      </c>
      <c r="K47" s="19">
        <v>43057</v>
      </c>
      <c r="L47" s="82">
        <v>11.758256518221659</v>
      </c>
      <c r="M47" s="82">
        <v>12.03363001015471</v>
      </c>
      <c r="N47" s="83">
        <v>12.583621448006383</v>
      </c>
      <c r="P47" s="100">
        <v>0</v>
      </c>
      <c r="Q47" s="18">
        <v>0</v>
      </c>
      <c r="R47" s="19">
        <v>0</v>
      </c>
      <c r="S47" s="82" t="s">
        <v>168</v>
      </c>
      <c r="T47" s="82" t="s">
        <v>168</v>
      </c>
      <c r="U47" s="83" t="s">
        <v>168</v>
      </c>
    </row>
    <row r="48" spans="1:21" x14ac:dyDescent="0.25">
      <c r="A48" s="17" t="s">
        <v>162</v>
      </c>
      <c r="B48" s="18">
        <v>0</v>
      </c>
      <c r="C48" s="18">
        <v>0</v>
      </c>
      <c r="D48" s="19">
        <v>0</v>
      </c>
      <c r="E48" s="27" t="s">
        <v>168</v>
      </c>
      <c r="F48" s="27" t="s">
        <v>168</v>
      </c>
      <c r="G48" s="28" t="s">
        <v>168</v>
      </c>
      <c r="I48" s="100">
        <v>0</v>
      </c>
      <c r="J48" s="18">
        <v>0</v>
      </c>
      <c r="K48" s="19">
        <v>0</v>
      </c>
      <c r="L48" s="82" t="s">
        <v>168</v>
      </c>
      <c r="M48" s="82" t="s">
        <v>168</v>
      </c>
      <c r="N48" s="83" t="s">
        <v>168</v>
      </c>
      <c r="P48" s="100">
        <v>0</v>
      </c>
      <c r="Q48" s="18">
        <v>0</v>
      </c>
      <c r="R48" s="19">
        <v>0</v>
      </c>
      <c r="S48" s="82" t="s">
        <v>168</v>
      </c>
      <c r="T48" s="82" t="s">
        <v>168</v>
      </c>
      <c r="U48" s="83" t="s">
        <v>168</v>
      </c>
    </row>
    <row r="49" spans="1:21" x14ac:dyDescent="0.25">
      <c r="A49" s="17" t="s">
        <v>163</v>
      </c>
      <c r="B49" s="18">
        <v>0</v>
      </c>
      <c r="C49" s="18">
        <v>0</v>
      </c>
      <c r="D49" s="19">
        <v>0</v>
      </c>
      <c r="E49" s="27" t="s">
        <v>168</v>
      </c>
      <c r="F49" s="27" t="s">
        <v>168</v>
      </c>
      <c r="G49" s="28" t="s">
        <v>168</v>
      </c>
      <c r="I49" s="100">
        <v>0</v>
      </c>
      <c r="J49" s="18">
        <v>0</v>
      </c>
      <c r="K49" s="19">
        <v>0</v>
      </c>
      <c r="L49" s="82" t="s">
        <v>168</v>
      </c>
      <c r="M49" s="82" t="s">
        <v>168</v>
      </c>
      <c r="N49" s="83" t="s">
        <v>168</v>
      </c>
      <c r="P49" s="100">
        <v>0</v>
      </c>
      <c r="Q49" s="18">
        <v>0</v>
      </c>
      <c r="R49" s="19">
        <v>0</v>
      </c>
      <c r="S49" s="82" t="s">
        <v>168</v>
      </c>
      <c r="T49" s="82" t="s">
        <v>168</v>
      </c>
      <c r="U49" s="83" t="s">
        <v>168</v>
      </c>
    </row>
    <row r="50" spans="1:21" x14ac:dyDescent="0.25">
      <c r="A50" s="17" t="s">
        <v>164</v>
      </c>
      <c r="B50" s="18">
        <v>318</v>
      </c>
      <c r="C50" s="18">
        <v>332</v>
      </c>
      <c r="D50" s="19">
        <v>803</v>
      </c>
      <c r="E50" s="27">
        <v>8.8031824334986006E-2</v>
      </c>
      <c r="F50" s="27">
        <v>9.0783555051202475E-2</v>
      </c>
      <c r="G50" s="28">
        <v>0.20808068244244743</v>
      </c>
      <c r="I50" s="100">
        <v>0</v>
      </c>
      <c r="J50" s="18">
        <v>0</v>
      </c>
      <c r="K50" s="19">
        <v>0</v>
      </c>
      <c r="L50" s="82" t="s">
        <v>168</v>
      </c>
      <c r="M50" s="82" t="s">
        <v>168</v>
      </c>
      <c r="N50" s="83" t="s">
        <v>168</v>
      </c>
      <c r="P50" s="100">
        <v>318</v>
      </c>
      <c r="Q50" s="18">
        <v>332</v>
      </c>
      <c r="R50" s="19">
        <v>803</v>
      </c>
      <c r="S50" s="82">
        <v>0.77387326000194689</v>
      </c>
      <c r="T50" s="82">
        <v>1.0749554800064756</v>
      </c>
      <c r="U50" s="83">
        <v>1.8358062229944445</v>
      </c>
    </row>
    <row r="51" spans="1:21" x14ac:dyDescent="0.25">
      <c r="A51" s="17" t="s">
        <v>165</v>
      </c>
      <c r="B51" s="18">
        <v>0</v>
      </c>
      <c r="C51" s="18">
        <v>0</v>
      </c>
      <c r="D51" s="19">
        <v>0</v>
      </c>
      <c r="E51" s="27" t="s">
        <v>168</v>
      </c>
      <c r="F51" s="27" t="s">
        <v>168</v>
      </c>
      <c r="G51" s="28" t="s">
        <v>168</v>
      </c>
      <c r="I51" s="100">
        <v>0</v>
      </c>
      <c r="J51" s="18">
        <v>0</v>
      </c>
      <c r="K51" s="19">
        <v>0</v>
      </c>
      <c r="L51" s="82" t="s">
        <v>168</v>
      </c>
      <c r="M51" s="82" t="s">
        <v>168</v>
      </c>
      <c r="N51" s="83" t="s">
        <v>168</v>
      </c>
      <c r="P51" s="100">
        <v>0</v>
      </c>
      <c r="Q51" s="18">
        <v>0</v>
      </c>
      <c r="R51" s="19">
        <v>0</v>
      </c>
      <c r="S51" s="82" t="s">
        <v>168</v>
      </c>
      <c r="T51" s="82" t="s">
        <v>168</v>
      </c>
      <c r="U51" s="83" t="s">
        <v>168</v>
      </c>
    </row>
    <row r="52" spans="1:21" x14ac:dyDescent="0.25">
      <c r="A52" s="17" t="s">
        <v>166</v>
      </c>
      <c r="B52" s="18">
        <v>80793</v>
      </c>
      <c r="C52" s="18">
        <v>76536</v>
      </c>
      <c r="D52" s="19">
        <v>79074</v>
      </c>
      <c r="E52" s="27">
        <v>22.365896803448191</v>
      </c>
      <c r="F52" s="27">
        <v>20.928343883731422</v>
      </c>
      <c r="G52" s="28">
        <v>20.490375944525638</v>
      </c>
      <c r="I52" s="100">
        <v>80793</v>
      </c>
      <c r="J52" s="18">
        <v>76536</v>
      </c>
      <c r="K52" s="19">
        <v>79074</v>
      </c>
      <c r="L52" s="82">
        <v>25.23669258233091</v>
      </c>
      <c r="M52" s="82">
        <v>22.858849531091334</v>
      </c>
      <c r="N52" s="83">
        <v>23.109768037244972</v>
      </c>
      <c r="P52" s="100">
        <v>0</v>
      </c>
      <c r="Q52" s="18">
        <v>0</v>
      </c>
      <c r="R52" s="19">
        <v>0</v>
      </c>
      <c r="S52" s="82" t="s">
        <v>168</v>
      </c>
      <c r="T52" s="82" t="s">
        <v>168</v>
      </c>
      <c r="U52" s="83" t="s">
        <v>168</v>
      </c>
    </row>
    <row r="53" spans="1:21" x14ac:dyDescent="0.25">
      <c r="A53" s="17" t="s">
        <v>167</v>
      </c>
      <c r="B53" s="18">
        <v>46900</v>
      </c>
      <c r="C53" s="18">
        <v>48799</v>
      </c>
      <c r="D53" s="19">
        <v>39939</v>
      </c>
      <c r="E53" s="27">
        <v>12.983309941229068</v>
      </c>
      <c r="F53" s="27">
        <v>13.343815370312138</v>
      </c>
      <c r="G53" s="28">
        <v>10.349357878043472</v>
      </c>
      <c r="I53" s="100">
        <v>46900</v>
      </c>
      <c r="J53" s="18">
        <v>48799</v>
      </c>
      <c r="K53" s="19">
        <v>39939</v>
      </c>
      <c r="L53" s="82">
        <v>14.64979493410716</v>
      </c>
      <c r="M53" s="82">
        <v>14.574696852039901</v>
      </c>
      <c r="N53" s="83">
        <v>11.672370509137352</v>
      </c>
      <c r="P53" s="100">
        <v>0</v>
      </c>
      <c r="Q53" s="18">
        <v>0</v>
      </c>
      <c r="R53" s="19">
        <v>0</v>
      </c>
      <c r="S53" s="82" t="s">
        <v>168</v>
      </c>
      <c r="T53" s="82" t="s">
        <v>168</v>
      </c>
      <c r="U53" s="83" t="s">
        <v>168</v>
      </c>
    </row>
    <row r="54" spans="1:21" x14ac:dyDescent="0.25">
      <c r="A54" s="17" t="s">
        <v>169</v>
      </c>
      <c r="B54" s="18">
        <v>9328</v>
      </c>
      <c r="C54" s="18">
        <v>9478</v>
      </c>
      <c r="D54" s="19">
        <v>9995</v>
      </c>
      <c r="E54" s="27">
        <v>2.5822668471595893</v>
      </c>
      <c r="F54" s="27">
        <v>2.5917064300460755</v>
      </c>
      <c r="G54" s="28">
        <v>2.5899955429791555</v>
      </c>
      <c r="I54" s="100">
        <v>9328</v>
      </c>
      <c r="J54" s="18">
        <v>9478</v>
      </c>
      <c r="K54" s="19">
        <v>9995</v>
      </c>
      <c r="L54" s="82">
        <v>2.9137161438241277</v>
      </c>
      <c r="M54" s="82">
        <v>2.8307747446389104</v>
      </c>
      <c r="N54" s="83">
        <v>2.9210882405375154</v>
      </c>
      <c r="P54" s="100">
        <v>0</v>
      </c>
      <c r="Q54" s="18">
        <v>0</v>
      </c>
      <c r="R54" s="19">
        <v>0</v>
      </c>
      <c r="S54" s="82" t="s">
        <v>168</v>
      </c>
      <c r="T54" s="82" t="s">
        <v>168</v>
      </c>
      <c r="U54" s="83" t="s">
        <v>168</v>
      </c>
    </row>
    <row r="55" spans="1:21" x14ac:dyDescent="0.25">
      <c r="A55" s="17" t="s">
        <v>170</v>
      </c>
      <c r="B55" s="18">
        <v>0</v>
      </c>
      <c r="C55" s="18">
        <v>0</v>
      </c>
      <c r="D55" s="19">
        <v>0</v>
      </c>
      <c r="E55" s="27" t="s">
        <v>168</v>
      </c>
      <c r="F55" s="27" t="s">
        <v>168</v>
      </c>
      <c r="G55" s="28" t="s">
        <v>168</v>
      </c>
      <c r="I55" s="100">
        <v>0</v>
      </c>
      <c r="J55" s="18">
        <v>0</v>
      </c>
      <c r="K55" s="19">
        <v>0</v>
      </c>
      <c r="L55" s="82" t="s">
        <v>168</v>
      </c>
      <c r="M55" s="82" t="s">
        <v>168</v>
      </c>
      <c r="N55" s="83" t="s">
        <v>168</v>
      </c>
      <c r="P55" s="100">
        <v>0</v>
      </c>
      <c r="Q55" s="18">
        <v>0</v>
      </c>
      <c r="R55" s="19">
        <v>0</v>
      </c>
      <c r="S55" s="82" t="s">
        <v>168</v>
      </c>
      <c r="T55" s="82" t="s">
        <v>168</v>
      </c>
      <c r="U55" s="83" t="s">
        <v>168</v>
      </c>
    </row>
    <row r="56" spans="1:21" x14ac:dyDescent="0.25">
      <c r="A56" s="17" t="s">
        <v>171</v>
      </c>
      <c r="B56" s="18">
        <v>13955</v>
      </c>
      <c r="C56" s="18">
        <v>16531</v>
      </c>
      <c r="D56" s="19">
        <v>19940</v>
      </c>
      <c r="E56" s="27">
        <v>3.8631575741972632</v>
      </c>
      <c r="F56" s="27">
        <v>4.5203100859982772</v>
      </c>
      <c r="G56" s="28">
        <v>5.1670346300154444</v>
      </c>
      <c r="I56" s="100">
        <v>13955</v>
      </c>
      <c r="J56" s="18">
        <v>16531</v>
      </c>
      <c r="K56" s="19">
        <v>19940</v>
      </c>
      <c r="L56" s="82">
        <v>4.3590168082188789</v>
      </c>
      <c r="M56" s="82">
        <v>4.9372797323935247</v>
      </c>
      <c r="N56" s="83">
        <v>5.8275637334985548</v>
      </c>
      <c r="P56" s="100">
        <v>0</v>
      </c>
      <c r="Q56" s="18">
        <v>0</v>
      </c>
      <c r="R56" s="19">
        <v>0</v>
      </c>
      <c r="S56" s="82" t="s">
        <v>168</v>
      </c>
      <c r="T56" s="82" t="s">
        <v>168</v>
      </c>
      <c r="U56" s="83" t="s">
        <v>168</v>
      </c>
    </row>
    <row r="57" spans="1:21" x14ac:dyDescent="0.25">
      <c r="A57" s="17" t="s">
        <v>172</v>
      </c>
      <c r="B57" s="18">
        <v>0</v>
      </c>
      <c r="C57" s="18">
        <v>0</v>
      </c>
      <c r="D57" s="19">
        <v>0</v>
      </c>
      <c r="E57" s="27" t="s">
        <v>168</v>
      </c>
      <c r="F57" s="27" t="s">
        <v>168</v>
      </c>
      <c r="G57" s="28" t="s">
        <v>168</v>
      </c>
      <c r="I57" s="100">
        <v>0</v>
      </c>
      <c r="J57" s="18">
        <v>0</v>
      </c>
      <c r="K57" s="19">
        <v>0</v>
      </c>
      <c r="L57" s="82" t="s">
        <v>168</v>
      </c>
      <c r="M57" s="82" t="s">
        <v>168</v>
      </c>
      <c r="N57" s="83" t="s">
        <v>168</v>
      </c>
      <c r="P57" s="100">
        <v>0</v>
      </c>
      <c r="Q57" s="18">
        <v>0</v>
      </c>
      <c r="R57" s="19">
        <v>0</v>
      </c>
      <c r="S57" s="82" t="s">
        <v>168</v>
      </c>
      <c r="T57" s="82" t="s">
        <v>168</v>
      </c>
      <c r="U57" s="83" t="s">
        <v>168</v>
      </c>
    </row>
    <row r="58" spans="1:21" x14ac:dyDescent="0.25">
      <c r="A58" s="17" t="s">
        <v>173</v>
      </c>
      <c r="B58" s="18">
        <v>0</v>
      </c>
      <c r="C58" s="18">
        <v>0</v>
      </c>
      <c r="D58" s="19">
        <v>0</v>
      </c>
      <c r="E58" s="27" t="s">
        <v>168</v>
      </c>
      <c r="F58" s="27" t="s">
        <v>168</v>
      </c>
      <c r="G58" s="28" t="s">
        <v>168</v>
      </c>
      <c r="I58" s="100">
        <v>0</v>
      </c>
      <c r="J58" s="18">
        <v>0</v>
      </c>
      <c r="K58" s="19">
        <v>0</v>
      </c>
      <c r="L58" s="82" t="s">
        <v>168</v>
      </c>
      <c r="M58" s="82" t="s">
        <v>168</v>
      </c>
      <c r="N58" s="83" t="s">
        <v>168</v>
      </c>
      <c r="P58" s="100">
        <v>0</v>
      </c>
      <c r="Q58" s="18">
        <v>0</v>
      </c>
      <c r="R58" s="19">
        <v>0</v>
      </c>
      <c r="S58" s="82" t="s">
        <v>168</v>
      </c>
      <c r="T58" s="82" t="s">
        <v>168</v>
      </c>
      <c r="U58" s="83" t="s">
        <v>168</v>
      </c>
    </row>
    <row r="59" spans="1:21" x14ac:dyDescent="0.25">
      <c r="A59" s="17" t="s">
        <v>174</v>
      </c>
      <c r="B59" s="18">
        <v>0</v>
      </c>
      <c r="C59" s="18">
        <v>0</v>
      </c>
      <c r="D59" s="19">
        <v>0</v>
      </c>
      <c r="E59" s="27" t="s">
        <v>168</v>
      </c>
      <c r="F59" s="27" t="s">
        <v>168</v>
      </c>
      <c r="G59" s="28" t="s">
        <v>168</v>
      </c>
      <c r="I59" s="100">
        <v>0</v>
      </c>
      <c r="J59" s="18">
        <v>0</v>
      </c>
      <c r="K59" s="19">
        <v>0</v>
      </c>
      <c r="L59" s="82" t="s">
        <v>168</v>
      </c>
      <c r="M59" s="82" t="s">
        <v>168</v>
      </c>
      <c r="N59" s="83" t="s">
        <v>168</v>
      </c>
      <c r="P59" s="100">
        <v>0</v>
      </c>
      <c r="Q59" s="18">
        <v>0</v>
      </c>
      <c r="R59" s="19">
        <v>0</v>
      </c>
      <c r="S59" s="82" t="s">
        <v>168</v>
      </c>
      <c r="T59" s="82" t="s">
        <v>168</v>
      </c>
      <c r="U59" s="83" t="s">
        <v>168</v>
      </c>
    </row>
    <row r="60" spans="1:21" x14ac:dyDescent="0.25">
      <c r="A60" s="17" t="s">
        <v>175</v>
      </c>
      <c r="B60" s="18">
        <v>0</v>
      </c>
      <c r="C60" s="18">
        <v>0</v>
      </c>
      <c r="D60" s="19">
        <v>0</v>
      </c>
      <c r="E60" s="27" t="s">
        <v>168</v>
      </c>
      <c r="F60" s="27" t="s">
        <v>168</v>
      </c>
      <c r="G60" s="28" t="s">
        <v>168</v>
      </c>
      <c r="I60" s="100">
        <v>0</v>
      </c>
      <c r="J60" s="18">
        <v>0</v>
      </c>
      <c r="K60" s="19">
        <v>0</v>
      </c>
      <c r="L60" s="82" t="s">
        <v>168</v>
      </c>
      <c r="M60" s="82" t="s">
        <v>168</v>
      </c>
      <c r="N60" s="83" t="s">
        <v>168</v>
      </c>
      <c r="P60" s="100">
        <v>0</v>
      </c>
      <c r="Q60" s="18">
        <v>0</v>
      </c>
      <c r="R60" s="19">
        <v>0</v>
      </c>
      <c r="S60" s="82" t="s">
        <v>168</v>
      </c>
      <c r="T60" s="82" t="s">
        <v>168</v>
      </c>
      <c r="U60" s="83" t="s">
        <v>168</v>
      </c>
    </row>
    <row r="61" spans="1:21" x14ac:dyDescent="0.25">
      <c r="A61" s="17" t="s">
        <v>176</v>
      </c>
      <c r="B61" s="18">
        <v>0</v>
      </c>
      <c r="C61" s="18">
        <v>0</v>
      </c>
      <c r="D61" s="19">
        <v>0</v>
      </c>
      <c r="E61" s="27" t="s">
        <v>168</v>
      </c>
      <c r="F61" s="27" t="s">
        <v>168</v>
      </c>
      <c r="G61" s="28" t="s">
        <v>168</v>
      </c>
      <c r="I61" s="100">
        <v>0</v>
      </c>
      <c r="J61" s="18">
        <v>0</v>
      </c>
      <c r="K61" s="19">
        <v>0</v>
      </c>
      <c r="L61" s="82" t="s">
        <v>168</v>
      </c>
      <c r="M61" s="82" t="s">
        <v>168</v>
      </c>
      <c r="N61" s="83" t="s">
        <v>168</v>
      </c>
      <c r="P61" s="100">
        <v>0</v>
      </c>
      <c r="Q61" s="18">
        <v>0</v>
      </c>
      <c r="R61" s="19">
        <v>0</v>
      </c>
      <c r="S61" s="82" t="s">
        <v>168</v>
      </c>
      <c r="T61" s="82" t="s">
        <v>168</v>
      </c>
      <c r="U61" s="83" t="s">
        <v>168</v>
      </c>
    </row>
    <row r="62" spans="1:21" x14ac:dyDescent="0.25">
      <c r="A62" s="17" t="s">
        <v>177</v>
      </c>
      <c r="B62" s="18">
        <v>34679</v>
      </c>
      <c r="C62" s="18">
        <v>24282</v>
      </c>
      <c r="D62" s="19">
        <v>24282</v>
      </c>
      <c r="E62" s="27">
        <v>9.6001749563301253</v>
      </c>
      <c r="F62" s="27">
        <v>6.639777963112345</v>
      </c>
      <c r="G62" s="28">
        <v>6.2921732640940329</v>
      </c>
      <c r="I62" s="100">
        <v>0</v>
      </c>
      <c r="J62" s="18">
        <v>0</v>
      </c>
      <c r="K62" s="19">
        <v>0</v>
      </c>
      <c r="L62" s="82" t="s">
        <v>168</v>
      </c>
      <c r="M62" s="82" t="s">
        <v>168</v>
      </c>
      <c r="N62" s="83" t="s">
        <v>168</v>
      </c>
      <c r="P62" s="100">
        <v>34679</v>
      </c>
      <c r="Q62" s="18">
        <v>24282</v>
      </c>
      <c r="R62" s="19">
        <v>24282</v>
      </c>
      <c r="S62" s="82">
        <v>84.393555923294073</v>
      </c>
      <c r="T62" s="82">
        <v>78.620689655172413</v>
      </c>
      <c r="U62" s="83">
        <v>55.513134130449693</v>
      </c>
    </row>
    <row r="63" spans="1:21" x14ac:dyDescent="0.25">
      <c r="A63" s="17" t="s">
        <v>178</v>
      </c>
      <c r="B63" s="18">
        <v>6315</v>
      </c>
      <c r="C63" s="18">
        <v>6931</v>
      </c>
      <c r="D63" s="19">
        <v>9765</v>
      </c>
      <c r="E63" s="27">
        <v>1.7481791530674107</v>
      </c>
      <c r="F63" s="27">
        <v>1.8952434339153144</v>
      </c>
      <c r="G63" s="28">
        <v>2.5303958456419666</v>
      </c>
      <c r="I63" s="100">
        <v>6315</v>
      </c>
      <c r="J63" s="18">
        <v>6931</v>
      </c>
      <c r="K63" s="19">
        <v>9765</v>
      </c>
      <c r="L63" s="82">
        <v>1.9725683370764757</v>
      </c>
      <c r="M63" s="82">
        <v>2.0700674989546624</v>
      </c>
      <c r="N63" s="83">
        <v>2.8538696016857266</v>
      </c>
      <c r="P63" s="100">
        <v>0</v>
      </c>
      <c r="Q63" s="18">
        <v>0</v>
      </c>
      <c r="R63" s="19">
        <v>0</v>
      </c>
      <c r="S63" s="82" t="s">
        <v>168</v>
      </c>
      <c r="T63" s="82" t="s">
        <v>168</v>
      </c>
      <c r="U63" s="83" t="s">
        <v>168</v>
      </c>
    </row>
    <row r="64" spans="1:21" x14ac:dyDescent="0.25">
      <c r="A64" s="17" t="s">
        <v>179</v>
      </c>
      <c r="B64" s="18">
        <v>27</v>
      </c>
      <c r="C64" s="18">
        <v>36</v>
      </c>
      <c r="D64" s="19">
        <v>42</v>
      </c>
      <c r="E64" s="27">
        <v>7.4744001793856044E-3</v>
      </c>
      <c r="F64" s="27">
        <v>9.8439999453111115E-3</v>
      </c>
      <c r="G64" s="28">
        <v>1.0883422992008458E-2</v>
      </c>
      <c r="I64" s="100">
        <v>26</v>
      </c>
      <c r="J64" s="18">
        <v>33</v>
      </c>
      <c r="K64" s="19">
        <v>40</v>
      </c>
      <c r="L64" s="82">
        <v>8.1214214986521562E-3</v>
      </c>
      <c r="M64" s="82">
        <v>9.8560420524460898E-3</v>
      </c>
      <c r="N64" s="83">
        <v>1.1690198061180651E-2</v>
      </c>
      <c r="P64" s="100">
        <v>1</v>
      </c>
      <c r="Q64" s="18">
        <v>3</v>
      </c>
      <c r="R64" s="19">
        <v>2</v>
      </c>
      <c r="S64" s="82">
        <v>2.4335637106979459E-3</v>
      </c>
      <c r="T64" s="82">
        <v>9.7134531325886349E-3</v>
      </c>
      <c r="U64" s="83">
        <v>4.5723691730870349E-3</v>
      </c>
    </row>
    <row r="65" spans="1:21" x14ac:dyDescent="0.25">
      <c r="A65" s="17" t="s">
        <v>180</v>
      </c>
      <c r="B65" s="18">
        <v>0</v>
      </c>
      <c r="C65" s="18">
        <v>0</v>
      </c>
      <c r="D65" s="19">
        <v>0</v>
      </c>
      <c r="E65" s="27" t="s">
        <v>168</v>
      </c>
      <c r="F65" s="27" t="s">
        <v>168</v>
      </c>
      <c r="G65" s="28" t="s">
        <v>168</v>
      </c>
      <c r="I65" s="100">
        <v>0</v>
      </c>
      <c r="J65" s="18">
        <v>0</v>
      </c>
      <c r="K65" s="19">
        <v>0</v>
      </c>
      <c r="L65" s="82" t="s">
        <v>168</v>
      </c>
      <c r="M65" s="82" t="s">
        <v>168</v>
      </c>
      <c r="N65" s="83" t="s">
        <v>168</v>
      </c>
      <c r="P65" s="100">
        <v>0</v>
      </c>
      <c r="Q65" s="18">
        <v>0</v>
      </c>
      <c r="R65" s="19">
        <v>0</v>
      </c>
      <c r="S65" s="82" t="s">
        <v>168</v>
      </c>
      <c r="T65" s="82" t="s">
        <v>168</v>
      </c>
      <c r="U65" s="83" t="s">
        <v>168</v>
      </c>
    </row>
    <row r="66" spans="1:21" x14ac:dyDescent="0.25">
      <c r="A66" s="17" t="s">
        <v>181</v>
      </c>
      <c r="B66" s="18">
        <v>0</v>
      </c>
      <c r="C66" s="18">
        <v>0</v>
      </c>
      <c r="D66" s="19">
        <v>0</v>
      </c>
      <c r="E66" s="27" t="s">
        <v>168</v>
      </c>
      <c r="F66" s="27" t="s">
        <v>168</v>
      </c>
      <c r="G66" s="28" t="s">
        <v>168</v>
      </c>
      <c r="I66" s="100">
        <v>0</v>
      </c>
      <c r="J66" s="18">
        <v>0</v>
      </c>
      <c r="K66" s="19">
        <v>0</v>
      </c>
      <c r="L66" s="82" t="s">
        <v>168</v>
      </c>
      <c r="M66" s="82" t="s">
        <v>168</v>
      </c>
      <c r="N66" s="83" t="s">
        <v>168</v>
      </c>
      <c r="P66" s="100">
        <v>0</v>
      </c>
      <c r="Q66" s="18">
        <v>0</v>
      </c>
      <c r="R66" s="19">
        <v>0</v>
      </c>
      <c r="S66" s="82" t="s">
        <v>168</v>
      </c>
      <c r="T66" s="82" t="s">
        <v>168</v>
      </c>
      <c r="U66" s="83" t="s">
        <v>168</v>
      </c>
    </row>
    <row r="67" spans="1:21" x14ac:dyDescent="0.25">
      <c r="A67" s="17" t="s">
        <v>182</v>
      </c>
      <c r="B67" s="18">
        <v>0</v>
      </c>
      <c r="C67" s="18">
        <v>0</v>
      </c>
      <c r="D67" s="19">
        <v>0</v>
      </c>
      <c r="E67" s="27" t="s">
        <v>168</v>
      </c>
      <c r="F67" s="27" t="s">
        <v>168</v>
      </c>
      <c r="G67" s="28" t="s">
        <v>168</v>
      </c>
      <c r="I67" s="100">
        <v>0</v>
      </c>
      <c r="J67" s="18">
        <v>0</v>
      </c>
      <c r="K67" s="19">
        <v>0</v>
      </c>
      <c r="L67" s="82" t="s">
        <v>168</v>
      </c>
      <c r="M67" s="82" t="s">
        <v>168</v>
      </c>
      <c r="N67" s="83" t="s">
        <v>168</v>
      </c>
      <c r="P67" s="100">
        <v>0</v>
      </c>
      <c r="Q67" s="18">
        <v>0</v>
      </c>
      <c r="R67" s="19">
        <v>0</v>
      </c>
      <c r="S67" s="82" t="s">
        <v>168</v>
      </c>
      <c r="T67" s="82" t="s">
        <v>168</v>
      </c>
      <c r="U67" s="83" t="s">
        <v>168</v>
      </c>
    </row>
    <row r="68" spans="1:21" x14ac:dyDescent="0.25">
      <c r="A68" s="17" t="s">
        <v>183</v>
      </c>
      <c r="B68" s="18">
        <v>0</v>
      </c>
      <c r="C68" s="18">
        <v>0</v>
      </c>
      <c r="D68" s="19">
        <v>0</v>
      </c>
      <c r="E68" s="27" t="s">
        <v>168</v>
      </c>
      <c r="F68" s="27" t="s">
        <v>168</v>
      </c>
      <c r="G68" s="28" t="s">
        <v>168</v>
      </c>
      <c r="I68" s="100">
        <v>0</v>
      </c>
      <c r="J68" s="18">
        <v>0</v>
      </c>
      <c r="K68" s="19">
        <v>0</v>
      </c>
      <c r="L68" s="82" t="s">
        <v>168</v>
      </c>
      <c r="M68" s="82" t="s">
        <v>168</v>
      </c>
      <c r="N68" s="83" t="s">
        <v>168</v>
      </c>
      <c r="P68" s="100">
        <v>0</v>
      </c>
      <c r="Q68" s="18">
        <v>0</v>
      </c>
      <c r="R68" s="19">
        <v>0</v>
      </c>
      <c r="S68" s="82" t="s">
        <v>168</v>
      </c>
      <c r="T68" s="82" t="s">
        <v>168</v>
      </c>
      <c r="U68" s="83" t="s">
        <v>168</v>
      </c>
    </row>
    <row r="69" spans="1:21" x14ac:dyDescent="0.25">
      <c r="A69" s="17" t="s">
        <v>184</v>
      </c>
      <c r="B69" s="18">
        <v>0</v>
      </c>
      <c r="C69" s="18">
        <v>0</v>
      </c>
      <c r="D69" s="19">
        <v>0</v>
      </c>
      <c r="E69" s="27" t="s">
        <v>168</v>
      </c>
      <c r="F69" s="27" t="s">
        <v>168</v>
      </c>
      <c r="G69" s="28" t="s">
        <v>168</v>
      </c>
      <c r="I69" s="100">
        <v>0</v>
      </c>
      <c r="J69" s="18">
        <v>0</v>
      </c>
      <c r="K69" s="19">
        <v>0</v>
      </c>
      <c r="L69" s="82" t="s">
        <v>168</v>
      </c>
      <c r="M69" s="82" t="s">
        <v>168</v>
      </c>
      <c r="N69" s="83" t="s">
        <v>168</v>
      </c>
      <c r="P69" s="100">
        <v>0</v>
      </c>
      <c r="Q69" s="18">
        <v>0</v>
      </c>
      <c r="R69" s="19">
        <v>0</v>
      </c>
      <c r="S69" s="82" t="s">
        <v>168</v>
      </c>
      <c r="T69" s="82" t="s">
        <v>168</v>
      </c>
      <c r="U69" s="83" t="s">
        <v>168</v>
      </c>
    </row>
    <row r="70" spans="1:21" x14ac:dyDescent="0.25">
      <c r="A70" s="17" t="s">
        <v>185</v>
      </c>
      <c r="B70" s="18">
        <v>0</v>
      </c>
      <c r="C70" s="18">
        <v>0</v>
      </c>
      <c r="D70" s="19">
        <v>0</v>
      </c>
      <c r="E70" s="27" t="s">
        <v>168</v>
      </c>
      <c r="F70" s="27" t="s">
        <v>168</v>
      </c>
      <c r="G70" s="28" t="s">
        <v>168</v>
      </c>
      <c r="I70" s="100">
        <v>0</v>
      </c>
      <c r="J70" s="18">
        <v>0</v>
      </c>
      <c r="K70" s="19">
        <v>0</v>
      </c>
      <c r="L70" s="82" t="s">
        <v>168</v>
      </c>
      <c r="M70" s="82" t="s">
        <v>168</v>
      </c>
      <c r="N70" s="83" t="s">
        <v>168</v>
      </c>
      <c r="P70" s="100">
        <v>0</v>
      </c>
      <c r="Q70" s="18">
        <v>0</v>
      </c>
      <c r="R70" s="19">
        <v>0</v>
      </c>
      <c r="S70" s="82" t="s">
        <v>168</v>
      </c>
      <c r="T70" s="82" t="s">
        <v>168</v>
      </c>
      <c r="U70" s="83" t="s">
        <v>168</v>
      </c>
    </row>
    <row r="71" spans="1:21" x14ac:dyDescent="0.25">
      <c r="A71" s="17" t="s">
        <v>186</v>
      </c>
      <c r="B71" s="18">
        <v>0</v>
      </c>
      <c r="C71" s="18">
        <v>0</v>
      </c>
      <c r="D71" s="19">
        <v>0</v>
      </c>
      <c r="E71" s="27" t="s">
        <v>168</v>
      </c>
      <c r="F71" s="27" t="s">
        <v>168</v>
      </c>
      <c r="G71" s="28" t="s">
        <v>168</v>
      </c>
      <c r="I71" s="100">
        <v>0</v>
      </c>
      <c r="J71" s="18">
        <v>0</v>
      </c>
      <c r="K71" s="19">
        <v>0</v>
      </c>
      <c r="L71" s="82" t="s">
        <v>168</v>
      </c>
      <c r="M71" s="82" t="s">
        <v>168</v>
      </c>
      <c r="N71" s="83" t="s">
        <v>168</v>
      </c>
      <c r="P71" s="100">
        <v>0</v>
      </c>
      <c r="Q71" s="18">
        <v>0</v>
      </c>
      <c r="R71" s="19">
        <v>0</v>
      </c>
      <c r="S71" s="82" t="s">
        <v>168</v>
      </c>
      <c r="T71" s="82" t="s">
        <v>168</v>
      </c>
      <c r="U71" s="83" t="s">
        <v>168</v>
      </c>
    </row>
    <row r="72" spans="1:21" x14ac:dyDescent="0.25">
      <c r="A72" s="17" t="s">
        <v>187</v>
      </c>
      <c r="B72" s="18">
        <v>0</v>
      </c>
      <c r="C72" s="18">
        <v>0</v>
      </c>
      <c r="D72" s="19">
        <v>0</v>
      </c>
      <c r="E72" s="27" t="s">
        <v>168</v>
      </c>
      <c r="F72" s="27" t="s">
        <v>168</v>
      </c>
      <c r="G72" s="28" t="s">
        <v>168</v>
      </c>
      <c r="I72" s="100">
        <v>0</v>
      </c>
      <c r="J72" s="18">
        <v>0</v>
      </c>
      <c r="K72" s="19">
        <v>0</v>
      </c>
      <c r="L72" s="82" t="s">
        <v>168</v>
      </c>
      <c r="M72" s="82" t="s">
        <v>168</v>
      </c>
      <c r="N72" s="83" t="s">
        <v>168</v>
      </c>
      <c r="P72" s="100">
        <v>0</v>
      </c>
      <c r="Q72" s="18">
        <v>0</v>
      </c>
      <c r="R72" s="19">
        <v>0</v>
      </c>
      <c r="S72" s="82" t="s">
        <v>168</v>
      </c>
      <c r="T72" s="82" t="s">
        <v>168</v>
      </c>
      <c r="U72" s="83" t="s">
        <v>168</v>
      </c>
    </row>
    <row r="73" spans="1:21" x14ac:dyDescent="0.25">
      <c r="A73" s="17" t="s">
        <v>5</v>
      </c>
      <c r="B73" s="18" t="s">
        <v>5</v>
      </c>
      <c r="C73" s="18" t="s">
        <v>5</v>
      </c>
      <c r="D73" s="19" t="s">
        <v>5</v>
      </c>
      <c r="E73" s="27" t="s">
        <v>5</v>
      </c>
      <c r="F73" s="27" t="s">
        <v>5</v>
      </c>
      <c r="G73" s="28" t="s">
        <v>5</v>
      </c>
      <c r="I73" s="100" t="s">
        <v>5</v>
      </c>
      <c r="J73" s="18" t="s">
        <v>5</v>
      </c>
      <c r="K73" s="19" t="s">
        <v>5</v>
      </c>
      <c r="L73" s="82" t="s">
        <v>5</v>
      </c>
      <c r="M73" s="82" t="s">
        <v>5</v>
      </c>
      <c r="N73" s="83" t="s">
        <v>5</v>
      </c>
      <c r="P73" s="100" t="s">
        <v>5</v>
      </c>
      <c r="Q73" s="18" t="s">
        <v>5</v>
      </c>
      <c r="R73" s="19" t="s">
        <v>5</v>
      </c>
      <c r="S73" s="82" t="s">
        <v>5</v>
      </c>
      <c r="T73" s="82" t="s">
        <v>5</v>
      </c>
      <c r="U73" s="83" t="s">
        <v>5</v>
      </c>
    </row>
    <row r="74" spans="1:21" ht="13.8" thickBot="1" x14ac:dyDescent="0.3">
      <c r="A74" s="20" t="s">
        <v>4</v>
      </c>
      <c r="B74" s="21">
        <v>361233</v>
      </c>
      <c r="C74" s="21">
        <v>365705</v>
      </c>
      <c r="D74" s="22">
        <v>385908</v>
      </c>
      <c r="E74" s="23">
        <v>100</v>
      </c>
      <c r="F74" s="23">
        <v>100</v>
      </c>
      <c r="G74" s="48">
        <v>100</v>
      </c>
      <c r="I74" s="101">
        <v>320141</v>
      </c>
      <c r="J74" s="21">
        <v>334820</v>
      </c>
      <c r="K74" s="22">
        <v>342167</v>
      </c>
      <c r="L74" s="86">
        <v>100</v>
      </c>
      <c r="M74" s="86">
        <v>100</v>
      </c>
      <c r="N74" s="87">
        <v>100</v>
      </c>
      <c r="P74" s="101">
        <v>41092</v>
      </c>
      <c r="Q74" s="21">
        <v>30885</v>
      </c>
      <c r="R74" s="22">
        <v>43741</v>
      </c>
      <c r="S74" s="86">
        <v>100</v>
      </c>
      <c r="T74" s="86">
        <v>100</v>
      </c>
      <c r="U74" s="87">
        <v>100</v>
      </c>
    </row>
    <row r="75" spans="1:21" x14ac:dyDescent="0.25">
      <c r="A75" s="24"/>
      <c r="B75" s="24"/>
      <c r="C75" s="24"/>
      <c r="D75" s="24"/>
      <c r="E75" s="24"/>
      <c r="F75" s="24"/>
      <c r="G75" s="50"/>
    </row>
    <row r="76" spans="1:21" ht="12.75" customHeight="1" x14ac:dyDescent="0.25">
      <c r="A76" s="26" t="s">
        <v>157</v>
      </c>
      <c r="G76" s="62"/>
      <c r="H76" s="62"/>
      <c r="I76" s="62"/>
      <c r="J76" s="62"/>
      <c r="K76" s="62"/>
      <c r="L76" s="62"/>
      <c r="M76" s="62"/>
      <c r="N76" s="62"/>
      <c r="O76" s="62"/>
      <c r="P76" s="62"/>
      <c r="Q76" s="62"/>
      <c r="R76" s="62"/>
      <c r="S76" s="62"/>
      <c r="T76" s="62"/>
      <c r="U76" s="172">
        <v>15</v>
      </c>
    </row>
    <row r="77" spans="1:21" ht="12.75" customHeight="1" x14ac:dyDescent="0.25">
      <c r="A77" s="26" t="s">
        <v>158</v>
      </c>
      <c r="U77" s="171"/>
    </row>
    <row r="78" spans="1:21" ht="12.75" customHeight="1" x14ac:dyDescent="0.25"/>
  </sheetData>
  <mergeCells count="5">
    <mergeCell ref="U76:U77"/>
    <mergeCell ref="I4:N4"/>
    <mergeCell ref="P4:U4"/>
    <mergeCell ref="I40:N40"/>
    <mergeCell ref="P40:U40"/>
  </mergeCells>
  <hyperlinks>
    <hyperlink ref="A2" location="Innhold!A38" tooltip="Move to Innhold" display="Tilbake til innholdsfortegnelsen"/>
  </hyperlinks>
  <pageMargins left="0.78740157480314965" right="0.78740157480314965" top="0.39370078740157483" bottom="0.19685039370078741" header="3.937007874015748E-2" footer="3.937007874015748E-2"/>
  <pageSetup paperSize="9" scale="56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8"/>
  <sheetViews>
    <sheetView showGridLines="0" showRowColHeaders="0" topLeftCell="A2" zoomScale="80" zoomScaleNormal="80" workbookViewId="0"/>
  </sheetViews>
  <sheetFormatPr defaultColWidth="11.44140625" defaultRowHeight="13.2" x14ac:dyDescent="0.25"/>
  <cols>
    <col min="1" max="1" width="25.6640625" style="1" customWidth="1"/>
    <col min="2" max="4" width="11.6640625" style="1" customWidth="1"/>
    <col min="5" max="7" width="9.6640625" style="1" customWidth="1"/>
    <col min="8" max="8" width="6.6640625" style="1" customWidth="1"/>
    <col min="9" max="11" width="11.6640625" style="1" customWidth="1"/>
    <col min="12" max="14" width="9.6640625" style="1" customWidth="1"/>
    <col min="15" max="15" width="6.6640625" style="1" customWidth="1"/>
    <col min="16" max="18" width="11.6640625" style="1" customWidth="1"/>
    <col min="19" max="21" width="9.6640625" style="1" customWidth="1"/>
    <col min="22" max="16384" width="11.44140625" style="1"/>
  </cols>
  <sheetData>
    <row r="1" spans="1:21" ht="5.25" customHeight="1" x14ac:dyDescent="0.25"/>
    <row r="2" spans="1:21" x14ac:dyDescent="0.25">
      <c r="A2" s="73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 x14ac:dyDescent="0.25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2" thickBot="1" x14ac:dyDescent="0.35">
      <c r="A4" s="5" t="s">
        <v>126</v>
      </c>
      <c r="B4" s="6"/>
      <c r="C4" s="6"/>
      <c r="D4" s="6"/>
      <c r="E4" s="6"/>
      <c r="F4" s="6"/>
      <c r="I4" s="182" t="s">
        <v>112</v>
      </c>
      <c r="J4" s="182"/>
      <c r="K4" s="182"/>
      <c r="L4" s="182"/>
      <c r="M4" s="182"/>
      <c r="N4" s="182"/>
      <c r="P4" s="182" t="s">
        <v>113</v>
      </c>
      <c r="Q4" s="182"/>
      <c r="R4" s="182"/>
      <c r="S4" s="182"/>
      <c r="T4" s="182"/>
      <c r="U4" s="182"/>
    </row>
    <row r="5" spans="1:21" x14ac:dyDescent="0.25">
      <c r="A5" s="7"/>
      <c r="B5" s="8"/>
      <c r="C5" s="90" t="s">
        <v>1</v>
      </c>
      <c r="D5" s="10"/>
      <c r="E5" s="11"/>
      <c r="F5" s="90" t="s">
        <v>2</v>
      </c>
      <c r="G5" s="12"/>
      <c r="I5" s="7"/>
      <c r="J5" s="90" t="s">
        <v>1</v>
      </c>
      <c r="K5" s="10"/>
      <c r="L5" s="11"/>
      <c r="M5" s="90" t="s">
        <v>2</v>
      </c>
      <c r="N5" s="12"/>
      <c r="P5" s="7"/>
      <c r="Q5" s="90" t="s">
        <v>1</v>
      </c>
      <c r="R5" s="10"/>
      <c r="S5" s="11"/>
      <c r="T5" s="90" t="s">
        <v>2</v>
      </c>
      <c r="U5" s="12"/>
    </row>
    <row r="6" spans="1:21" x14ac:dyDescent="0.25">
      <c r="A6" s="13" t="s">
        <v>3</v>
      </c>
      <c r="B6" s="14" t="s">
        <v>159</v>
      </c>
      <c r="C6" s="15" t="s">
        <v>155</v>
      </c>
      <c r="D6" s="66" t="s">
        <v>156</v>
      </c>
      <c r="E6" s="15" t="s">
        <v>159</v>
      </c>
      <c r="F6" s="15" t="s">
        <v>155</v>
      </c>
      <c r="G6" s="16" t="s">
        <v>156</v>
      </c>
      <c r="I6" s="99" t="s">
        <v>159</v>
      </c>
      <c r="J6" s="15" t="s">
        <v>155</v>
      </c>
      <c r="K6" s="66" t="s">
        <v>156</v>
      </c>
      <c r="L6" s="15" t="s">
        <v>159</v>
      </c>
      <c r="M6" s="15" t="s">
        <v>155</v>
      </c>
      <c r="N6" s="16" t="s">
        <v>156</v>
      </c>
      <c r="P6" s="99" t="s">
        <v>159</v>
      </c>
      <c r="Q6" s="15" t="s">
        <v>155</v>
      </c>
      <c r="R6" s="66" t="s">
        <v>156</v>
      </c>
      <c r="S6" s="15" t="s">
        <v>159</v>
      </c>
      <c r="T6" s="15" t="s">
        <v>155</v>
      </c>
      <c r="U6" s="16" t="s">
        <v>156</v>
      </c>
    </row>
    <row r="7" spans="1:21" x14ac:dyDescent="0.25">
      <c r="A7" s="17" t="s">
        <v>83</v>
      </c>
      <c r="B7" s="18">
        <v>165327</v>
      </c>
      <c r="C7" s="18">
        <v>178149</v>
      </c>
      <c r="D7" s="19">
        <v>192729</v>
      </c>
      <c r="E7" s="27">
        <v>16.941446274259047</v>
      </c>
      <c r="F7" s="27">
        <v>15.886203670924116</v>
      </c>
      <c r="G7" s="28">
        <v>16.35603087744073</v>
      </c>
      <c r="I7" s="100">
        <v>0</v>
      </c>
      <c r="J7" s="18">
        <v>0</v>
      </c>
      <c r="K7" s="19">
        <v>0</v>
      </c>
      <c r="L7" s="82" t="s">
        <v>168</v>
      </c>
      <c r="M7" s="82" t="s">
        <v>168</v>
      </c>
      <c r="N7" s="83" t="s">
        <v>168</v>
      </c>
      <c r="P7" s="100">
        <v>165327</v>
      </c>
      <c r="Q7" s="18">
        <v>178149</v>
      </c>
      <c r="R7" s="19">
        <v>192729</v>
      </c>
      <c r="S7" s="82">
        <v>19.570467033942645</v>
      </c>
      <c r="T7" s="82">
        <v>18.336047131573583</v>
      </c>
      <c r="U7" s="83">
        <v>19.023858666200766</v>
      </c>
    </row>
    <row r="8" spans="1:21" x14ac:dyDescent="0.25">
      <c r="A8" s="17" t="s">
        <v>160</v>
      </c>
      <c r="B8" s="18">
        <v>241474</v>
      </c>
      <c r="C8" s="18">
        <v>264626</v>
      </c>
      <c r="D8" s="19">
        <v>269288</v>
      </c>
      <c r="E8" s="27">
        <v>24.744408340019653</v>
      </c>
      <c r="F8" s="27">
        <v>23.597676847032343</v>
      </c>
      <c r="G8" s="28">
        <v>22.853243896477746</v>
      </c>
      <c r="I8" s="100">
        <v>70481</v>
      </c>
      <c r="J8" s="18">
        <v>74152</v>
      </c>
      <c r="K8" s="19">
        <v>76780</v>
      </c>
      <c r="L8" s="82">
        <v>53.763301422632445</v>
      </c>
      <c r="M8" s="82">
        <v>49.491086505282688</v>
      </c>
      <c r="N8" s="83">
        <v>46.4643408272565</v>
      </c>
      <c r="P8" s="100">
        <v>170993</v>
      </c>
      <c r="Q8" s="18">
        <v>190474</v>
      </c>
      <c r="R8" s="19">
        <v>192508</v>
      </c>
      <c r="S8" s="82">
        <v>20.241175788195243</v>
      </c>
      <c r="T8" s="82">
        <v>19.60460199798678</v>
      </c>
      <c r="U8" s="83">
        <v>19.002044238868965</v>
      </c>
    </row>
    <row r="9" spans="1:21" x14ac:dyDescent="0.25">
      <c r="A9" s="17" t="s">
        <v>84</v>
      </c>
      <c r="B9" s="18">
        <v>138048</v>
      </c>
      <c r="C9" s="18">
        <v>164194</v>
      </c>
      <c r="D9" s="19">
        <v>179335</v>
      </c>
      <c r="E9" s="27">
        <v>14.146103027750538</v>
      </c>
      <c r="F9" s="27">
        <v>14.641784829236842</v>
      </c>
      <c r="G9" s="28">
        <v>15.219343209407164</v>
      </c>
      <c r="I9" s="100">
        <v>12014</v>
      </c>
      <c r="J9" s="18">
        <v>13726</v>
      </c>
      <c r="K9" s="19">
        <v>18645</v>
      </c>
      <c r="L9" s="82">
        <v>9.164346466303062</v>
      </c>
      <c r="M9" s="82">
        <v>9.161110332445654</v>
      </c>
      <c r="N9" s="83">
        <v>11.283246089140368</v>
      </c>
      <c r="P9" s="100">
        <v>126034</v>
      </c>
      <c r="Q9" s="18">
        <v>150468</v>
      </c>
      <c r="R9" s="19">
        <v>160690</v>
      </c>
      <c r="S9" s="82">
        <v>14.919185868950185</v>
      </c>
      <c r="T9" s="82">
        <v>15.48697068068647</v>
      </c>
      <c r="U9" s="83">
        <v>15.861358949985737</v>
      </c>
    </row>
    <row r="10" spans="1:21" x14ac:dyDescent="0.25">
      <c r="A10" s="17" t="s">
        <v>86</v>
      </c>
      <c r="B10" s="18">
        <v>86083</v>
      </c>
      <c r="C10" s="18">
        <v>107448</v>
      </c>
      <c r="D10" s="19">
        <v>110464</v>
      </c>
      <c r="E10" s="27">
        <v>8.8211273393156695</v>
      </c>
      <c r="F10" s="27">
        <v>9.5815346256978948</v>
      </c>
      <c r="G10" s="28">
        <v>9.3745756728131866</v>
      </c>
      <c r="I10" s="100">
        <v>4853</v>
      </c>
      <c r="J10" s="18">
        <v>6308</v>
      </c>
      <c r="K10" s="19">
        <v>7290</v>
      </c>
      <c r="L10" s="82">
        <v>3.7018955719134978</v>
      </c>
      <c r="M10" s="82">
        <v>4.2101328848220305</v>
      </c>
      <c r="N10" s="83">
        <v>4.4116312142576177</v>
      </c>
      <c r="P10" s="100">
        <v>81230</v>
      </c>
      <c r="Q10" s="18">
        <v>101140</v>
      </c>
      <c r="R10" s="19">
        <v>103174</v>
      </c>
      <c r="S10" s="82">
        <v>9.6155439653968262</v>
      </c>
      <c r="T10" s="82">
        <v>10.409869305398022</v>
      </c>
      <c r="U10" s="83">
        <v>10.184080206022953</v>
      </c>
    </row>
    <row r="11" spans="1:21" x14ac:dyDescent="0.25">
      <c r="A11" s="17" t="s">
        <v>161</v>
      </c>
      <c r="B11" s="18">
        <v>73850</v>
      </c>
      <c r="C11" s="18">
        <v>86001</v>
      </c>
      <c r="D11" s="19">
        <v>87226</v>
      </c>
      <c r="E11" s="27">
        <v>7.5675830768962769</v>
      </c>
      <c r="F11" s="27">
        <v>7.6690264997454092</v>
      </c>
      <c r="G11" s="28">
        <v>7.402472639382994</v>
      </c>
      <c r="I11" s="100">
        <v>3753</v>
      </c>
      <c r="J11" s="18">
        <v>4315</v>
      </c>
      <c r="K11" s="19">
        <v>5168</v>
      </c>
      <c r="L11" s="82">
        <v>2.8628094130210915</v>
      </c>
      <c r="M11" s="82">
        <v>2.8799498094494389</v>
      </c>
      <c r="N11" s="83">
        <v>3.1274773820690491</v>
      </c>
      <c r="P11" s="100">
        <v>70097</v>
      </c>
      <c r="Q11" s="18">
        <v>81686</v>
      </c>
      <c r="R11" s="19">
        <v>82058</v>
      </c>
      <c r="S11" s="82">
        <v>8.2976829415538749</v>
      </c>
      <c r="T11" s="82">
        <v>8.4075596606757248</v>
      </c>
      <c r="U11" s="83">
        <v>8.0997659637683093</v>
      </c>
    </row>
    <row r="12" spans="1:21" x14ac:dyDescent="0.25">
      <c r="A12" s="17" t="s">
        <v>162</v>
      </c>
      <c r="B12" s="18">
        <v>0</v>
      </c>
      <c r="C12" s="18">
        <v>0</v>
      </c>
      <c r="D12" s="19">
        <v>0</v>
      </c>
      <c r="E12" s="27" t="s">
        <v>168</v>
      </c>
      <c r="F12" s="27" t="s">
        <v>168</v>
      </c>
      <c r="G12" s="28" t="s">
        <v>168</v>
      </c>
      <c r="I12" s="100">
        <v>0</v>
      </c>
      <c r="J12" s="18">
        <v>0</v>
      </c>
      <c r="K12" s="19">
        <v>0</v>
      </c>
      <c r="L12" s="82" t="s">
        <v>168</v>
      </c>
      <c r="M12" s="82" t="s">
        <v>168</v>
      </c>
      <c r="N12" s="83" t="s">
        <v>168</v>
      </c>
      <c r="P12" s="100">
        <v>0</v>
      </c>
      <c r="Q12" s="18">
        <v>0</v>
      </c>
      <c r="R12" s="19">
        <v>0</v>
      </c>
      <c r="S12" s="82" t="s">
        <v>168</v>
      </c>
      <c r="T12" s="82" t="s">
        <v>168</v>
      </c>
      <c r="U12" s="83" t="s">
        <v>168</v>
      </c>
    </row>
    <row r="13" spans="1:21" x14ac:dyDescent="0.25">
      <c r="A13" s="17" t="s">
        <v>163</v>
      </c>
      <c r="B13" s="18">
        <v>270838</v>
      </c>
      <c r="C13" s="18">
        <v>320017</v>
      </c>
      <c r="D13" s="19">
        <v>337637</v>
      </c>
      <c r="E13" s="27">
        <v>27.753406437108108</v>
      </c>
      <c r="F13" s="27">
        <v>28.537096700840998</v>
      </c>
      <c r="G13" s="28">
        <v>28.653711674768488</v>
      </c>
      <c r="I13" s="100">
        <v>39787</v>
      </c>
      <c r="J13" s="18">
        <v>50885</v>
      </c>
      <c r="K13" s="19">
        <v>56676</v>
      </c>
      <c r="L13" s="82">
        <v>30.349746367138334</v>
      </c>
      <c r="M13" s="82">
        <v>33.962050070413603</v>
      </c>
      <c r="N13" s="83">
        <v>34.298163333232473</v>
      </c>
      <c r="P13" s="100">
        <v>231051</v>
      </c>
      <c r="Q13" s="18">
        <v>269132</v>
      </c>
      <c r="R13" s="19">
        <v>280961</v>
      </c>
      <c r="S13" s="82">
        <v>27.350499184401109</v>
      </c>
      <c r="T13" s="82">
        <v>27.700503716634177</v>
      </c>
      <c r="U13" s="83">
        <v>27.733046685835724</v>
      </c>
    </row>
    <row r="14" spans="1:21" x14ac:dyDescent="0.25">
      <c r="A14" s="17" t="s">
        <v>164</v>
      </c>
      <c r="B14" s="18">
        <v>0</v>
      </c>
      <c r="C14" s="18">
        <v>0</v>
      </c>
      <c r="D14" s="19">
        <v>0</v>
      </c>
      <c r="E14" s="27" t="s">
        <v>168</v>
      </c>
      <c r="F14" s="27" t="s">
        <v>168</v>
      </c>
      <c r="G14" s="28" t="s">
        <v>168</v>
      </c>
      <c r="I14" s="100">
        <v>0</v>
      </c>
      <c r="J14" s="18">
        <v>0</v>
      </c>
      <c r="K14" s="19">
        <v>0</v>
      </c>
      <c r="L14" s="82" t="s">
        <v>168</v>
      </c>
      <c r="M14" s="82" t="s">
        <v>168</v>
      </c>
      <c r="N14" s="83" t="s">
        <v>168</v>
      </c>
      <c r="P14" s="100">
        <v>0</v>
      </c>
      <c r="Q14" s="18">
        <v>0</v>
      </c>
      <c r="R14" s="19">
        <v>0</v>
      </c>
      <c r="S14" s="82" t="s">
        <v>168</v>
      </c>
      <c r="T14" s="82" t="s">
        <v>168</v>
      </c>
      <c r="U14" s="83" t="s">
        <v>168</v>
      </c>
    </row>
    <row r="15" spans="1:21" x14ac:dyDescent="0.25">
      <c r="A15" s="17" t="s">
        <v>165</v>
      </c>
      <c r="B15" s="18">
        <v>0</v>
      </c>
      <c r="C15" s="18">
        <v>0</v>
      </c>
      <c r="D15" s="19">
        <v>0</v>
      </c>
      <c r="E15" s="27" t="s">
        <v>168</v>
      </c>
      <c r="F15" s="27" t="s">
        <v>168</v>
      </c>
      <c r="G15" s="28" t="s">
        <v>168</v>
      </c>
      <c r="I15" s="100">
        <v>0</v>
      </c>
      <c r="J15" s="18">
        <v>0</v>
      </c>
      <c r="K15" s="19">
        <v>0</v>
      </c>
      <c r="L15" s="82" t="s">
        <v>168</v>
      </c>
      <c r="M15" s="82" t="s">
        <v>168</v>
      </c>
      <c r="N15" s="83" t="s">
        <v>168</v>
      </c>
      <c r="P15" s="100">
        <v>0</v>
      </c>
      <c r="Q15" s="18">
        <v>0</v>
      </c>
      <c r="R15" s="19">
        <v>0</v>
      </c>
      <c r="S15" s="82" t="s">
        <v>168</v>
      </c>
      <c r="T15" s="82" t="s">
        <v>168</v>
      </c>
      <c r="U15" s="83" t="s">
        <v>168</v>
      </c>
    </row>
    <row r="16" spans="1:21" x14ac:dyDescent="0.25">
      <c r="A16" s="17" t="s">
        <v>166</v>
      </c>
      <c r="B16" s="18">
        <v>0</v>
      </c>
      <c r="C16" s="18">
        <v>0</v>
      </c>
      <c r="D16" s="19">
        <v>0</v>
      </c>
      <c r="E16" s="27" t="s">
        <v>168</v>
      </c>
      <c r="F16" s="27" t="s">
        <v>168</v>
      </c>
      <c r="G16" s="28" t="s">
        <v>168</v>
      </c>
      <c r="I16" s="100">
        <v>0</v>
      </c>
      <c r="J16" s="18">
        <v>0</v>
      </c>
      <c r="K16" s="19">
        <v>0</v>
      </c>
      <c r="L16" s="82" t="s">
        <v>168</v>
      </c>
      <c r="M16" s="82" t="s">
        <v>168</v>
      </c>
      <c r="N16" s="83" t="s">
        <v>168</v>
      </c>
      <c r="P16" s="100">
        <v>0</v>
      </c>
      <c r="Q16" s="18">
        <v>0</v>
      </c>
      <c r="R16" s="19">
        <v>0</v>
      </c>
      <c r="S16" s="82" t="s">
        <v>168</v>
      </c>
      <c r="T16" s="82" t="s">
        <v>168</v>
      </c>
      <c r="U16" s="83" t="s">
        <v>168</v>
      </c>
    </row>
    <row r="17" spans="1:21" x14ac:dyDescent="0.25">
      <c r="A17" s="17" t="s">
        <v>167</v>
      </c>
      <c r="B17" s="18">
        <v>0</v>
      </c>
      <c r="C17" s="18">
        <v>0</v>
      </c>
      <c r="D17" s="19">
        <v>0</v>
      </c>
      <c r="E17" s="27" t="s">
        <v>168</v>
      </c>
      <c r="F17" s="27" t="s">
        <v>168</v>
      </c>
      <c r="G17" s="28" t="s">
        <v>168</v>
      </c>
      <c r="I17" s="100">
        <v>0</v>
      </c>
      <c r="J17" s="18">
        <v>0</v>
      </c>
      <c r="K17" s="19">
        <v>0</v>
      </c>
      <c r="L17" s="82" t="s">
        <v>168</v>
      </c>
      <c r="M17" s="82" t="s">
        <v>168</v>
      </c>
      <c r="N17" s="83" t="s">
        <v>168</v>
      </c>
      <c r="P17" s="100">
        <v>0</v>
      </c>
      <c r="Q17" s="18">
        <v>0</v>
      </c>
      <c r="R17" s="19">
        <v>0</v>
      </c>
      <c r="S17" s="82" t="s">
        <v>168</v>
      </c>
      <c r="T17" s="82" t="s">
        <v>168</v>
      </c>
      <c r="U17" s="83" t="s">
        <v>168</v>
      </c>
    </row>
    <row r="18" spans="1:21" x14ac:dyDescent="0.25">
      <c r="A18" s="17" t="s">
        <v>169</v>
      </c>
      <c r="B18" s="18">
        <v>0</v>
      </c>
      <c r="C18" s="18">
        <v>0</v>
      </c>
      <c r="D18" s="19">
        <v>0</v>
      </c>
      <c r="E18" s="27" t="s">
        <v>168</v>
      </c>
      <c r="F18" s="27" t="s">
        <v>168</v>
      </c>
      <c r="G18" s="28" t="s">
        <v>168</v>
      </c>
      <c r="I18" s="100">
        <v>0</v>
      </c>
      <c r="J18" s="18">
        <v>0</v>
      </c>
      <c r="K18" s="19">
        <v>0</v>
      </c>
      <c r="L18" s="82" t="s">
        <v>168</v>
      </c>
      <c r="M18" s="82" t="s">
        <v>168</v>
      </c>
      <c r="N18" s="83" t="s">
        <v>168</v>
      </c>
      <c r="P18" s="100">
        <v>0</v>
      </c>
      <c r="Q18" s="18">
        <v>0</v>
      </c>
      <c r="R18" s="19">
        <v>0</v>
      </c>
      <c r="S18" s="82" t="s">
        <v>168</v>
      </c>
      <c r="T18" s="82" t="s">
        <v>168</v>
      </c>
      <c r="U18" s="83" t="s">
        <v>168</v>
      </c>
    </row>
    <row r="19" spans="1:21" x14ac:dyDescent="0.25">
      <c r="A19" s="17" t="s">
        <v>170</v>
      </c>
      <c r="B19" s="18">
        <v>0</v>
      </c>
      <c r="C19" s="18">
        <v>0</v>
      </c>
      <c r="D19" s="19">
        <v>0</v>
      </c>
      <c r="E19" s="27" t="s">
        <v>168</v>
      </c>
      <c r="F19" s="27" t="s">
        <v>168</v>
      </c>
      <c r="G19" s="28" t="s">
        <v>168</v>
      </c>
      <c r="I19" s="100">
        <v>0</v>
      </c>
      <c r="J19" s="18">
        <v>0</v>
      </c>
      <c r="K19" s="19">
        <v>0</v>
      </c>
      <c r="L19" s="82" t="s">
        <v>168</v>
      </c>
      <c r="M19" s="82" t="s">
        <v>168</v>
      </c>
      <c r="N19" s="83" t="s">
        <v>168</v>
      </c>
      <c r="P19" s="100">
        <v>0</v>
      </c>
      <c r="Q19" s="18">
        <v>0</v>
      </c>
      <c r="R19" s="19">
        <v>0</v>
      </c>
      <c r="S19" s="82" t="s">
        <v>168</v>
      </c>
      <c r="T19" s="82" t="s">
        <v>168</v>
      </c>
      <c r="U19" s="83" t="s">
        <v>168</v>
      </c>
    </row>
    <row r="20" spans="1:21" x14ac:dyDescent="0.25">
      <c r="A20" s="17" t="s">
        <v>171</v>
      </c>
      <c r="B20" s="18">
        <v>36</v>
      </c>
      <c r="C20" s="18">
        <v>32</v>
      </c>
      <c r="D20" s="19">
        <v>28</v>
      </c>
      <c r="E20" s="27">
        <v>3.6890046143299386E-3</v>
      </c>
      <c r="F20" s="27">
        <v>2.8535580748113754E-3</v>
      </c>
      <c r="G20" s="28">
        <v>2.3762322461505039E-3</v>
      </c>
      <c r="I20" s="100">
        <v>36</v>
      </c>
      <c r="J20" s="18">
        <v>32</v>
      </c>
      <c r="K20" s="19">
        <v>28</v>
      </c>
      <c r="L20" s="82">
        <v>2.7461001563751478E-2</v>
      </c>
      <c r="M20" s="82">
        <v>2.1357681089775676E-2</v>
      </c>
      <c r="N20" s="83">
        <v>1.6944536899754909E-2</v>
      </c>
      <c r="P20" s="100">
        <v>0</v>
      </c>
      <c r="Q20" s="18">
        <v>0</v>
      </c>
      <c r="R20" s="19">
        <v>0</v>
      </c>
      <c r="S20" s="82" t="s">
        <v>168</v>
      </c>
      <c r="T20" s="82" t="s">
        <v>168</v>
      </c>
      <c r="U20" s="83" t="s">
        <v>168</v>
      </c>
    </row>
    <row r="21" spans="1:21" x14ac:dyDescent="0.25">
      <c r="A21" s="17" t="s">
        <v>172</v>
      </c>
      <c r="B21" s="18">
        <v>0</v>
      </c>
      <c r="C21" s="18">
        <v>0</v>
      </c>
      <c r="D21" s="19">
        <v>0</v>
      </c>
      <c r="E21" s="27" t="s">
        <v>168</v>
      </c>
      <c r="F21" s="27" t="s">
        <v>168</v>
      </c>
      <c r="G21" s="28" t="s">
        <v>168</v>
      </c>
      <c r="I21" s="100">
        <v>0</v>
      </c>
      <c r="J21" s="18">
        <v>0</v>
      </c>
      <c r="K21" s="19">
        <v>0</v>
      </c>
      <c r="L21" s="82" t="s">
        <v>168</v>
      </c>
      <c r="M21" s="82" t="s">
        <v>168</v>
      </c>
      <c r="N21" s="83" t="s">
        <v>168</v>
      </c>
      <c r="P21" s="100">
        <v>0</v>
      </c>
      <c r="Q21" s="18">
        <v>0</v>
      </c>
      <c r="R21" s="19">
        <v>0</v>
      </c>
      <c r="S21" s="82" t="s">
        <v>168</v>
      </c>
      <c r="T21" s="82" t="s">
        <v>168</v>
      </c>
      <c r="U21" s="83" t="s">
        <v>168</v>
      </c>
    </row>
    <row r="22" spans="1:21" x14ac:dyDescent="0.25">
      <c r="A22" s="17" t="s">
        <v>173</v>
      </c>
      <c r="B22" s="18">
        <v>0</v>
      </c>
      <c r="C22" s="18">
        <v>0</v>
      </c>
      <c r="D22" s="19">
        <v>0</v>
      </c>
      <c r="E22" s="27" t="s">
        <v>168</v>
      </c>
      <c r="F22" s="27" t="s">
        <v>168</v>
      </c>
      <c r="G22" s="28" t="s">
        <v>168</v>
      </c>
      <c r="I22" s="100">
        <v>0</v>
      </c>
      <c r="J22" s="18">
        <v>0</v>
      </c>
      <c r="K22" s="19">
        <v>0</v>
      </c>
      <c r="L22" s="82" t="s">
        <v>168</v>
      </c>
      <c r="M22" s="82" t="s">
        <v>168</v>
      </c>
      <c r="N22" s="83" t="s">
        <v>168</v>
      </c>
      <c r="P22" s="100">
        <v>0</v>
      </c>
      <c r="Q22" s="18">
        <v>0</v>
      </c>
      <c r="R22" s="19">
        <v>0</v>
      </c>
      <c r="S22" s="82" t="s">
        <v>168</v>
      </c>
      <c r="T22" s="82" t="s">
        <v>168</v>
      </c>
      <c r="U22" s="83" t="s">
        <v>168</v>
      </c>
    </row>
    <row r="23" spans="1:21" x14ac:dyDescent="0.25">
      <c r="A23" s="17" t="s">
        <v>174</v>
      </c>
      <c r="B23" s="18">
        <v>0</v>
      </c>
      <c r="C23" s="18">
        <v>0</v>
      </c>
      <c r="D23" s="19">
        <v>0</v>
      </c>
      <c r="E23" s="27" t="s">
        <v>168</v>
      </c>
      <c r="F23" s="27" t="s">
        <v>168</v>
      </c>
      <c r="G23" s="28" t="s">
        <v>168</v>
      </c>
      <c r="I23" s="100">
        <v>0</v>
      </c>
      <c r="J23" s="18">
        <v>0</v>
      </c>
      <c r="K23" s="19">
        <v>0</v>
      </c>
      <c r="L23" s="82" t="s">
        <v>168</v>
      </c>
      <c r="M23" s="82" t="s">
        <v>168</v>
      </c>
      <c r="N23" s="83" t="s">
        <v>168</v>
      </c>
      <c r="P23" s="100">
        <v>0</v>
      </c>
      <c r="Q23" s="18">
        <v>0</v>
      </c>
      <c r="R23" s="19">
        <v>0</v>
      </c>
      <c r="S23" s="82" t="s">
        <v>168</v>
      </c>
      <c r="T23" s="82" t="s">
        <v>168</v>
      </c>
      <c r="U23" s="83" t="s">
        <v>168</v>
      </c>
    </row>
    <row r="24" spans="1:21" x14ac:dyDescent="0.25">
      <c r="A24" s="17" t="s">
        <v>175</v>
      </c>
      <c r="B24" s="18">
        <v>0</v>
      </c>
      <c r="C24" s="18">
        <v>0</v>
      </c>
      <c r="D24" s="19">
        <v>0</v>
      </c>
      <c r="E24" s="27" t="s">
        <v>168</v>
      </c>
      <c r="F24" s="27" t="s">
        <v>168</v>
      </c>
      <c r="G24" s="28" t="s">
        <v>168</v>
      </c>
      <c r="I24" s="100">
        <v>0</v>
      </c>
      <c r="J24" s="18">
        <v>0</v>
      </c>
      <c r="K24" s="19">
        <v>0</v>
      </c>
      <c r="L24" s="82" t="s">
        <v>168</v>
      </c>
      <c r="M24" s="82" t="s">
        <v>168</v>
      </c>
      <c r="N24" s="83" t="s">
        <v>168</v>
      </c>
      <c r="P24" s="100">
        <v>0</v>
      </c>
      <c r="Q24" s="18">
        <v>0</v>
      </c>
      <c r="R24" s="19">
        <v>0</v>
      </c>
      <c r="S24" s="82" t="s">
        <v>168</v>
      </c>
      <c r="T24" s="82" t="s">
        <v>168</v>
      </c>
      <c r="U24" s="83" t="s">
        <v>168</v>
      </c>
    </row>
    <row r="25" spans="1:21" x14ac:dyDescent="0.25">
      <c r="A25" s="17" t="s">
        <v>176</v>
      </c>
      <c r="B25" s="18">
        <v>0</v>
      </c>
      <c r="C25" s="18">
        <v>0</v>
      </c>
      <c r="D25" s="19">
        <v>0</v>
      </c>
      <c r="E25" s="27" t="s">
        <v>168</v>
      </c>
      <c r="F25" s="27" t="s">
        <v>168</v>
      </c>
      <c r="G25" s="28" t="s">
        <v>168</v>
      </c>
      <c r="I25" s="100">
        <v>0</v>
      </c>
      <c r="J25" s="18">
        <v>0</v>
      </c>
      <c r="K25" s="19">
        <v>0</v>
      </c>
      <c r="L25" s="82" t="s">
        <v>168</v>
      </c>
      <c r="M25" s="82" t="s">
        <v>168</v>
      </c>
      <c r="N25" s="83" t="s">
        <v>168</v>
      </c>
      <c r="P25" s="100">
        <v>0</v>
      </c>
      <c r="Q25" s="18">
        <v>0</v>
      </c>
      <c r="R25" s="19">
        <v>0</v>
      </c>
      <c r="S25" s="82" t="s">
        <v>168</v>
      </c>
      <c r="T25" s="82" t="s">
        <v>168</v>
      </c>
      <c r="U25" s="83" t="s">
        <v>168</v>
      </c>
    </row>
    <row r="26" spans="1:21" x14ac:dyDescent="0.25">
      <c r="A26" s="17" t="s">
        <v>177</v>
      </c>
      <c r="B26" s="18">
        <v>0</v>
      </c>
      <c r="C26" s="18">
        <v>0</v>
      </c>
      <c r="D26" s="19">
        <v>0</v>
      </c>
      <c r="E26" s="27" t="s">
        <v>168</v>
      </c>
      <c r="F26" s="27" t="s">
        <v>168</v>
      </c>
      <c r="G26" s="28" t="s">
        <v>168</v>
      </c>
      <c r="I26" s="100">
        <v>0</v>
      </c>
      <c r="J26" s="18">
        <v>0</v>
      </c>
      <c r="K26" s="19">
        <v>0</v>
      </c>
      <c r="L26" s="82" t="s">
        <v>168</v>
      </c>
      <c r="M26" s="82" t="s">
        <v>168</v>
      </c>
      <c r="N26" s="83" t="s">
        <v>168</v>
      </c>
      <c r="P26" s="100">
        <v>0</v>
      </c>
      <c r="Q26" s="18">
        <v>0</v>
      </c>
      <c r="R26" s="19">
        <v>0</v>
      </c>
      <c r="S26" s="82" t="s">
        <v>168</v>
      </c>
      <c r="T26" s="82" t="s">
        <v>168</v>
      </c>
      <c r="U26" s="83" t="s">
        <v>168</v>
      </c>
    </row>
    <row r="27" spans="1:21" x14ac:dyDescent="0.25">
      <c r="A27" s="17" t="s">
        <v>178</v>
      </c>
      <c r="B27" s="18">
        <v>0</v>
      </c>
      <c r="C27" s="18">
        <v>0</v>
      </c>
      <c r="D27" s="19">
        <v>0</v>
      </c>
      <c r="E27" s="27" t="s">
        <v>168</v>
      </c>
      <c r="F27" s="27" t="s">
        <v>168</v>
      </c>
      <c r="G27" s="28" t="s">
        <v>168</v>
      </c>
      <c r="I27" s="100">
        <v>0</v>
      </c>
      <c r="J27" s="18">
        <v>0</v>
      </c>
      <c r="K27" s="19">
        <v>0</v>
      </c>
      <c r="L27" s="82" t="s">
        <v>168</v>
      </c>
      <c r="M27" s="82" t="s">
        <v>168</v>
      </c>
      <c r="N27" s="83" t="s">
        <v>168</v>
      </c>
      <c r="P27" s="100">
        <v>0</v>
      </c>
      <c r="Q27" s="18">
        <v>0</v>
      </c>
      <c r="R27" s="19">
        <v>0</v>
      </c>
      <c r="S27" s="82" t="s">
        <v>168</v>
      </c>
      <c r="T27" s="82" t="s">
        <v>168</v>
      </c>
      <c r="U27" s="83" t="s">
        <v>168</v>
      </c>
    </row>
    <row r="28" spans="1:21" x14ac:dyDescent="0.25">
      <c r="A28" s="17" t="s">
        <v>179</v>
      </c>
      <c r="B28" s="18">
        <v>0</v>
      </c>
      <c r="C28" s="18">
        <v>0</v>
      </c>
      <c r="D28" s="19">
        <v>0</v>
      </c>
      <c r="E28" s="27" t="s">
        <v>168</v>
      </c>
      <c r="F28" s="27" t="s">
        <v>168</v>
      </c>
      <c r="G28" s="28" t="s">
        <v>168</v>
      </c>
      <c r="I28" s="100">
        <v>0</v>
      </c>
      <c r="J28" s="18">
        <v>0</v>
      </c>
      <c r="K28" s="19">
        <v>0</v>
      </c>
      <c r="L28" s="82" t="s">
        <v>168</v>
      </c>
      <c r="M28" s="82" t="s">
        <v>168</v>
      </c>
      <c r="N28" s="83" t="s">
        <v>168</v>
      </c>
      <c r="P28" s="100">
        <v>0</v>
      </c>
      <c r="Q28" s="18">
        <v>0</v>
      </c>
      <c r="R28" s="19">
        <v>0</v>
      </c>
      <c r="S28" s="82" t="s">
        <v>168</v>
      </c>
      <c r="T28" s="82" t="s">
        <v>168</v>
      </c>
      <c r="U28" s="83" t="s">
        <v>168</v>
      </c>
    </row>
    <row r="29" spans="1:21" x14ac:dyDescent="0.25">
      <c r="A29" s="17" t="s">
        <v>180</v>
      </c>
      <c r="B29" s="18">
        <v>0</v>
      </c>
      <c r="C29" s="18">
        <v>0</v>
      </c>
      <c r="D29" s="19">
        <v>0</v>
      </c>
      <c r="E29" s="27" t="s">
        <v>168</v>
      </c>
      <c r="F29" s="27" t="s">
        <v>168</v>
      </c>
      <c r="G29" s="28" t="s">
        <v>168</v>
      </c>
      <c r="I29" s="100">
        <v>0</v>
      </c>
      <c r="J29" s="18">
        <v>0</v>
      </c>
      <c r="K29" s="19">
        <v>0</v>
      </c>
      <c r="L29" s="82" t="s">
        <v>168</v>
      </c>
      <c r="M29" s="82" t="s">
        <v>168</v>
      </c>
      <c r="N29" s="83" t="s">
        <v>168</v>
      </c>
      <c r="P29" s="100">
        <v>0</v>
      </c>
      <c r="Q29" s="18">
        <v>0</v>
      </c>
      <c r="R29" s="19">
        <v>0</v>
      </c>
      <c r="S29" s="82" t="s">
        <v>168</v>
      </c>
      <c r="T29" s="82" t="s">
        <v>168</v>
      </c>
      <c r="U29" s="83" t="s">
        <v>168</v>
      </c>
    </row>
    <row r="30" spans="1:21" x14ac:dyDescent="0.25">
      <c r="A30" s="17" t="s">
        <v>181</v>
      </c>
      <c r="B30" s="18">
        <v>0</v>
      </c>
      <c r="C30" s="18">
        <v>0</v>
      </c>
      <c r="D30" s="19">
        <v>0</v>
      </c>
      <c r="E30" s="27" t="s">
        <v>168</v>
      </c>
      <c r="F30" s="27" t="s">
        <v>168</v>
      </c>
      <c r="G30" s="28" t="s">
        <v>168</v>
      </c>
      <c r="I30" s="100">
        <v>0</v>
      </c>
      <c r="J30" s="18">
        <v>0</v>
      </c>
      <c r="K30" s="19">
        <v>0</v>
      </c>
      <c r="L30" s="82" t="s">
        <v>168</v>
      </c>
      <c r="M30" s="82" t="s">
        <v>168</v>
      </c>
      <c r="N30" s="83" t="s">
        <v>168</v>
      </c>
      <c r="P30" s="100">
        <v>0</v>
      </c>
      <c r="Q30" s="18">
        <v>0</v>
      </c>
      <c r="R30" s="19">
        <v>0</v>
      </c>
      <c r="S30" s="82" t="s">
        <v>168</v>
      </c>
      <c r="T30" s="82" t="s">
        <v>168</v>
      </c>
      <c r="U30" s="83" t="s">
        <v>168</v>
      </c>
    </row>
    <row r="31" spans="1:21" x14ac:dyDescent="0.25">
      <c r="A31" s="17" t="s">
        <v>182</v>
      </c>
      <c r="B31" s="18">
        <v>20</v>
      </c>
      <c r="C31" s="18">
        <v>43</v>
      </c>
      <c r="D31" s="19">
        <v>113</v>
      </c>
      <c r="E31" s="27">
        <v>2.0494470079610769E-3</v>
      </c>
      <c r="F31" s="27">
        <v>3.8344686630277856E-3</v>
      </c>
      <c r="G31" s="28">
        <v>9.5897944219645332E-3</v>
      </c>
      <c r="I31" s="100">
        <v>20</v>
      </c>
      <c r="J31" s="18">
        <v>43</v>
      </c>
      <c r="K31" s="19">
        <v>113</v>
      </c>
      <c r="L31" s="82">
        <v>1.5256111979861932E-2</v>
      </c>
      <c r="M31" s="82">
        <v>2.8699383964386066E-2</v>
      </c>
      <c r="N31" s="83">
        <v>6.8383309631153744E-2</v>
      </c>
      <c r="P31" s="100">
        <v>0</v>
      </c>
      <c r="Q31" s="18">
        <v>0</v>
      </c>
      <c r="R31" s="19">
        <v>0</v>
      </c>
      <c r="S31" s="82" t="s">
        <v>168</v>
      </c>
      <c r="T31" s="82" t="s">
        <v>168</v>
      </c>
      <c r="U31" s="83" t="s">
        <v>168</v>
      </c>
    </row>
    <row r="32" spans="1:21" x14ac:dyDescent="0.25">
      <c r="A32" s="17" t="s">
        <v>183</v>
      </c>
      <c r="B32" s="18">
        <v>0</v>
      </c>
      <c r="C32" s="18">
        <v>0</v>
      </c>
      <c r="D32" s="19">
        <v>0</v>
      </c>
      <c r="E32" s="27" t="s">
        <v>168</v>
      </c>
      <c r="F32" s="27" t="s">
        <v>168</v>
      </c>
      <c r="G32" s="28" t="s">
        <v>168</v>
      </c>
      <c r="I32" s="100">
        <v>0</v>
      </c>
      <c r="J32" s="18">
        <v>0</v>
      </c>
      <c r="K32" s="19">
        <v>0</v>
      </c>
      <c r="L32" s="82" t="s">
        <v>168</v>
      </c>
      <c r="M32" s="82" t="s">
        <v>168</v>
      </c>
      <c r="N32" s="83" t="s">
        <v>168</v>
      </c>
      <c r="P32" s="100">
        <v>0</v>
      </c>
      <c r="Q32" s="18">
        <v>0</v>
      </c>
      <c r="R32" s="19">
        <v>0</v>
      </c>
      <c r="S32" s="82" t="s">
        <v>168</v>
      </c>
      <c r="T32" s="82" t="s">
        <v>168</v>
      </c>
      <c r="U32" s="83" t="s">
        <v>168</v>
      </c>
    </row>
    <row r="33" spans="1:21" x14ac:dyDescent="0.25">
      <c r="A33" s="17" t="s">
        <v>184</v>
      </c>
      <c r="B33" s="18">
        <v>0</v>
      </c>
      <c r="C33" s="18">
        <v>0</v>
      </c>
      <c r="D33" s="19">
        <v>0</v>
      </c>
      <c r="E33" s="27" t="s">
        <v>168</v>
      </c>
      <c r="F33" s="27" t="s">
        <v>168</v>
      </c>
      <c r="G33" s="28" t="s">
        <v>168</v>
      </c>
      <c r="I33" s="100">
        <v>0</v>
      </c>
      <c r="J33" s="18">
        <v>0</v>
      </c>
      <c r="K33" s="19">
        <v>0</v>
      </c>
      <c r="L33" s="82" t="s">
        <v>168</v>
      </c>
      <c r="M33" s="82" t="s">
        <v>168</v>
      </c>
      <c r="N33" s="83" t="s">
        <v>168</v>
      </c>
      <c r="P33" s="100">
        <v>0</v>
      </c>
      <c r="Q33" s="18">
        <v>0</v>
      </c>
      <c r="R33" s="19">
        <v>0</v>
      </c>
      <c r="S33" s="82" t="s">
        <v>168</v>
      </c>
      <c r="T33" s="82" t="s">
        <v>168</v>
      </c>
      <c r="U33" s="83" t="s">
        <v>168</v>
      </c>
    </row>
    <row r="34" spans="1:21" x14ac:dyDescent="0.25">
      <c r="A34" s="17" t="s">
        <v>185</v>
      </c>
      <c r="B34" s="18">
        <v>0</v>
      </c>
      <c r="C34" s="18">
        <v>0</v>
      </c>
      <c r="D34" s="19">
        <v>0</v>
      </c>
      <c r="E34" s="27" t="s">
        <v>168</v>
      </c>
      <c r="F34" s="27" t="s">
        <v>168</v>
      </c>
      <c r="G34" s="28" t="s">
        <v>168</v>
      </c>
      <c r="I34" s="100">
        <v>0</v>
      </c>
      <c r="J34" s="18">
        <v>0</v>
      </c>
      <c r="K34" s="19">
        <v>0</v>
      </c>
      <c r="L34" s="82" t="s">
        <v>168</v>
      </c>
      <c r="M34" s="82" t="s">
        <v>168</v>
      </c>
      <c r="N34" s="83" t="s">
        <v>168</v>
      </c>
      <c r="P34" s="100">
        <v>0</v>
      </c>
      <c r="Q34" s="18">
        <v>0</v>
      </c>
      <c r="R34" s="19">
        <v>0</v>
      </c>
      <c r="S34" s="82" t="s">
        <v>168</v>
      </c>
      <c r="T34" s="82" t="s">
        <v>168</v>
      </c>
      <c r="U34" s="83" t="s">
        <v>168</v>
      </c>
    </row>
    <row r="35" spans="1:21" x14ac:dyDescent="0.25">
      <c r="A35" s="17" t="s">
        <v>186</v>
      </c>
      <c r="B35" s="18">
        <v>0</v>
      </c>
      <c r="C35" s="18">
        <v>0</v>
      </c>
      <c r="D35" s="19">
        <v>0</v>
      </c>
      <c r="E35" s="27" t="s">
        <v>168</v>
      </c>
      <c r="F35" s="27" t="s">
        <v>168</v>
      </c>
      <c r="G35" s="28" t="s">
        <v>168</v>
      </c>
      <c r="I35" s="100">
        <v>0</v>
      </c>
      <c r="J35" s="18">
        <v>0</v>
      </c>
      <c r="K35" s="19">
        <v>0</v>
      </c>
      <c r="L35" s="82" t="s">
        <v>168</v>
      </c>
      <c r="M35" s="82" t="s">
        <v>168</v>
      </c>
      <c r="N35" s="83" t="s">
        <v>168</v>
      </c>
      <c r="P35" s="100">
        <v>0</v>
      </c>
      <c r="Q35" s="18">
        <v>0</v>
      </c>
      <c r="R35" s="19">
        <v>0</v>
      </c>
      <c r="S35" s="82" t="s">
        <v>168</v>
      </c>
      <c r="T35" s="82" t="s">
        <v>168</v>
      </c>
      <c r="U35" s="83" t="s">
        <v>168</v>
      </c>
    </row>
    <row r="36" spans="1:21" x14ac:dyDescent="0.25">
      <c r="A36" s="17" t="s">
        <v>187</v>
      </c>
      <c r="B36" s="18">
        <v>197</v>
      </c>
      <c r="C36" s="18">
        <v>897</v>
      </c>
      <c r="D36" s="19">
        <v>1516</v>
      </c>
      <c r="E36" s="27">
        <v>2.0187053028416606E-2</v>
      </c>
      <c r="F36" s="27">
        <v>7.9988799784556364E-2</v>
      </c>
      <c r="G36" s="28">
        <v>0.12865600304157729</v>
      </c>
      <c r="I36" s="100">
        <v>151</v>
      </c>
      <c r="J36" s="18">
        <v>368</v>
      </c>
      <c r="K36" s="19">
        <v>545</v>
      </c>
      <c r="L36" s="82">
        <v>0.11518364544795759</v>
      </c>
      <c r="M36" s="82">
        <v>0.24561333253242029</v>
      </c>
      <c r="N36" s="83">
        <v>0.32981330751308663</v>
      </c>
      <c r="P36" s="100">
        <v>46</v>
      </c>
      <c r="Q36" s="18">
        <v>529</v>
      </c>
      <c r="R36" s="19">
        <v>971</v>
      </c>
      <c r="S36" s="82">
        <v>5.445217560116386E-3</v>
      </c>
      <c r="T36" s="82">
        <v>5.4447507045239804E-2</v>
      </c>
      <c r="U36" s="83">
        <v>9.5845289317544033E-2</v>
      </c>
    </row>
    <row r="37" spans="1:21" x14ac:dyDescent="0.25">
      <c r="A37" s="17" t="s">
        <v>5</v>
      </c>
      <c r="B37" s="18" t="s">
        <v>5</v>
      </c>
      <c r="C37" s="18" t="s">
        <v>5</v>
      </c>
      <c r="D37" s="19" t="s">
        <v>5</v>
      </c>
      <c r="E37" s="27" t="s">
        <v>5</v>
      </c>
      <c r="F37" s="27" t="s">
        <v>5</v>
      </c>
      <c r="G37" s="28" t="s">
        <v>5</v>
      </c>
      <c r="I37" s="100" t="s">
        <v>5</v>
      </c>
      <c r="J37" s="18" t="s">
        <v>5</v>
      </c>
      <c r="K37" s="19" t="s">
        <v>5</v>
      </c>
      <c r="L37" s="82" t="s">
        <v>5</v>
      </c>
      <c r="M37" s="82" t="s">
        <v>5</v>
      </c>
      <c r="N37" s="83" t="s">
        <v>5</v>
      </c>
      <c r="P37" s="100" t="s">
        <v>5</v>
      </c>
      <c r="Q37" s="18" t="s">
        <v>5</v>
      </c>
      <c r="R37" s="19" t="s">
        <v>5</v>
      </c>
      <c r="S37" s="82" t="s">
        <v>5</v>
      </c>
      <c r="T37" s="82" t="s">
        <v>5</v>
      </c>
      <c r="U37" s="83" t="s">
        <v>5</v>
      </c>
    </row>
    <row r="38" spans="1:21" ht="13.8" thickBot="1" x14ac:dyDescent="0.3">
      <c r="A38" s="20" t="s">
        <v>4</v>
      </c>
      <c r="B38" s="21">
        <v>975873</v>
      </c>
      <c r="C38" s="21">
        <v>1121407</v>
      </c>
      <c r="D38" s="22">
        <v>1178336</v>
      </c>
      <c r="E38" s="23">
        <v>100</v>
      </c>
      <c r="F38" s="23">
        <v>100</v>
      </c>
      <c r="G38" s="48">
        <v>100</v>
      </c>
      <c r="I38" s="101">
        <v>131095</v>
      </c>
      <c r="J38" s="21">
        <v>149829</v>
      </c>
      <c r="K38" s="22">
        <v>165245</v>
      </c>
      <c r="L38" s="86">
        <v>100</v>
      </c>
      <c r="M38" s="86">
        <v>100</v>
      </c>
      <c r="N38" s="87">
        <v>100</v>
      </c>
      <c r="P38" s="101">
        <v>844778</v>
      </c>
      <c r="Q38" s="21">
        <v>971578</v>
      </c>
      <c r="R38" s="22">
        <v>1013091</v>
      </c>
      <c r="S38" s="86">
        <v>100</v>
      </c>
      <c r="T38" s="86">
        <v>100</v>
      </c>
      <c r="U38" s="87">
        <v>100</v>
      </c>
    </row>
    <row r="39" spans="1:21" x14ac:dyDescent="0.25">
      <c r="I39" s="108"/>
      <c r="P39" s="108"/>
    </row>
    <row r="40" spans="1:21" ht="16.2" thickBot="1" x14ac:dyDescent="0.35">
      <c r="A40" s="5" t="s">
        <v>127</v>
      </c>
      <c r="B40" s="6"/>
      <c r="C40" s="6"/>
      <c r="D40" s="6"/>
      <c r="E40" s="6"/>
      <c r="F40" s="6"/>
      <c r="I40" s="182" t="s">
        <v>112</v>
      </c>
      <c r="J40" s="182"/>
      <c r="K40" s="182"/>
      <c r="L40" s="182"/>
      <c r="M40" s="182"/>
      <c r="N40" s="182"/>
      <c r="P40" s="182" t="s">
        <v>113</v>
      </c>
      <c r="Q40" s="182"/>
      <c r="R40" s="182"/>
      <c r="S40" s="182"/>
      <c r="T40" s="182"/>
      <c r="U40" s="182"/>
    </row>
    <row r="41" spans="1:21" x14ac:dyDescent="0.25">
      <c r="A41" s="7"/>
      <c r="B41" s="91"/>
      <c r="C41" s="90" t="s">
        <v>32</v>
      </c>
      <c r="D41" s="92"/>
      <c r="E41" s="11"/>
      <c r="F41" s="90" t="s">
        <v>2</v>
      </c>
      <c r="G41" s="12"/>
      <c r="I41" s="32"/>
      <c r="J41" s="90" t="s">
        <v>32</v>
      </c>
      <c r="K41" s="92"/>
      <c r="L41" s="11"/>
      <c r="M41" s="90" t="s">
        <v>2</v>
      </c>
      <c r="N41" s="12"/>
      <c r="P41" s="32"/>
      <c r="Q41" s="90" t="s">
        <v>32</v>
      </c>
      <c r="R41" s="92"/>
      <c r="S41" s="11"/>
      <c r="T41" s="90" t="s">
        <v>2</v>
      </c>
      <c r="U41" s="12"/>
    </row>
    <row r="42" spans="1:21" x14ac:dyDescent="0.25">
      <c r="A42" s="13" t="s">
        <v>3</v>
      </c>
      <c r="B42" s="14" t="s">
        <v>159</v>
      </c>
      <c r="C42" s="15" t="s">
        <v>155</v>
      </c>
      <c r="D42" s="66" t="s">
        <v>156</v>
      </c>
      <c r="E42" s="15" t="s">
        <v>159</v>
      </c>
      <c r="F42" s="15" t="s">
        <v>155</v>
      </c>
      <c r="G42" s="16" t="s">
        <v>156</v>
      </c>
      <c r="I42" s="99" t="s">
        <v>159</v>
      </c>
      <c r="J42" s="15" t="s">
        <v>155</v>
      </c>
      <c r="K42" s="66" t="s">
        <v>156</v>
      </c>
      <c r="L42" s="15" t="s">
        <v>159</v>
      </c>
      <c r="M42" s="15" t="s">
        <v>155</v>
      </c>
      <c r="N42" s="16" t="s">
        <v>156</v>
      </c>
      <c r="P42" s="99" t="s">
        <v>159</v>
      </c>
      <c r="Q42" s="15" t="s">
        <v>155</v>
      </c>
      <c r="R42" s="66" t="s">
        <v>156</v>
      </c>
      <c r="S42" s="15" t="s">
        <v>159</v>
      </c>
      <c r="T42" s="15" t="s">
        <v>155</v>
      </c>
      <c r="U42" s="16" t="s">
        <v>156</v>
      </c>
    </row>
    <row r="43" spans="1:21" x14ac:dyDescent="0.25">
      <c r="A43" s="17" t="s">
        <v>83</v>
      </c>
      <c r="B43" s="18">
        <v>71124</v>
      </c>
      <c r="C43" s="18">
        <v>73503</v>
      </c>
      <c r="D43" s="19">
        <v>75606</v>
      </c>
      <c r="E43" s="27">
        <v>15.981987569265616</v>
      </c>
      <c r="F43" s="27">
        <v>15.350958717004618</v>
      </c>
      <c r="G43" s="28">
        <v>15.822980846504151</v>
      </c>
      <c r="I43" s="100">
        <v>0</v>
      </c>
      <c r="J43" s="18">
        <v>0</v>
      </c>
      <c r="K43" s="19">
        <v>0</v>
      </c>
      <c r="L43" s="82" t="s">
        <v>168</v>
      </c>
      <c r="M43" s="82" t="s">
        <v>168</v>
      </c>
      <c r="N43" s="83" t="s">
        <v>168</v>
      </c>
      <c r="P43" s="100">
        <v>71124</v>
      </c>
      <c r="Q43" s="18">
        <v>73503</v>
      </c>
      <c r="R43" s="19">
        <v>75606</v>
      </c>
      <c r="S43" s="82">
        <v>17.445608182687828</v>
      </c>
      <c r="T43" s="82">
        <v>16.809868705418502</v>
      </c>
      <c r="U43" s="83">
        <v>17.390604298542616</v>
      </c>
    </row>
    <row r="44" spans="1:21" x14ac:dyDescent="0.25">
      <c r="A44" s="17" t="s">
        <v>160</v>
      </c>
      <c r="B44" s="18">
        <v>81406</v>
      </c>
      <c r="C44" s="18">
        <v>86322</v>
      </c>
      <c r="D44" s="19">
        <v>81987</v>
      </c>
      <c r="E44" s="27">
        <v>18.292414375789281</v>
      </c>
      <c r="F44" s="27">
        <v>18.028181956780983</v>
      </c>
      <c r="G44" s="28">
        <v>17.158409791052772</v>
      </c>
      <c r="I44" s="100">
        <v>12871</v>
      </c>
      <c r="J44" s="18">
        <v>12734</v>
      </c>
      <c r="K44" s="19">
        <v>12493</v>
      </c>
      <c r="L44" s="82">
        <v>34.473430469252193</v>
      </c>
      <c r="M44" s="82">
        <v>30.642987775531811</v>
      </c>
      <c r="N44" s="83">
        <v>29.004921991084696</v>
      </c>
      <c r="P44" s="100">
        <v>68535</v>
      </c>
      <c r="Q44" s="18">
        <v>73588</v>
      </c>
      <c r="R44" s="19">
        <v>69494</v>
      </c>
      <c r="S44" s="82">
        <v>16.8105668522652</v>
      </c>
      <c r="T44" s="82">
        <v>16.829307896199296</v>
      </c>
      <c r="U44" s="83">
        <v>15.984745326070955</v>
      </c>
    </row>
    <row r="45" spans="1:21" x14ac:dyDescent="0.25">
      <c r="A45" s="17" t="s">
        <v>84</v>
      </c>
      <c r="B45" s="18">
        <v>61316</v>
      </c>
      <c r="C45" s="18">
        <v>69020</v>
      </c>
      <c r="D45" s="19">
        <v>74004</v>
      </c>
      <c r="E45" s="27">
        <v>13.778071393581499</v>
      </c>
      <c r="F45" s="27">
        <v>14.414692878490111</v>
      </c>
      <c r="G45" s="28">
        <v>15.487710956335388</v>
      </c>
      <c r="I45" s="100">
        <v>3917</v>
      </c>
      <c r="J45" s="18">
        <v>4531</v>
      </c>
      <c r="K45" s="19">
        <v>6058</v>
      </c>
      <c r="L45" s="82">
        <v>10.491214913220483</v>
      </c>
      <c r="M45" s="82">
        <v>10.903359322360188</v>
      </c>
      <c r="N45" s="83">
        <v>14.064821693907875</v>
      </c>
      <c r="P45" s="100">
        <v>57399</v>
      </c>
      <c r="Q45" s="18">
        <v>64489</v>
      </c>
      <c r="R45" s="19">
        <v>67946</v>
      </c>
      <c r="S45" s="82">
        <v>14.079079692903923</v>
      </c>
      <c r="T45" s="82">
        <v>14.748399697206017</v>
      </c>
      <c r="U45" s="83">
        <v>15.62868025909024</v>
      </c>
    </row>
    <row r="46" spans="1:21" x14ac:dyDescent="0.25">
      <c r="A46" s="17" t="s">
        <v>86</v>
      </c>
      <c r="B46" s="18">
        <v>49566</v>
      </c>
      <c r="C46" s="18">
        <v>57922</v>
      </c>
      <c r="D46" s="19">
        <v>55646</v>
      </c>
      <c r="E46" s="27">
        <v>11.13777621981637</v>
      </c>
      <c r="F46" s="27">
        <v>12.09689714442052</v>
      </c>
      <c r="G46" s="28">
        <v>11.645710554513796</v>
      </c>
      <c r="I46" s="100">
        <v>3039</v>
      </c>
      <c r="J46" s="18">
        <v>3525</v>
      </c>
      <c r="K46" s="19">
        <v>2862</v>
      </c>
      <c r="L46" s="82">
        <v>8.1395971716305979</v>
      </c>
      <c r="M46" s="82">
        <v>8.4825295986139189</v>
      </c>
      <c r="N46" s="83">
        <v>6.6446879643387815</v>
      </c>
      <c r="P46" s="100">
        <v>46527</v>
      </c>
      <c r="Q46" s="18">
        <v>54397</v>
      </c>
      <c r="R46" s="19">
        <v>52784</v>
      </c>
      <c r="S46" s="82">
        <v>11.412347617061984</v>
      </c>
      <c r="T46" s="82">
        <v>12.44039601062066</v>
      </c>
      <c r="U46" s="83">
        <v>12.141174738701604</v>
      </c>
    </row>
    <row r="47" spans="1:21" x14ac:dyDescent="0.25">
      <c r="A47" s="17" t="s">
        <v>161</v>
      </c>
      <c r="B47" s="18">
        <v>34508</v>
      </c>
      <c r="C47" s="18">
        <v>37459</v>
      </c>
      <c r="D47" s="19">
        <v>37129</v>
      </c>
      <c r="E47" s="27">
        <v>7.7541536898967705</v>
      </c>
      <c r="F47" s="27">
        <v>7.8232393586693876</v>
      </c>
      <c r="G47" s="28">
        <v>7.7704343021698365</v>
      </c>
      <c r="I47" s="100">
        <v>1368</v>
      </c>
      <c r="J47" s="18">
        <v>1411</v>
      </c>
      <c r="K47" s="19">
        <v>1530</v>
      </c>
      <c r="L47" s="82">
        <v>3.6640239982858369</v>
      </c>
      <c r="M47" s="82">
        <v>3.3954182308210608</v>
      </c>
      <c r="N47" s="83">
        <v>3.552191679049034</v>
      </c>
      <c r="P47" s="100">
        <v>33140</v>
      </c>
      <c r="Q47" s="18">
        <v>36048</v>
      </c>
      <c r="R47" s="19">
        <v>35599</v>
      </c>
      <c r="S47" s="82">
        <v>8.1287252569354163</v>
      </c>
      <c r="T47" s="82">
        <v>8.2440464619529301</v>
      </c>
      <c r="U47" s="83">
        <v>8.1883464595907558</v>
      </c>
    </row>
    <row r="48" spans="1:21" x14ac:dyDescent="0.25">
      <c r="A48" s="17" t="s">
        <v>162</v>
      </c>
      <c r="B48" s="18">
        <v>0</v>
      </c>
      <c r="C48" s="18">
        <v>0</v>
      </c>
      <c r="D48" s="19">
        <v>0</v>
      </c>
      <c r="E48" s="27" t="s">
        <v>168</v>
      </c>
      <c r="F48" s="27" t="s">
        <v>168</v>
      </c>
      <c r="G48" s="28" t="s">
        <v>168</v>
      </c>
      <c r="I48" s="100">
        <v>0</v>
      </c>
      <c r="J48" s="18">
        <v>0</v>
      </c>
      <c r="K48" s="19">
        <v>0</v>
      </c>
      <c r="L48" s="82" t="s">
        <v>168</v>
      </c>
      <c r="M48" s="82" t="s">
        <v>168</v>
      </c>
      <c r="N48" s="83" t="s">
        <v>168</v>
      </c>
      <c r="P48" s="100">
        <v>0</v>
      </c>
      <c r="Q48" s="18">
        <v>0</v>
      </c>
      <c r="R48" s="19">
        <v>0</v>
      </c>
      <c r="S48" s="82" t="s">
        <v>168</v>
      </c>
      <c r="T48" s="82" t="s">
        <v>168</v>
      </c>
      <c r="U48" s="83" t="s">
        <v>168</v>
      </c>
    </row>
    <row r="49" spans="1:21" x14ac:dyDescent="0.25">
      <c r="A49" s="17" t="s">
        <v>163</v>
      </c>
      <c r="B49" s="18">
        <v>147011</v>
      </c>
      <c r="C49" s="18">
        <v>154420</v>
      </c>
      <c r="D49" s="19">
        <v>152992</v>
      </c>
      <c r="E49" s="27">
        <v>33.034249684288106</v>
      </c>
      <c r="F49" s="27">
        <v>32.250316926926153</v>
      </c>
      <c r="G49" s="28">
        <v>32.01848379319582</v>
      </c>
      <c r="I49" s="100">
        <v>16061</v>
      </c>
      <c r="J49" s="18">
        <v>19184</v>
      </c>
      <c r="K49" s="19">
        <v>19871</v>
      </c>
      <c r="L49" s="82">
        <v>43.0174630383544</v>
      </c>
      <c r="M49" s="82">
        <v>46.164212147463665</v>
      </c>
      <c r="N49" s="83">
        <v>46.134379643387817</v>
      </c>
      <c r="P49" s="100">
        <v>130950</v>
      </c>
      <c r="Q49" s="18">
        <v>135236</v>
      </c>
      <c r="R49" s="19">
        <v>133121</v>
      </c>
      <c r="S49" s="82">
        <v>32.119993132036598</v>
      </c>
      <c r="T49" s="82">
        <v>30.927981228602597</v>
      </c>
      <c r="U49" s="83">
        <v>30.619985646989548</v>
      </c>
    </row>
    <row r="50" spans="1:21" x14ac:dyDescent="0.25">
      <c r="A50" s="17" t="s">
        <v>164</v>
      </c>
      <c r="B50" s="18">
        <v>0</v>
      </c>
      <c r="C50" s="18">
        <v>0</v>
      </c>
      <c r="D50" s="19">
        <v>0</v>
      </c>
      <c r="E50" s="27" t="s">
        <v>168</v>
      </c>
      <c r="F50" s="27" t="s">
        <v>168</v>
      </c>
      <c r="G50" s="28" t="s">
        <v>168</v>
      </c>
      <c r="I50" s="100">
        <v>0</v>
      </c>
      <c r="J50" s="18">
        <v>0</v>
      </c>
      <c r="K50" s="19">
        <v>0</v>
      </c>
      <c r="L50" s="82" t="s">
        <v>168</v>
      </c>
      <c r="M50" s="82" t="s">
        <v>168</v>
      </c>
      <c r="N50" s="83" t="s">
        <v>168</v>
      </c>
      <c r="P50" s="100">
        <v>0</v>
      </c>
      <c r="Q50" s="18">
        <v>0</v>
      </c>
      <c r="R50" s="19">
        <v>0</v>
      </c>
      <c r="S50" s="82" t="s">
        <v>168</v>
      </c>
      <c r="T50" s="82" t="s">
        <v>168</v>
      </c>
      <c r="U50" s="83" t="s">
        <v>168</v>
      </c>
    </row>
    <row r="51" spans="1:21" x14ac:dyDescent="0.25">
      <c r="A51" s="17" t="s">
        <v>165</v>
      </c>
      <c r="B51" s="18">
        <v>0</v>
      </c>
      <c r="C51" s="18">
        <v>0</v>
      </c>
      <c r="D51" s="19">
        <v>0</v>
      </c>
      <c r="E51" s="27" t="s">
        <v>168</v>
      </c>
      <c r="F51" s="27" t="s">
        <v>168</v>
      </c>
      <c r="G51" s="28" t="s">
        <v>168</v>
      </c>
      <c r="I51" s="100">
        <v>0</v>
      </c>
      <c r="J51" s="18">
        <v>0</v>
      </c>
      <c r="K51" s="19">
        <v>0</v>
      </c>
      <c r="L51" s="82" t="s">
        <v>168</v>
      </c>
      <c r="M51" s="82" t="s">
        <v>168</v>
      </c>
      <c r="N51" s="83" t="s">
        <v>168</v>
      </c>
      <c r="P51" s="100">
        <v>0</v>
      </c>
      <c r="Q51" s="18">
        <v>0</v>
      </c>
      <c r="R51" s="19">
        <v>0</v>
      </c>
      <c r="S51" s="82" t="s">
        <v>168</v>
      </c>
      <c r="T51" s="82" t="s">
        <v>168</v>
      </c>
      <c r="U51" s="83" t="s">
        <v>168</v>
      </c>
    </row>
    <row r="52" spans="1:21" x14ac:dyDescent="0.25">
      <c r="A52" s="17" t="s">
        <v>166</v>
      </c>
      <c r="B52" s="18">
        <v>0</v>
      </c>
      <c r="C52" s="18">
        <v>0</v>
      </c>
      <c r="D52" s="19">
        <v>0</v>
      </c>
      <c r="E52" s="27" t="s">
        <v>168</v>
      </c>
      <c r="F52" s="27" t="s">
        <v>168</v>
      </c>
      <c r="G52" s="28" t="s">
        <v>168</v>
      </c>
      <c r="I52" s="100">
        <v>0</v>
      </c>
      <c r="J52" s="18">
        <v>0</v>
      </c>
      <c r="K52" s="19">
        <v>0</v>
      </c>
      <c r="L52" s="82" t="s">
        <v>168</v>
      </c>
      <c r="M52" s="82" t="s">
        <v>168</v>
      </c>
      <c r="N52" s="83" t="s">
        <v>168</v>
      </c>
      <c r="P52" s="100">
        <v>0</v>
      </c>
      <c r="Q52" s="18">
        <v>0</v>
      </c>
      <c r="R52" s="19">
        <v>0</v>
      </c>
      <c r="S52" s="82" t="s">
        <v>168</v>
      </c>
      <c r="T52" s="82" t="s">
        <v>168</v>
      </c>
      <c r="U52" s="83" t="s">
        <v>168</v>
      </c>
    </row>
    <row r="53" spans="1:21" x14ac:dyDescent="0.25">
      <c r="A53" s="17" t="s">
        <v>167</v>
      </c>
      <c r="B53" s="18">
        <v>0</v>
      </c>
      <c r="C53" s="18">
        <v>0</v>
      </c>
      <c r="D53" s="19">
        <v>0</v>
      </c>
      <c r="E53" s="27" t="s">
        <v>168</v>
      </c>
      <c r="F53" s="27" t="s">
        <v>168</v>
      </c>
      <c r="G53" s="28" t="s">
        <v>168</v>
      </c>
      <c r="I53" s="100">
        <v>0</v>
      </c>
      <c r="J53" s="18">
        <v>0</v>
      </c>
      <c r="K53" s="19">
        <v>0</v>
      </c>
      <c r="L53" s="82" t="s">
        <v>168</v>
      </c>
      <c r="M53" s="82" t="s">
        <v>168</v>
      </c>
      <c r="N53" s="83" t="s">
        <v>168</v>
      </c>
      <c r="P53" s="100">
        <v>0</v>
      </c>
      <c r="Q53" s="18">
        <v>0</v>
      </c>
      <c r="R53" s="19">
        <v>0</v>
      </c>
      <c r="S53" s="82" t="s">
        <v>168</v>
      </c>
      <c r="T53" s="82" t="s">
        <v>168</v>
      </c>
      <c r="U53" s="83" t="s">
        <v>168</v>
      </c>
    </row>
    <row r="54" spans="1:21" x14ac:dyDescent="0.25">
      <c r="A54" s="17" t="s">
        <v>169</v>
      </c>
      <c r="B54" s="18">
        <v>0</v>
      </c>
      <c r="C54" s="18">
        <v>0</v>
      </c>
      <c r="D54" s="19">
        <v>0</v>
      </c>
      <c r="E54" s="27" t="s">
        <v>168</v>
      </c>
      <c r="F54" s="27" t="s">
        <v>168</v>
      </c>
      <c r="G54" s="28" t="s">
        <v>168</v>
      </c>
      <c r="I54" s="100">
        <v>0</v>
      </c>
      <c r="J54" s="18">
        <v>0</v>
      </c>
      <c r="K54" s="19">
        <v>0</v>
      </c>
      <c r="L54" s="82" t="s">
        <v>168</v>
      </c>
      <c r="M54" s="82" t="s">
        <v>168</v>
      </c>
      <c r="N54" s="83" t="s">
        <v>168</v>
      </c>
      <c r="P54" s="100">
        <v>0</v>
      </c>
      <c r="Q54" s="18">
        <v>0</v>
      </c>
      <c r="R54" s="19">
        <v>0</v>
      </c>
      <c r="S54" s="82" t="s">
        <v>168</v>
      </c>
      <c r="T54" s="82" t="s">
        <v>168</v>
      </c>
      <c r="U54" s="83" t="s">
        <v>168</v>
      </c>
    </row>
    <row r="55" spans="1:21" x14ac:dyDescent="0.25">
      <c r="A55" s="17" t="s">
        <v>170</v>
      </c>
      <c r="B55" s="18">
        <v>0</v>
      </c>
      <c r="C55" s="18">
        <v>0</v>
      </c>
      <c r="D55" s="19">
        <v>0</v>
      </c>
      <c r="E55" s="27" t="s">
        <v>168</v>
      </c>
      <c r="F55" s="27" t="s">
        <v>168</v>
      </c>
      <c r="G55" s="28" t="s">
        <v>168</v>
      </c>
      <c r="I55" s="100">
        <v>0</v>
      </c>
      <c r="J55" s="18">
        <v>0</v>
      </c>
      <c r="K55" s="19">
        <v>0</v>
      </c>
      <c r="L55" s="82" t="s">
        <v>168</v>
      </c>
      <c r="M55" s="82" t="s">
        <v>168</v>
      </c>
      <c r="N55" s="83" t="s">
        <v>168</v>
      </c>
      <c r="P55" s="100">
        <v>0</v>
      </c>
      <c r="Q55" s="18">
        <v>0</v>
      </c>
      <c r="R55" s="19">
        <v>0</v>
      </c>
      <c r="S55" s="82" t="s">
        <v>168</v>
      </c>
      <c r="T55" s="82" t="s">
        <v>168</v>
      </c>
      <c r="U55" s="83" t="s">
        <v>168</v>
      </c>
    </row>
    <row r="56" spans="1:21" x14ac:dyDescent="0.25">
      <c r="A56" s="17" t="s">
        <v>171</v>
      </c>
      <c r="B56" s="18">
        <v>22</v>
      </c>
      <c r="C56" s="18">
        <v>19</v>
      </c>
      <c r="D56" s="19">
        <v>19</v>
      </c>
      <c r="E56" s="27">
        <v>4.9435313891772617E-3</v>
      </c>
      <c r="F56" s="27">
        <v>3.9681130786918591E-3</v>
      </c>
      <c r="G56" s="28">
        <v>3.9763594963836057E-3</v>
      </c>
      <c r="I56" s="100">
        <v>22</v>
      </c>
      <c r="J56" s="18">
        <v>19</v>
      </c>
      <c r="K56" s="19">
        <v>19</v>
      </c>
      <c r="L56" s="82">
        <v>5.892436254553246E-2</v>
      </c>
      <c r="M56" s="82">
        <v>4.5721436134372892E-2</v>
      </c>
      <c r="N56" s="83">
        <v>4.4112184249628532E-2</v>
      </c>
      <c r="P56" s="100">
        <v>0</v>
      </c>
      <c r="Q56" s="18">
        <v>0</v>
      </c>
      <c r="R56" s="19">
        <v>0</v>
      </c>
      <c r="S56" s="82" t="s">
        <v>168</v>
      </c>
      <c r="T56" s="82" t="s">
        <v>168</v>
      </c>
      <c r="U56" s="83" t="s">
        <v>168</v>
      </c>
    </row>
    <row r="57" spans="1:21" x14ac:dyDescent="0.25">
      <c r="A57" s="17" t="s">
        <v>172</v>
      </c>
      <c r="B57" s="18">
        <v>0</v>
      </c>
      <c r="C57" s="18">
        <v>0</v>
      </c>
      <c r="D57" s="19">
        <v>0</v>
      </c>
      <c r="E57" s="27" t="s">
        <v>168</v>
      </c>
      <c r="F57" s="27" t="s">
        <v>168</v>
      </c>
      <c r="G57" s="28" t="s">
        <v>168</v>
      </c>
      <c r="I57" s="100">
        <v>0</v>
      </c>
      <c r="J57" s="18">
        <v>0</v>
      </c>
      <c r="K57" s="19">
        <v>0</v>
      </c>
      <c r="L57" s="82" t="s">
        <v>168</v>
      </c>
      <c r="M57" s="82" t="s">
        <v>168</v>
      </c>
      <c r="N57" s="83" t="s">
        <v>168</v>
      </c>
      <c r="P57" s="100">
        <v>0</v>
      </c>
      <c r="Q57" s="18">
        <v>0</v>
      </c>
      <c r="R57" s="19">
        <v>0</v>
      </c>
      <c r="S57" s="82" t="s">
        <v>168</v>
      </c>
      <c r="T57" s="82" t="s">
        <v>168</v>
      </c>
      <c r="U57" s="83" t="s">
        <v>168</v>
      </c>
    </row>
    <row r="58" spans="1:21" x14ac:dyDescent="0.25">
      <c r="A58" s="17" t="s">
        <v>173</v>
      </c>
      <c r="B58" s="18">
        <v>0</v>
      </c>
      <c r="C58" s="18">
        <v>0</v>
      </c>
      <c r="D58" s="19">
        <v>0</v>
      </c>
      <c r="E58" s="27" t="s">
        <v>168</v>
      </c>
      <c r="F58" s="27" t="s">
        <v>168</v>
      </c>
      <c r="G58" s="28" t="s">
        <v>168</v>
      </c>
      <c r="I58" s="100">
        <v>0</v>
      </c>
      <c r="J58" s="18">
        <v>0</v>
      </c>
      <c r="K58" s="19">
        <v>0</v>
      </c>
      <c r="L58" s="82" t="s">
        <v>168</v>
      </c>
      <c r="M58" s="82" t="s">
        <v>168</v>
      </c>
      <c r="N58" s="83" t="s">
        <v>168</v>
      </c>
      <c r="P58" s="100">
        <v>0</v>
      </c>
      <c r="Q58" s="18">
        <v>0</v>
      </c>
      <c r="R58" s="19">
        <v>0</v>
      </c>
      <c r="S58" s="82" t="s">
        <v>168</v>
      </c>
      <c r="T58" s="82" t="s">
        <v>168</v>
      </c>
      <c r="U58" s="83" t="s">
        <v>168</v>
      </c>
    </row>
    <row r="59" spans="1:21" x14ac:dyDescent="0.25">
      <c r="A59" s="17" t="s">
        <v>174</v>
      </c>
      <c r="B59" s="18">
        <v>0</v>
      </c>
      <c r="C59" s="18">
        <v>0</v>
      </c>
      <c r="D59" s="19">
        <v>0</v>
      </c>
      <c r="E59" s="27" t="s">
        <v>168</v>
      </c>
      <c r="F59" s="27" t="s">
        <v>168</v>
      </c>
      <c r="G59" s="28" t="s">
        <v>168</v>
      </c>
      <c r="I59" s="100">
        <v>0</v>
      </c>
      <c r="J59" s="18">
        <v>0</v>
      </c>
      <c r="K59" s="19">
        <v>0</v>
      </c>
      <c r="L59" s="82" t="s">
        <v>168</v>
      </c>
      <c r="M59" s="82" t="s">
        <v>168</v>
      </c>
      <c r="N59" s="83" t="s">
        <v>168</v>
      </c>
      <c r="P59" s="100">
        <v>0</v>
      </c>
      <c r="Q59" s="18">
        <v>0</v>
      </c>
      <c r="R59" s="19">
        <v>0</v>
      </c>
      <c r="S59" s="82" t="s">
        <v>168</v>
      </c>
      <c r="T59" s="82" t="s">
        <v>168</v>
      </c>
      <c r="U59" s="83" t="s">
        <v>168</v>
      </c>
    </row>
    <row r="60" spans="1:21" x14ac:dyDescent="0.25">
      <c r="A60" s="17" t="s">
        <v>175</v>
      </c>
      <c r="B60" s="18">
        <v>0</v>
      </c>
      <c r="C60" s="18">
        <v>0</v>
      </c>
      <c r="D60" s="19">
        <v>0</v>
      </c>
      <c r="E60" s="27" t="s">
        <v>168</v>
      </c>
      <c r="F60" s="27" t="s">
        <v>168</v>
      </c>
      <c r="G60" s="28" t="s">
        <v>168</v>
      </c>
      <c r="I60" s="100">
        <v>0</v>
      </c>
      <c r="J60" s="18">
        <v>0</v>
      </c>
      <c r="K60" s="19">
        <v>0</v>
      </c>
      <c r="L60" s="82" t="s">
        <v>168</v>
      </c>
      <c r="M60" s="82" t="s">
        <v>168</v>
      </c>
      <c r="N60" s="83" t="s">
        <v>168</v>
      </c>
      <c r="P60" s="100">
        <v>0</v>
      </c>
      <c r="Q60" s="18">
        <v>0</v>
      </c>
      <c r="R60" s="19">
        <v>0</v>
      </c>
      <c r="S60" s="82" t="s">
        <v>168</v>
      </c>
      <c r="T60" s="82" t="s">
        <v>168</v>
      </c>
      <c r="U60" s="83" t="s">
        <v>168</v>
      </c>
    </row>
    <row r="61" spans="1:21" x14ac:dyDescent="0.25">
      <c r="A61" s="17" t="s">
        <v>176</v>
      </c>
      <c r="B61" s="18">
        <v>0</v>
      </c>
      <c r="C61" s="18">
        <v>0</v>
      </c>
      <c r="D61" s="19">
        <v>0</v>
      </c>
      <c r="E61" s="27" t="s">
        <v>168</v>
      </c>
      <c r="F61" s="27" t="s">
        <v>168</v>
      </c>
      <c r="G61" s="28" t="s">
        <v>168</v>
      </c>
      <c r="I61" s="100">
        <v>0</v>
      </c>
      <c r="J61" s="18">
        <v>0</v>
      </c>
      <c r="K61" s="19">
        <v>0</v>
      </c>
      <c r="L61" s="82" t="s">
        <v>168</v>
      </c>
      <c r="M61" s="82" t="s">
        <v>168</v>
      </c>
      <c r="N61" s="83" t="s">
        <v>168</v>
      </c>
      <c r="P61" s="100">
        <v>0</v>
      </c>
      <c r="Q61" s="18">
        <v>0</v>
      </c>
      <c r="R61" s="19">
        <v>0</v>
      </c>
      <c r="S61" s="82" t="s">
        <v>168</v>
      </c>
      <c r="T61" s="82" t="s">
        <v>168</v>
      </c>
      <c r="U61" s="83" t="s">
        <v>168</v>
      </c>
    </row>
    <row r="62" spans="1:21" x14ac:dyDescent="0.25">
      <c r="A62" s="17" t="s">
        <v>177</v>
      </c>
      <c r="B62" s="18">
        <v>0</v>
      </c>
      <c r="C62" s="18">
        <v>0</v>
      </c>
      <c r="D62" s="19">
        <v>0</v>
      </c>
      <c r="E62" s="27" t="s">
        <v>168</v>
      </c>
      <c r="F62" s="27" t="s">
        <v>168</v>
      </c>
      <c r="G62" s="28" t="s">
        <v>168</v>
      </c>
      <c r="I62" s="100">
        <v>0</v>
      </c>
      <c r="J62" s="18">
        <v>0</v>
      </c>
      <c r="K62" s="19">
        <v>0</v>
      </c>
      <c r="L62" s="82" t="s">
        <v>168</v>
      </c>
      <c r="M62" s="82" t="s">
        <v>168</v>
      </c>
      <c r="N62" s="83" t="s">
        <v>168</v>
      </c>
      <c r="P62" s="100">
        <v>0</v>
      </c>
      <c r="Q62" s="18">
        <v>0</v>
      </c>
      <c r="R62" s="19">
        <v>0</v>
      </c>
      <c r="S62" s="82" t="s">
        <v>168</v>
      </c>
      <c r="T62" s="82" t="s">
        <v>168</v>
      </c>
      <c r="U62" s="83" t="s">
        <v>168</v>
      </c>
    </row>
    <row r="63" spans="1:21" x14ac:dyDescent="0.25">
      <c r="A63" s="17" t="s">
        <v>178</v>
      </c>
      <c r="B63" s="18">
        <v>0</v>
      </c>
      <c r="C63" s="18">
        <v>0</v>
      </c>
      <c r="D63" s="19">
        <v>0</v>
      </c>
      <c r="E63" s="27" t="s">
        <v>168</v>
      </c>
      <c r="F63" s="27" t="s">
        <v>168</v>
      </c>
      <c r="G63" s="28" t="s">
        <v>168</v>
      </c>
      <c r="I63" s="100">
        <v>0</v>
      </c>
      <c r="J63" s="18">
        <v>0</v>
      </c>
      <c r="K63" s="19">
        <v>0</v>
      </c>
      <c r="L63" s="82" t="s">
        <v>168</v>
      </c>
      <c r="M63" s="82" t="s">
        <v>168</v>
      </c>
      <c r="N63" s="83" t="s">
        <v>168</v>
      </c>
      <c r="P63" s="100">
        <v>0</v>
      </c>
      <c r="Q63" s="18">
        <v>0</v>
      </c>
      <c r="R63" s="19">
        <v>0</v>
      </c>
      <c r="S63" s="82" t="s">
        <v>168</v>
      </c>
      <c r="T63" s="82" t="s">
        <v>168</v>
      </c>
      <c r="U63" s="83" t="s">
        <v>168</v>
      </c>
    </row>
    <row r="64" spans="1:21" x14ac:dyDescent="0.25">
      <c r="A64" s="17" t="s">
        <v>179</v>
      </c>
      <c r="B64" s="18">
        <v>0</v>
      </c>
      <c r="C64" s="18">
        <v>0</v>
      </c>
      <c r="D64" s="19">
        <v>0</v>
      </c>
      <c r="E64" s="27" t="s">
        <v>168</v>
      </c>
      <c r="F64" s="27" t="s">
        <v>168</v>
      </c>
      <c r="G64" s="28" t="s">
        <v>168</v>
      </c>
      <c r="I64" s="100">
        <v>0</v>
      </c>
      <c r="J64" s="18">
        <v>0</v>
      </c>
      <c r="K64" s="19">
        <v>0</v>
      </c>
      <c r="L64" s="82" t="s">
        <v>168</v>
      </c>
      <c r="M64" s="82" t="s">
        <v>168</v>
      </c>
      <c r="N64" s="83" t="s">
        <v>168</v>
      </c>
      <c r="P64" s="100">
        <v>0</v>
      </c>
      <c r="Q64" s="18">
        <v>0</v>
      </c>
      <c r="R64" s="19">
        <v>0</v>
      </c>
      <c r="S64" s="82" t="s">
        <v>168</v>
      </c>
      <c r="T64" s="82" t="s">
        <v>168</v>
      </c>
      <c r="U64" s="83" t="s">
        <v>168</v>
      </c>
    </row>
    <row r="65" spans="1:21" x14ac:dyDescent="0.25">
      <c r="A65" s="17" t="s">
        <v>180</v>
      </c>
      <c r="B65" s="18">
        <v>0</v>
      </c>
      <c r="C65" s="18">
        <v>0</v>
      </c>
      <c r="D65" s="19">
        <v>0</v>
      </c>
      <c r="E65" s="27" t="s">
        <v>168</v>
      </c>
      <c r="F65" s="27" t="s">
        <v>168</v>
      </c>
      <c r="G65" s="28" t="s">
        <v>168</v>
      </c>
      <c r="I65" s="100">
        <v>0</v>
      </c>
      <c r="J65" s="18">
        <v>0</v>
      </c>
      <c r="K65" s="19">
        <v>0</v>
      </c>
      <c r="L65" s="82" t="s">
        <v>168</v>
      </c>
      <c r="M65" s="82" t="s">
        <v>168</v>
      </c>
      <c r="N65" s="83" t="s">
        <v>168</v>
      </c>
      <c r="P65" s="100">
        <v>0</v>
      </c>
      <c r="Q65" s="18">
        <v>0</v>
      </c>
      <c r="R65" s="19">
        <v>0</v>
      </c>
      <c r="S65" s="82" t="s">
        <v>168</v>
      </c>
      <c r="T65" s="82" t="s">
        <v>168</v>
      </c>
      <c r="U65" s="83" t="s">
        <v>168</v>
      </c>
    </row>
    <row r="66" spans="1:21" x14ac:dyDescent="0.25">
      <c r="A66" s="17" t="s">
        <v>181</v>
      </c>
      <c r="B66" s="18">
        <v>0</v>
      </c>
      <c r="C66" s="18">
        <v>0</v>
      </c>
      <c r="D66" s="19">
        <v>0</v>
      </c>
      <c r="E66" s="27" t="s">
        <v>168</v>
      </c>
      <c r="F66" s="27" t="s">
        <v>168</v>
      </c>
      <c r="G66" s="28" t="s">
        <v>168</v>
      </c>
      <c r="I66" s="100">
        <v>0</v>
      </c>
      <c r="J66" s="18">
        <v>0</v>
      </c>
      <c r="K66" s="19">
        <v>0</v>
      </c>
      <c r="L66" s="82" t="s">
        <v>168</v>
      </c>
      <c r="M66" s="82" t="s">
        <v>168</v>
      </c>
      <c r="N66" s="83" t="s">
        <v>168</v>
      </c>
      <c r="P66" s="100">
        <v>0</v>
      </c>
      <c r="Q66" s="18">
        <v>0</v>
      </c>
      <c r="R66" s="19">
        <v>0</v>
      </c>
      <c r="S66" s="82" t="s">
        <v>168</v>
      </c>
      <c r="T66" s="82" t="s">
        <v>168</v>
      </c>
      <c r="U66" s="83" t="s">
        <v>168</v>
      </c>
    </row>
    <row r="67" spans="1:21" x14ac:dyDescent="0.25">
      <c r="A67" s="17" t="s">
        <v>182</v>
      </c>
      <c r="B67" s="18">
        <v>6</v>
      </c>
      <c r="C67" s="18">
        <v>13</v>
      </c>
      <c r="D67" s="19">
        <v>36</v>
      </c>
      <c r="E67" s="27">
        <v>1.3482358334119804E-3</v>
      </c>
      <c r="F67" s="27">
        <v>2.7150247380523249E-3</v>
      </c>
      <c r="G67" s="28">
        <v>7.5341548352531474E-3</v>
      </c>
      <c r="I67" s="100">
        <v>6</v>
      </c>
      <c r="J67" s="18">
        <v>13</v>
      </c>
      <c r="K67" s="19">
        <v>36</v>
      </c>
      <c r="L67" s="82">
        <v>1.6070280694236126E-2</v>
      </c>
      <c r="M67" s="82">
        <v>3.1283087881413034E-2</v>
      </c>
      <c r="N67" s="83">
        <v>8.3580980683506681E-2</v>
      </c>
      <c r="P67" s="100">
        <v>0</v>
      </c>
      <c r="Q67" s="18">
        <v>0</v>
      </c>
      <c r="R67" s="19">
        <v>0</v>
      </c>
      <c r="S67" s="82" t="s">
        <v>168</v>
      </c>
      <c r="T67" s="82" t="s">
        <v>168</v>
      </c>
      <c r="U67" s="83" t="s">
        <v>168</v>
      </c>
    </row>
    <row r="68" spans="1:21" x14ac:dyDescent="0.25">
      <c r="A68" s="17" t="s">
        <v>183</v>
      </c>
      <c r="B68" s="18">
        <v>0</v>
      </c>
      <c r="C68" s="18">
        <v>0</v>
      </c>
      <c r="D68" s="19">
        <v>0</v>
      </c>
      <c r="E68" s="27" t="s">
        <v>168</v>
      </c>
      <c r="F68" s="27" t="s">
        <v>168</v>
      </c>
      <c r="G68" s="28" t="s">
        <v>168</v>
      </c>
      <c r="I68" s="100">
        <v>0</v>
      </c>
      <c r="J68" s="18">
        <v>0</v>
      </c>
      <c r="K68" s="19">
        <v>0</v>
      </c>
      <c r="L68" s="82" t="s">
        <v>168</v>
      </c>
      <c r="M68" s="82" t="s">
        <v>168</v>
      </c>
      <c r="N68" s="83" t="s">
        <v>168</v>
      </c>
      <c r="P68" s="100">
        <v>0</v>
      </c>
      <c r="Q68" s="18">
        <v>0</v>
      </c>
      <c r="R68" s="19">
        <v>0</v>
      </c>
      <c r="S68" s="82" t="s">
        <v>168</v>
      </c>
      <c r="T68" s="82" t="s">
        <v>168</v>
      </c>
      <c r="U68" s="83" t="s">
        <v>168</v>
      </c>
    </row>
    <row r="69" spans="1:21" x14ac:dyDescent="0.25">
      <c r="A69" s="17" t="s">
        <v>184</v>
      </c>
      <c r="B69" s="18">
        <v>0</v>
      </c>
      <c r="C69" s="18">
        <v>0</v>
      </c>
      <c r="D69" s="19">
        <v>0</v>
      </c>
      <c r="E69" s="27" t="s">
        <v>168</v>
      </c>
      <c r="F69" s="27" t="s">
        <v>168</v>
      </c>
      <c r="G69" s="28" t="s">
        <v>168</v>
      </c>
      <c r="I69" s="100">
        <v>0</v>
      </c>
      <c r="J69" s="18">
        <v>0</v>
      </c>
      <c r="K69" s="19">
        <v>0</v>
      </c>
      <c r="L69" s="82" t="s">
        <v>168</v>
      </c>
      <c r="M69" s="82" t="s">
        <v>168</v>
      </c>
      <c r="N69" s="83" t="s">
        <v>168</v>
      </c>
      <c r="P69" s="100">
        <v>0</v>
      </c>
      <c r="Q69" s="18">
        <v>0</v>
      </c>
      <c r="R69" s="19">
        <v>0</v>
      </c>
      <c r="S69" s="82" t="s">
        <v>168</v>
      </c>
      <c r="T69" s="82" t="s">
        <v>168</v>
      </c>
      <c r="U69" s="83" t="s">
        <v>168</v>
      </c>
    </row>
    <row r="70" spans="1:21" x14ac:dyDescent="0.25">
      <c r="A70" s="17" t="s">
        <v>185</v>
      </c>
      <c r="B70" s="18">
        <v>0</v>
      </c>
      <c r="C70" s="18">
        <v>0</v>
      </c>
      <c r="D70" s="19">
        <v>0</v>
      </c>
      <c r="E70" s="27" t="s">
        <v>168</v>
      </c>
      <c r="F70" s="27" t="s">
        <v>168</v>
      </c>
      <c r="G70" s="28" t="s">
        <v>168</v>
      </c>
      <c r="I70" s="100">
        <v>0</v>
      </c>
      <c r="J70" s="18">
        <v>0</v>
      </c>
      <c r="K70" s="19">
        <v>0</v>
      </c>
      <c r="L70" s="82" t="s">
        <v>168</v>
      </c>
      <c r="M70" s="82" t="s">
        <v>168</v>
      </c>
      <c r="N70" s="83" t="s">
        <v>168</v>
      </c>
      <c r="P70" s="100">
        <v>0</v>
      </c>
      <c r="Q70" s="18">
        <v>0</v>
      </c>
      <c r="R70" s="19">
        <v>0</v>
      </c>
      <c r="S70" s="82" t="s">
        <v>168</v>
      </c>
      <c r="T70" s="82" t="s">
        <v>168</v>
      </c>
      <c r="U70" s="83" t="s">
        <v>168</v>
      </c>
    </row>
    <row r="71" spans="1:21" x14ac:dyDescent="0.25">
      <c r="A71" s="17" t="s">
        <v>186</v>
      </c>
      <c r="B71" s="18">
        <v>0</v>
      </c>
      <c r="C71" s="18">
        <v>0</v>
      </c>
      <c r="D71" s="19">
        <v>0</v>
      </c>
      <c r="E71" s="27" t="s">
        <v>168</v>
      </c>
      <c r="F71" s="27" t="s">
        <v>168</v>
      </c>
      <c r="G71" s="28" t="s">
        <v>168</v>
      </c>
      <c r="I71" s="100">
        <v>0</v>
      </c>
      <c r="J71" s="18">
        <v>0</v>
      </c>
      <c r="K71" s="19">
        <v>0</v>
      </c>
      <c r="L71" s="82" t="s">
        <v>168</v>
      </c>
      <c r="M71" s="82" t="s">
        <v>168</v>
      </c>
      <c r="N71" s="83" t="s">
        <v>168</v>
      </c>
      <c r="P71" s="100">
        <v>0</v>
      </c>
      <c r="Q71" s="18">
        <v>0</v>
      </c>
      <c r="R71" s="19">
        <v>0</v>
      </c>
      <c r="S71" s="82" t="s">
        <v>168</v>
      </c>
      <c r="T71" s="82" t="s">
        <v>168</v>
      </c>
      <c r="U71" s="83" t="s">
        <v>168</v>
      </c>
    </row>
    <row r="72" spans="1:21" x14ac:dyDescent="0.25">
      <c r="A72" s="17" t="s">
        <v>187</v>
      </c>
      <c r="B72" s="18">
        <v>67</v>
      </c>
      <c r="C72" s="18">
        <v>139</v>
      </c>
      <c r="D72" s="19">
        <v>405</v>
      </c>
      <c r="E72" s="27">
        <v>1.5055300139767115E-2</v>
      </c>
      <c r="F72" s="27">
        <v>2.9029879891482549E-2</v>
      </c>
      <c r="G72" s="28">
        <v>8.4759241896597906E-2</v>
      </c>
      <c r="I72" s="100">
        <v>52</v>
      </c>
      <c r="J72" s="18">
        <v>139</v>
      </c>
      <c r="K72" s="19">
        <v>203</v>
      </c>
      <c r="L72" s="82">
        <v>0.1392757660167131</v>
      </c>
      <c r="M72" s="82">
        <v>0.3344884011935701</v>
      </c>
      <c r="N72" s="83">
        <v>0.4713038632986627</v>
      </c>
      <c r="P72" s="100">
        <v>15</v>
      </c>
      <c r="Q72" s="18">
        <v>0</v>
      </c>
      <c r="R72" s="19">
        <v>202</v>
      </c>
      <c r="S72" s="82">
        <v>3.6792661090534473E-3</v>
      </c>
      <c r="T72" s="82" t="s">
        <v>168</v>
      </c>
      <c r="U72" s="83">
        <v>4.6463271014279404E-2</v>
      </c>
    </row>
    <row r="73" spans="1:21" x14ac:dyDescent="0.25">
      <c r="A73" s="17" t="s">
        <v>5</v>
      </c>
      <c r="B73" s="18" t="s">
        <v>5</v>
      </c>
      <c r="C73" s="18" t="s">
        <v>5</v>
      </c>
      <c r="D73" s="19" t="s">
        <v>5</v>
      </c>
      <c r="E73" s="27" t="s">
        <v>5</v>
      </c>
      <c r="F73" s="27" t="s">
        <v>5</v>
      </c>
      <c r="G73" s="28" t="s">
        <v>5</v>
      </c>
      <c r="I73" s="100" t="s">
        <v>5</v>
      </c>
      <c r="J73" s="18" t="s">
        <v>5</v>
      </c>
      <c r="K73" s="19" t="s">
        <v>5</v>
      </c>
      <c r="L73" s="82" t="s">
        <v>5</v>
      </c>
      <c r="M73" s="82" t="s">
        <v>5</v>
      </c>
      <c r="N73" s="83" t="s">
        <v>5</v>
      </c>
      <c r="P73" s="100" t="s">
        <v>5</v>
      </c>
      <c r="Q73" s="18" t="s">
        <v>5</v>
      </c>
      <c r="R73" s="19" t="s">
        <v>5</v>
      </c>
      <c r="S73" s="82" t="s">
        <v>5</v>
      </c>
      <c r="T73" s="82" t="s">
        <v>5</v>
      </c>
      <c r="U73" s="83" t="s">
        <v>5</v>
      </c>
    </row>
    <row r="74" spans="1:21" ht="13.8" thickBot="1" x14ac:dyDescent="0.3">
      <c r="A74" s="20" t="s">
        <v>4</v>
      </c>
      <c r="B74" s="21">
        <v>445026</v>
      </c>
      <c r="C74" s="21">
        <v>478817</v>
      </c>
      <c r="D74" s="22">
        <v>477824</v>
      </c>
      <c r="E74" s="23">
        <v>100</v>
      </c>
      <c r="F74" s="23">
        <v>100</v>
      </c>
      <c r="G74" s="48">
        <v>100</v>
      </c>
      <c r="I74" s="101">
        <v>37336</v>
      </c>
      <c r="J74" s="21">
        <v>41556</v>
      </c>
      <c r="K74" s="22">
        <v>43072</v>
      </c>
      <c r="L74" s="86">
        <v>100</v>
      </c>
      <c r="M74" s="86">
        <v>100</v>
      </c>
      <c r="N74" s="87">
        <v>100</v>
      </c>
      <c r="P74" s="101">
        <v>407690</v>
      </c>
      <c r="Q74" s="21">
        <v>437261</v>
      </c>
      <c r="R74" s="22">
        <v>434752</v>
      </c>
      <c r="S74" s="86">
        <v>100</v>
      </c>
      <c r="T74" s="86">
        <v>100</v>
      </c>
      <c r="U74" s="87">
        <v>100</v>
      </c>
    </row>
    <row r="75" spans="1:21" x14ac:dyDescent="0.25">
      <c r="A75" s="24"/>
      <c r="B75" s="24"/>
      <c r="C75" s="24"/>
      <c r="D75" s="24"/>
      <c r="E75" s="24"/>
      <c r="F75" s="24"/>
      <c r="G75" s="50"/>
    </row>
    <row r="76" spans="1:21" ht="12.75" customHeight="1" x14ac:dyDescent="0.25">
      <c r="A76" s="26" t="s">
        <v>157</v>
      </c>
      <c r="G76" s="62"/>
      <c r="H76" s="62"/>
      <c r="I76" s="62"/>
      <c r="J76" s="62"/>
      <c r="K76" s="62"/>
      <c r="L76" s="62"/>
      <c r="M76" s="62"/>
      <c r="N76" s="62"/>
      <c r="O76" s="62"/>
      <c r="P76" s="62"/>
      <c r="Q76" s="62"/>
      <c r="R76" s="62"/>
      <c r="S76" s="62"/>
      <c r="T76" s="62"/>
      <c r="U76" s="172">
        <v>16</v>
      </c>
    </row>
    <row r="77" spans="1:21" ht="12.75" customHeight="1" x14ac:dyDescent="0.25">
      <c r="A77" s="26" t="s">
        <v>158</v>
      </c>
      <c r="G77" s="50"/>
      <c r="H77" s="50"/>
      <c r="I77" s="50"/>
      <c r="J77" s="50"/>
      <c r="K77" s="50"/>
      <c r="L77" s="50"/>
      <c r="M77" s="50"/>
      <c r="N77" s="50"/>
      <c r="O77" s="50"/>
      <c r="P77" s="50"/>
      <c r="Q77" s="50"/>
      <c r="R77" s="50"/>
      <c r="S77" s="50"/>
      <c r="T77" s="50"/>
      <c r="U77" s="171"/>
    </row>
    <row r="78" spans="1:21" ht="12.75" customHeight="1" x14ac:dyDescent="0.25"/>
  </sheetData>
  <mergeCells count="5">
    <mergeCell ref="U76:U77"/>
    <mergeCell ref="I4:N4"/>
    <mergeCell ref="P4:U4"/>
    <mergeCell ref="I40:N40"/>
    <mergeCell ref="P40:U40"/>
  </mergeCells>
  <hyperlinks>
    <hyperlink ref="A2" location="Innhold!A40" tooltip="Move to Innhold" display="Tilbake til innholdsfortegnelsen"/>
  </hyperlinks>
  <pageMargins left="0.78740157480314965" right="0.78740157480314965" top="0.39370078740157483" bottom="0.19685039370078741" header="3.937007874015748E-2" footer="3.937007874015748E-2"/>
  <pageSetup paperSize="9" scale="56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6"/>
  <sheetViews>
    <sheetView showGridLines="0" showRowColHeaders="0" topLeftCell="A2" zoomScale="80" zoomScaleNormal="80" workbookViewId="0"/>
  </sheetViews>
  <sheetFormatPr defaultColWidth="11.44140625" defaultRowHeight="13.2" x14ac:dyDescent="0.25"/>
  <cols>
    <col min="1" max="1" width="25.6640625" style="1" customWidth="1"/>
    <col min="2" max="4" width="11.6640625" style="1" customWidth="1"/>
    <col min="5" max="7" width="9.6640625" style="1" customWidth="1"/>
    <col min="8" max="8" width="6.6640625" style="1" customWidth="1"/>
    <col min="9" max="11" width="11.6640625" style="1" customWidth="1"/>
    <col min="12" max="14" width="9.6640625" style="1" customWidth="1"/>
    <col min="15" max="15" width="6.6640625" style="1" customWidth="1"/>
    <col min="16" max="18" width="11.6640625" style="1" customWidth="1"/>
    <col min="19" max="21" width="9.6640625" style="1" customWidth="1"/>
    <col min="22" max="16384" width="11.44140625" style="1"/>
  </cols>
  <sheetData>
    <row r="1" spans="1:21" ht="5.25" customHeight="1" x14ac:dyDescent="0.25"/>
    <row r="2" spans="1:21" x14ac:dyDescent="0.25">
      <c r="A2" s="73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 x14ac:dyDescent="0.25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2" thickBot="1" x14ac:dyDescent="0.35">
      <c r="A4" s="5" t="s">
        <v>128</v>
      </c>
      <c r="B4" s="6"/>
      <c r="C4" s="6"/>
      <c r="D4" s="182" t="s">
        <v>107</v>
      </c>
      <c r="E4" s="182"/>
      <c r="F4" s="6"/>
      <c r="I4" s="182" t="s">
        <v>94</v>
      </c>
      <c r="J4" s="182"/>
      <c r="K4" s="182"/>
      <c r="L4" s="182"/>
      <c r="M4" s="182"/>
      <c r="N4" s="182"/>
      <c r="P4" s="182" t="s">
        <v>95</v>
      </c>
      <c r="Q4" s="182"/>
      <c r="R4" s="182"/>
      <c r="S4" s="182"/>
      <c r="T4" s="182"/>
      <c r="U4" s="182"/>
    </row>
    <row r="5" spans="1:21" x14ac:dyDescent="0.25">
      <c r="A5" s="7"/>
      <c r="B5" s="8"/>
      <c r="C5" s="9" t="s">
        <v>1</v>
      </c>
      <c r="D5" s="10"/>
      <c r="E5" s="11"/>
      <c r="F5" s="9" t="s">
        <v>2</v>
      </c>
      <c r="G5" s="12"/>
      <c r="I5" s="7"/>
      <c r="J5" s="90" t="s">
        <v>1</v>
      </c>
      <c r="K5" s="10"/>
      <c r="L5" s="11"/>
      <c r="M5" s="90" t="s">
        <v>2</v>
      </c>
      <c r="N5" s="12"/>
      <c r="P5" s="7"/>
      <c r="Q5" s="90" t="s">
        <v>1</v>
      </c>
      <c r="R5" s="10"/>
      <c r="S5" s="11"/>
      <c r="T5" s="90" t="s">
        <v>2</v>
      </c>
      <c r="U5" s="12"/>
    </row>
    <row r="6" spans="1:21" x14ac:dyDescent="0.25">
      <c r="A6" s="13" t="s">
        <v>3</v>
      </c>
      <c r="B6" s="14" t="s">
        <v>159</v>
      </c>
      <c r="C6" s="15" t="s">
        <v>155</v>
      </c>
      <c r="D6" s="66" t="s">
        <v>156</v>
      </c>
      <c r="E6" s="15" t="s">
        <v>159</v>
      </c>
      <c r="F6" s="15" t="s">
        <v>155</v>
      </c>
      <c r="G6" s="16" t="s">
        <v>156</v>
      </c>
      <c r="I6" s="99" t="s">
        <v>159</v>
      </c>
      <c r="J6" s="15" t="s">
        <v>155</v>
      </c>
      <c r="K6" s="66" t="s">
        <v>156</v>
      </c>
      <c r="L6" s="15" t="s">
        <v>159</v>
      </c>
      <c r="M6" s="15" t="s">
        <v>155</v>
      </c>
      <c r="N6" s="16" t="s">
        <v>156</v>
      </c>
      <c r="P6" s="99" t="s">
        <v>159</v>
      </c>
      <c r="Q6" s="15" t="s">
        <v>155</v>
      </c>
      <c r="R6" s="66" t="s">
        <v>156</v>
      </c>
      <c r="S6" s="15" t="s">
        <v>159</v>
      </c>
      <c r="T6" s="15" t="s">
        <v>155</v>
      </c>
      <c r="U6" s="16" t="s">
        <v>156</v>
      </c>
    </row>
    <row r="7" spans="1:21" x14ac:dyDescent="0.25">
      <c r="A7" s="17" t="s">
        <v>83</v>
      </c>
      <c r="B7" s="18">
        <v>1729915</v>
      </c>
      <c r="C7" s="18">
        <v>1703047</v>
      </c>
      <c r="D7" s="19">
        <v>1683654</v>
      </c>
      <c r="E7" s="27">
        <v>23.459143352036929</v>
      </c>
      <c r="F7" s="27">
        <v>22.370650831362656</v>
      </c>
      <c r="G7" s="28">
        <v>22.247639897898818</v>
      </c>
      <c r="I7" s="100">
        <v>941785</v>
      </c>
      <c r="J7" s="18">
        <v>916468</v>
      </c>
      <c r="K7" s="19">
        <v>980356</v>
      </c>
      <c r="L7" s="82">
        <v>19.673236911072962</v>
      </c>
      <c r="M7" s="82">
        <v>18.331200452525433</v>
      </c>
      <c r="N7" s="83">
        <v>19.425133692488551</v>
      </c>
      <c r="P7" s="100">
        <v>788130</v>
      </c>
      <c r="Q7" s="18">
        <v>786579</v>
      </c>
      <c r="R7" s="19">
        <v>703298</v>
      </c>
      <c r="S7" s="82">
        <v>30.464746544580393</v>
      </c>
      <c r="T7" s="82">
        <v>30.09832151268575</v>
      </c>
      <c r="U7" s="83">
        <v>27.898200039350339</v>
      </c>
    </row>
    <row r="8" spans="1:21" x14ac:dyDescent="0.25">
      <c r="A8" s="17" t="s">
        <v>160</v>
      </c>
      <c r="B8" s="18">
        <v>68134</v>
      </c>
      <c r="C8" s="18">
        <v>116241</v>
      </c>
      <c r="D8" s="19">
        <v>113097</v>
      </c>
      <c r="E8" s="27">
        <v>0.92395595919318818</v>
      </c>
      <c r="F8" s="27">
        <v>1.5269025595232699</v>
      </c>
      <c r="G8" s="28">
        <v>1.4944527376365111</v>
      </c>
      <c r="I8" s="100">
        <v>68134</v>
      </c>
      <c r="J8" s="18">
        <v>114863</v>
      </c>
      <c r="K8" s="19">
        <v>111616</v>
      </c>
      <c r="L8" s="82">
        <v>1.4232721095569001</v>
      </c>
      <c r="M8" s="82">
        <v>2.2974906680630736</v>
      </c>
      <c r="N8" s="83">
        <v>2.2116004004879883</v>
      </c>
      <c r="P8" s="100">
        <v>0</v>
      </c>
      <c r="Q8" s="18">
        <v>1378</v>
      </c>
      <c r="R8" s="19">
        <v>1481</v>
      </c>
      <c r="S8" s="82" t="s">
        <v>168</v>
      </c>
      <c r="T8" s="82">
        <v>5.2728952901718668E-2</v>
      </c>
      <c r="U8" s="83">
        <v>5.8747834144669615E-2</v>
      </c>
    </row>
    <row r="9" spans="1:21" x14ac:dyDescent="0.25">
      <c r="A9" s="17" t="s">
        <v>84</v>
      </c>
      <c r="B9" s="18">
        <v>1603003</v>
      </c>
      <c r="C9" s="18">
        <v>1627700</v>
      </c>
      <c r="D9" s="19">
        <v>1667994</v>
      </c>
      <c r="E9" s="27">
        <v>21.738106884295039</v>
      </c>
      <c r="F9" s="27">
        <v>21.380918059342459</v>
      </c>
      <c r="G9" s="28">
        <v>22.040710183835778</v>
      </c>
      <c r="I9" s="100">
        <v>986447</v>
      </c>
      <c r="J9" s="18">
        <v>993996</v>
      </c>
      <c r="K9" s="19">
        <v>1035466</v>
      </c>
      <c r="L9" s="82">
        <v>20.606195183844711</v>
      </c>
      <c r="M9" s="82">
        <v>19.881916144380895</v>
      </c>
      <c r="N9" s="83">
        <v>20.517103464482648</v>
      </c>
      <c r="P9" s="100">
        <v>616556</v>
      </c>
      <c r="Q9" s="18">
        <v>633704</v>
      </c>
      <c r="R9" s="19">
        <v>632528</v>
      </c>
      <c r="S9" s="82">
        <v>23.832644703970548</v>
      </c>
      <c r="T9" s="82">
        <v>24.248583722518667</v>
      </c>
      <c r="U9" s="83">
        <v>25.090918322660084</v>
      </c>
    </row>
    <row r="10" spans="1:21" x14ac:dyDescent="0.25">
      <c r="A10" s="17" t="s">
        <v>86</v>
      </c>
      <c r="B10" s="18">
        <v>1109453</v>
      </c>
      <c r="C10" s="18">
        <v>1089891</v>
      </c>
      <c r="D10" s="19">
        <v>1094117</v>
      </c>
      <c r="E10" s="27">
        <v>15.04514208463851</v>
      </c>
      <c r="F10" s="27">
        <v>14.316440477124047</v>
      </c>
      <c r="G10" s="28">
        <v>14.457555425383934</v>
      </c>
      <c r="I10" s="100">
        <v>523361</v>
      </c>
      <c r="J10" s="18">
        <v>524957</v>
      </c>
      <c r="K10" s="19">
        <v>546395</v>
      </c>
      <c r="L10" s="82">
        <v>10.93264911101372</v>
      </c>
      <c r="M10" s="82">
        <v>10.500194219499638</v>
      </c>
      <c r="N10" s="83">
        <v>10.826471122640431</v>
      </c>
      <c r="P10" s="100">
        <v>586092</v>
      </c>
      <c r="Q10" s="18">
        <v>564934</v>
      </c>
      <c r="R10" s="19">
        <v>547722</v>
      </c>
      <c r="S10" s="82">
        <v>22.655074964544188</v>
      </c>
      <c r="T10" s="82">
        <v>21.617110506951764</v>
      </c>
      <c r="U10" s="83">
        <v>21.726861048876927</v>
      </c>
    </row>
    <row r="11" spans="1:21" x14ac:dyDescent="0.25">
      <c r="A11" s="17" t="s">
        <v>161</v>
      </c>
      <c r="B11" s="18">
        <v>588146</v>
      </c>
      <c r="C11" s="18">
        <v>630102</v>
      </c>
      <c r="D11" s="19">
        <v>666254</v>
      </c>
      <c r="E11" s="27">
        <v>7.9757683619872148</v>
      </c>
      <c r="F11" s="27">
        <v>8.2768072931300622</v>
      </c>
      <c r="G11" s="28">
        <v>8.8038154350802955</v>
      </c>
      <c r="I11" s="100">
        <v>540020</v>
      </c>
      <c r="J11" s="18">
        <v>568302</v>
      </c>
      <c r="K11" s="19">
        <v>597350</v>
      </c>
      <c r="L11" s="82">
        <v>11.280644092566373</v>
      </c>
      <c r="M11" s="82">
        <v>11.367181264999006</v>
      </c>
      <c r="N11" s="83">
        <v>11.836112199250106</v>
      </c>
      <c r="P11" s="100">
        <v>48126</v>
      </c>
      <c r="Q11" s="18">
        <v>61800</v>
      </c>
      <c r="R11" s="19">
        <v>68904</v>
      </c>
      <c r="S11" s="82">
        <v>1.860284968475348</v>
      </c>
      <c r="T11" s="82">
        <v>2.3647672636619839</v>
      </c>
      <c r="U11" s="83">
        <v>2.7332618257287744</v>
      </c>
    </row>
    <row r="12" spans="1:21" x14ac:dyDescent="0.25">
      <c r="A12" s="17" t="s">
        <v>162</v>
      </c>
      <c r="B12" s="18">
        <v>47517</v>
      </c>
      <c r="C12" s="18">
        <v>62163</v>
      </c>
      <c r="D12" s="19">
        <v>66610</v>
      </c>
      <c r="E12" s="27">
        <v>0.64437161054660996</v>
      </c>
      <c r="F12" s="27">
        <v>0.8165521959346963</v>
      </c>
      <c r="G12" s="28">
        <v>0.88017804940863165</v>
      </c>
      <c r="I12" s="100">
        <v>47501</v>
      </c>
      <c r="J12" s="18">
        <v>62155</v>
      </c>
      <c r="K12" s="19">
        <v>66554</v>
      </c>
      <c r="L12" s="82">
        <v>0.99226301811228335</v>
      </c>
      <c r="M12" s="82">
        <v>1.2432248197719051</v>
      </c>
      <c r="N12" s="83">
        <v>1.3187253893176387</v>
      </c>
      <c r="P12" s="100">
        <v>16</v>
      </c>
      <c r="Q12" s="18">
        <v>8</v>
      </c>
      <c r="R12" s="19">
        <v>56</v>
      </c>
      <c r="S12" s="82">
        <v>6.1847150179955882E-4</v>
      </c>
      <c r="T12" s="82">
        <v>3.0611873963261923E-4</v>
      </c>
      <c r="U12" s="83">
        <v>2.2213900824453064E-3</v>
      </c>
    </row>
    <row r="13" spans="1:21" x14ac:dyDescent="0.25">
      <c r="A13" s="17" t="s">
        <v>163</v>
      </c>
      <c r="B13" s="18">
        <v>330287</v>
      </c>
      <c r="C13" s="18">
        <v>346514</v>
      </c>
      <c r="D13" s="19">
        <v>201943</v>
      </c>
      <c r="E13" s="27">
        <v>4.4789773372184305</v>
      </c>
      <c r="F13" s="27">
        <v>4.5516909998249018</v>
      </c>
      <c r="G13" s="28">
        <v>2.668455124331591</v>
      </c>
      <c r="I13" s="100">
        <v>270224</v>
      </c>
      <c r="J13" s="18">
        <v>293888</v>
      </c>
      <c r="K13" s="19">
        <v>151354</v>
      </c>
      <c r="L13" s="82">
        <v>5.6447923581897994</v>
      </c>
      <c r="M13" s="82">
        <v>5.87835018635871</v>
      </c>
      <c r="N13" s="83">
        <v>2.9989837211104051</v>
      </c>
      <c r="P13" s="100">
        <v>60063</v>
      </c>
      <c r="Q13" s="18">
        <v>52626</v>
      </c>
      <c r="R13" s="19">
        <v>50589</v>
      </c>
      <c r="S13" s="82">
        <v>2.3217033632866815</v>
      </c>
      <c r="T13" s="82">
        <v>2.0137255989882776</v>
      </c>
      <c r="U13" s="83">
        <v>2.0067482657290285</v>
      </c>
    </row>
    <row r="14" spans="1:21" x14ac:dyDescent="0.25">
      <c r="A14" s="17" t="s">
        <v>164</v>
      </c>
      <c r="B14" s="18">
        <v>555870</v>
      </c>
      <c r="C14" s="18">
        <v>602837</v>
      </c>
      <c r="D14" s="19">
        <v>582365</v>
      </c>
      <c r="E14" s="27">
        <v>7.5380778911661954</v>
      </c>
      <c r="F14" s="27">
        <v>7.9186634515818817</v>
      </c>
      <c r="G14" s="28">
        <v>7.6953143633667276</v>
      </c>
      <c r="I14" s="100">
        <v>495339</v>
      </c>
      <c r="J14" s="18">
        <v>536400</v>
      </c>
      <c r="K14" s="19">
        <v>511500</v>
      </c>
      <c r="L14" s="82">
        <v>10.347288922943102</v>
      </c>
      <c r="M14" s="82">
        <v>10.729077199350815</v>
      </c>
      <c r="N14" s="83">
        <v>10.135048781981132</v>
      </c>
      <c r="P14" s="100">
        <v>60531</v>
      </c>
      <c r="Q14" s="18">
        <v>66437</v>
      </c>
      <c r="R14" s="19">
        <v>70865</v>
      </c>
      <c r="S14" s="82">
        <v>2.3397936547143185</v>
      </c>
      <c r="T14" s="82">
        <v>2.5422013381215405</v>
      </c>
      <c r="U14" s="83">
        <v>2.811050146294404</v>
      </c>
    </row>
    <row r="15" spans="1:21" x14ac:dyDescent="0.25">
      <c r="A15" s="17" t="s">
        <v>165</v>
      </c>
      <c r="B15" s="18">
        <v>72025</v>
      </c>
      <c r="C15" s="18">
        <v>80747</v>
      </c>
      <c r="D15" s="19">
        <v>91841</v>
      </c>
      <c r="E15" s="27">
        <v>0.97672128395352364</v>
      </c>
      <c r="F15" s="27">
        <v>1.0606653502105581</v>
      </c>
      <c r="G15" s="28">
        <v>1.2135780248572006</v>
      </c>
      <c r="I15" s="100">
        <v>25733</v>
      </c>
      <c r="J15" s="18">
        <v>32600</v>
      </c>
      <c r="K15" s="19">
        <v>39026</v>
      </c>
      <c r="L15" s="82">
        <v>0.53754456211623725</v>
      </c>
      <c r="M15" s="82">
        <v>0.65206546737292426</v>
      </c>
      <c r="N15" s="83">
        <v>0.77327549123283601</v>
      </c>
      <c r="P15" s="100">
        <v>46292</v>
      </c>
      <c r="Q15" s="18">
        <v>48147</v>
      </c>
      <c r="R15" s="19">
        <v>52815</v>
      </c>
      <c r="S15" s="82">
        <v>1.7893926725815734</v>
      </c>
      <c r="T15" s="82">
        <v>1.8423373696364649</v>
      </c>
      <c r="U15" s="83">
        <v>2.0950485215062296</v>
      </c>
    </row>
    <row r="16" spans="1:21" x14ac:dyDescent="0.25">
      <c r="A16" s="17" t="s">
        <v>166</v>
      </c>
      <c r="B16" s="18">
        <v>384738</v>
      </c>
      <c r="C16" s="18">
        <v>390601</v>
      </c>
      <c r="D16" s="19">
        <v>418231</v>
      </c>
      <c r="E16" s="27">
        <v>5.2173799839737702</v>
      </c>
      <c r="F16" s="27">
        <v>5.1308029580986814</v>
      </c>
      <c r="G16" s="28">
        <v>5.5264636808620535</v>
      </c>
      <c r="I16" s="100">
        <v>381297</v>
      </c>
      <c r="J16" s="18">
        <v>387190</v>
      </c>
      <c r="K16" s="19">
        <v>417026</v>
      </c>
      <c r="L16" s="82">
        <v>7.9650304628778201</v>
      </c>
      <c r="M16" s="82">
        <v>7.7445775555865808</v>
      </c>
      <c r="N16" s="83">
        <v>8.2631062626675718</v>
      </c>
      <c r="P16" s="100">
        <v>3441</v>
      </c>
      <c r="Q16" s="18">
        <v>3411</v>
      </c>
      <c r="R16" s="19">
        <v>1205</v>
      </c>
      <c r="S16" s="82">
        <v>0.13301002735576761</v>
      </c>
      <c r="T16" s="82">
        <v>0.13052137761085802</v>
      </c>
      <c r="U16" s="83">
        <v>4.779955445261775E-2</v>
      </c>
    </row>
    <row r="17" spans="1:21" x14ac:dyDescent="0.25">
      <c r="A17" s="17" t="s">
        <v>167</v>
      </c>
      <c r="B17" s="18">
        <v>0</v>
      </c>
      <c r="C17" s="18">
        <v>0</v>
      </c>
      <c r="D17" s="19">
        <v>0</v>
      </c>
      <c r="E17" s="27" t="s">
        <v>168</v>
      </c>
      <c r="F17" s="27" t="s">
        <v>168</v>
      </c>
      <c r="G17" s="28" t="s">
        <v>168</v>
      </c>
      <c r="I17" s="100">
        <v>0</v>
      </c>
      <c r="J17" s="18">
        <v>0</v>
      </c>
      <c r="K17" s="19">
        <v>0</v>
      </c>
      <c r="L17" s="82" t="s">
        <v>168</v>
      </c>
      <c r="M17" s="82" t="s">
        <v>168</v>
      </c>
      <c r="N17" s="83" t="s">
        <v>168</v>
      </c>
      <c r="P17" s="100">
        <v>0</v>
      </c>
      <c r="Q17" s="18">
        <v>0</v>
      </c>
      <c r="R17" s="19">
        <v>0</v>
      </c>
      <c r="S17" s="82" t="s">
        <v>168</v>
      </c>
      <c r="T17" s="82" t="s">
        <v>168</v>
      </c>
      <c r="U17" s="83" t="s">
        <v>168</v>
      </c>
    </row>
    <row r="18" spans="1:21" x14ac:dyDescent="0.25">
      <c r="A18" s="17" t="s">
        <v>169</v>
      </c>
      <c r="B18" s="18">
        <v>0</v>
      </c>
      <c r="C18" s="18">
        <v>0</v>
      </c>
      <c r="D18" s="19">
        <v>0</v>
      </c>
      <c r="E18" s="27" t="s">
        <v>168</v>
      </c>
      <c r="F18" s="27" t="s">
        <v>168</v>
      </c>
      <c r="G18" s="28" t="s">
        <v>168</v>
      </c>
      <c r="I18" s="100">
        <v>0</v>
      </c>
      <c r="J18" s="18">
        <v>0</v>
      </c>
      <c r="K18" s="19">
        <v>0</v>
      </c>
      <c r="L18" s="82" t="s">
        <v>168</v>
      </c>
      <c r="M18" s="82" t="s">
        <v>168</v>
      </c>
      <c r="N18" s="83" t="s">
        <v>168</v>
      </c>
      <c r="P18" s="100">
        <v>0</v>
      </c>
      <c r="Q18" s="18">
        <v>0</v>
      </c>
      <c r="R18" s="19">
        <v>0</v>
      </c>
      <c r="S18" s="82" t="s">
        <v>168</v>
      </c>
      <c r="T18" s="82" t="s">
        <v>168</v>
      </c>
      <c r="U18" s="83" t="s">
        <v>168</v>
      </c>
    </row>
    <row r="19" spans="1:21" x14ac:dyDescent="0.25">
      <c r="A19" s="17" t="s">
        <v>170</v>
      </c>
      <c r="B19" s="18">
        <v>0</v>
      </c>
      <c r="C19" s="18">
        <v>0</v>
      </c>
      <c r="D19" s="19">
        <v>0</v>
      </c>
      <c r="E19" s="27" t="s">
        <v>168</v>
      </c>
      <c r="F19" s="27" t="s">
        <v>168</v>
      </c>
      <c r="G19" s="28" t="s">
        <v>168</v>
      </c>
      <c r="I19" s="100">
        <v>0</v>
      </c>
      <c r="J19" s="18">
        <v>0</v>
      </c>
      <c r="K19" s="19">
        <v>0</v>
      </c>
      <c r="L19" s="82" t="s">
        <v>168</v>
      </c>
      <c r="M19" s="82" t="s">
        <v>168</v>
      </c>
      <c r="N19" s="83" t="s">
        <v>168</v>
      </c>
      <c r="P19" s="100">
        <v>0</v>
      </c>
      <c r="Q19" s="18">
        <v>0</v>
      </c>
      <c r="R19" s="19">
        <v>0</v>
      </c>
      <c r="S19" s="82" t="s">
        <v>168</v>
      </c>
      <c r="T19" s="82" t="s">
        <v>168</v>
      </c>
      <c r="U19" s="83" t="s">
        <v>168</v>
      </c>
    </row>
    <row r="20" spans="1:21" x14ac:dyDescent="0.25">
      <c r="A20" s="17" t="s">
        <v>171</v>
      </c>
      <c r="B20" s="18">
        <v>175540</v>
      </c>
      <c r="C20" s="18">
        <v>183781</v>
      </c>
      <c r="D20" s="19">
        <v>189295</v>
      </c>
      <c r="E20" s="27">
        <v>2.3804741990309135</v>
      </c>
      <c r="F20" s="27">
        <v>2.4140852134078861</v>
      </c>
      <c r="G20" s="28">
        <v>2.5013256847741618</v>
      </c>
      <c r="I20" s="100">
        <v>154411</v>
      </c>
      <c r="J20" s="18">
        <v>161988</v>
      </c>
      <c r="K20" s="19">
        <v>166915</v>
      </c>
      <c r="L20" s="82">
        <v>3.2255389337010967</v>
      </c>
      <c r="M20" s="82">
        <v>3.2400853045645781</v>
      </c>
      <c r="N20" s="83">
        <v>3.3073150878678019</v>
      </c>
      <c r="P20" s="100">
        <v>21129</v>
      </c>
      <c r="Q20" s="18">
        <v>21793</v>
      </c>
      <c r="R20" s="19">
        <v>22380</v>
      </c>
      <c r="S20" s="82">
        <v>0.81673027259517983</v>
      </c>
      <c r="T20" s="82">
        <v>0.8339057116017089</v>
      </c>
      <c r="U20" s="83">
        <v>0.88776267937724918</v>
      </c>
    </row>
    <row r="21" spans="1:21" x14ac:dyDescent="0.25">
      <c r="A21" s="17" t="s">
        <v>172</v>
      </c>
      <c r="B21" s="18">
        <v>0</v>
      </c>
      <c r="C21" s="18">
        <v>0</v>
      </c>
      <c r="D21" s="19">
        <v>0</v>
      </c>
      <c r="E21" s="27" t="s">
        <v>168</v>
      </c>
      <c r="F21" s="27" t="s">
        <v>168</v>
      </c>
      <c r="G21" s="28" t="s">
        <v>168</v>
      </c>
      <c r="I21" s="100">
        <v>0</v>
      </c>
      <c r="J21" s="18">
        <v>0</v>
      </c>
      <c r="K21" s="19">
        <v>0</v>
      </c>
      <c r="L21" s="82" t="s">
        <v>168</v>
      </c>
      <c r="M21" s="82" t="s">
        <v>168</v>
      </c>
      <c r="N21" s="83" t="s">
        <v>168</v>
      </c>
      <c r="P21" s="100">
        <v>0</v>
      </c>
      <c r="Q21" s="18">
        <v>0</v>
      </c>
      <c r="R21" s="19">
        <v>0</v>
      </c>
      <c r="S21" s="82" t="s">
        <v>168</v>
      </c>
      <c r="T21" s="82" t="s">
        <v>168</v>
      </c>
      <c r="U21" s="83" t="s">
        <v>168</v>
      </c>
    </row>
    <row r="22" spans="1:21" x14ac:dyDescent="0.25">
      <c r="A22" s="17" t="s">
        <v>173</v>
      </c>
      <c r="B22" s="18">
        <v>26399</v>
      </c>
      <c r="C22" s="18">
        <v>49782</v>
      </c>
      <c r="D22" s="19">
        <v>67013</v>
      </c>
      <c r="E22" s="27">
        <v>0.35799326865795311</v>
      </c>
      <c r="F22" s="27">
        <v>0.65391955693935377</v>
      </c>
      <c r="G22" s="28">
        <v>0.88550325213962811</v>
      </c>
      <c r="I22" s="100">
        <v>12946</v>
      </c>
      <c r="J22" s="18">
        <v>34536</v>
      </c>
      <c r="K22" s="19">
        <v>49563</v>
      </c>
      <c r="L22" s="82">
        <v>0.27043298104211744</v>
      </c>
      <c r="M22" s="82">
        <v>0.69078935525126728</v>
      </c>
      <c r="N22" s="83">
        <v>0.98205947757835943</v>
      </c>
      <c r="P22" s="100">
        <v>13453</v>
      </c>
      <c r="Q22" s="18">
        <v>15246</v>
      </c>
      <c r="R22" s="19">
        <v>17450</v>
      </c>
      <c r="S22" s="82">
        <v>0.52001856960684156</v>
      </c>
      <c r="T22" s="82">
        <v>0.58338578805486418</v>
      </c>
      <c r="U22" s="83">
        <v>0.69220101676197487</v>
      </c>
    </row>
    <row r="23" spans="1:21" x14ac:dyDescent="0.25">
      <c r="A23" s="17" t="s">
        <v>174</v>
      </c>
      <c r="B23" s="18">
        <v>315558</v>
      </c>
      <c r="C23" s="18">
        <v>302928</v>
      </c>
      <c r="D23" s="19">
        <v>293731</v>
      </c>
      <c r="E23" s="27">
        <v>4.2792393602472201</v>
      </c>
      <c r="F23" s="27">
        <v>3.9791600085276722</v>
      </c>
      <c r="G23" s="28">
        <v>3.8813328123532016</v>
      </c>
      <c r="I23" s="100">
        <v>112587</v>
      </c>
      <c r="J23" s="18">
        <v>91419</v>
      </c>
      <c r="K23" s="19">
        <v>102250</v>
      </c>
      <c r="L23" s="82">
        <v>2.3518645169619092</v>
      </c>
      <c r="M23" s="82">
        <v>1.8285635877842135</v>
      </c>
      <c r="N23" s="83">
        <v>2.0260190380402165</v>
      </c>
      <c r="P23" s="100">
        <v>202971</v>
      </c>
      <c r="Q23" s="18">
        <v>211509</v>
      </c>
      <c r="R23" s="19">
        <v>191481</v>
      </c>
      <c r="S23" s="82">
        <v>7.8457361994848904</v>
      </c>
      <c r="T23" s="82">
        <v>8.0933585626194589</v>
      </c>
      <c r="U23" s="83">
        <v>7.5956070424412445</v>
      </c>
    </row>
    <row r="24" spans="1:21" x14ac:dyDescent="0.25">
      <c r="A24" s="17" t="s">
        <v>175</v>
      </c>
      <c r="B24" s="18">
        <v>7420</v>
      </c>
      <c r="C24" s="18">
        <v>7455</v>
      </c>
      <c r="D24" s="19">
        <v>7447</v>
      </c>
      <c r="E24" s="27">
        <v>0.10062161647948831</v>
      </c>
      <c r="F24" s="27">
        <v>9.7926364890580583E-2</v>
      </c>
      <c r="G24" s="28">
        <v>9.8403932351690135E-2</v>
      </c>
      <c r="I24" s="100">
        <v>0</v>
      </c>
      <c r="J24" s="18">
        <v>0</v>
      </c>
      <c r="K24" s="19">
        <v>0</v>
      </c>
      <c r="L24" s="82" t="s">
        <v>168</v>
      </c>
      <c r="M24" s="82" t="s">
        <v>168</v>
      </c>
      <c r="N24" s="83" t="s">
        <v>168</v>
      </c>
      <c r="P24" s="100">
        <v>7420</v>
      </c>
      <c r="Q24" s="18">
        <v>7455</v>
      </c>
      <c r="R24" s="19">
        <v>7447</v>
      </c>
      <c r="S24" s="82">
        <v>0.28681615895954538</v>
      </c>
      <c r="T24" s="82">
        <v>0.28526440049514706</v>
      </c>
      <c r="U24" s="83">
        <v>0.29540521328518204</v>
      </c>
    </row>
    <row r="25" spans="1:21" x14ac:dyDescent="0.25">
      <c r="A25" s="17" t="s">
        <v>176</v>
      </c>
      <c r="B25" s="18">
        <v>3770</v>
      </c>
      <c r="C25" s="18">
        <v>3335</v>
      </c>
      <c r="D25" s="19">
        <v>3939</v>
      </c>
      <c r="E25" s="27">
        <v>5.1124460125023037E-2</v>
      </c>
      <c r="F25" s="27">
        <v>4.3807434863861336E-2</v>
      </c>
      <c r="G25" s="28">
        <v>5.2049562177159586E-2</v>
      </c>
      <c r="I25" s="100">
        <v>0</v>
      </c>
      <c r="J25" s="18">
        <v>0</v>
      </c>
      <c r="K25" s="19">
        <v>0</v>
      </c>
      <c r="L25" s="82" t="s">
        <v>168</v>
      </c>
      <c r="M25" s="82" t="s">
        <v>168</v>
      </c>
      <c r="N25" s="83" t="s">
        <v>168</v>
      </c>
      <c r="P25" s="100">
        <v>3770</v>
      </c>
      <c r="Q25" s="18">
        <v>3335</v>
      </c>
      <c r="R25" s="19">
        <v>3939</v>
      </c>
      <c r="S25" s="82">
        <v>0.14572734761152104</v>
      </c>
      <c r="T25" s="82">
        <v>0.12761324958434814</v>
      </c>
      <c r="U25" s="83">
        <v>0.1562509916920011</v>
      </c>
    </row>
    <row r="26" spans="1:21" x14ac:dyDescent="0.25">
      <c r="A26" s="17" t="s">
        <v>177</v>
      </c>
      <c r="B26" s="18">
        <v>0</v>
      </c>
      <c r="C26" s="18">
        <v>0</v>
      </c>
      <c r="D26" s="19">
        <v>0</v>
      </c>
      <c r="E26" s="27" t="s">
        <v>168</v>
      </c>
      <c r="F26" s="27" t="s">
        <v>168</v>
      </c>
      <c r="G26" s="28" t="s">
        <v>168</v>
      </c>
      <c r="I26" s="100">
        <v>0</v>
      </c>
      <c r="J26" s="18">
        <v>0</v>
      </c>
      <c r="K26" s="19">
        <v>0</v>
      </c>
      <c r="L26" s="82" t="s">
        <v>168</v>
      </c>
      <c r="M26" s="82" t="s">
        <v>168</v>
      </c>
      <c r="N26" s="83" t="s">
        <v>168</v>
      </c>
      <c r="P26" s="100">
        <v>0</v>
      </c>
      <c r="Q26" s="18">
        <v>0</v>
      </c>
      <c r="R26" s="19">
        <v>0</v>
      </c>
      <c r="S26" s="82" t="s">
        <v>168</v>
      </c>
      <c r="T26" s="82" t="s">
        <v>168</v>
      </c>
      <c r="U26" s="83" t="s">
        <v>168</v>
      </c>
    </row>
    <row r="27" spans="1:21" x14ac:dyDescent="0.25">
      <c r="A27" s="17" t="s">
        <v>178</v>
      </c>
      <c r="B27" s="18">
        <v>151739</v>
      </c>
      <c r="C27" s="18">
        <v>171607</v>
      </c>
      <c r="D27" s="19">
        <v>190590</v>
      </c>
      <c r="E27" s="27">
        <v>2.0577120570055358</v>
      </c>
      <c r="F27" s="27">
        <v>2.2541716565765073</v>
      </c>
      <c r="G27" s="28">
        <v>2.5184376885871655</v>
      </c>
      <c r="I27" s="100">
        <v>134852</v>
      </c>
      <c r="J27" s="18">
        <v>152385</v>
      </c>
      <c r="K27" s="19">
        <v>169824</v>
      </c>
      <c r="L27" s="82">
        <v>2.8169649590214445</v>
      </c>
      <c r="M27" s="82">
        <v>3.0480060198043883</v>
      </c>
      <c r="N27" s="83">
        <v>3.3649550818204568</v>
      </c>
      <c r="P27" s="100">
        <v>16887</v>
      </c>
      <c r="Q27" s="18">
        <v>19222</v>
      </c>
      <c r="R27" s="19">
        <v>20766</v>
      </c>
      <c r="S27" s="82">
        <v>0.65275801568057179</v>
      </c>
      <c r="T27" s="82">
        <v>0.73552680165227591</v>
      </c>
      <c r="U27" s="83">
        <v>0.82373904378677199</v>
      </c>
    </row>
    <row r="28" spans="1:21" x14ac:dyDescent="0.25">
      <c r="A28" s="17" t="s">
        <v>179</v>
      </c>
      <c r="B28" s="18">
        <v>45462</v>
      </c>
      <c r="C28" s="18">
        <v>48106</v>
      </c>
      <c r="D28" s="19">
        <v>49579</v>
      </c>
      <c r="E28" s="27">
        <v>0.61650403347580829</v>
      </c>
      <c r="F28" s="27">
        <v>0.6319041863750865</v>
      </c>
      <c r="G28" s="28">
        <v>0.65513207493815562</v>
      </c>
      <c r="I28" s="100">
        <v>4079</v>
      </c>
      <c r="J28" s="18">
        <v>4550</v>
      </c>
      <c r="K28" s="19">
        <v>5273</v>
      </c>
      <c r="L28" s="82">
        <v>8.5207487229321574E-2</v>
      </c>
      <c r="M28" s="82">
        <v>9.1009137317386662E-2</v>
      </c>
      <c r="N28" s="83">
        <v>0.10448115782480255</v>
      </c>
      <c r="P28" s="100">
        <v>41383</v>
      </c>
      <c r="Q28" s="18">
        <v>43556</v>
      </c>
      <c r="R28" s="19">
        <v>44306</v>
      </c>
      <c r="S28" s="82">
        <v>1.5996378849356963</v>
      </c>
      <c r="T28" s="82">
        <v>1.6666634779297955</v>
      </c>
      <c r="U28" s="83">
        <v>1.7575162320146738</v>
      </c>
    </row>
    <row r="29" spans="1:21" x14ac:dyDescent="0.25">
      <c r="A29" s="17" t="s">
        <v>180</v>
      </c>
      <c r="B29" s="18">
        <v>18391</v>
      </c>
      <c r="C29" s="18">
        <v>20168</v>
      </c>
      <c r="D29" s="19">
        <v>29739</v>
      </c>
      <c r="E29" s="27">
        <v>0.24939786370273173</v>
      </c>
      <c r="F29" s="27">
        <v>0.26492004387836743</v>
      </c>
      <c r="G29" s="28">
        <v>0.39296824818140363</v>
      </c>
      <c r="I29" s="100">
        <v>5140</v>
      </c>
      <c r="J29" s="18">
        <v>6002</v>
      </c>
      <c r="K29" s="19">
        <v>8100</v>
      </c>
      <c r="L29" s="82">
        <v>0.1073710429906136</v>
      </c>
      <c r="M29" s="82">
        <v>0.1200520532261439</v>
      </c>
      <c r="N29" s="83">
        <v>0.16049637367360151</v>
      </c>
      <c r="P29" s="100">
        <v>13251</v>
      </c>
      <c r="Q29" s="18">
        <v>14166</v>
      </c>
      <c r="R29" s="19">
        <v>21639</v>
      </c>
      <c r="S29" s="82">
        <v>0.51221036689662214</v>
      </c>
      <c r="T29" s="82">
        <v>0.54205975820446051</v>
      </c>
      <c r="U29" s="83">
        <v>0.85836892846489254</v>
      </c>
    </row>
    <row r="30" spans="1:21" x14ac:dyDescent="0.25">
      <c r="A30" s="17" t="s">
        <v>181</v>
      </c>
      <c r="B30" s="18">
        <v>4495</v>
      </c>
      <c r="C30" s="18">
        <v>4921</v>
      </c>
      <c r="D30" s="19">
        <v>5533</v>
      </c>
      <c r="E30" s="27">
        <v>6.0956087072142853E-2</v>
      </c>
      <c r="F30" s="27">
        <v>6.4640595791622679E-2</v>
      </c>
      <c r="G30" s="28">
        <v>7.3112522855096215E-2</v>
      </c>
      <c r="I30" s="100">
        <v>1607</v>
      </c>
      <c r="J30" s="18">
        <v>1743</v>
      </c>
      <c r="K30" s="19">
        <v>1919</v>
      </c>
      <c r="L30" s="82">
        <v>3.3569117915547869E-2</v>
      </c>
      <c r="M30" s="82">
        <v>3.4863500295429659E-2</v>
      </c>
      <c r="N30" s="83">
        <v>3.8023770503659418E-2</v>
      </c>
      <c r="P30" s="100">
        <v>2888</v>
      </c>
      <c r="Q30" s="18">
        <v>3178</v>
      </c>
      <c r="R30" s="19">
        <v>3614</v>
      </c>
      <c r="S30" s="82">
        <v>0.11163410607482037</v>
      </c>
      <c r="T30" s="82">
        <v>0.121605669319058</v>
      </c>
      <c r="U30" s="83">
        <v>0.14335899567780958</v>
      </c>
    </row>
    <row r="31" spans="1:21" x14ac:dyDescent="0.25">
      <c r="A31" s="17" t="s">
        <v>182</v>
      </c>
      <c r="B31" s="18">
        <v>1711</v>
      </c>
      <c r="C31" s="18">
        <v>4208</v>
      </c>
      <c r="D31" s="19">
        <v>6286</v>
      </c>
      <c r="E31" s="27">
        <v>2.3202639595202763E-2</v>
      </c>
      <c r="F31" s="27">
        <v>5.5274868337969567E-2</v>
      </c>
      <c r="G31" s="28">
        <v>8.3062591481499151E-2</v>
      </c>
      <c r="I31" s="100">
        <v>1706</v>
      </c>
      <c r="J31" s="18">
        <v>4191</v>
      </c>
      <c r="K31" s="19">
        <v>6192</v>
      </c>
      <c r="L31" s="82">
        <v>3.5637159405055796E-2</v>
      </c>
      <c r="M31" s="82">
        <v>8.3828416373003853E-2</v>
      </c>
      <c r="N31" s="83">
        <v>0.12269056120826426</v>
      </c>
      <c r="P31" s="100">
        <v>5</v>
      </c>
      <c r="Q31" s="18">
        <v>17</v>
      </c>
      <c r="R31" s="19">
        <v>94</v>
      </c>
      <c r="S31" s="82">
        <v>1.9327234431236213E-4</v>
      </c>
      <c r="T31" s="82">
        <v>6.5050232171931586E-4</v>
      </c>
      <c r="U31" s="83">
        <v>3.7287619241046211E-3</v>
      </c>
    </row>
    <row r="32" spans="1:21" x14ac:dyDescent="0.25">
      <c r="A32" s="17" t="s">
        <v>183</v>
      </c>
      <c r="B32" s="18">
        <v>0</v>
      </c>
      <c r="C32" s="18">
        <v>0</v>
      </c>
      <c r="D32" s="19">
        <v>0</v>
      </c>
      <c r="E32" s="27" t="s">
        <v>168</v>
      </c>
      <c r="F32" s="27" t="s">
        <v>168</v>
      </c>
      <c r="G32" s="28" t="s">
        <v>168</v>
      </c>
      <c r="I32" s="100">
        <v>0</v>
      </c>
      <c r="J32" s="18">
        <v>0</v>
      </c>
      <c r="K32" s="19">
        <v>0</v>
      </c>
      <c r="L32" s="82" t="s">
        <v>168</v>
      </c>
      <c r="M32" s="82" t="s">
        <v>168</v>
      </c>
      <c r="N32" s="83" t="s">
        <v>168</v>
      </c>
      <c r="P32" s="100">
        <v>0</v>
      </c>
      <c r="Q32" s="18">
        <v>0</v>
      </c>
      <c r="R32" s="19">
        <v>0</v>
      </c>
      <c r="S32" s="82" t="s">
        <v>168</v>
      </c>
      <c r="T32" s="82" t="s">
        <v>168</v>
      </c>
      <c r="U32" s="83" t="s">
        <v>168</v>
      </c>
    </row>
    <row r="33" spans="1:21" x14ac:dyDescent="0.25">
      <c r="A33" s="17" t="s">
        <v>184</v>
      </c>
      <c r="B33" s="18">
        <v>0</v>
      </c>
      <c r="C33" s="18">
        <v>50</v>
      </c>
      <c r="D33" s="19">
        <v>188</v>
      </c>
      <c r="E33" s="27" t="s">
        <v>168</v>
      </c>
      <c r="F33" s="27">
        <v>6.567831313922239E-4</v>
      </c>
      <c r="G33" s="28">
        <v>2.484213680961158E-3</v>
      </c>
      <c r="I33" s="100">
        <v>0</v>
      </c>
      <c r="J33" s="18">
        <v>0</v>
      </c>
      <c r="K33" s="19">
        <v>0</v>
      </c>
      <c r="L33" s="82" t="s">
        <v>168</v>
      </c>
      <c r="M33" s="82" t="s">
        <v>168</v>
      </c>
      <c r="N33" s="83" t="s">
        <v>168</v>
      </c>
      <c r="P33" s="100">
        <v>0</v>
      </c>
      <c r="Q33" s="18">
        <v>50</v>
      </c>
      <c r="R33" s="19">
        <v>188</v>
      </c>
      <c r="S33" s="82" t="s">
        <v>168</v>
      </c>
      <c r="T33" s="82">
        <v>1.9132421227038704E-3</v>
      </c>
      <c r="U33" s="83">
        <v>7.4575238482092422E-3</v>
      </c>
    </row>
    <row r="34" spans="1:21" x14ac:dyDescent="0.25">
      <c r="A34" s="17" t="s">
        <v>185</v>
      </c>
      <c r="B34" s="18">
        <v>47555</v>
      </c>
      <c r="C34" s="18">
        <v>47552</v>
      </c>
      <c r="D34" s="19">
        <v>40414</v>
      </c>
      <c r="E34" s="27">
        <v>0.64488692340728659</v>
      </c>
      <c r="F34" s="27">
        <v>0.62462702927926061</v>
      </c>
      <c r="G34" s="28">
        <v>0.53402665799129923</v>
      </c>
      <c r="I34" s="100">
        <v>0</v>
      </c>
      <c r="J34" s="18">
        <v>0</v>
      </c>
      <c r="K34" s="19">
        <v>0</v>
      </c>
      <c r="L34" s="82" t="s">
        <v>168</v>
      </c>
      <c r="M34" s="82" t="s">
        <v>168</v>
      </c>
      <c r="N34" s="83" t="s">
        <v>168</v>
      </c>
      <c r="P34" s="100">
        <v>47555</v>
      </c>
      <c r="Q34" s="18">
        <v>47552</v>
      </c>
      <c r="R34" s="19">
        <v>40414</v>
      </c>
      <c r="S34" s="82">
        <v>1.8382132667548761</v>
      </c>
      <c r="T34" s="82">
        <v>1.8195697883762889</v>
      </c>
      <c r="U34" s="83">
        <v>1.603129621284725</v>
      </c>
    </row>
    <row r="35" spans="1:21" x14ac:dyDescent="0.25">
      <c r="A35" s="17" t="s">
        <v>186</v>
      </c>
      <c r="B35" s="18">
        <v>0</v>
      </c>
      <c r="C35" s="18">
        <v>0</v>
      </c>
      <c r="D35" s="19">
        <v>6327</v>
      </c>
      <c r="E35" s="27" t="s">
        <v>168</v>
      </c>
      <c r="F35" s="27" t="s">
        <v>168</v>
      </c>
      <c r="G35" s="28">
        <v>8.3604361486389611E-2</v>
      </c>
      <c r="I35" s="100">
        <v>0</v>
      </c>
      <c r="J35" s="18">
        <v>0</v>
      </c>
      <c r="K35" s="19">
        <v>6327</v>
      </c>
      <c r="L35" s="82" t="s">
        <v>168</v>
      </c>
      <c r="M35" s="82" t="s">
        <v>168</v>
      </c>
      <c r="N35" s="83">
        <v>0.12536550076949093</v>
      </c>
      <c r="P35" s="100">
        <v>0</v>
      </c>
      <c r="Q35" s="18">
        <v>0</v>
      </c>
      <c r="R35" s="19">
        <v>0</v>
      </c>
      <c r="S35" s="82" t="s">
        <v>168</v>
      </c>
      <c r="T35" s="82" t="s">
        <v>168</v>
      </c>
      <c r="U35" s="83" t="s">
        <v>168</v>
      </c>
    </row>
    <row r="36" spans="1:21" x14ac:dyDescent="0.25">
      <c r="A36" s="17" t="s">
        <v>187</v>
      </c>
      <c r="B36" s="18">
        <v>87033</v>
      </c>
      <c r="C36" s="18">
        <v>119127</v>
      </c>
      <c r="D36" s="19">
        <v>91600</v>
      </c>
      <c r="E36" s="27">
        <v>1.1802427421912811</v>
      </c>
      <c r="F36" s="27">
        <v>1.5648120818672291</v>
      </c>
      <c r="G36" s="28">
        <v>1.2103934743406495</v>
      </c>
      <c r="I36" s="100">
        <v>79969</v>
      </c>
      <c r="J36" s="18">
        <v>111865</v>
      </c>
      <c r="K36" s="19">
        <v>73837</v>
      </c>
      <c r="L36" s="82">
        <v>1.6704970694389842</v>
      </c>
      <c r="M36" s="82">
        <v>2.2375246474746064</v>
      </c>
      <c r="N36" s="83">
        <v>1.4630334250540387</v>
      </c>
      <c r="P36" s="100">
        <v>7064</v>
      </c>
      <c r="Q36" s="18">
        <v>7262</v>
      </c>
      <c r="R36" s="19">
        <v>17763</v>
      </c>
      <c r="S36" s="82">
        <v>0.27305516804450519</v>
      </c>
      <c r="T36" s="82">
        <v>0.27787928590151012</v>
      </c>
      <c r="U36" s="83">
        <v>0.70461700061564236</v>
      </c>
    </row>
    <row r="37" spans="1:21" x14ac:dyDescent="0.25">
      <c r="A37" s="17" t="s">
        <v>5</v>
      </c>
      <c r="B37" s="18" t="s">
        <v>5</v>
      </c>
      <c r="C37" s="18" t="s">
        <v>5</v>
      </c>
      <c r="D37" s="19" t="s">
        <v>5</v>
      </c>
      <c r="E37" s="27" t="s">
        <v>5</v>
      </c>
      <c r="F37" s="27" t="s">
        <v>5</v>
      </c>
      <c r="G37" s="28" t="s">
        <v>5</v>
      </c>
      <c r="I37" s="100" t="s">
        <v>5</v>
      </c>
      <c r="J37" s="18" t="s">
        <v>5</v>
      </c>
      <c r="K37" s="19" t="s">
        <v>5</v>
      </c>
      <c r="L37" s="82" t="s">
        <v>5</v>
      </c>
      <c r="M37" s="82" t="s">
        <v>5</v>
      </c>
      <c r="N37" s="83" t="s">
        <v>5</v>
      </c>
      <c r="P37" s="100" t="s">
        <v>5</v>
      </c>
      <c r="Q37" s="18" t="s">
        <v>5</v>
      </c>
      <c r="R37" s="19" t="s">
        <v>5</v>
      </c>
      <c r="S37" s="82" t="s">
        <v>5</v>
      </c>
      <c r="T37" s="82" t="s">
        <v>5</v>
      </c>
      <c r="U37" s="83" t="s">
        <v>5</v>
      </c>
    </row>
    <row r="38" spans="1:21" ht="13.8" thickBot="1" x14ac:dyDescent="0.3">
      <c r="A38" s="20" t="s">
        <v>4</v>
      </c>
      <c r="B38" s="21">
        <v>7374161</v>
      </c>
      <c r="C38" s="21">
        <v>7612863</v>
      </c>
      <c r="D38" s="22">
        <v>7567787</v>
      </c>
      <c r="E38" s="23">
        <v>100</v>
      </c>
      <c r="F38" s="23">
        <v>100</v>
      </c>
      <c r="G38" s="48">
        <v>100</v>
      </c>
      <c r="I38" s="101">
        <v>4787138</v>
      </c>
      <c r="J38" s="21">
        <v>4999498</v>
      </c>
      <c r="K38" s="22">
        <v>5046843</v>
      </c>
      <c r="L38" s="86">
        <v>100</v>
      </c>
      <c r="M38" s="86">
        <v>100</v>
      </c>
      <c r="N38" s="87">
        <v>100</v>
      </c>
      <c r="P38" s="101">
        <v>2587023</v>
      </c>
      <c r="Q38" s="21">
        <v>2613365</v>
      </c>
      <c r="R38" s="22">
        <v>2520944</v>
      </c>
      <c r="S38" s="86">
        <v>100</v>
      </c>
      <c r="T38" s="86">
        <v>100</v>
      </c>
      <c r="U38" s="87">
        <v>100</v>
      </c>
    </row>
    <row r="39" spans="1:21" x14ac:dyDescent="0.25">
      <c r="I39" s="108"/>
      <c r="P39" s="108"/>
    </row>
    <row r="40" spans="1:21" x14ac:dyDescent="0.25">
      <c r="H40" s="50"/>
      <c r="I40" s="185"/>
      <c r="J40" s="185"/>
      <c r="K40" s="185"/>
      <c r="L40" s="185"/>
      <c r="M40" s="185"/>
      <c r="N40" s="185"/>
      <c r="O40" s="50"/>
      <c r="P40" s="185"/>
      <c r="Q40" s="185"/>
      <c r="R40" s="185"/>
      <c r="S40" s="185"/>
      <c r="T40" s="185"/>
      <c r="U40" s="185"/>
    </row>
    <row r="41" spans="1:21" x14ac:dyDescent="0.25">
      <c r="H41" s="50"/>
      <c r="I41" s="116"/>
      <c r="J41" s="117"/>
      <c r="K41" s="116"/>
      <c r="L41" s="118"/>
      <c r="M41" s="117"/>
      <c r="N41" s="118"/>
      <c r="O41" s="50"/>
      <c r="P41" s="116"/>
      <c r="Q41" s="117"/>
      <c r="R41" s="116"/>
      <c r="S41" s="118"/>
      <c r="T41" s="117"/>
      <c r="U41" s="118"/>
    </row>
    <row r="42" spans="1:21" x14ac:dyDescent="0.25">
      <c r="H42" s="50"/>
      <c r="I42" s="119"/>
      <c r="J42" s="119"/>
      <c r="K42" s="119"/>
      <c r="L42" s="119"/>
      <c r="M42" s="119"/>
      <c r="N42" s="119"/>
      <c r="O42" s="50"/>
      <c r="P42" s="119"/>
      <c r="Q42" s="119"/>
      <c r="R42" s="119"/>
      <c r="S42" s="119"/>
      <c r="T42" s="119"/>
      <c r="U42" s="119"/>
    </row>
    <row r="43" spans="1:21" x14ac:dyDescent="0.25">
      <c r="H43" s="50"/>
      <c r="I43" s="120"/>
      <c r="J43" s="120"/>
      <c r="K43" s="120"/>
      <c r="L43" s="85"/>
      <c r="M43" s="85"/>
      <c r="N43" s="121"/>
      <c r="O43" s="50"/>
      <c r="P43" s="120"/>
      <c r="Q43" s="120"/>
      <c r="R43" s="120"/>
      <c r="S43" s="85"/>
      <c r="T43" s="85"/>
      <c r="U43" s="121"/>
    </row>
    <row r="44" spans="1:21" x14ac:dyDescent="0.25">
      <c r="H44" s="50"/>
      <c r="I44" s="120"/>
      <c r="J44" s="120"/>
      <c r="K44" s="120"/>
      <c r="L44" s="85"/>
      <c r="M44" s="85"/>
      <c r="N44" s="121"/>
      <c r="O44" s="50"/>
      <c r="P44" s="120"/>
      <c r="Q44" s="120"/>
      <c r="R44" s="120"/>
      <c r="S44" s="85"/>
      <c r="T44" s="85"/>
      <c r="U44" s="121"/>
    </row>
    <row r="45" spans="1:21" x14ac:dyDescent="0.25">
      <c r="H45" s="50"/>
      <c r="I45" s="120"/>
      <c r="J45" s="120"/>
      <c r="K45" s="120"/>
      <c r="L45" s="85"/>
      <c r="M45" s="85"/>
      <c r="N45" s="121"/>
      <c r="O45" s="50"/>
      <c r="P45" s="120"/>
      <c r="Q45" s="120"/>
      <c r="R45" s="120"/>
      <c r="S45" s="85"/>
      <c r="T45" s="85"/>
      <c r="U45" s="121"/>
    </row>
    <row r="46" spans="1:21" x14ac:dyDescent="0.25">
      <c r="H46" s="50"/>
      <c r="I46" s="120"/>
      <c r="J46" s="120"/>
      <c r="K46" s="120"/>
      <c r="L46" s="85"/>
      <c r="M46" s="85"/>
      <c r="N46" s="121"/>
      <c r="O46" s="50"/>
      <c r="P46" s="120"/>
      <c r="Q46" s="120"/>
      <c r="R46" s="120"/>
      <c r="S46" s="85"/>
      <c r="T46" s="85"/>
      <c r="U46" s="121"/>
    </row>
    <row r="47" spans="1:21" x14ac:dyDescent="0.25">
      <c r="H47" s="50"/>
      <c r="I47" s="120"/>
      <c r="J47" s="120"/>
      <c r="K47" s="120"/>
      <c r="L47" s="85"/>
      <c r="M47" s="85"/>
      <c r="N47" s="121"/>
      <c r="O47" s="50"/>
      <c r="P47" s="120"/>
      <c r="Q47" s="120"/>
      <c r="R47" s="120"/>
      <c r="S47" s="85"/>
      <c r="T47" s="85"/>
      <c r="U47" s="121"/>
    </row>
    <row r="48" spans="1:21" x14ac:dyDescent="0.25">
      <c r="H48" s="50"/>
      <c r="I48" s="120"/>
      <c r="J48" s="120"/>
      <c r="K48" s="120"/>
      <c r="L48" s="85"/>
      <c r="M48" s="85"/>
      <c r="N48" s="121"/>
      <c r="O48" s="50"/>
      <c r="P48" s="120"/>
      <c r="Q48" s="120"/>
      <c r="R48" s="120"/>
      <c r="S48" s="85"/>
      <c r="T48" s="85"/>
      <c r="U48" s="121"/>
    </row>
    <row r="49" spans="1:21" x14ac:dyDescent="0.25">
      <c r="H49" s="50"/>
      <c r="I49" s="120"/>
      <c r="J49" s="120"/>
      <c r="K49" s="120"/>
      <c r="L49" s="85"/>
      <c r="M49" s="85"/>
      <c r="N49" s="121"/>
      <c r="O49" s="50"/>
      <c r="P49" s="120"/>
      <c r="Q49" s="120"/>
      <c r="R49" s="120"/>
      <c r="S49" s="85"/>
      <c r="T49" s="85"/>
      <c r="U49" s="121"/>
    </row>
    <row r="50" spans="1:21" x14ac:dyDescent="0.25">
      <c r="H50" s="50"/>
      <c r="I50" s="120"/>
      <c r="J50" s="120"/>
      <c r="K50" s="120"/>
      <c r="L50" s="85"/>
      <c r="M50" s="85"/>
      <c r="N50" s="121"/>
      <c r="O50" s="50"/>
      <c r="P50" s="120"/>
      <c r="Q50" s="120"/>
      <c r="R50" s="120"/>
      <c r="S50" s="85"/>
      <c r="T50" s="85"/>
      <c r="U50" s="121"/>
    </row>
    <row r="51" spans="1:21" x14ac:dyDescent="0.25">
      <c r="H51" s="50"/>
      <c r="I51" s="120"/>
      <c r="J51" s="120"/>
      <c r="K51" s="120"/>
      <c r="L51" s="85"/>
      <c r="M51" s="85"/>
      <c r="N51" s="121"/>
      <c r="O51" s="50"/>
      <c r="P51" s="120"/>
      <c r="Q51" s="120"/>
      <c r="R51" s="120"/>
      <c r="S51" s="85"/>
      <c r="T51" s="85"/>
      <c r="U51" s="121"/>
    </row>
    <row r="52" spans="1:21" x14ac:dyDescent="0.25">
      <c r="H52" s="50"/>
      <c r="I52" s="120"/>
      <c r="J52" s="120"/>
      <c r="K52" s="120"/>
      <c r="L52" s="85"/>
      <c r="M52" s="85"/>
      <c r="N52" s="121"/>
      <c r="O52" s="50"/>
      <c r="P52" s="120"/>
      <c r="Q52" s="120"/>
      <c r="R52" s="120"/>
      <c r="S52" s="85"/>
      <c r="T52" s="85"/>
      <c r="U52" s="121"/>
    </row>
    <row r="53" spans="1:21" x14ac:dyDescent="0.25">
      <c r="H53" s="50"/>
      <c r="I53" s="120"/>
      <c r="J53" s="120"/>
      <c r="K53" s="120"/>
      <c r="L53" s="85"/>
      <c r="M53" s="85"/>
      <c r="N53" s="121"/>
      <c r="O53" s="50"/>
      <c r="P53" s="120"/>
      <c r="Q53" s="120"/>
      <c r="R53" s="120"/>
      <c r="S53" s="85"/>
      <c r="T53" s="85"/>
      <c r="U53" s="121"/>
    </row>
    <row r="54" spans="1:21" x14ac:dyDescent="0.25">
      <c r="H54" s="50"/>
      <c r="I54" s="120"/>
      <c r="J54" s="120"/>
      <c r="K54" s="120"/>
      <c r="L54" s="85"/>
      <c r="M54" s="85"/>
      <c r="N54" s="121"/>
      <c r="O54" s="50"/>
      <c r="P54" s="120"/>
      <c r="Q54" s="120"/>
      <c r="R54" s="120"/>
      <c r="S54" s="85"/>
      <c r="T54" s="85"/>
      <c r="U54" s="121"/>
    </row>
    <row r="55" spans="1:21" x14ac:dyDescent="0.25">
      <c r="H55" s="50"/>
      <c r="I55" s="120"/>
      <c r="J55" s="120"/>
      <c r="K55" s="120"/>
      <c r="L55" s="85"/>
      <c r="M55" s="85"/>
      <c r="N55" s="121"/>
      <c r="O55" s="50"/>
      <c r="P55" s="120"/>
      <c r="Q55" s="120"/>
      <c r="R55" s="120"/>
      <c r="S55" s="85"/>
      <c r="T55" s="85"/>
      <c r="U55" s="121"/>
    </row>
    <row r="56" spans="1:21" x14ac:dyDescent="0.25">
      <c r="H56" s="50"/>
      <c r="I56" s="120"/>
      <c r="J56" s="120"/>
      <c r="K56" s="120"/>
      <c r="L56" s="85"/>
      <c r="M56" s="85"/>
      <c r="N56" s="121"/>
      <c r="O56" s="50"/>
      <c r="P56" s="120"/>
      <c r="Q56" s="120"/>
      <c r="R56" s="120"/>
      <c r="S56" s="85"/>
      <c r="T56" s="85"/>
      <c r="U56" s="121"/>
    </row>
    <row r="57" spans="1:21" x14ac:dyDescent="0.25">
      <c r="H57" s="50"/>
      <c r="I57" s="120"/>
      <c r="J57" s="120"/>
      <c r="K57" s="120"/>
      <c r="L57" s="85"/>
      <c r="M57" s="85"/>
      <c r="N57" s="121"/>
      <c r="O57" s="50"/>
      <c r="P57" s="120"/>
      <c r="Q57" s="120"/>
      <c r="R57" s="120"/>
      <c r="S57" s="85"/>
      <c r="T57" s="85"/>
      <c r="U57" s="121"/>
    </row>
    <row r="58" spans="1:21" x14ac:dyDescent="0.25">
      <c r="H58" s="50"/>
      <c r="I58" s="120"/>
      <c r="J58" s="120"/>
      <c r="K58" s="120"/>
      <c r="L58" s="85"/>
      <c r="M58" s="85"/>
      <c r="N58" s="121"/>
      <c r="O58" s="50"/>
      <c r="P58" s="120"/>
      <c r="Q58" s="120"/>
      <c r="R58" s="120"/>
      <c r="S58" s="85"/>
      <c r="T58" s="85"/>
      <c r="U58" s="121"/>
    </row>
    <row r="59" spans="1:21" x14ac:dyDescent="0.25">
      <c r="H59" s="50"/>
      <c r="I59" s="120"/>
      <c r="J59" s="120"/>
      <c r="K59" s="120"/>
      <c r="L59" s="85"/>
      <c r="M59" s="85"/>
      <c r="N59" s="121"/>
      <c r="O59" s="50"/>
      <c r="P59" s="120"/>
      <c r="Q59" s="120"/>
      <c r="R59" s="120"/>
      <c r="S59" s="85"/>
      <c r="T59" s="85"/>
      <c r="U59" s="121"/>
    </row>
    <row r="60" spans="1:21" x14ac:dyDescent="0.25">
      <c r="H60" s="50"/>
      <c r="I60" s="120"/>
      <c r="J60" s="120"/>
      <c r="K60" s="120"/>
      <c r="L60" s="85"/>
      <c r="M60" s="85"/>
      <c r="N60" s="121"/>
      <c r="O60" s="50"/>
      <c r="P60" s="120"/>
      <c r="Q60" s="120"/>
      <c r="R60" s="120"/>
      <c r="S60" s="85"/>
      <c r="T60" s="85"/>
      <c r="U60" s="121"/>
    </row>
    <row r="61" spans="1:21" x14ac:dyDescent="0.25">
      <c r="A61" s="44"/>
      <c r="B61" s="51"/>
      <c r="C61" s="51"/>
      <c r="D61" s="51"/>
      <c r="E61" s="52"/>
      <c r="F61" s="54"/>
      <c r="G61" s="53"/>
      <c r="H61" s="50"/>
      <c r="I61" s="120"/>
      <c r="J61" s="120"/>
      <c r="K61" s="120"/>
      <c r="L61" s="85"/>
      <c r="M61" s="85"/>
      <c r="N61" s="121"/>
      <c r="O61" s="50"/>
      <c r="P61" s="120"/>
      <c r="Q61" s="120"/>
      <c r="R61" s="120"/>
      <c r="S61" s="85"/>
      <c r="T61" s="85"/>
      <c r="U61" s="121"/>
    </row>
    <row r="62" spans="1:21" x14ac:dyDescent="0.25">
      <c r="A62" s="44"/>
      <c r="B62" s="51"/>
      <c r="C62" s="51"/>
      <c r="D62" s="51"/>
      <c r="E62" s="52"/>
      <c r="F62" s="54"/>
      <c r="G62" s="53"/>
      <c r="H62" s="50"/>
      <c r="I62" s="120"/>
      <c r="J62" s="120"/>
      <c r="K62" s="120"/>
      <c r="L62" s="85"/>
      <c r="M62" s="85"/>
      <c r="N62" s="121"/>
      <c r="O62" s="50"/>
      <c r="P62" s="120"/>
      <c r="Q62" s="120"/>
      <c r="R62" s="120"/>
      <c r="S62" s="85"/>
      <c r="T62" s="85"/>
      <c r="U62" s="121"/>
    </row>
    <row r="63" spans="1:21" x14ac:dyDescent="0.25">
      <c r="A63" s="44"/>
      <c r="B63" s="51"/>
      <c r="C63" s="51"/>
      <c r="D63" s="51"/>
      <c r="E63" s="52"/>
      <c r="F63" s="54"/>
      <c r="G63" s="53"/>
      <c r="H63" s="50"/>
      <c r="I63" s="120"/>
      <c r="J63" s="120"/>
      <c r="K63" s="120"/>
      <c r="L63" s="85"/>
      <c r="M63" s="85"/>
      <c r="N63" s="121"/>
      <c r="O63" s="50"/>
      <c r="P63" s="120"/>
      <c r="Q63" s="120"/>
      <c r="R63" s="120"/>
      <c r="S63" s="85"/>
      <c r="T63" s="85"/>
      <c r="U63" s="121"/>
    </row>
    <row r="64" spans="1:21" x14ac:dyDescent="0.25">
      <c r="A64" s="44"/>
      <c r="B64" s="51"/>
      <c r="C64" s="51"/>
      <c r="D64" s="51"/>
      <c r="E64" s="52"/>
      <c r="F64" s="54"/>
      <c r="G64" s="53"/>
      <c r="H64" s="50"/>
      <c r="I64" s="120"/>
      <c r="J64" s="120"/>
      <c r="K64" s="120"/>
      <c r="L64" s="85"/>
      <c r="M64" s="85"/>
      <c r="N64" s="121"/>
      <c r="O64" s="50"/>
      <c r="P64" s="120"/>
      <c r="Q64" s="120"/>
      <c r="R64" s="120"/>
      <c r="S64" s="85"/>
      <c r="T64" s="85"/>
      <c r="U64" s="121"/>
    </row>
    <row r="65" spans="1:21" x14ac:dyDescent="0.25">
      <c r="A65" s="50"/>
      <c r="B65" s="50"/>
      <c r="C65" s="50"/>
      <c r="D65" s="50"/>
      <c r="E65" s="50"/>
      <c r="F65" s="50"/>
      <c r="G65" s="50"/>
      <c r="H65" s="50"/>
      <c r="I65" s="120"/>
      <c r="J65" s="120"/>
      <c r="K65" s="120"/>
      <c r="L65" s="85"/>
      <c r="M65" s="85"/>
      <c r="N65" s="121"/>
      <c r="O65" s="50"/>
      <c r="P65" s="120"/>
      <c r="Q65" s="120"/>
      <c r="R65" s="120"/>
      <c r="S65" s="85"/>
      <c r="T65" s="85"/>
      <c r="U65" s="121"/>
    </row>
    <row r="66" spans="1:21" ht="12.75" customHeight="1" x14ac:dyDescent="0.25">
      <c r="A66" s="98" t="s">
        <v>157</v>
      </c>
      <c r="B66" s="62"/>
      <c r="C66" s="62"/>
      <c r="D66" s="62"/>
      <c r="E66" s="62"/>
      <c r="F66" s="62"/>
      <c r="G66" s="62"/>
      <c r="H66" s="62"/>
      <c r="I66" s="124"/>
      <c r="J66" s="124"/>
      <c r="K66" s="124"/>
      <c r="L66" s="125"/>
      <c r="M66" s="125"/>
      <c r="N66" s="126"/>
      <c r="O66" s="62"/>
      <c r="P66" s="124"/>
      <c r="Q66" s="62"/>
      <c r="R66" s="124"/>
      <c r="S66" s="125"/>
      <c r="T66" s="125"/>
      <c r="U66" s="172">
        <v>17</v>
      </c>
    </row>
    <row r="67" spans="1:21" ht="12.75" customHeight="1" x14ac:dyDescent="0.25">
      <c r="A67" s="115" t="s">
        <v>158</v>
      </c>
      <c r="B67" s="50"/>
      <c r="C67" s="50"/>
      <c r="D67" s="50"/>
      <c r="E67" s="50"/>
      <c r="F67" s="50"/>
      <c r="G67" s="50"/>
      <c r="H67" s="50"/>
      <c r="I67" s="120"/>
      <c r="J67" s="120"/>
      <c r="K67" s="120"/>
      <c r="L67" s="85"/>
      <c r="M67" s="85"/>
      <c r="N67" s="121"/>
      <c r="O67" s="50"/>
      <c r="P67" s="120"/>
      <c r="Q67" s="50"/>
      <c r="R67" s="120"/>
      <c r="S67" s="85"/>
      <c r="T67" s="85"/>
      <c r="U67" s="170"/>
    </row>
    <row r="68" spans="1:21" ht="12.75" customHeight="1" x14ac:dyDescent="0.25">
      <c r="H68" s="50"/>
      <c r="I68" s="120"/>
      <c r="J68" s="120"/>
      <c r="K68" s="120"/>
      <c r="L68" s="85"/>
      <c r="M68" s="85"/>
      <c r="N68" s="121"/>
      <c r="O68" s="50"/>
      <c r="P68" s="120"/>
      <c r="Q68" s="120"/>
      <c r="R68" s="120"/>
      <c r="S68" s="85"/>
      <c r="T68" s="85"/>
      <c r="U68" s="121"/>
    </row>
    <row r="69" spans="1:21" ht="12.75" customHeight="1" x14ac:dyDescent="0.25">
      <c r="H69" s="50"/>
      <c r="I69" s="120"/>
      <c r="J69" s="120"/>
      <c r="K69" s="120"/>
      <c r="L69" s="85"/>
      <c r="M69" s="85"/>
      <c r="N69" s="121"/>
      <c r="O69" s="50"/>
      <c r="P69" s="120"/>
      <c r="Q69" s="120"/>
      <c r="R69" s="120"/>
      <c r="S69" s="85"/>
      <c r="T69" s="85"/>
      <c r="U69" s="121"/>
    </row>
    <row r="70" spans="1:21" x14ac:dyDescent="0.25">
      <c r="H70" s="50"/>
      <c r="I70" s="120"/>
      <c r="J70" s="120"/>
      <c r="K70" s="120"/>
      <c r="L70" s="85"/>
      <c r="M70" s="85"/>
      <c r="N70" s="121"/>
      <c r="O70" s="50"/>
      <c r="P70" s="120"/>
      <c r="Q70" s="120"/>
      <c r="R70" s="120"/>
      <c r="S70" s="85"/>
      <c r="T70" s="85"/>
      <c r="U70" s="121"/>
    </row>
    <row r="71" spans="1:21" x14ac:dyDescent="0.25">
      <c r="H71" s="50"/>
      <c r="I71" s="120"/>
      <c r="J71" s="120"/>
      <c r="K71" s="120"/>
      <c r="L71" s="85"/>
      <c r="M71" s="85"/>
      <c r="N71" s="121"/>
      <c r="O71" s="50"/>
      <c r="P71" s="120"/>
      <c r="Q71" s="120"/>
      <c r="R71" s="120"/>
      <c r="S71" s="85"/>
      <c r="T71" s="85"/>
      <c r="U71" s="121"/>
    </row>
    <row r="72" spans="1:21" ht="12.75" customHeight="1" x14ac:dyDescent="0.25">
      <c r="H72" s="50"/>
      <c r="I72" s="51"/>
      <c r="J72" s="51"/>
      <c r="K72" s="51"/>
      <c r="L72" s="122"/>
      <c r="M72" s="122"/>
      <c r="N72" s="123"/>
      <c r="O72" s="50"/>
      <c r="P72" s="51"/>
      <c r="Q72" s="51"/>
      <c r="R72" s="51"/>
      <c r="S72" s="122"/>
      <c r="T72" s="122"/>
      <c r="U72" s="123"/>
    </row>
    <row r="73" spans="1:21" ht="12.75" customHeight="1" x14ac:dyDescent="0.25">
      <c r="H73" s="50"/>
      <c r="I73" s="50"/>
      <c r="J73" s="50"/>
      <c r="K73" s="50"/>
      <c r="L73" s="50"/>
      <c r="M73" s="50"/>
      <c r="N73" s="50"/>
      <c r="O73" s="50"/>
      <c r="P73" s="50"/>
      <c r="Q73" s="50"/>
      <c r="R73" s="50"/>
      <c r="S73" s="50"/>
      <c r="T73" s="50"/>
      <c r="U73" s="50"/>
    </row>
    <row r="74" spans="1:21" x14ac:dyDescent="0.25">
      <c r="H74" s="50"/>
      <c r="I74" s="115"/>
      <c r="J74" s="115"/>
      <c r="K74" s="115"/>
      <c r="L74" s="115"/>
      <c r="M74" s="115"/>
      <c r="N74" s="115"/>
      <c r="O74" s="115"/>
      <c r="P74" s="115"/>
      <c r="Q74" s="50"/>
      <c r="R74" s="50"/>
      <c r="S74" s="50"/>
      <c r="T74" s="115"/>
      <c r="U74" s="170"/>
    </row>
    <row r="75" spans="1:21" x14ac:dyDescent="0.25">
      <c r="H75" s="50"/>
      <c r="I75" s="115"/>
      <c r="J75" s="115"/>
      <c r="K75" s="115"/>
      <c r="L75" s="115"/>
      <c r="M75" s="115"/>
      <c r="N75" s="115"/>
      <c r="O75" s="115"/>
      <c r="P75" s="115"/>
      <c r="Q75" s="50"/>
      <c r="R75" s="50"/>
      <c r="S75" s="50"/>
      <c r="T75" s="115"/>
      <c r="U75" s="170"/>
    </row>
    <row r="76" spans="1:21" x14ac:dyDescent="0.25">
      <c r="H76" s="50"/>
      <c r="I76" s="50"/>
      <c r="J76" s="50"/>
      <c r="K76" s="50"/>
      <c r="L76" s="50"/>
      <c r="M76" s="50"/>
      <c r="N76" s="50"/>
      <c r="O76" s="50"/>
      <c r="P76" s="50"/>
      <c r="Q76" s="50"/>
      <c r="R76" s="50"/>
      <c r="S76" s="50"/>
      <c r="T76" s="50"/>
      <c r="U76" s="50"/>
    </row>
  </sheetData>
  <mergeCells count="7">
    <mergeCell ref="D4:E4"/>
    <mergeCell ref="U74:U75"/>
    <mergeCell ref="U66:U67"/>
    <mergeCell ref="I4:N4"/>
    <mergeCell ref="P4:U4"/>
    <mergeCell ref="I40:N40"/>
    <mergeCell ref="P40:U40"/>
  </mergeCells>
  <phoneticPr fontId="0" type="noConversion"/>
  <hyperlinks>
    <hyperlink ref="A2" location="Innhold!A42" tooltip="Move to Innhold" display="Tilbake til innholdsfortegnelsen"/>
  </hyperlinks>
  <pageMargins left="0.78740157480314965" right="0.78740157480314965" top="0.39370078740157483" bottom="0.19685039370078741" header="3.937007874015748E-2" footer="3.937007874015748E-2"/>
  <pageSetup paperSize="9" scale="56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3"/>
  <sheetViews>
    <sheetView showGridLines="0" showRowColHeaders="0" topLeftCell="A2" zoomScale="80" zoomScaleNormal="80" workbookViewId="0"/>
  </sheetViews>
  <sheetFormatPr defaultColWidth="11.44140625" defaultRowHeight="13.2" x14ac:dyDescent="0.25"/>
  <cols>
    <col min="1" max="1" width="25.44140625" style="1" customWidth="1"/>
    <col min="2" max="4" width="10.5546875" style="1" customWidth="1"/>
    <col min="5" max="7" width="9.88671875" style="1" customWidth="1"/>
    <col min="8" max="16384" width="11.44140625" style="1"/>
  </cols>
  <sheetData>
    <row r="1" spans="1:7" ht="5.25" customHeight="1" x14ac:dyDescent="0.25"/>
    <row r="2" spans="1:7" x14ac:dyDescent="0.25">
      <c r="A2" s="73" t="s">
        <v>0</v>
      </c>
      <c r="B2" s="3"/>
      <c r="C2" s="3"/>
      <c r="D2" s="3"/>
      <c r="E2" s="3"/>
      <c r="F2" s="3"/>
    </row>
    <row r="3" spans="1:7" ht="6" customHeight="1" x14ac:dyDescent="0.25">
      <c r="A3" s="70"/>
      <c r="B3" s="3"/>
      <c r="C3" s="3"/>
      <c r="D3" s="3"/>
      <c r="E3" s="3"/>
      <c r="F3" s="3"/>
    </row>
    <row r="4" spans="1:7" ht="16.2" thickBot="1" x14ac:dyDescent="0.35">
      <c r="A4" s="5" t="s">
        <v>129</v>
      </c>
      <c r="B4" s="6"/>
      <c r="C4" s="6"/>
      <c r="D4" s="6"/>
      <c r="E4" s="6"/>
      <c r="F4" s="6"/>
    </row>
    <row r="5" spans="1:7" x14ac:dyDescent="0.25">
      <c r="A5" s="7"/>
      <c r="B5" s="8"/>
      <c r="C5" s="9" t="s">
        <v>1</v>
      </c>
      <c r="D5" s="10"/>
      <c r="E5" s="11"/>
      <c r="F5" s="9" t="s">
        <v>2</v>
      </c>
      <c r="G5" s="12"/>
    </row>
    <row r="6" spans="1:7" x14ac:dyDescent="0.25">
      <c r="A6" s="13" t="s">
        <v>3</v>
      </c>
      <c r="B6" s="14" t="s">
        <v>159</v>
      </c>
      <c r="C6" s="15" t="s">
        <v>155</v>
      </c>
      <c r="D6" s="66" t="s">
        <v>156</v>
      </c>
      <c r="E6" s="15" t="s">
        <v>159</v>
      </c>
      <c r="F6" s="15" t="s">
        <v>155</v>
      </c>
      <c r="G6" s="16" t="s">
        <v>156</v>
      </c>
    </row>
    <row r="7" spans="1:7" x14ac:dyDescent="0.25">
      <c r="A7" s="17" t="s">
        <v>83</v>
      </c>
      <c r="B7" s="18">
        <v>571521</v>
      </c>
      <c r="C7" s="18">
        <v>588937</v>
      </c>
      <c r="D7" s="19">
        <v>531193</v>
      </c>
      <c r="E7" s="27">
        <v>33.313087802845061</v>
      </c>
      <c r="F7" s="27">
        <v>33.245234387039631</v>
      </c>
      <c r="G7" s="28">
        <v>30.780396476664361</v>
      </c>
    </row>
    <row r="8" spans="1:7" x14ac:dyDescent="0.25">
      <c r="A8" s="17" t="s">
        <v>160</v>
      </c>
      <c r="B8" s="18">
        <v>0</v>
      </c>
      <c r="C8" s="18">
        <v>1378</v>
      </c>
      <c r="D8" s="19">
        <v>1481</v>
      </c>
      <c r="E8" s="27" t="s">
        <v>168</v>
      </c>
      <c r="F8" s="27">
        <v>7.7787493374232922E-2</v>
      </c>
      <c r="G8" s="28">
        <v>8.5817710666254862E-2</v>
      </c>
    </row>
    <row r="9" spans="1:7" x14ac:dyDescent="0.25">
      <c r="A9" s="17" t="s">
        <v>84</v>
      </c>
      <c r="B9" s="18">
        <v>394171</v>
      </c>
      <c r="C9" s="18">
        <v>407856</v>
      </c>
      <c r="D9" s="19">
        <v>402727</v>
      </c>
      <c r="E9" s="27">
        <v>22.975626673972155</v>
      </c>
      <c r="F9" s="27">
        <v>23.023291652860046</v>
      </c>
      <c r="G9" s="28">
        <v>23.336332993577869</v>
      </c>
    </row>
    <row r="10" spans="1:7" x14ac:dyDescent="0.25">
      <c r="A10" s="17" t="s">
        <v>86</v>
      </c>
      <c r="B10" s="18">
        <v>299227</v>
      </c>
      <c r="C10" s="18">
        <v>304021</v>
      </c>
      <c r="D10" s="19">
        <v>307324</v>
      </c>
      <c r="E10" s="27">
        <v>17.441485656663392</v>
      </c>
      <c r="F10" s="27">
        <v>17.161851613300193</v>
      </c>
      <c r="G10" s="28">
        <v>17.808131068734713</v>
      </c>
    </row>
    <row r="11" spans="1:7" x14ac:dyDescent="0.25">
      <c r="A11" s="17" t="s">
        <v>161</v>
      </c>
      <c r="B11" s="18">
        <v>37502</v>
      </c>
      <c r="C11" s="18">
        <v>50072</v>
      </c>
      <c r="D11" s="19">
        <v>55543</v>
      </c>
      <c r="E11" s="27">
        <v>2.1859344079785266</v>
      </c>
      <c r="F11" s="27">
        <v>2.8265423572094273</v>
      </c>
      <c r="G11" s="28">
        <v>3.2184828518135005</v>
      </c>
    </row>
    <row r="12" spans="1:7" x14ac:dyDescent="0.25">
      <c r="A12" s="17" t="s">
        <v>162</v>
      </c>
      <c r="B12" s="18">
        <v>0</v>
      </c>
      <c r="C12" s="18">
        <v>0</v>
      </c>
      <c r="D12" s="19">
        <v>0</v>
      </c>
      <c r="E12" s="27" t="s">
        <v>168</v>
      </c>
      <c r="F12" s="27" t="s">
        <v>168</v>
      </c>
      <c r="G12" s="28" t="s">
        <v>168</v>
      </c>
    </row>
    <row r="13" spans="1:7" x14ac:dyDescent="0.25">
      <c r="A13" s="17" t="s">
        <v>163</v>
      </c>
      <c r="B13" s="18">
        <v>38075</v>
      </c>
      <c r="C13" s="18">
        <v>34803</v>
      </c>
      <c r="D13" s="19">
        <v>31854</v>
      </c>
      <c r="E13" s="27">
        <v>2.2193337044366275</v>
      </c>
      <c r="F13" s="27">
        <v>1.9646140289574952</v>
      </c>
      <c r="G13" s="28">
        <v>1.8458051016629862</v>
      </c>
    </row>
    <row r="14" spans="1:7" x14ac:dyDescent="0.25">
      <c r="A14" s="17" t="s">
        <v>164</v>
      </c>
      <c r="B14" s="18">
        <v>55114</v>
      </c>
      <c r="C14" s="18">
        <v>61363</v>
      </c>
      <c r="D14" s="19">
        <v>65179</v>
      </c>
      <c r="E14" s="27">
        <v>3.2125110383800468</v>
      </c>
      <c r="F14" s="27">
        <v>3.4639143366640455</v>
      </c>
      <c r="G14" s="28">
        <v>3.7768484561214217</v>
      </c>
    </row>
    <row r="15" spans="1:7" x14ac:dyDescent="0.25">
      <c r="A15" s="17" t="s">
        <v>165</v>
      </c>
      <c r="B15" s="18">
        <v>44141</v>
      </c>
      <c r="C15" s="18">
        <v>45900</v>
      </c>
      <c r="D15" s="19">
        <v>50108</v>
      </c>
      <c r="E15" s="27">
        <v>2.572911596783642</v>
      </c>
      <c r="F15" s="27">
        <v>2.5910347938151603</v>
      </c>
      <c r="G15" s="28">
        <v>2.9035474990308567</v>
      </c>
    </row>
    <row r="16" spans="1:7" x14ac:dyDescent="0.25">
      <c r="A16" s="17" t="s">
        <v>166</v>
      </c>
      <c r="B16" s="18">
        <v>3438</v>
      </c>
      <c r="C16" s="18">
        <v>3408</v>
      </c>
      <c r="D16" s="19">
        <v>1202</v>
      </c>
      <c r="E16" s="27">
        <v>0.20039577874860473</v>
      </c>
      <c r="F16" s="27">
        <v>0.1923800997237923</v>
      </c>
      <c r="G16" s="28">
        <v>6.9650836070788896E-2</v>
      </c>
    </row>
    <row r="17" spans="1:7" x14ac:dyDescent="0.25">
      <c r="A17" s="17" t="s">
        <v>167</v>
      </c>
      <c r="B17" s="18">
        <v>0</v>
      </c>
      <c r="C17" s="18">
        <v>0</v>
      </c>
      <c r="D17" s="19">
        <v>0</v>
      </c>
      <c r="E17" s="27" t="s">
        <v>168</v>
      </c>
      <c r="F17" s="27" t="s">
        <v>168</v>
      </c>
      <c r="G17" s="28" t="s">
        <v>168</v>
      </c>
    </row>
    <row r="18" spans="1:7" x14ac:dyDescent="0.25">
      <c r="A18" s="17" t="s">
        <v>169</v>
      </c>
      <c r="B18" s="18">
        <v>0</v>
      </c>
      <c r="C18" s="18">
        <v>0</v>
      </c>
      <c r="D18" s="19">
        <v>0</v>
      </c>
      <c r="E18" s="27" t="s">
        <v>168</v>
      </c>
      <c r="F18" s="27" t="s">
        <v>168</v>
      </c>
      <c r="G18" s="28" t="s">
        <v>168</v>
      </c>
    </row>
    <row r="19" spans="1:7" x14ac:dyDescent="0.25">
      <c r="A19" s="17" t="s">
        <v>170</v>
      </c>
      <c r="B19" s="18">
        <v>0</v>
      </c>
      <c r="C19" s="18">
        <v>0</v>
      </c>
      <c r="D19" s="19">
        <v>0</v>
      </c>
      <c r="E19" s="27" t="s">
        <v>168</v>
      </c>
      <c r="F19" s="27" t="s">
        <v>168</v>
      </c>
      <c r="G19" s="28" t="s">
        <v>168</v>
      </c>
    </row>
    <row r="20" spans="1:7" x14ac:dyDescent="0.25">
      <c r="A20" s="17" t="s">
        <v>171</v>
      </c>
      <c r="B20" s="18">
        <v>8140</v>
      </c>
      <c r="C20" s="18">
        <v>8413</v>
      </c>
      <c r="D20" s="19">
        <v>8005</v>
      </c>
      <c r="E20" s="27">
        <v>0.47446819052171102</v>
      </c>
      <c r="F20" s="27">
        <v>0.47491014641322321</v>
      </c>
      <c r="G20" s="28">
        <v>0.46385602557958827</v>
      </c>
    </row>
    <row r="21" spans="1:7" x14ac:dyDescent="0.25">
      <c r="A21" s="17" t="s">
        <v>172</v>
      </c>
      <c r="B21" s="18">
        <v>0</v>
      </c>
      <c r="C21" s="18">
        <v>0</v>
      </c>
      <c r="D21" s="19">
        <v>0</v>
      </c>
      <c r="E21" s="27" t="s">
        <v>168</v>
      </c>
      <c r="F21" s="27" t="s">
        <v>168</v>
      </c>
      <c r="G21" s="28" t="s">
        <v>168</v>
      </c>
    </row>
    <row r="22" spans="1:7" x14ac:dyDescent="0.25">
      <c r="A22" s="17" t="s">
        <v>173</v>
      </c>
      <c r="B22" s="18">
        <v>8592</v>
      </c>
      <c r="C22" s="18">
        <v>9225</v>
      </c>
      <c r="D22" s="19">
        <v>12022</v>
      </c>
      <c r="E22" s="27">
        <v>0.50081458144502955</v>
      </c>
      <c r="F22" s="27">
        <v>0.52074718895304695</v>
      </c>
      <c r="G22" s="28">
        <v>0.69662425228204994</v>
      </c>
    </row>
    <row r="23" spans="1:7" x14ac:dyDescent="0.25">
      <c r="A23" s="17" t="s">
        <v>174</v>
      </c>
      <c r="B23" s="18">
        <v>196285</v>
      </c>
      <c r="C23" s="18">
        <v>193464</v>
      </c>
      <c r="D23" s="19">
        <v>180602</v>
      </c>
      <c r="E23" s="27">
        <v>11.441153412353076</v>
      </c>
      <c r="F23" s="27">
        <v>10.9209576329119</v>
      </c>
      <c r="G23" s="28">
        <v>10.465125038316652</v>
      </c>
    </row>
    <row r="24" spans="1:7" x14ac:dyDescent="0.25">
      <c r="A24" s="17" t="s">
        <v>175</v>
      </c>
      <c r="B24" s="18">
        <v>4920</v>
      </c>
      <c r="C24" s="18">
        <v>4955</v>
      </c>
      <c r="D24" s="19">
        <v>4947</v>
      </c>
      <c r="E24" s="27">
        <v>0.28677929943081304</v>
      </c>
      <c r="F24" s="27">
        <v>0.27970756870052549</v>
      </c>
      <c r="G24" s="28">
        <v>0.2866578086873483</v>
      </c>
    </row>
    <row r="25" spans="1:7" x14ac:dyDescent="0.25">
      <c r="A25" s="17" t="s">
        <v>176</v>
      </c>
      <c r="B25" s="18">
        <v>2869</v>
      </c>
      <c r="C25" s="18">
        <v>2565</v>
      </c>
      <c r="D25" s="19">
        <v>3141</v>
      </c>
      <c r="E25" s="27">
        <v>0.16722963619248021</v>
      </c>
      <c r="F25" s="27">
        <v>0.14479312083084719</v>
      </c>
      <c r="G25" s="28">
        <v>0.18200771721992337</v>
      </c>
    </row>
    <row r="26" spans="1:7" x14ac:dyDescent="0.25">
      <c r="A26" s="17" t="s">
        <v>177</v>
      </c>
      <c r="B26" s="18">
        <v>0</v>
      </c>
      <c r="C26" s="18">
        <v>0</v>
      </c>
      <c r="D26" s="19">
        <v>0</v>
      </c>
      <c r="E26" s="27" t="s">
        <v>168</v>
      </c>
      <c r="F26" s="27" t="s">
        <v>168</v>
      </c>
      <c r="G26" s="28" t="s">
        <v>168</v>
      </c>
    </row>
    <row r="27" spans="1:7" x14ac:dyDescent="0.25">
      <c r="A27" s="17" t="s">
        <v>178</v>
      </c>
      <c r="B27" s="18">
        <v>13080</v>
      </c>
      <c r="C27" s="18">
        <v>14965</v>
      </c>
      <c r="D27" s="19">
        <v>16083</v>
      </c>
      <c r="E27" s="27">
        <v>0.76241325946240535</v>
      </c>
      <c r="F27" s="27">
        <v>0.84476766207938725</v>
      </c>
      <c r="G27" s="28">
        <v>0.93194209361605473</v>
      </c>
    </row>
    <row r="28" spans="1:7" x14ac:dyDescent="0.25">
      <c r="A28" s="17" t="s">
        <v>179</v>
      </c>
      <c r="B28" s="18">
        <v>11667</v>
      </c>
      <c r="C28" s="18">
        <v>12068</v>
      </c>
      <c r="D28" s="19">
        <v>11279</v>
      </c>
      <c r="E28" s="27">
        <v>0.68005164358928771</v>
      </c>
      <c r="F28" s="27">
        <v>0.68123328740220823</v>
      </c>
      <c r="G28" s="28">
        <v>0.65357053248122121</v>
      </c>
    </row>
    <row r="29" spans="1:7" x14ac:dyDescent="0.25">
      <c r="A29" s="17" t="s">
        <v>180</v>
      </c>
      <c r="B29" s="18">
        <v>11139</v>
      </c>
      <c r="C29" s="18">
        <v>10692</v>
      </c>
      <c r="D29" s="19">
        <v>15957</v>
      </c>
      <c r="E29" s="27">
        <v>0.64927532852841996</v>
      </c>
      <c r="F29" s="27">
        <v>0.60355869314753152</v>
      </c>
      <c r="G29" s="28">
        <v>0.92464092444390877</v>
      </c>
    </row>
    <row r="30" spans="1:7" x14ac:dyDescent="0.25">
      <c r="A30" s="17" t="s">
        <v>181</v>
      </c>
      <c r="B30" s="18">
        <v>2060</v>
      </c>
      <c r="C30" s="18">
        <v>2231</v>
      </c>
      <c r="D30" s="19">
        <v>2519</v>
      </c>
      <c r="E30" s="27">
        <v>0.12007425951777945</v>
      </c>
      <c r="F30" s="27">
        <v>0.12593896786495912</v>
      </c>
      <c r="G30" s="28">
        <v>0.14596543765583794</v>
      </c>
    </row>
    <row r="31" spans="1:7" x14ac:dyDescent="0.25">
      <c r="A31" s="17" t="s">
        <v>182</v>
      </c>
      <c r="B31" s="18">
        <v>0</v>
      </c>
      <c r="C31" s="18">
        <v>0</v>
      </c>
      <c r="D31" s="19">
        <v>18</v>
      </c>
      <c r="E31" s="27" t="s">
        <v>168</v>
      </c>
      <c r="F31" s="27" t="s">
        <v>168</v>
      </c>
      <c r="G31" s="28">
        <v>1.0430241674494176E-3</v>
      </c>
    </row>
    <row r="32" spans="1:7" x14ac:dyDescent="0.25">
      <c r="A32" s="17" t="s">
        <v>183</v>
      </c>
      <c r="B32" s="18">
        <v>0</v>
      </c>
      <c r="C32" s="18">
        <v>0</v>
      </c>
      <c r="D32" s="19">
        <v>0</v>
      </c>
      <c r="E32" s="27" t="s">
        <v>168</v>
      </c>
      <c r="F32" s="27" t="s">
        <v>168</v>
      </c>
      <c r="G32" s="28" t="s">
        <v>168</v>
      </c>
    </row>
    <row r="33" spans="1:7" x14ac:dyDescent="0.25">
      <c r="A33" s="17" t="s">
        <v>184</v>
      </c>
      <c r="B33" s="18">
        <v>0</v>
      </c>
      <c r="C33" s="18">
        <v>50</v>
      </c>
      <c r="D33" s="19">
        <v>188</v>
      </c>
      <c r="E33" s="27" t="s">
        <v>168</v>
      </c>
      <c r="F33" s="27">
        <v>2.8224779889054036E-3</v>
      </c>
      <c r="G33" s="28">
        <v>1.0893807971138363E-2</v>
      </c>
    </row>
    <row r="34" spans="1:7" x14ac:dyDescent="0.25">
      <c r="A34" s="17" t="s">
        <v>185</v>
      </c>
      <c r="B34" s="18">
        <v>9155</v>
      </c>
      <c r="C34" s="18">
        <v>10185</v>
      </c>
      <c r="D34" s="19">
        <v>8741</v>
      </c>
      <c r="E34" s="27">
        <v>0.53363099314818974</v>
      </c>
      <c r="F34" s="27">
        <v>0.57493876634003072</v>
      </c>
      <c r="G34" s="28">
        <v>0.50650412487085328</v>
      </c>
    </row>
    <row r="35" spans="1:7" x14ac:dyDescent="0.25">
      <c r="A35" s="17" t="s">
        <v>186</v>
      </c>
      <c r="B35" s="18">
        <v>0</v>
      </c>
      <c r="C35" s="18">
        <v>0</v>
      </c>
      <c r="D35" s="19">
        <v>0</v>
      </c>
      <c r="E35" s="27" t="s">
        <v>168</v>
      </c>
      <c r="F35" s="27" t="s">
        <v>168</v>
      </c>
      <c r="G35" s="28" t="s">
        <v>168</v>
      </c>
    </row>
    <row r="36" spans="1:7" x14ac:dyDescent="0.25">
      <c r="A36" s="17" t="s">
        <v>187</v>
      </c>
      <c r="B36" s="18">
        <v>4509</v>
      </c>
      <c r="C36" s="18">
        <v>4942</v>
      </c>
      <c r="D36" s="19">
        <v>15638</v>
      </c>
      <c r="E36" s="27">
        <v>0.26282273600275119</v>
      </c>
      <c r="F36" s="27">
        <v>0.27897372442341006</v>
      </c>
      <c r="G36" s="28">
        <v>0.90615621836522187</v>
      </c>
    </row>
    <row r="37" spans="1:7" x14ac:dyDescent="0.25">
      <c r="A37" s="17" t="s">
        <v>5</v>
      </c>
      <c r="B37" s="18" t="s">
        <v>5</v>
      </c>
      <c r="C37" s="18" t="s">
        <v>5</v>
      </c>
      <c r="D37" s="19" t="s">
        <v>5</v>
      </c>
      <c r="E37" s="27" t="s">
        <v>5</v>
      </c>
      <c r="F37" s="27" t="s">
        <v>5</v>
      </c>
      <c r="G37" s="28" t="s">
        <v>5</v>
      </c>
    </row>
    <row r="38" spans="1:7" ht="13.8" thickBot="1" x14ac:dyDescent="0.3">
      <c r="A38" s="20" t="s">
        <v>4</v>
      </c>
      <c r="B38" s="21">
        <v>1715605</v>
      </c>
      <c r="C38" s="21">
        <v>1771493</v>
      </c>
      <c r="D38" s="22">
        <v>1725751</v>
      </c>
      <c r="E38" s="23">
        <v>100</v>
      </c>
      <c r="F38" s="23">
        <v>100</v>
      </c>
      <c r="G38" s="48">
        <v>100</v>
      </c>
    </row>
    <row r="40" spans="1:7" ht="16.2" thickBot="1" x14ac:dyDescent="0.35">
      <c r="A40" s="5" t="s">
        <v>130</v>
      </c>
      <c r="B40" s="5"/>
      <c r="C40" s="6"/>
      <c r="D40" s="6"/>
      <c r="E40" s="6"/>
      <c r="F40" s="6"/>
    </row>
    <row r="41" spans="1:7" x14ac:dyDescent="0.25">
      <c r="A41" s="7"/>
      <c r="B41" s="91"/>
      <c r="C41" s="43" t="s">
        <v>30</v>
      </c>
      <c r="D41" s="92"/>
      <c r="E41" s="11"/>
      <c r="F41" s="9" t="s">
        <v>2</v>
      </c>
      <c r="G41" s="12"/>
    </row>
    <row r="42" spans="1:7" x14ac:dyDescent="0.25">
      <c r="A42" s="13" t="s">
        <v>3</v>
      </c>
      <c r="B42" s="14" t="s">
        <v>159</v>
      </c>
      <c r="C42" s="15" t="s">
        <v>155</v>
      </c>
      <c r="D42" s="66" t="s">
        <v>156</v>
      </c>
      <c r="E42" s="15" t="s">
        <v>159</v>
      </c>
      <c r="F42" s="15" t="s">
        <v>155</v>
      </c>
      <c r="G42" s="16" t="s">
        <v>156</v>
      </c>
    </row>
    <row r="43" spans="1:7" x14ac:dyDescent="0.25">
      <c r="A43" s="17" t="s">
        <v>83</v>
      </c>
      <c r="B43" s="18">
        <v>82962</v>
      </c>
      <c r="C43" s="18">
        <v>81966</v>
      </c>
      <c r="D43" s="19">
        <v>80871</v>
      </c>
      <c r="E43" s="27">
        <v>51.59296273033128</v>
      </c>
      <c r="F43" s="27">
        <v>40.760245259655981</v>
      </c>
      <c r="G43" s="28">
        <v>28.227422180957632</v>
      </c>
    </row>
    <row r="44" spans="1:7" x14ac:dyDescent="0.25">
      <c r="A44" s="17" t="s">
        <v>160</v>
      </c>
      <c r="B44" s="18">
        <v>0</v>
      </c>
      <c r="C44" s="18">
        <v>4</v>
      </c>
      <c r="D44" s="19">
        <v>4</v>
      </c>
      <c r="E44" s="27" t="s">
        <v>168</v>
      </c>
      <c r="F44" s="27">
        <v>1.989129407786447E-3</v>
      </c>
      <c r="G44" s="28">
        <v>1.3961703048537861E-3</v>
      </c>
    </row>
    <row r="45" spans="1:7" x14ac:dyDescent="0.25">
      <c r="A45" s="17" t="s">
        <v>84</v>
      </c>
      <c r="B45" s="18">
        <v>37041</v>
      </c>
      <c r="C45" s="18">
        <v>73070</v>
      </c>
      <c r="D45" s="19">
        <v>145095</v>
      </c>
      <c r="E45" s="27">
        <v>23.035304506812768</v>
      </c>
      <c r="F45" s="27">
        <v>36.336421456738918</v>
      </c>
      <c r="G45" s="28">
        <v>50.644332595690024</v>
      </c>
    </row>
    <row r="46" spans="1:7" x14ac:dyDescent="0.25">
      <c r="A46" s="17" t="s">
        <v>86</v>
      </c>
      <c r="B46" s="18">
        <v>13157</v>
      </c>
      <c r="C46" s="18">
        <v>13738</v>
      </c>
      <c r="D46" s="19">
        <v>15281</v>
      </c>
      <c r="E46" s="27">
        <v>8.1821630462497126</v>
      </c>
      <c r="F46" s="27">
        <v>6.8316649510425522</v>
      </c>
      <c r="G46" s="28">
        <v>5.3337196071176765</v>
      </c>
    </row>
    <row r="47" spans="1:7" x14ac:dyDescent="0.25">
      <c r="A47" s="17" t="s">
        <v>161</v>
      </c>
      <c r="B47" s="18">
        <v>6274</v>
      </c>
      <c r="C47" s="18">
        <v>9548</v>
      </c>
      <c r="D47" s="19">
        <v>10071</v>
      </c>
      <c r="E47" s="27">
        <v>3.901717029122953</v>
      </c>
      <c r="F47" s="27">
        <v>4.748051896386249</v>
      </c>
      <c r="G47" s="28">
        <v>3.5152077850456198</v>
      </c>
    </row>
    <row r="48" spans="1:7" x14ac:dyDescent="0.25">
      <c r="A48" s="17" t="s">
        <v>162</v>
      </c>
      <c r="B48" s="18">
        <v>0</v>
      </c>
      <c r="C48" s="18">
        <v>0</v>
      </c>
      <c r="D48" s="19">
        <v>0</v>
      </c>
      <c r="E48" s="27" t="s">
        <v>168</v>
      </c>
      <c r="F48" s="27" t="s">
        <v>168</v>
      </c>
      <c r="G48" s="28" t="s">
        <v>168</v>
      </c>
    </row>
    <row r="49" spans="1:7" x14ac:dyDescent="0.25">
      <c r="A49" s="17" t="s">
        <v>163</v>
      </c>
      <c r="B49" s="18">
        <v>1996</v>
      </c>
      <c r="C49" s="18">
        <v>2036</v>
      </c>
      <c r="D49" s="19">
        <v>2229</v>
      </c>
      <c r="E49" s="27">
        <v>1.2412858128991735</v>
      </c>
      <c r="F49" s="27">
        <v>1.0124668685633016</v>
      </c>
      <c r="G49" s="28">
        <v>0.77801590237977225</v>
      </c>
    </row>
    <row r="50" spans="1:7" x14ac:dyDescent="0.25">
      <c r="A50" s="17" t="s">
        <v>164</v>
      </c>
      <c r="B50" s="18">
        <v>1829</v>
      </c>
      <c r="C50" s="18">
        <v>1904</v>
      </c>
      <c r="D50" s="19">
        <v>1593</v>
      </c>
      <c r="E50" s="27">
        <v>1.1374307373710362</v>
      </c>
      <c r="F50" s="27">
        <v>0.94682559810634881</v>
      </c>
      <c r="G50" s="28">
        <v>0.55602482390802033</v>
      </c>
    </row>
    <row r="51" spans="1:7" x14ac:dyDescent="0.25">
      <c r="A51" s="17" t="s">
        <v>165</v>
      </c>
      <c r="B51" s="18">
        <v>3544</v>
      </c>
      <c r="C51" s="18">
        <v>3385</v>
      </c>
      <c r="D51" s="19">
        <v>3803</v>
      </c>
      <c r="E51" s="27">
        <v>2.2039663932438232</v>
      </c>
      <c r="F51" s="27">
        <v>1.6833007613392807</v>
      </c>
      <c r="G51" s="28">
        <v>1.3274089173397372</v>
      </c>
    </row>
    <row r="52" spans="1:7" x14ac:dyDescent="0.25">
      <c r="A52" s="17" t="s">
        <v>166</v>
      </c>
      <c r="B52" s="18">
        <v>1058</v>
      </c>
      <c r="C52" s="18">
        <v>860</v>
      </c>
      <c r="D52" s="19">
        <v>780</v>
      </c>
      <c r="E52" s="27">
        <v>0.65795610723813902</v>
      </c>
      <c r="F52" s="27">
        <v>0.42766282267408612</v>
      </c>
      <c r="G52" s="28">
        <v>0.27225320944648829</v>
      </c>
    </row>
    <row r="53" spans="1:7" x14ac:dyDescent="0.25">
      <c r="A53" s="17" t="s">
        <v>167</v>
      </c>
      <c r="B53" s="18">
        <v>0</v>
      </c>
      <c r="C53" s="18">
        <v>0</v>
      </c>
      <c r="D53" s="19">
        <v>0</v>
      </c>
      <c r="E53" s="27" t="s">
        <v>168</v>
      </c>
      <c r="F53" s="27" t="s">
        <v>168</v>
      </c>
      <c r="G53" s="28" t="s">
        <v>168</v>
      </c>
    </row>
    <row r="54" spans="1:7" x14ac:dyDescent="0.25">
      <c r="A54" s="17" t="s">
        <v>169</v>
      </c>
      <c r="B54" s="18">
        <v>0</v>
      </c>
      <c r="C54" s="18">
        <v>0</v>
      </c>
      <c r="D54" s="19">
        <v>0</v>
      </c>
      <c r="E54" s="27" t="s">
        <v>168</v>
      </c>
      <c r="F54" s="27" t="s">
        <v>168</v>
      </c>
      <c r="G54" s="28" t="s">
        <v>168</v>
      </c>
    </row>
    <row r="55" spans="1:7" x14ac:dyDescent="0.25">
      <c r="A55" s="17" t="s">
        <v>170</v>
      </c>
      <c r="B55" s="18">
        <v>0</v>
      </c>
      <c r="C55" s="18">
        <v>0</v>
      </c>
      <c r="D55" s="19">
        <v>0</v>
      </c>
      <c r="E55" s="27" t="s">
        <v>168</v>
      </c>
      <c r="F55" s="27" t="s">
        <v>168</v>
      </c>
      <c r="G55" s="28" t="s">
        <v>168</v>
      </c>
    </row>
    <row r="56" spans="1:7" x14ac:dyDescent="0.25">
      <c r="A56" s="17" t="s">
        <v>171</v>
      </c>
      <c r="B56" s="18">
        <v>2230</v>
      </c>
      <c r="C56" s="18">
        <v>2292</v>
      </c>
      <c r="D56" s="19">
        <v>2395</v>
      </c>
      <c r="E56" s="27">
        <v>1.3868072959745275</v>
      </c>
      <c r="F56" s="27">
        <v>1.1397711506616341</v>
      </c>
      <c r="G56" s="28">
        <v>0.83595697003120439</v>
      </c>
    </row>
    <row r="57" spans="1:7" x14ac:dyDescent="0.25">
      <c r="A57" s="17" t="s">
        <v>172</v>
      </c>
      <c r="B57" s="18">
        <v>0</v>
      </c>
      <c r="C57" s="18">
        <v>0</v>
      </c>
      <c r="D57" s="19">
        <v>0</v>
      </c>
      <c r="E57" s="27" t="s">
        <v>168</v>
      </c>
      <c r="F57" s="27" t="s">
        <v>168</v>
      </c>
      <c r="G57" s="28" t="s">
        <v>168</v>
      </c>
    </row>
    <row r="58" spans="1:7" x14ac:dyDescent="0.25">
      <c r="A58" s="17" t="s">
        <v>173</v>
      </c>
      <c r="B58" s="18">
        <v>968</v>
      </c>
      <c r="C58" s="18">
        <v>1404</v>
      </c>
      <c r="D58" s="19">
        <v>2256</v>
      </c>
      <c r="E58" s="27">
        <v>0.60198630605531056</v>
      </c>
      <c r="F58" s="27">
        <v>0.69818442213304288</v>
      </c>
      <c r="G58" s="28">
        <v>0.7874400519375353</v>
      </c>
    </row>
    <row r="59" spans="1:7" x14ac:dyDescent="0.25">
      <c r="A59" s="17" t="s">
        <v>174</v>
      </c>
      <c r="B59" s="18">
        <v>1882</v>
      </c>
      <c r="C59" s="18">
        <v>1892</v>
      </c>
      <c r="D59" s="19">
        <v>9907</v>
      </c>
      <c r="E59" s="27">
        <v>1.1703907314009241</v>
      </c>
      <c r="F59" s="27">
        <v>0.94085820988298952</v>
      </c>
      <c r="G59" s="28">
        <v>3.4579648025466145</v>
      </c>
    </row>
    <row r="60" spans="1:7" x14ac:dyDescent="0.25">
      <c r="A60" s="17" t="s">
        <v>175</v>
      </c>
      <c r="B60" s="18">
        <v>4</v>
      </c>
      <c r="C60" s="18">
        <v>4</v>
      </c>
      <c r="D60" s="19">
        <v>4</v>
      </c>
      <c r="E60" s="27">
        <v>2.4875467192368205E-3</v>
      </c>
      <c r="F60" s="27">
        <v>1.989129407786447E-3</v>
      </c>
      <c r="G60" s="28">
        <v>1.3961703048537861E-3</v>
      </c>
    </row>
    <row r="61" spans="1:7" x14ac:dyDescent="0.25">
      <c r="A61" s="17" t="s">
        <v>176</v>
      </c>
      <c r="B61" s="18">
        <v>767</v>
      </c>
      <c r="C61" s="18">
        <v>928</v>
      </c>
      <c r="D61" s="19">
        <v>1179</v>
      </c>
      <c r="E61" s="27">
        <v>0.47698708341366036</v>
      </c>
      <c r="F61" s="27">
        <v>0.46147802260645571</v>
      </c>
      <c r="G61" s="28">
        <v>0.41152119735565346</v>
      </c>
    </row>
    <row r="62" spans="1:7" x14ac:dyDescent="0.25">
      <c r="A62" s="17" t="s">
        <v>177</v>
      </c>
      <c r="B62" s="18">
        <v>0</v>
      </c>
      <c r="C62" s="18">
        <v>0</v>
      </c>
      <c r="D62" s="19">
        <v>0</v>
      </c>
      <c r="E62" s="27" t="s">
        <v>168</v>
      </c>
      <c r="F62" s="27" t="s">
        <v>168</v>
      </c>
      <c r="G62" s="28" t="s">
        <v>168</v>
      </c>
    </row>
    <row r="63" spans="1:7" x14ac:dyDescent="0.25">
      <c r="A63" s="17" t="s">
        <v>178</v>
      </c>
      <c r="B63" s="18">
        <v>3556</v>
      </c>
      <c r="C63" s="18">
        <v>4113</v>
      </c>
      <c r="D63" s="19">
        <v>4445</v>
      </c>
      <c r="E63" s="27">
        <v>2.2114290334015334</v>
      </c>
      <c r="F63" s="27">
        <v>2.0453223135564143</v>
      </c>
      <c r="G63" s="28">
        <v>1.5514942512687697</v>
      </c>
    </row>
    <row r="64" spans="1:7" x14ac:dyDescent="0.25">
      <c r="A64" s="17" t="s">
        <v>179</v>
      </c>
      <c r="B64" s="18">
        <v>1426</v>
      </c>
      <c r="C64" s="18">
        <v>1396</v>
      </c>
      <c r="D64" s="19">
        <v>1352</v>
      </c>
      <c r="E64" s="27">
        <v>0.88681040540792655</v>
      </c>
      <c r="F64" s="27">
        <v>0.69420616331746998</v>
      </c>
      <c r="G64" s="28">
        <v>0.47190556304057968</v>
      </c>
    </row>
    <row r="65" spans="1:7" x14ac:dyDescent="0.25">
      <c r="A65" s="17" t="s">
        <v>180</v>
      </c>
      <c r="B65" s="18">
        <v>1373</v>
      </c>
      <c r="C65" s="18">
        <v>1585</v>
      </c>
      <c r="D65" s="19">
        <v>1831</v>
      </c>
      <c r="E65" s="27">
        <v>0.85385041137803874</v>
      </c>
      <c r="F65" s="27">
        <v>0.78819252783537963</v>
      </c>
      <c r="G65" s="28">
        <v>0.63909695704682057</v>
      </c>
    </row>
    <row r="66" spans="1:7" x14ac:dyDescent="0.25">
      <c r="A66" s="17" t="s">
        <v>181</v>
      </c>
      <c r="B66" s="18">
        <v>0</v>
      </c>
      <c r="C66" s="18">
        <v>0</v>
      </c>
      <c r="D66" s="19">
        <v>0</v>
      </c>
      <c r="E66" s="27" t="s">
        <v>168</v>
      </c>
      <c r="F66" s="27" t="s">
        <v>168</v>
      </c>
      <c r="G66" s="28" t="s">
        <v>168</v>
      </c>
    </row>
    <row r="67" spans="1:7" x14ac:dyDescent="0.25">
      <c r="A67" s="17" t="s">
        <v>182</v>
      </c>
      <c r="B67" s="18">
        <v>0</v>
      </c>
      <c r="C67" s="18">
        <v>0</v>
      </c>
      <c r="D67" s="19">
        <v>4</v>
      </c>
      <c r="E67" s="27" t="s">
        <v>168</v>
      </c>
      <c r="F67" s="27" t="s">
        <v>168</v>
      </c>
      <c r="G67" s="28">
        <v>1.3961703048537861E-3</v>
      </c>
    </row>
    <row r="68" spans="1:7" x14ac:dyDescent="0.25">
      <c r="A68" s="17" t="s">
        <v>183</v>
      </c>
      <c r="B68" s="18">
        <v>0</v>
      </c>
      <c r="C68" s="18">
        <v>0</v>
      </c>
      <c r="D68" s="19">
        <v>0</v>
      </c>
      <c r="E68" s="27" t="s">
        <v>168</v>
      </c>
      <c r="F68" s="27" t="s">
        <v>168</v>
      </c>
      <c r="G68" s="28" t="s">
        <v>168</v>
      </c>
    </row>
    <row r="69" spans="1:7" x14ac:dyDescent="0.25">
      <c r="A69" s="17" t="s">
        <v>184</v>
      </c>
      <c r="B69" s="18">
        <v>0</v>
      </c>
      <c r="C69" s="18">
        <v>18</v>
      </c>
      <c r="D69" s="19">
        <v>54</v>
      </c>
      <c r="E69" s="27" t="s">
        <v>168</v>
      </c>
      <c r="F69" s="27">
        <v>8.9510823350390113E-3</v>
      </c>
      <c r="G69" s="28">
        <v>1.8848299115526112E-2</v>
      </c>
    </row>
    <row r="70" spans="1:7" x14ac:dyDescent="0.25">
      <c r="A70" s="17" t="s">
        <v>185</v>
      </c>
      <c r="B70" s="18">
        <v>260</v>
      </c>
      <c r="C70" s="18">
        <v>326</v>
      </c>
      <c r="D70" s="19">
        <v>353</v>
      </c>
      <c r="E70" s="27">
        <v>0.16169053675039335</v>
      </c>
      <c r="F70" s="27">
        <v>0.16211404673459542</v>
      </c>
      <c r="G70" s="28">
        <v>0.12321202940334662</v>
      </c>
    </row>
    <row r="71" spans="1:7" x14ac:dyDescent="0.25">
      <c r="A71" s="17" t="s">
        <v>186</v>
      </c>
      <c r="B71" s="18">
        <v>0</v>
      </c>
      <c r="C71" s="18">
        <v>0</v>
      </c>
      <c r="D71" s="19">
        <v>0</v>
      </c>
      <c r="E71" s="27" t="s">
        <v>168</v>
      </c>
      <c r="F71" s="27" t="s">
        <v>168</v>
      </c>
      <c r="G71" s="28" t="s">
        <v>168</v>
      </c>
    </row>
    <row r="72" spans="1:7" x14ac:dyDescent="0.25">
      <c r="A72" s="17" t="s">
        <v>187</v>
      </c>
      <c r="B72" s="18">
        <v>474</v>
      </c>
      <c r="C72" s="18">
        <v>624</v>
      </c>
      <c r="D72" s="19">
        <v>2991</v>
      </c>
      <c r="E72" s="27">
        <v>0.29477428622956325</v>
      </c>
      <c r="F72" s="27">
        <v>0.31030418761468576</v>
      </c>
      <c r="G72" s="28">
        <v>1.0439863454544185</v>
      </c>
    </row>
    <row r="73" spans="1:7" x14ac:dyDescent="0.25">
      <c r="A73" s="17" t="s">
        <v>5</v>
      </c>
      <c r="B73" s="18" t="s">
        <v>5</v>
      </c>
      <c r="C73" s="18" t="s">
        <v>5</v>
      </c>
      <c r="D73" s="19" t="s">
        <v>5</v>
      </c>
      <c r="E73" s="27" t="s">
        <v>5</v>
      </c>
      <c r="F73" s="27" t="s">
        <v>5</v>
      </c>
      <c r="G73" s="28" t="s">
        <v>5</v>
      </c>
    </row>
    <row r="74" spans="1:7" ht="13.8" thickBot="1" x14ac:dyDescent="0.3">
      <c r="A74" s="20" t="s">
        <v>4</v>
      </c>
      <c r="B74" s="21">
        <v>160801</v>
      </c>
      <c r="C74" s="21">
        <v>201093</v>
      </c>
      <c r="D74" s="22">
        <v>286498</v>
      </c>
      <c r="E74" s="23">
        <v>100</v>
      </c>
      <c r="F74" s="23">
        <v>100</v>
      </c>
      <c r="G74" s="48">
        <v>100</v>
      </c>
    </row>
    <row r="75" spans="1:7" x14ac:dyDescent="0.25">
      <c r="A75" s="24"/>
      <c r="B75" s="24"/>
      <c r="C75" s="24"/>
      <c r="D75" s="24"/>
      <c r="E75" s="24"/>
      <c r="F75" s="24"/>
      <c r="G75" s="24"/>
    </row>
    <row r="76" spans="1:7" ht="12.75" customHeight="1" x14ac:dyDescent="0.25">
      <c r="A76" s="26" t="s">
        <v>157</v>
      </c>
      <c r="G76" s="172">
        <v>18</v>
      </c>
    </row>
    <row r="77" spans="1:7" ht="12.75" customHeight="1" x14ac:dyDescent="0.25">
      <c r="A77" s="26" t="s">
        <v>158</v>
      </c>
      <c r="G77" s="171"/>
    </row>
    <row r="78" spans="1:7" ht="12.75" customHeight="1" x14ac:dyDescent="0.25"/>
    <row r="79" spans="1:7" ht="12.75" customHeight="1" x14ac:dyDescent="0.25"/>
    <row r="82" ht="12.75" customHeight="1" x14ac:dyDescent="0.25"/>
    <row r="83" ht="12.75" customHeight="1" x14ac:dyDescent="0.25"/>
  </sheetData>
  <mergeCells count="1">
    <mergeCell ref="G76:G77"/>
  </mergeCells>
  <phoneticPr fontId="0" type="noConversion"/>
  <hyperlinks>
    <hyperlink ref="A2" location="Innhold!A43" tooltip="Move to Innhold" display="Tilbake til innholdsfortegnelsen"/>
  </hyperlinks>
  <pageMargins left="0.78740157480314965" right="0.78740157480314965" top="0.39370078740157483" bottom="0.19685039370078741" header="3.937007874015748E-2" footer="3.937007874015748E-2"/>
  <pageSetup paperSize="9" scale="86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3"/>
  <sheetViews>
    <sheetView showGridLines="0" showRowColHeaders="0" topLeftCell="A2" zoomScale="80" zoomScaleNormal="80" workbookViewId="0"/>
  </sheetViews>
  <sheetFormatPr defaultColWidth="11.44140625" defaultRowHeight="13.2" x14ac:dyDescent="0.25"/>
  <cols>
    <col min="1" max="1" width="38.44140625" style="1" customWidth="1"/>
    <col min="2" max="2" width="5.6640625" style="1" customWidth="1"/>
    <col min="3" max="3" width="38.33203125" style="1" customWidth="1"/>
    <col min="4" max="16384" width="11.44140625" style="1"/>
  </cols>
  <sheetData>
    <row r="1" spans="1:3" ht="6" customHeight="1" x14ac:dyDescent="0.25"/>
    <row r="2" spans="1:3" x14ac:dyDescent="0.25">
      <c r="A2" s="73" t="s">
        <v>0</v>
      </c>
      <c r="B2" s="3"/>
      <c r="C2" s="3"/>
    </row>
    <row r="3" spans="1:3" ht="6.75" customHeight="1" x14ac:dyDescent="0.25"/>
    <row r="4" spans="1:3" ht="15.6" x14ac:dyDescent="0.3">
      <c r="A4" s="41" t="s">
        <v>51</v>
      </c>
    </row>
    <row r="6" spans="1:3" ht="15.6" x14ac:dyDescent="0.3">
      <c r="A6" s="41"/>
      <c r="B6" s="31"/>
      <c r="C6" s="31"/>
    </row>
    <row r="7" spans="1:3" ht="15.6" x14ac:dyDescent="0.3">
      <c r="A7" s="31"/>
      <c r="B7" s="31"/>
      <c r="C7" s="31"/>
    </row>
    <row r="8" spans="1:3" ht="15.6" x14ac:dyDescent="0.3">
      <c r="A8" s="31"/>
      <c r="B8" s="31"/>
      <c r="C8" s="31"/>
    </row>
    <row r="9" spans="1:3" ht="15.6" x14ac:dyDescent="0.3">
      <c r="A9" s="31"/>
      <c r="B9" s="31"/>
      <c r="C9" s="31"/>
    </row>
    <row r="10" spans="1:3" ht="15.6" x14ac:dyDescent="0.3">
      <c r="A10" s="31"/>
      <c r="B10" s="31"/>
      <c r="C10" s="31"/>
    </row>
    <row r="11" spans="1:3" ht="15.6" x14ac:dyDescent="0.3">
      <c r="A11" s="31"/>
      <c r="B11" s="31"/>
      <c r="C11" s="31"/>
    </row>
    <row r="12" spans="1:3" ht="15.6" x14ac:dyDescent="0.3">
      <c r="A12" s="31"/>
      <c r="B12" s="31"/>
      <c r="C12" s="55"/>
    </row>
    <row r="13" spans="1:3" ht="15.6" x14ac:dyDescent="0.3">
      <c r="A13" s="41"/>
      <c r="B13" s="31"/>
      <c r="C13" s="31"/>
    </row>
    <row r="14" spans="1:3" ht="15.6" x14ac:dyDescent="0.3">
      <c r="A14" s="31"/>
      <c r="B14" s="31"/>
      <c r="C14" s="31"/>
    </row>
    <row r="15" spans="1:3" ht="15.6" x14ac:dyDescent="0.3">
      <c r="A15" s="31"/>
      <c r="B15" s="31"/>
      <c r="C15" s="31"/>
    </row>
    <row r="16" spans="1:3" ht="15.6" x14ac:dyDescent="0.3">
      <c r="A16" s="31"/>
      <c r="B16" s="31"/>
      <c r="C16" s="55"/>
    </row>
    <row r="17" spans="1:3" ht="15.6" x14ac:dyDescent="0.3">
      <c r="A17" s="31"/>
      <c r="B17" s="31"/>
      <c r="C17" s="31"/>
    </row>
    <row r="18" spans="1:3" ht="15.6" x14ac:dyDescent="0.3">
      <c r="A18" s="31"/>
      <c r="B18" s="31"/>
      <c r="C18" s="31"/>
    </row>
    <row r="19" spans="1:3" ht="15.6" x14ac:dyDescent="0.3">
      <c r="A19" s="31"/>
      <c r="B19" s="31"/>
      <c r="C19" s="31"/>
    </row>
    <row r="20" spans="1:3" ht="15.6" x14ac:dyDescent="0.3">
      <c r="A20" s="31"/>
      <c r="B20" s="31"/>
      <c r="C20" s="31"/>
    </row>
    <row r="21" spans="1:3" ht="15.6" x14ac:dyDescent="0.3">
      <c r="A21" s="31"/>
      <c r="B21" s="31"/>
      <c r="C21" s="31"/>
    </row>
    <row r="22" spans="1:3" ht="15.6" x14ac:dyDescent="0.3">
      <c r="A22" s="31"/>
      <c r="B22" s="31"/>
      <c r="C22" s="31"/>
    </row>
    <row r="23" spans="1:3" ht="15.6" x14ac:dyDescent="0.3">
      <c r="A23" s="31"/>
      <c r="B23" s="31"/>
      <c r="C23" s="31"/>
    </row>
    <row r="24" spans="1:3" ht="15.6" x14ac:dyDescent="0.3">
      <c r="A24" s="31"/>
      <c r="B24" s="31"/>
      <c r="C24" s="31"/>
    </row>
    <row r="25" spans="1:3" ht="15.6" x14ac:dyDescent="0.3">
      <c r="A25" s="31"/>
      <c r="B25" s="31"/>
      <c r="C25" s="31"/>
    </row>
    <row r="26" spans="1:3" ht="15.6" x14ac:dyDescent="0.3">
      <c r="A26" s="31"/>
      <c r="B26" s="31"/>
      <c r="C26" s="31"/>
    </row>
    <row r="27" spans="1:3" ht="15.6" x14ac:dyDescent="0.3">
      <c r="A27" s="31"/>
      <c r="B27" s="31"/>
      <c r="C27" s="31"/>
    </row>
    <row r="28" spans="1:3" ht="15.6" x14ac:dyDescent="0.3">
      <c r="A28" s="31"/>
      <c r="B28" s="31"/>
      <c r="C28" s="31"/>
    </row>
    <row r="29" spans="1:3" ht="15.6" x14ac:dyDescent="0.3">
      <c r="A29" s="31"/>
      <c r="B29" s="31"/>
      <c r="C29" s="31"/>
    </row>
    <row r="30" spans="1:3" ht="15.6" x14ac:dyDescent="0.3">
      <c r="A30" s="31"/>
      <c r="B30" s="31"/>
      <c r="C30" s="31"/>
    </row>
    <row r="31" spans="1:3" ht="15.6" x14ac:dyDescent="0.3">
      <c r="A31" s="31"/>
      <c r="B31" s="31"/>
      <c r="C31" s="31"/>
    </row>
    <row r="32" spans="1:3" ht="15.6" x14ac:dyDescent="0.3">
      <c r="A32" s="31"/>
      <c r="B32" s="31"/>
      <c r="C32" s="55"/>
    </row>
    <row r="33" spans="1:3" ht="15.6" x14ac:dyDescent="0.3">
      <c r="A33" s="31"/>
      <c r="B33" s="31"/>
      <c r="C33" s="31"/>
    </row>
    <row r="34" spans="1:3" ht="15.6" x14ac:dyDescent="0.3">
      <c r="A34" s="31"/>
      <c r="B34" s="31"/>
      <c r="C34" s="31"/>
    </row>
    <row r="35" spans="1:3" ht="15.6" x14ac:dyDescent="0.3">
      <c r="A35" s="31"/>
      <c r="B35" s="31"/>
      <c r="C35" s="31"/>
    </row>
    <row r="36" spans="1:3" ht="15.6" x14ac:dyDescent="0.3">
      <c r="A36" s="31"/>
      <c r="B36" s="31"/>
      <c r="C36" s="31"/>
    </row>
    <row r="37" spans="1:3" ht="15.6" x14ac:dyDescent="0.3">
      <c r="A37" s="31"/>
      <c r="B37" s="31"/>
      <c r="C37" s="31"/>
    </row>
    <row r="38" spans="1:3" ht="15.6" x14ac:dyDescent="0.3">
      <c r="A38" s="31"/>
      <c r="B38" s="31"/>
      <c r="C38" s="31"/>
    </row>
    <row r="39" spans="1:3" ht="15.6" x14ac:dyDescent="0.3">
      <c r="A39" s="31"/>
      <c r="B39" s="31"/>
      <c r="C39" s="31"/>
    </row>
    <row r="40" spans="1:3" ht="15.6" x14ac:dyDescent="0.3">
      <c r="A40" s="31"/>
      <c r="B40" s="31"/>
      <c r="C40" s="31"/>
    </row>
    <row r="41" spans="1:3" ht="15.6" x14ac:dyDescent="0.3">
      <c r="A41" s="41"/>
      <c r="B41" s="31"/>
      <c r="C41" s="31"/>
    </row>
    <row r="42" spans="1:3" ht="15.6" x14ac:dyDescent="0.3">
      <c r="A42" s="55"/>
      <c r="B42" s="31"/>
      <c r="C42" s="31"/>
    </row>
    <row r="43" spans="1:3" ht="15.6" x14ac:dyDescent="0.3">
      <c r="A43" s="31"/>
      <c r="B43" s="31"/>
      <c r="C43" s="31"/>
    </row>
    <row r="44" spans="1:3" ht="15.6" x14ac:dyDescent="0.3">
      <c r="A44" s="31"/>
      <c r="B44" s="31"/>
      <c r="C44" s="31"/>
    </row>
    <row r="45" spans="1:3" ht="15.6" x14ac:dyDescent="0.3">
      <c r="A45" s="31"/>
      <c r="B45" s="31"/>
      <c r="C45" s="31"/>
    </row>
    <row r="46" spans="1:3" ht="15.6" x14ac:dyDescent="0.3">
      <c r="A46" s="31"/>
      <c r="B46" s="31"/>
      <c r="C46" s="31"/>
    </row>
    <row r="47" spans="1:3" ht="15.6" x14ac:dyDescent="0.3">
      <c r="A47" s="31"/>
      <c r="B47" s="31"/>
      <c r="C47" s="31"/>
    </row>
    <row r="48" spans="1:3" ht="15.6" x14ac:dyDescent="0.3">
      <c r="A48" s="31"/>
      <c r="B48" s="31"/>
      <c r="C48" s="31"/>
    </row>
    <row r="49" spans="1:3" ht="15.6" x14ac:dyDescent="0.3">
      <c r="A49" s="31"/>
      <c r="B49" s="31"/>
      <c r="C49" s="31"/>
    </row>
    <row r="50" spans="1:3" ht="15.6" x14ac:dyDescent="0.3">
      <c r="A50" s="31"/>
      <c r="B50" s="31"/>
      <c r="C50" s="31"/>
    </row>
    <row r="51" spans="1:3" ht="15.6" x14ac:dyDescent="0.3">
      <c r="A51" s="56"/>
      <c r="B51" s="56"/>
      <c r="C51" s="56"/>
    </row>
    <row r="52" spans="1:3" x14ac:dyDescent="0.25">
      <c r="A52" s="26" t="str">
        <f>+Innhold!B54</f>
        <v>Finans Norge / Skadestatistikk</v>
      </c>
      <c r="C52" s="172">
        <f>Innhold!H46</f>
        <v>19</v>
      </c>
    </row>
    <row r="53" spans="1:3" x14ac:dyDescent="0.25">
      <c r="A53" s="26" t="str">
        <f>+Innhold!B55</f>
        <v>Premiestatistikk skadeforsikring 3. kvartal 2016</v>
      </c>
      <c r="C53" s="171"/>
    </row>
  </sheetData>
  <mergeCells count="1">
    <mergeCell ref="C52:C53"/>
  </mergeCells>
  <phoneticPr fontId="0" type="noConversion"/>
  <hyperlinks>
    <hyperlink ref="A2" location="Innhold!A46" tooltip="Move to Tab2" display="Tilbake til innholdsfortegnelsen"/>
  </hyperlinks>
  <pageMargins left="0.78740157480314965" right="0.78740157480314965" top="0.78740157480314965" bottom="0.19685039370078741" header="3.937007874015748E-2" footer="3.937007874015748E-2"/>
  <pageSetup paperSize="9" fitToWidth="0" fitToHeight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3"/>
  <sheetViews>
    <sheetView showGridLines="0" showRowColHeaders="0" tabSelected="1" topLeftCell="A3" zoomScale="80" zoomScaleNormal="80" workbookViewId="0"/>
  </sheetViews>
  <sheetFormatPr defaultColWidth="11.44140625" defaultRowHeight="13.2" x14ac:dyDescent="0.25"/>
  <cols>
    <col min="1" max="1" width="11.44140625" style="1" customWidth="1"/>
    <col min="2" max="2" width="27.109375" style="1" customWidth="1"/>
    <col min="3" max="5" width="10.6640625" style="1" customWidth="1"/>
    <col min="6" max="8" width="7.6640625" style="1" customWidth="1"/>
    <col min="9" max="16384" width="11.44140625" style="1"/>
  </cols>
  <sheetData>
    <row r="1" spans="1:8" ht="5.25" customHeight="1" x14ac:dyDescent="0.25"/>
    <row r="2" spans="1:8" x14ac:dyDescent="0.25">
      <c r="B2" s="2"/>
      <c r="C2" s="3"/>
      <c r="D2" s="3"/>
      <c r="E2" s="3"/>
      <c r="F2" s="3"/>
      <c r="G2" s="3"/>
    </row>
    <row r="3" spans="1:8" ht="6" customHeight="1" x14ac:dyDescent="0.25">
      <c r="B3" s="4"/>
      <c r="C3" s="3"/>
      <c r="D3" s="3"/>
      <c r="E3" s="3"/>
      <c r="F3" s="3"/>
      <c r="G3" s="3"/>
    </row>
    <row r="4" spans="1:8" ht="15.6" x14ac:dyDescent="0.3">
      <c r="C4" s="30"/>
      <c r="D4" s="30" t="s">
        <v>6</v>
      </c>
      <c r="E4" s="30"/>
      <c r="F4" s="30"/>
      <c r="G4" s="30"/>
      <c r="H4" s="30"/>
    </row>
    <row r="5" spans="1:8" ht="15.6" x14ac:dyDescent="0.3">
      <c r="B5" s="40"/>
      <c r="C5" s="30"/>
      <c r="D5" s="30"/>
      <c r="E5" s="30"/>
      <c r="F5" s="30"/>
      <c r="G5" s="30"/>
      <c r="H5" s="30"/>
    </row>
    <row r="6" spans="1:8" ht="15.6" x14ac:dyDescent="0.3">
      <c r="B6" s="40"/>
      <c r="C6" s="30"/>
      <c r="D6" s="30"/>
      <c r="E6" s="30"/>
      <c r="F6" s="30"/>
      <c r="G6" s="30"/>
      <c r="H6" s="30"/>
    </row>
    <row r="7" spans="1:8" ht="15.6" x14ac:dyDescent="0.3">
      <c r="B7" s="31"/>
      <c r="C7" s="31"/>
      <c r="D7" s="31"/>
      <c r="E7" s="31"/>
      <c r="F7" s="31"/>
      <c r="G7" s="31"/>
      <c r="H7" s="31"/>
    </row>
    <row r="8" spans="1:8" ht="15.6" x14ac:dyDescent="0.3">
      <c r="B8" s="31"/>
      <c r="C8" s="31"/>
      <c r="D8" s="31"/>
      <c r="E8" s="31"/>
      <c r="F8" s="31"/>
      <c r="G8" s="31"/>
      <c r="H8" s="31"/>
    </row>
    <row r="9" spans="1:8" ht="15.6" x14ac:dyDescent="0.3">
      <c r="A9" s="72" t="s">
        <v>70</v>
      </c>
      <c r="B9" s="31" t="s">
        <v>67</v>
      </c>
      <c r="C9" s="31"/>
      <c r="D9" s="31"/>
      <c r="E9" s="31"/>
      <c r="F9" s="31"/>
      <c r="G9" s="31"/>
      <c r="H9" s="29">
        <v>2</v>
      </c>
    </row>
    <row r="10" spans="1:8" ht="15.6" x14ac:dyDescent="0.3">
      <c r="B10" s="31"/>
      <c r="C10" s="31"/>
      <c r="D10" s="31"/>
      <c r="E10" s="31"/>
      <c r="F10" s="31"/>
      <c r="G10" s="31"/>
      <c r="H10" s="29"/>
    </row>
    <row r="11" spans="1:8" ht="15.6" x14ac:dyDescent="0.3">
      <c r="A11" s="72" t="s">
        <v>71</v>
      </c>
      <c r="B11" s="31" t="s">
        <v>46</v>
      </c>
      <c r="C11" s="31"/>
      <c r="D11" s="31"/>
      <c r="E11" s="31"/>
      <c r="F11" s="31"/>
      <c r="G11" s="31"/>
      <c r="H11" s="29"/>
    </row>
    <row r="12" spans="1:8" ht="15.6" x14ac:dyDescent="0.3">
      <c r="B12" s="31" t="s">
        <v>7</v>
      </c>
      <c r="C12" s="31"/>
      <c r="D12" s="31"/>
      <c r="E12" s="31"/>
      <c r="F12" s="31"/>
      <c r="G12" s="31"/>
      <c r="H12" s="29">
        <v>3</v>
      </c>
    </row>
    <row r="13" spans="1:8" ht="15.6" x14ac:dyDescent="0.3">
      <c r="B13" s="31" t="s">
        <v>8</v>
      </c>
      <c r="C13" s="31"/>
      <c r="D13" s="31"/>
      <c r="E13" s="31"/>
      <c r="F13" s="31"/>
      <c r="G13" s="31"/>
      <c r="H13" s="29">
        <v>3</v>
      </c>
    </row>
    <row r="14" spans="1:8" ht="15.6" x14ac:dyDescent="0.3">
      <c r="B14" s="31" t="s">
        <v>9</v>
      </c>
      <c r="C14" s="31"/>
      <c r="D14" s="31"/>
      <c r="E14" s="31"/>
      <c r="F14" s="31"/>
      <c r="G14" s="31"/>
      <c r="H14" s="29">
        <v>4</v>
      </c>
    </row>
    <row r="15" spans="1:8" ht="15.6" x14ac:dyDescent="0.3">
      <c r="B15" s="31" t="s">
        <v>110</v>
      </c>
      <c r="C15" s="31"/>
      <c r="D15" s="31"/>
      <c r="E15" s="31"/>
      <c r="F15" s="31"/>
      <c r="G15" s="31"/>
      <c r="H15" s="29">
        <v>4</v>
      </c>
    </row>
    <row r="16" spans="1:8" ht="15.6" x14ac:dyDescent="0.3">
      <c r="B16" s="31"/>
      <c r="C16" s="31"/>
      <c r="D16" s="31"/>
      <c r="E16" s="31"/>
      <c r="F16" s="31"/>
      <c r="G16" s="31"/>
      <c r="H16" s="29"/>
    </row>
    <row r="17" spans="1:8" ht="15.6" x14ac:dyDescent="0.3">
      <c r="B17" s="31" t="s">
        <v>47</v>
      </c>
      <c r="C17" s="31"/>
      <c r="D17" s="31"/>
      <c r="E17" s="31"/>
      <c r="F17" s="31"/>
      <c r="G17" s="31"/>
      <c r="H17" s="29"/>
    </row>
    <row r="18" spans="1:8" ht="16.2" x14ac:dyDescent="0.35">
      <c r="B18" s="42" t="s">
        <v>23</v>
      </c>
      <c r="C18" s="31"/>
      <c r="D18" s="31"/>
      <c r="E18" s="31"/>
      <c r="F18" s="31"/>
      <c r="G18" s="31"/>
      <c r="H18" s="29"/>
    </row>
    <row r="19" spans="1:8" ht="15.6" x14ac:dyDescent="0.3">
      <c r="A19" s="72" t="s">
        <v>66</v>
      </c>
      <c r="B19" s="31" t="s">
        <v>41</v>
      </c>
      <c r="C19" s="31"/>
      <c r="D19" s="31"/>
      <c r="E19" s="31"/>
      <c r="F19" s="31"/>
      <c r="G19" s="31"/>
      <c r="H19" s="29">
        <v>5</v>
      </c>
    </row>
    <row r="20" spans="1:8" ht="15.6" x14ac:dyDescent="0.3">
      <c r="A20" s="72" t="s">
        <v>72</v>
      </c>
      <c r="B20" s="31" t="s">
        <v>42</v>
      </c>
      <c r="C20" s="31"/>
      <c r="D20" s="31"/>
      <c r="E20" s="31"/>
      <c r="F20" s="31"/>
      <c r="G20" s="31"/>
      <c r="H20" s="29">
        <v>6</v>
      </c>
    </row>
    <row r="21" spans="1:8" ht="16.2" x14ac:dyDescent="0.35">
      <c r="B21" s="42"/>
      <c r="C21" s="31"/>
      <c r="D21" s="31"/>
      <c r="E21" s="31"/>
      <c r="F21" s="31"/>
      <c r="G21" s="31"/>
      <c r="H21" s="29"/>
    </row>
    <row r="22" spans="1:8" ht="16.2" x14ac:dyDescent="0.35">
      <c r="B22" s="42" t="s">
        <v>24</v>
      </c>
      <c r="C22" s="31"/>
      <c r="D22" s="31"/>
      <c r="E22" s="31"/>
      <c r="F22" s="31"/>
      <c r="G22" s="31"/>
      <c r="H22" s="29"/>
    </row>
    <row r="23" spans="1:8" ht="15.6" x14ac:dyDescent="0.3">
      <c r="A23" s="72" t="s">
        <v>73</v>
      </c>
      <c r="B23" s="31" t="s">
        <v>43</v>
      </c>
      <c r="C23" s="31"/>
      <c r="D23" s="31"/>
      <c r="E23" s="31"/>
      <c r="F23" s="31"/>
      <c r="G23" s="31"/>
      <c r="H23" s="29">
        <v>7</v>
      </c>
    </row>
    <row r="24" spans="1:8" ht="15.6" x14ac:dyDescent="0.3">
      <c r="A24" s="72" t="s">
        <v>74</v>
      </c>
      <c r="B24" s="31" t="s">
        <v>44</v>
      </c>
      <c r="C24" s="31"/>
      <c r="D24" s="31"/>
      <c r="E24" s="31"/>
      <c r="F24" s="31"/>
      <c r="G24" s="31"/>
      <c r="H24" s="29">
        <v>8</v>
      </c>
    </row>
    <row r="25" spans="1:8" ht="15.6" x14ac:dyDescent="0.3">
      <c r="A25" s="49"/>
      <c r="B25" s="31" t="s">
        <v>45</v>
      </c>
      <c r="C25" s="31"/>
      <c r="D25" s="31"/>
      <c r="E25" s="31"/>
      <c r="F25" s="31"/>
      <c r="G25" s="31"/>
      <c r="H25" s="29">
        <f>H24</f>
        <v>8</v>
      </c>
    </row>
    <row r="26" spans="1:8" ht="15.6" x14ac:dyDescent="0.3">
      <c r="A26" s="72" t="s">
        <v>149</v>
      </c>
      <c r="B26" s="31" t="s">
        <v>153</v>
      </c>
      <c r="C26" s="31"/>
      <c r="D26" s="31"/>
      <c r="E26" s="31"/>
      <c r="F26" s="31"/>
      <c r="G26" s="31"/>
      <c r="H26" s="29">
        <v>9</v>
      </c>
    </row>
    <row r="27" spans="1:8" ht="15.6" x14ac:dyDescent="0.3">
      <c r="A27" s="74"/>
      <c r="B27" s="31" t="s">
        <v>154</v>
      </c>
      <c r="C27" s="31"/>
      <c r="D27" s="31"/>
      <c r="E27" s="31"/>
      <c r="F27" s="31"/>
      <c r="G27" s="31"/>
      <c r="H27" s="29">
        <f>+H26</f>
        <v>9</v>
      </c>
    </row>
    <row r="28" spans="1:8" ht="15.6" x14ac:dyDescent="0.3">
      <c r="A28" s="72" t="s">
        <v>75</v>
      </c>
      <c r="B28" s="31" t="s">
        <v>131</v>
      </c>
      <c r="C28" s="31"/>
      <c r="D28" s="31"/>
      <c r="E28" s="31"/>
      <c r="F28" s="31"/>
      <c r="G28" s="31"/>
      <c r="H28" s="29">
        <v>10</v>
      </c>
    </row>
    <row r="29" spans="1:8" ht="15.6" x14ac:dyDescent="0.3">
      <c r="A29" s="49"/>
      <c r="B29" s="31" t="s">
        <v>132</v>
      </c>
      <c r="C29" s="31"/>
      <c r="D29" s="31"/>
      <c r="E29" s="31"/>
      <c r="F29" s="31"/>
      <c r="G29" s="31"/>
      <c r="H29" s="29">
        <f>H28</f>
        <v>10</v>
      </c>
    </row>
    <row r="30" spans="1:8" ht="15.6" x14ac:dyDescent="0.3">
      <c r="A30" s="72" t="s">
        <v>148</v>
      </c>
      <c r="B30" s="31" t="s">
        <v>133</v>
      </c>
      <c r="C30" s="31"/>
      <c r="D30" s="31"/>
      <c r="E30" s="31"/>
      <c r="F30" s="31"/>
      <c r="G30" s="31"/>
      <c r="H30" s="29">
        <v>11</v>
      </c>
    </row>
    <row r="31" spans="1:8" ht="15.6" x14ac:dyDescent="0.3">
      <c r="A31" s="74"/>
      <c r="B31" s="31" t="s">
        <v>134</v>
      </c>
      <c r="C31" s="31"/>
      <c r="D31" s="31"/>
      <c r="E31" s="31"/>
      <c r="F31" s="31"/>
      <c r="G31" s="31"/>
      <c r="H31" s="29">
        <f>H30</f>
        <v>11</v>
      </c>
    </row>
    <row r="32" spans="1:8" ht="15.6" x14ac:dyDescent="0.3">
      <c r="A32" s="72" t="s">
        <v>85</v>
      </c>
      <c r="B32" s="31" t="s">
        <v>135</v>
      </c>
      <c r="C32" s="31"/>
      <c r="D32" s="31"/>
      <c r="E32" s="31"/>
      <c r="F32" s="31"/>
      <c r="G32" s="31"/>
      <c r="H32" s="29">
        <v>12</v>
      </c>
    </row>
    <row r="33" spans="1:10" ht="15.6" x14ac:dyDescent="0.3">
      <c r="A33" s="49"/>
      <c r="B33" s="31" t="s">
        <v>136</v>
      </c>
      <c r="C33" s="31"/>
      <c r="D33" s="31"/>
      <c r="E33" s="31"/>
      <c r="F33" s="31"/>
      <c r="G33" s="31"/>
      <c r="H33" s="29">
        <f>+H32</f>
        <v>12</v>
      </c>
    </row>
    <row r="34" spans="1:10" ht="15.6" x14ac:dyDescent="0.3">
      <c r="A34" s="72" t="s">
        <v>76</v>
      </c>
      <c r="B34" s="31" t="s">
        <v>137</v>
      </c>
      <c r="C34" s="31"/>
      <c r="D34" s="31"/>
      <c r="E34" s="31"/>
      <c r="F34" s="31"/>
      <c r="G34" s="31"/>
      <c r="H34" s="29">
        <v>13</v>
      </c>
    </row>
    <row r="35" spans="1:10" ht="15.6" x14ac:dyDescent="0.3">
      <c r="A35" s="49"/>
      <c r="B35" s="31" t="s">
        <v>138</v>
      </c>
      <c r="C35" s="31"/>
      <c r="D35" s="31"/>
      <c r="E35" s="31"/>
      <c r="F35" s="31"/>
      <c r="G35" s="31"/>
      <c r="H35" s="29">
        <f>+H34</f>
        <v>13</v>
      </c>
    </row>
    <row r="36" spans="1:10" ht="15.6" x14ac:dyDescent="0.3">
      <c r="A36" s="72" t="s">
        <v>77</v>
      </c>
      <c r="B36" s="31" t="s">
        <v>139</v>
      </c>
      <c r="C36" s="31"/>
      <c r="D36" s="31"/>
      <c r="E36" s="31"/>
      <c r="F36" s="31"/>
      <c r="G36" s="31"/>
      <c r="H36" s="29">
        <v>14</v>
      </c>
    </row>
    <row r="37" spans="1:10" ht="15.6" x14ac:dyDescent="0.3">
      <c r="A37" s="49"/>
      <c r="B37" s="31" t="s">
        <v>140</v>
      </c>
      <c r="C37" s="31"/>
      <c r="D37" s="31"/>
      <c r="E37" s="31"/>
      <c r="F37" s="31"/>
      <c r="G37" s="31"/>
      <c r="H37" s="29">
        <f>+H36</f>
        <v>14</v>
      </c>
    </row>
    <row r="38" spans="1:10" ht="15.6" x14ac:dyDescent="0.3">
      <c r="A38" s="72" t="s">
        <v>78</v>
      </c>
      <c r="B38" s="31" t="s">
        <v>141</v>
      </c>
      <c r="C38" s="31"/>
      <c r="D38" s="31"/>
      <c r="E38" s="31"/>
      <c r="F38" s="31"/>
      <c r="G38" s="31"/>
      <c r="H38" s="29">
        <v>15</v>
      </c>
    </row>
    <row r="39" spans="1:10" ht="15.6" x14ac:dyDescent="0.3">
      <c r="A39" s="49"/>
      <c r="B39" s="31" t="s">
        <v>142</v>
      </c>
      <c r="C39" s="31"/>
      <c r="D39" s="31"/>
      <c r="E39" s="31"/>
      <c r="F39" s="31"/>
      <c r="G39" s="31"/>
      <c r="H39" s="29">
        <f>+H38</f>
        <v>15</v>
      </c>
    </row>
    <row r="40" spans="1:10" ht="15.6" x14ac:dyDescent="0.3">
      <c r="A40" s="72" t="s">
        <v>79</v>
      </c>
      <c r="B40" s="31" t="s">
        <v>143</v>
      </c>
      <c r="C40" s="31"/>
      <c r="D40" s="31"/>
      <c r="E40" s="31"/>
      <c r="F40" s="31"/>
      <c r="G40" s="31"/>
      <c r="H40" s="29">
        <v>16</v>
      </c>
    </row>
    <row r="41" spans="1:10" ht="15.6" x14ac:dyDescent="0.3">
      <c r="A41" s="49"/>
      <c r="B41" s="31" t="s">
        <v>144</v>
      </c>
      <c r="C41" s="31"/>
      <c r="D41" s="31"/>
      <c r="E41" s="31"/>
      <c r="F41" s="31"/>
      <c r="G41" s="31"/>
      <c r="H41" s="29">
        <f>+H40</f>
        <v>16</v>
      </c>
    </row>
    <row r="42" spans="1:10" ht="15.6" x14ac:dyDescent="0.3">
      <c r="A42" s="72" t="s">
        <v>80</v>
      </c>
      <c r="B42" s="31" t="s">
        <v>145</v>
      </c>
      <c r="C42" s="31"/>
      <c r="D42" s="31"/>
      <c r="E42" s="31"/>
      <c r="F42" s="31"/>
      <c r="G42" s="31"/>
      <c r="H42" s="29">
        <v>17</v>
      </c>
    </row>
    <row r="43" spans="1:10" ht="15.6" x14ac:dyDescent="0.3">
      <c r="A43" s="72" t="s">
        <v>106</v>
      </c>
      <c r="B43" s="31" t="s">
        <v>146</v>
      </c>
      <c r="C43" s="31"/>
      <c r="D43" s="31"/>
      <c r="E43" s="31"/>
      <c r="F43" s="31"/>
      <c r="G43" s="31"/>
      <c r="H43" s="29">
        <v>18</v>
      </c>
      <c r="J43" s="1" t="s">
        <v>5</v>
      </c>
    </row>
    <row r="44" spans="1:10" ht="15.6" x14ac:dyDescent="0.3">
      <c r="B44" s="31" t="s">
        <v>147</v>
      </c>
      <c r="C44" s="31"/>
      <c r="D44" s="31"/>
      <c r="E44" s="31"/>
      <c r="F44" s="31"/>
      <c r="G44" s="31"/>
      <c r="H44" s="29">
        <f>+H43</f>
        <v>18</v>
      </c>
    </row>
    <row r="45" spans="1:10" ht="15.6" x14ac:dyDescent="0.3">
      <c r="A45" s="49"/>
      <c r="B45" s="31"/>
      <c r="C45" s="31"/>
      <c r="D45" s="31"/>
      <c r="E45" s="31"/>
      <c r="F45" s="31"/>
      <c r="G45" s="31"/>
      <c r="H45" s="29"/>
    </row>
    <row r="46" spans="1:10" ht="15.6" x14ac:dyDescent="0.3">
      <c r="A46" s="72" t="s">
        <v>105</v>
      </c>
      <c r="B46" s="31" t="s">
        <v>68</v>
      </c>
      <c r="C46" s="31"/>
      <c r="D46" s="31"/>
      <c r="E46" s="31"/>
      <c r="F46" s="31"/>
      <c r="G46" s="31"/>
      <c r="H46" s="29">
        <v>19</v>
      </c>
    </row>
    <row r="49" spans="1:9" x14ac:dyDescent="0.25">
      <c r="I49" s="1" t="s">
        <v>5</v>
      </c>
    </row>
    <row r="53" spans="1:9" x14ac:dyDescent="0.25">
      <c r="B53" s="24"/>
      <c r="C53" s="24"/>
      <c r="D53" s="24"/>
      <c r="E53" s="24"/>
      <c r="F53" s="24"/>
      <c r="G53" s="24"/>
      <c r="H53" s="24"/>
    </row>
    <row r="54" spans="1:9" x14ac:dyDescent="0.25">
      <c r="B54" s="26" t="str">
        <f>"Finans Norge / Skadestatistikk"</f>
        <v>Finans Norge / Skadestatistikk</v>
      </c>
      <c r="G54" s="25"/>
      <c r="H54" s="170">
        <v>1</v>
      </c>
    </row>
    <row r="55" spans="1:9" x14ac:dyDescent="0.25">
      <c r="B55" s="26" t="str">
        <f>"Premiestatistikk skadeforsikring 3. kvartal 2016"</f>
        <v>Premiestatistikk skadeforsikring 3. kvartal 2016</v>
      </c>
      <c r="G55" s="25"/>
      <c r="H55" s="171"/>
    </row>
    <row r="56" spans="1:9" x14ac:dyDescent="0.25">
      <c r="A56"/>
      <c r="B56"/>
      <c r="C56"/>
      <c r="D56"/>
      <c r="E56"/>
      <c r="F56"/>
      <c r="G56"/>
      <c r="H56"/>
      <c r="I56"/>
    </row>
    <row r="57" spans="1:9" x14ac:dyDescent="0.25">
      <c r="A57"/>
      <c r="B57"/>
      <c r="C57"/>
      <c r="D57"/>
      <c r="E57"/>
      <c r="F57"/>
      <c r="G57"/>
      <c r="H57"/>
      <c r="I57"/>
    </row>
    <row r="58" spans="1:9" x14ac:dyDescent="0.25">
      <c r="A58"/>
      <c r="B58"/>
      <c r="C58"/>
      <c r="D58"/>
      <c r="E58"/>
      <c r="F58"/>
      <c r="G58"/>
      <c r="H58"/>
      <c r="I58"/>
    </row>
    <row r="59" spans="1:9" x14ac:dyDescent="0.25">
      <c r="A59"/>
      <c r="B59"/>
      <c r="C59"/>
      <c r="D59"/>
      <c r="E59"/>
      <c r="F59"/>
      <c r="G59"/>
      <c r="H59"/>
      <c r="I59"/>
    </row>
    <row r="60" spans="1:9" x14ac:dyDescent="0.25">
      <c r="A60"/>
      <c r="B60"/>
      <c r="C60"/>
      <c r="D60"/>
      <c r="E60"/>
      <c r="F60"/>
      <c r="G60"/>
      <c r="H60"/>
      <c r="I60"/>
    </row>
    <row r="61" spans="1:9" x14ac:dyDescent="0.25">
      <c r="A61"/>
      <c r="B61"/>
      <c r="C61"/>
      <c r="D61"/>
      <c r="E61"/>
      <c r="F61"/>
      <c r="G61"/>
      <c r="H61"/>
      <c r="I61"/>
    </row>
    <row r="62" spans="1:9" x14ac:dyDescent="0.25">
      <c r="A62"/>
      <c r="B62"/>
      <c r="C62"/>
      <c r="D62"/>
      <c r="E62"/>
      <c r="F62"/>
      <c r="G62"/>
      <c r="H62"/>
      <c r="I62"/>
    </row>
    <row r="63" spans="1:9" ht="12.75" customHeight="1" x14ac:dyDescent="0.25">
      <c r="A63"/>
      <c r="B63"/>
      <c r="C63"/>
      <c r="D63"/>
      <c r="E63"/>
      <c r="F63"/>
      <c r="G63"/>
      <c r="H63"/>
      <c r="I63"/>
    </row>
    <row r="64" spans="1:9" ht="12.75" customHeight="1" x14ac:dyDescent="0.25">
      <c r="A64"/>
      <c r="B64"/>
      <c r="C64"/>
      <c r="D64"/>
      <c r="E64"/>
      <c r="F64"/>
      <c r="G64"/>
      <c r="H64"/>
      <c r="I64"/>
    </row>
    <row r="65" spans="1:9" x14ac:dyDescent="0.25">
      <c r="A65"/>
      <c r="B65"/>
      <c r="C65"/>
      <c r="D65"/>
      <c r="E65"/>
      <c r="F65"/>
      <c r="G65"/>
      <c r="H65"/>
      <c r="I65"/>
    </row>
    <row r="66" spans="1:9" x14ac:dyDescent="0.25">
      <c r="A66"/>
      <c r="B66"/>
      <c r="C66"/>
      <c r="D66"/>
      <c r="E66"/>
      <c r="F66"/>
      <c r="G66"/>
      <c r="H66"/>
      <c r="I66"/>
    </row>
    <row r="67" spans="1:9" x14ac:dyDescent="0.25">
      <c r="A67"/>
      <c r="B67"/>
      <c r="C67"/>
      <c r="D67"/>
      <c r="E67"/>
      <c r="F67"/>
      <c r="G67"/>
      <c r="H67"/>
      <c r="I67"/>
    </row>
    <row r="68" spans="1:9" x14ac:dyDescent="0.25">
      <c r="A68"/>
      <c r="B68"/>
      <c r="C68"/>
      <c r="D68"/>
      <c r="E68"/>
      <c r="F68"/>
      <c r="G68"/>
      <c r="H68"/>
      <c r="I68"/>
    </row>
    <row r="69" spans="1:9" x14ac:dyDescent="0.25">
      <c r="A69"/>
      <c r="B69"/>
      <c r="C69"/>
      <c r="D69"/>
      <c r="E69"/>
      <c r="F69"/>
      <c r="G69"/>
      <c r="H69"/>
      <c r="I69"/>
    </row>
    <row r="70" spans="1:9" x14ac:dyDescent="0.25">
      <c r="A70"/>
      <c r="B70"/>
      <c r="C70"/>
      <c r="D70"/>
      <c r="E70"/>
      <c r="F70"/>
      <c r="G70"/>
      <c r="H70"/>
      <c r="I70"/>
    </row>
    <row r="71" spans="1:9" x14ac:dyDescent="0.25">
      <c r="A71"/>
      <c r="B71"/>
      <c r="C71"/>
      <c r="D71"/>
      <c r="E71"/>
      <c r="F71"/>
      <c r="G71"/>
      <c r="H71"/>
      <c r="I71"/>
    </row>
    <row r="72" spans="1:9" x14ac:dyDescent="0.25">
      <c r="A72"/>
      <c r="B72"/>
      <c r="C72"/>
      <c r="D72"/>
      <c r="E72"/>
      <c r="F72"/>
      <c r="G72"/>
      <c r="H72"/>
      <c r="I72"/>
    </row>
    <row r="73" spans="1:9" x14ac:dyDescent="0.25">
      <c r="A73"/>
      <c r="B73"/>
      <c r="C73"/>
      <c r="D73"/>
      <c r="E73"/>
      <c r="F73"/>
      <c r="G73"/>
      <c r="H73"/>
      <c r="I73"/>
    </row>
  </sheetData>
  <mergeCells count="1">
    <mergeCell ref="H54:H55"/>
  </mergeCells>
  <phoneticPr fontId="0" type="noConversion"/>
  <hyperlinks>
    <hyperlink ref="A19" location="Tab3!A2" display="Tab3"/>
    <hyperlink ref="A20" location="Tab4!A2" display="Tab4"/>
    <hyperlink ref="A23" location="Tab5!A2" display="Tab5"/>
    <hyperlink ref="A24" location="Tab6!A2" display="Tab6"/>
    <hyperlink ref="A28" location="'Tab8'!A2" display="Tab8"/>
    <hyperlink ref="A9" location="Tab1!A2" display="Tab1"/>
    <hyperlink ref="A11" location="Tab2!A2" display="Tab2"/>
    <hyperlink ref="A32" location="'Tab10'!A2" display="Tab10"/>
    <hyperlink ref="A34" location="'Tab11'!A2" display="Tab11"/>
    <hyperlink ref="A43" location="'Tab16'!A2" display="Tab16"/>
    <hyperlink ref="A46" location="'Tab17'!A1" display="Tab17"/>
    <hyperlink ref="A42" location="'Tab15'!A2" display="Tab15"/>
    <hyperlink ref="A36" location="'Tab12'!A2" display="Tab12"/>
    <hyperlink ref="A38" location="'Tab13'!A2" display="Tab13"/>
    <hyperlink ref="A40" location="'Tab14'!A2" display="Tab14"/>
    <hyperlink ref="A30" location="'Tab9'!A2" display="Tab9"/>
    <hyperlink ref="A26" location="'Tab7'!A2" display="Tab7"/>
  </hyperlinks>
  <pageMargins left="0.78740157480314965" right="0.78740157480314965" top="0.98425196850393704" bottom="0.19685039370078741" header="3.937007874015748E-2" footer="3.937007874015748E-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0"/>
  <sheetViews>
    <sheetView showGridLines="0" showRowColHeaders="0" topLeftCell="A2" zoomScale="80" zoomScaleNormal="80" workbookViewId="0"/>
  </sheetViews>
  <sheetFormatPr defaultColWidth="11.44140625" defaultRowHeight="13.2" x14ac:dyDescent="0.25"/>
  <cols>
    <col min="1" max="1" width="39.44140625" customWidth="1"/>
    <col min="2" max="2" width="5.6640625" customWidth="1"/>
    <col min="3" max="3" width="39.44140625" customWidth="1"/>
  </cols>
  <sheetData>
    <row r="1" spans="1:1" ht="8.25" customHeight="1" x14ac:dyDescent="0.25">
      <c r="A1" s="1"/>
    </row>
    <row r="2" spans="1:1" x14ac:dyDescent="0.25">
      <c r="A2" s="73" t="s">
        <v>0</v>
      </c>
    </row>
    <row r="3" spans="1:1" s="1" customFormat="1" ht="6.75" customHeight="1" x14ac:dyDescent="0.25"/>
    <row r="4" spans="1:1" s="1" customFormat="1" ht="15.6" x14ac:dyDescent="0.3">
      <c r="A4" s="41"/>
    </row>
    <row r="5" spans="1:1" s="1" customFormat="1" ht="15.6" x14ac:dyDescent="0.3">
      <c r="A5" s="41" t="s">
        <v>40</v>
      </c>
    </row>
    <row r="6" spans="1:1" s="1" customFormat="1" x14ac:dyDescent="0.25"/>
    <row r="7" spans="1:1" s="1" customFormat="1" ht="15.6" x14ac:dyDescent="0.3">
      <c r="A7" s="31"/>
    </row>
    <row r="8" spans="1:1" s="1" customFormat="1" ht="15.6" x14ac:dyDescent="0.3">
      <c r="A8" s="31"/>
    </row>
    <row r="9" spans="1:1" s="1" customFormat="1" ht="15.6" x14ac:dyDescent="0.3">
      <c r="A9" s="31"/>
    </row>
    <row r="10" spans="1:1" s="1" customFormat="1" ht="15.6" x14ac:dyDescent="0.3">
      <c r="A10" s="31"/>
    </row>
    <row r="11" spans="1:1" s="1" customFormat="1" ht="15.6" x14ac:dyDescent="0.3">
      <c r="A11" s="31"/>
    </row>
    <row r="12" spans="1:1" s="1" customFormat="1" ht="15.6" x14ac:dyDescent="0.3">
      <c r="A12" s="31"/>
    </row>
    <row r="13" spans="1:1" s="1" customFormat="1" ht="15.6" x14ac:dyDescent="0.3">
      <c r="A13" s="31"/>
    </row>
    <row r="14" spans="1:1" s="1" customFormat="1" ht="15.6" x14ac:dyDescent="0.3">
      <c r="A14" s="31"/>
    </row>
    <row r="15" spans="1:1" s="1" customFormat="1" ht="15.6" x14ac:dyDescent="0.3">
      <c r="A15" s="31"/>
    </row>
    <row r="16" spans="1:1" s="1" customFormat="1" ht="15.6" x14ac:dyDescent="0.3">
      <c r="A16" s="31"/>
    </row>
    <row r="17" spans="1:5" s="1" customFormat="1" ht="15.6" x14ac:dyDescent="0.3">
      <c r="A17" s="41"/>
      <c r="B17" s="31"/>
      <c r="C17" s="31"/>
    </row>
    <row r="18" spans="1:5" s="1" customFormat="1" ht="15.6" x14ac:dyDescent="0.3">
      <c r="A18" s="31"/>
      <c r="B18" s="31"/>
      <c r="C18" s="31"/>
    </row>
    <row r="19" spans="1:5" s="1" customFormat="1" ht="15.6" x14ac:dyDescent="0.3">
      <c r="A19" s="31"/>
      <c r="B19" s="31"/>
      <c r="C19" s="55"/>
      <c r="E19" s="55"/>
    </row>
    <row r="20" spans="1:5" s="1" customFormat="1" ht="15.6" x14ac:dyDescent="0.3">
      <c r="A20" s="31"/>
      <c r="B20" s="31"/>
      <c r="C20" s="31"/>
      <c r="E20" s="31"/>
    </row>
    <row r="21" spans="1:5" s="1" customFormat="1" ht="15.6" x14ac:dyDescent="0.3">
      <c r="A21" s="31"/>
      <c r="B21" s="31"/>
      <c r="C21" s="31"/>
      <c r="E21" s="31"/>
    </row>
    <row r="22" spans="1:5" s="1" customFormat="1" ht="15.6" x14ac:dyDescent="0.3">
      <c r="A22" s="31"/>
      <c r="B22" s="31"/>
      <c r="C22" s="31"/>
      <c r="E22" s="31"/>
    </row>
    <row r="23" spans="1:5" s="1" customFormat="1" ht="15.6" x14ac:dyDescent="0.3">
      <c r="A23" s="31"/>
      <c r="B23" s="31"/>
      <c r="C23" s="31"/>
      <c r="E23" s="31"/>
    </row>
    <row r="24" spans="1:5" s="1" customFormat="1" ht="15.6" x14ac:dyDescent="0.3">
      <c r="B24" s="31"/>
      <c r="C24" s="31"/>
      <c r="E24" s="31"/>
    </row>
    <row r="25" spans="1:5" s="1" customFormat="1" ht="15.6" x14ac:dyDescent="0.3">
      <c r="A25" s="55"/>
      <c r="B25" s="31"/>
      <c r="C25" s="31"/>
      <c r="E25" s="31"/>
    </row>
    <row r="26" spans="1:5" s="1" customFormat="1" ht="15.6" x14ac:dyDescent="0.3">
      <c r="A26" s="31"/>
      <c r="B26" s="31"/>
      <c r="C26" s="31"/>
      <c r="E26" s="31"/>
    </row>
    <row r="27" spans="1:5" s="1" customFormat="1" ht="15.6" x14ac:dyDescent="0.3">
      <c r="A27" s="31"/>
      <c r="B27" s="31"/>
      <c r="C27" s="31"/>
      <c r="E27" s="31"/>
    </row>
    <row r="28" spans="1:5" s="1" customFormat="1" ht="15.6" x14ac:dyDescent="0.3">
      <c r="A28" s="31"/>
      <c r="B28" s="31"/>
      <c r="C28" s="31"/>
      <c r="E28" s="31"/>
    </row>
    <row r="29" spans="1:5" s="1" customFormat="1" ht="15.6" x14ac:dyDescent="0.3">
      <c r="A29" s="55"/>
      <c r="B29" s="31"/>
      <c r="C29" s="31"/>
      <c r="E29" s="31"/>
    </row>
    <row r="30" spans="1:5" s="1" customFormat="1" ht="15.6" x14ac:dyDescent="0.3">
      <c r="A30" s="31"/>
      <c r="B30" s="31"/>
      <c r="C30" s="31"/>
      <c r="E30" s="31"/>
    </row>
    <row r="31" spans="1:5" s="1" customFormat="1" ht="15.6" x14ac:dyDescent="0.3">
      <c r="B31" s="31"/>
      <c r="C31" s="31"/>
      <c r="E31" s="31"/>
    </row>
    <row r="32" spans="1:5" s="1" customFormat="1" ht="15.6" x14ac:dyDescent="0.3">
      <c r="A32" s="55"/>
      <c r="B32" s="31"/>
      <c r="C32" s="31"/>
      <c r="E32" s="31"/>
    </row>
    <row r="33" spans="1:5" s="1" customFormat="1" ht="15.6" x14ac:dyDescent="0.3">
      <c r="A33" s="31"/>
      <c r="B33" s="31"/>
      <c r="C33" s="31"/>
      <c r="E33" s="31"/>
    </row>
    <row r="34" spans="1:5" s="1" customFormat="1" ht="15.6" x14ac:dyDescent="0.3">
      <c r="B34" s="31"/>
      <c r="C34" s="31"/>
      <c r="E34" s="31"/>
    </row>
    <row r="35" spans="1:5" s="1" customFormat="1" ht="15.6" x14ac:dyDescent="0.3">
      <c r="A35" s="55"/>
      <c r="B35" s="31"/>
      <c r="C35" s="31"/>
      <c r="E35" s="31"/>
    </row>
    <row r="36" spans="1:5" s="1" customFormat="1" ht="15.6" x14ac:dyDescent="0.3">
      <c r="A36" s="31"/>
      <c r="B36" s="31"/>
      <c r="C36" s="31"/>
      <c r="E36" s="31"/>
    </row>
    <row r="37" spans="1:5" s="1" customFormat="1" ht="15.6" x14ac:dyDescent="0.3">
      <c r="A37" s="31"/>
      <c r="B37" s="31"/>
      <c r="C37" s="31"/>
      <c r="E37" s="31"/>
    </row>
    <row r="38" spans="1:5" s="1" customFormat="1" ht="15.6" x14ac:dyDescent="0.3">
      <c r="A38" s="31"/>
      <c r="B38" s="31"/>
      <c r="C38" s="31"/>
    </row>
    <row r="39" spans="1:5" s="1" customFormat="1" ht="15.6" x14ac:dyDescent="0.3">
      <c r="A39" s="55"/>
      <c r="B39" s="31"/>
    </row>
    <row r="40" spans="1:5" s="1" customFormat="1" ht="15.6" x14ac:dyDescent="0.3">
      <c r="A40" s="31"/>
      <c r="B40" s="31"/>
    </row>
    <row r="41" spans="1:5" s="1" customFormat="1" ht="15.6" x14ac:dyDescent="0.3">
      <c r="A41" s="31"/>
    </row>
    <row r="42" spans="1:5" s="1" customFormat="1" ht="15.6" x14ac:dyDescent="0.3">
      <c r="A42" s="31"/>
    </row>
    <row r="43" spans="1:5" s="1" customFormat="1" x14ac:dyDescent="0.25"/>
    <row r="44" spans="1:5" s="1" customFormat="1" ht="15.6" x14ac:dyDescent="0.3">
      <c r="C44" s="31"/>
    </row>
    <row r="45" spans="1:5" s="1" customFormat="1" ht="15.6" x14ac:dyDescent="0.3">
      <c r="A45" s="31"/>
      <c r="C45" s="31"/>
    </row>
    <row r="46" spans="1:5" s="1" customFormat="1" ht="15.6" x14ac:dyDescent="0.3">
      <c r="A46" s="31"/>
    </row>
    <row r="47" spans="1:5" s="1" customFormat="1" ht="15.6" x14ac:dyDescent="0.3">
      <c r="A47" s="31"/>
    </row>
    <row r="48" spans="1:5" s="1" customFormat="1" ht="15.6" x14ac:dyDescent="0.3">
      <c r="A48" s="55" t="s">
        <v>69</v>
      </c>
    </row>
    <row r="49" spans="1:3" s="1" customFormat="1" ht="15.6" x14ac:dyDescent="0.3">
      <c r="A49" s="55" t="s">
        <v>111</v>
      </c>
    </row>
    <row r="50" spans="1:3" s="1" customFormat="1" ht="15.6" x14ac:dyDescent="0.3">
      <c r="A50" s="31"/>
    </row>
    <row r="51" spans="1:3" s="1" customFormat="1" ht="15.6" x14ac:dyDescent="0.3">
      <c r="A51" s="31"/>
    </row>
    <row r="52" spans="1:3" s="1" customFormat="1" ht="12.75" customHeight="1" x14ac:dyDescent="0.25">
      <c r="A52" s="61" t="str">
        <f>+Innhold!B54</f>
        <v>Finans Norge / Skadestatistikk</v>
      </c>
      <c r="B52" s="62"/>
      <c r="C52" s="172">
        <f>Innhold!H9</f>
        <v>2</v>
      </c>
    </row>
    <row r="53" spans="1:3" s="1" customFormat="1" ht="12.75" customHeight="1" x14ac:dyDescent="0.25">
      <c r="A53" s="63" t="str">
        <f>+Innhold!B55</f>
        <v>Premiestatistikk skadeforsikring 3. kvartal 2016</v>
      </c>
      <c r="B53" s="50"/>
      <c r="C53" s="170"/>
    </row>
    <row r="54" spans="1:3" s="1" customFormat="1" x14ac:dyDescent="0.25"/>
    <row r="55" spans="1:3" s="1" customFormat="1" x14ac:dyDescent="0.25"/>
    <row r="56" spans="1:3" s="1" customFormat="1" x14ac:dyDescent="0.25"/>
    <row r="57" spans="1:3" s="1" customFormat="1" x14ac:dyDescent="0.25"/>
    <row r="58" spans="1:3" s="1" customFormat="1" x14ac:dyDescent="0.25"/>
    <row r="59" spans="1:3" s="1" customFormat="1" x14ac:dyDescent="0.25"/>
    <row r="60" spans="1:3" s="1" customFormat="1" x14ac:dyDescent="0.25"/>
  </sheetData>
  <mergeCells count="1">
    <mergeCell ref="C52:C53"/>
  </mergeCells>
  <phoneticPr fontId="0" type="noConversion"/>
  <hyperlinks>
    <hyperlink ref="A2" location="Innhold!A9" tooltip="Move to Tab2" display="Tilbake til innholdsfortegnelsen"/>
  </hyperlinks>
  <pageMargins left="0.78740157480314965" right="0.78740157480314965" top="0.98425196850393704" bottom="0.19685039370078741" header="3.937007874015748E-2" footer="3.937007874015748E-2"/>
  <pageSetup paperSize="9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0"/>
  <sheetViews>
    <sheetView showGridLines="0" showRowColHeaders="0" topLeftCell="A2" zoomScale="80" zoomScaleNormal="80" workbookViewId="0"/>
  </sheetViews>
  <sheetFormatPr defaultColWidth="11.44140625" defaultRowHeight="13.2" x14ac:dyDescent="0.25"/>
  <cols>
    <col min="1" max="1" width="29.6640625" style="1" customWidth="1"/>
    <col min="2" max="2" width="13" style="1" customWidth="1"/>
    <col min="3" max="5" width="14.109375" style="1" customWidth="1"/>
    <col min="6" max="6" width="2.44140625" style="1" customWidth="1"/>
    <col min="7" max="7" width="29.6640625" style="1" customWidth="1"/>
    <col min="8" max="8" width="13" style="1" customWidth="1"/>
    <col min="9" max="11" width="14.109375" style="1" customWidth="1"/>
    <col min="12" max="16384" width="11.44140625" style="1"/>
  </cols>
  <sheetData>
    <row r="1" spans="1:12" ht="5.25" customHeight="1" x14ac:dyDescent="0.25"/>
    <row r="2" spans="1:12" x14ac:dyDescent="0.25">
      <c r="A2" s="73" t="s">
        <v>0</v>
      </c>
    </row>
    <row r="3" spans="1:12" ht="6" customHeight="1" x14ac:dyDescent="0.25">
      <c r="A3" s="4"/>
    </row>
    <row r="4" spans="1:12" ht="15.6" x14ac:dyDescent="0.3">
      <c r="A4" s="41" t="s">
        <v>46</v>
      </c>
      <c r="G4" s="5"/>
      <c r="H4"/>
      <c r="I4"/>
      <c r="J4"/>
      <c r="K4"/>
      <c r="L4"/>
    </row>
    <row r="5" spans="1:12" ht="15.6" x14ac:dyDescent="0.3">
      <c r="A5" s="5"/>
      <c r="G5" s="5"/>
      <c r="H5"/>
      <c r="I5"/>
      <c r="J5"/>
      <c r="K5"/>
      <c r="L5"/>
    </row>
    <row r="6" spans="1:12" ht="15.6" x14ac:dyDescent="0.3">
      <c r="A6" s="5" t="s">
        <v>82</v>
      </c>
      <c r="G6" s="5" t="s">
        <v>93</v>
      </c>
      <c r="H6"/>
      <c r="I6"/>
      <c r="J6"/>
      <c r="K6"/>
      <c r="L6"/>
    </row>
    <row r="7" spans="1:12" x14ac:dyDescent="0.25">
      <c r="G7"/>
      <c r="H7"/>
      <c r="I7"/>
      <c r="J7"/>
      <c r="K7"/>
      <c r="L7"/>
    </row>
    <row r="8" spans="1:12" x14ac:dyDescent="0.25">
      <c r="G8"/>
      <c r="H8"/>
      <c r="I8"/>
      <c r="J8"/>
      <c r="K8"/>
      <c r="L8"/>
    </row>
    <row r="9" spans="1:12" x14ac:dyDescent="0.25">
      <c r="G9"/>
      <c r="H9"/>
      <c r="I9"/>
      <c r="J9"/>
      <c r="K9"/>
      <c r="L9"/>
    </row>
    <row r="10" spans="1:12" x14ac:dyDescent="0.25">
      <c r="G10"/>
      <c r="H10"/>
      <c r="I10"/>
      <c r="J10"/>
      <c r="K10"/>
      <c r="L10"/>
    </row>
    <row r="11" spans="1:12" x14ac:dyDescent="0.25">
      <c r="G11"/>
      <c r="H11"/>
      <c r="I11"/>
      <c r="J11"/>
      <c r="K11"/>
      <c r="L11"/>
    </row>
    <row r="12" spans="1:12" x14ac:dyDescent="0.25">
      <c r="E12" s="25"/>
      <c r="G12"/>
      <c r="H12"/>
      <c r="I12"/>
      <c r="J12"/>
      <c r="K12"/>
      <c r="L12"/>
    </row>
    <row r="13" spans="1:12" x14ac:dyDescent="0.25">
      <c r="G13"/>
      <c r="H13"/>
      <c r="I13"/>
      <c r="J13"/>
      <c r="K13"/>
      <c r="L13"/>
    </row>
    <row r="14" spans="1:12" x14ac:dyDescent="0.25">
      <c r="G14"/>
      <c r="H14"/>
      <c r="I14"/>
      <c r="J14"/>
      <c r="K14"/>
      <c r="L14"/>
    </row>
    <row r="15" spans="1:12" x14ac:dyDescent="0.25">
      <c r="E15" s="25"/>
      <c r="G15"/>
      <c r="H15"/>
      <c r="I15"/>
      <c r="J15"/>
      <c r="K15"/>
      <c r="L15"/>
    </row>
    <row r="16" spans="1:12" x14ac:dyDescent="0.25">
      <c r="G16"/>
      <c r="H16"/>
      <c r="I16"/>
      <c r="J16"/>
      <c r="K16"/>
      <c r="L16"/>
    </row>
    <row r="17" spans="1:12" x14ac:dyDescent="0.25">
      <c r="G17"/>
      <c r="H17"/>
      <c r="I17"/>
      <c r="J17"/>
      <c r="K17"/>
      <c r="L17"/>
    </row>
    <row r="18" spans="1:12" x14ac:dyDescent="0.25">
      <c r="E18" s="25"/>
      <c r="G18"/>
      <c r="H18"/>
      <c r="I18"/>
      <c r="J18"/>
      <c r="K18"/>
      <c r="L18"/>
    </row>
    <row r="19" spans="1:12" x14ac:dyDescent="0.25">
      <c r="J19"/>
      <c r="K19"/>
      <c r="L19"/>
    </row>
    <row r="20" spans="1:12" x14ac:dyDescent="0.25">
      <c r="J20"/>
      <c r="K20"/>
      <c r="L20"/>
    </row>
    <row r="21" spans="1:12" x14ac:dyDescent="0.25">
      <c r="J21"/>
      <c r="K21"/>
      <c r="L21"/>
    </row>
    <row r="22" spans="1:12" x14ac:dyDescent="0.25">
      <c r="J22"/>
      <c r="K22"/>
      <c r="L22"/>
    </row>
    <row r="23" spans="1:12" x14ac:dyDescent="0.25">
      <c r="J23"/>
      <c r="K23"/>
      <c r="L23"/>
    </row>
    <row r="24" spans="1:12" x14ac:dyDescent="0.25">
      <c r="E24" s="25"/>
      <c r="G24"/>
      <c r="H24"/>
      <c r="I24"/>
      <c r="J24"/>
      <c r="K24"/>
      <c r="L24"/>
    </row>
    <row r="25" spans="1:12" x14ac:dyDescent="0.25">
      <c r="G25"/>
      <c r="H25"/>
      <c r="I25"/>
      <c r="J25"/>
      <c r="K25"/>
      <c r="L25"/>
    </row>
    <row r="26" spans="1:12" x14ac:dyDescent="0.25">
      <c r="G26"/>
      <c r="H26"/>
      <c r="I26"/>
      <c r="J26"/>
      <c r="K26"/>
      <c r="L26"/>
    </row>
    <row r="27" spans="1:12" x14ac:dyDescent="0.25">
      <c r="E27" s="25"/>
      <c r="G27"/>
      <c r="H27"/>
      <c r="I27"/>
      <c r="J27"/>
      <c r="K27"/>
      <c r="L27"/>
    </row>
    <row r="28" spans="1:12" x14ac:dyDescent="0.25">
      <c r="G28"/>
      <c r="H28"/>
      <c r="I28"/>
      <c r="J28"/>
      <c r="K28"/>
      <c r="L28"/>
    </row>
    <row r="29" spans="1:12" x14ac:dyDescent="0.25">
      <c r="I29"/>
      <c r="J29"/>
      <c r="K29"/>
      <c r="L29"/>
    </row>
    <row r="30" spans="1:12" x14ac:dyDescent="0.25">
      <c r="I30"/>
      <c r="J30"/>
      <c r="K30"/>
      <c r="L30"/>
    </row>
    <row r="31" spans="1:12" ht="15.6" x14ac:dyDescent="0.3">
      <c r="A31" s="5" t="s">
        <v>65</v>
      </c>
      <c r="G31" s="5" t="s">
        <v>109</v>
      </c>
      <c r="K31"/>
      <c r="L31"/>
    </row>
    <row r="32" spans="1:12" x14ac:dyDescent="0.25">
      <c r="K32"/>
      <c r="L32"/>
    </row>
    <row r="33" spans="5:12" x14ac:dyDescent="0.25">
      <c r="K33"/>
      <c r="L33"/>
    </row>
    <row r="34" spans="5:12" x14ac:dyDescent="0.25">
      <c r="G34"/>
      <c r="K34"/>
      <c r="L34"/>
    </row>
    <row r="35" spans="5:12" x14ac:dyDescent="0.25">
      <c r="G35"/>
      <c r="K35"/>
      <c r="L35"/>
    </row>
    <row r="36" spans="5:12" x14ac:dyDescent="0.25">
      <c r="E36" s="25"/>
      <c r="G36"/>
      <c r="K36"/>
      <c r="L36"/>
    </row>
    <row r="37" spans="5:12" x14ac:dyDescent="0.25">
      <c r="G37"/>
      <c r="K37"/>
      <c r="L37"/>
    </row>
    <row r="38" spans="5:12" x14ac:dyDescent="0.25">
      <c r="G38"/>
      <c r="K38"/>
      <c r="L38"/>
    </row>
    <row r="39" spans="5:12" x14ac:dyDescent="0.25">
      <c r="E39" s="25"/>
      <c r="G39"/>
      <c r="K39"/>
      <c r="L39"/>
    </row>
    <row r="40" spans="5:12" x14ac:dyDescent="0.25">
      <c r="G40"/>
      <c r="K40"/>
      <c r="L40"/>
    </row>
    <row r="41" spans="5:12" x14ac:dyDescent="0.25">
      <c r="K41"/>
    </row>
    <row r="42" spans="5:12" x14ac:dyDescent="0.25">
      <c r="E42" s="25"/>
      <c r="K42"/>
    </row>
    <row r="45" spans="5:12" x14ac:dyDescent="0.25">
      <c r="E45" s="25"/>
    </row>
    <row r="48" spans="5:12" x14ac:dyDescent="0.25">
      <c r="E48" s="25"/>
    </row>
    <row r="51" spans="1:11" x14ac:dyDescent="0.25">
      <c r="E51" s="25"/>
    </row>
    <row r="54" spans="1:11" x14ac:dyDescent="0.25">
      <c r="E54" s="25"/>
    </row>
    <row r="61" spans="1:11" ht="9" customHeight="1" x14ac:dyDescent="0.25">
      <c r="E61" s="25"/>
    </row>
    <row r="62" spans="1:11" x14ac:dyDescent="0.25">
      <c r="E62" s="25"/>
    </row>
    <row r="63" spans="1:11" x14ac:dyDescent="0.25">
      <c r="A63" s="24"/>
      <c r="B63" s="24"/>
      <c r="C63" s="24"/>
      <c r="D63" s="24"/>
      <c r="E63" s="24"/>
      <c r="G63" s="24"/>
      <c r="H63" s="24"/>
      <c r="I63" s="24"/>
      <c r="J63" s="24"/>
      <c r="K63" s="24"/>
    </row>
    <row r="64" spans="1:11" x14ac:dyDescent="0.25">
      <c r="A64" s="26" t="str">
        <f>+Innhold!B54</f>
        <v>Finans Norge / Skadestatistikk</v>
      </c>
      <c r="E64" s="172">
        <f>Innhold!H12</f>
        <v>3</v>
      </c>
      <c r="G64" s="26" t="str">
        <f>+Innhold!B54</f>
        <v>Finans Norge / Skadestatistikk</v>
      </c>
      <c r="K64" s="172">
        <f>Innhold!H14</f>
        <v>4</v>
      </c>
    </row>
    <row r="65" spans="1:13" x14ac:dyDescent="0.25">
      <c r="A65" s="26" t="str">
        <f>+Innhold!B55</f>
        <v>Premiestatistikk skadeforsikring 3. kvartal 2016</v>
      </c>
      <c r="E65" s="171"/>
      <c r="G65" s="26" t="str">
        <f>+Innhold!B55</f>
        <v>Premiestatistikk skadeforsikring 3. kvartal 2016</v>
      </c>
      <c r="K65" s="170"/>
    </row>
    <row r="69" spans="1:13" x14ac:dyDescent="0.25">
      <c r="A69"/>
      <c r="B69" s="69"/>
    </row>
    <row r="70" spans="1:13" x14ac:dyDescent="0.25">
      <c r="A70" s="186"/>
      <c r="B70" s="186"/>
      <c r="C70" s="186"/>
      <c r="D70" s="186"/>
      <c r="E70" s="186"/>
      <c r="F70" s="186"/>
      <c r="G70" s="186"/>
      <c r="H70" s="186"/>
      <c r="I70" s="186"/>
      <c r="J70" s="186"/>
      <c r="K70" s="186"/>
      <c r="L70" s="186"/>
      <c r="M70" s="186"/>
    </row>
    <row r="71" spans="1:13" x14ac:dyDescent="0.25">
      <c r="A71" s="187"/>
      <c r="B71" s="188"/>
      <c r="C71" s="186"/>
      <c r="D71" s="186"/>
      <c r="E71" s="186"/>
      <c r="F71" s="186"/>
      <c r="G71" s="186"/>
      <c r="H71" s="186"/>
      <c r="I71" s="186"/>
      <c r="J71" s="186"/>
      <c r="K71" s="186"/>
      <c r="L71" s="186"/>
      <c r="M71" s="186"/>
    </row>
    <row r="72" spans="1:13" x14ac:dyDescent="0.25">
      <c r="A72" s="186"/>
      <c r="B72" s="186"/>
      <c r="C72" s="186"/>
      <c r="D72" s="186"/>
      <c r="E72" s="186"/>
      <c r="F72" s="186"/>
      <c r="G72" s="186"/>
      <c r="H72" s="186"/>
      <c r="I72" s="186"/>
      <c r="J72" s="186"/>
      <c r="K72" s="186"/>
      <c r="L72" s="186"/>
      <c r="M72" s="186"/>
    </row>
    <row r="73" spans="1:13" x14ac:dyDescent="0.25">
      <c r="A73" s="189" t="s">
        <v>61</v>
      </c>
      <c r="B73" s="186"/>
      <c r="C73" s="186"/>
      <c r="D73" s="186"/>
      <c r="E73" s="186"/>
      <c r="F73" s="186"/>
      <c r="G73" s="186"/>
      <c r="H73" s="186"/>
      <c r="I73" s="186"/>
      <c r="J73" s="186"/>
      <c r="K73" s="186"/>
      <c r="L73" s="186"/>
      <c r="M73" s="186"/>
    </row>
    <row r="74" spans="1:13" x14ac:dyDescent="0.25">
      <c r="A74" s="187" t="s">
        <v>84</v>
      </c>
      <c r="B74" s="188">
        <f>+'Tab5'!G9/100</f>
        <v>0.25423986722921671</v>
      </c>
      <c r="C74" s="187">
        <v>1</v>
      </c>
      <c r="D74" s="187">
        <v>0</v>
      </c>
      <c r="E74" s="187">
        <v>0</v>
      </c>
      <c r="F74" s="187">
        <v>0</v>
      </c>
      <c r="G74" s="187"/>
      <c r="H74" s="187"/>
      <c r="I74" s="187">
        <v>0</v>
      </c>
      <c r="J74" s="186"/>
      <c r="K74" s="186"/>
      <c r="L74" s="186"/>
      <c r="M74" s="186"/>
    </row>
    <row r="75" spans="1:13" x14ac:dyDescent="0.25">
      <c r="A75" s="187" t="s">
        <v>83</v>
      </c>
      <c r="B75" s="188">
        <f>+'Tab5'!G7/100</f>
        <v>0.21036515644115128</v>
      </c>
      <c r="C75" s="187">
        <v>1</v>
      </c>
      <c r="D75" s="187">
        <v>0</v>
      </c>
      <c r="E75" s="187">
        <v>0</v>
      </c>
      <c r="F75" s="187">
        <v>0</v>
      </c>
      <c r="G75" s="187"/>
      <c r="H75" s="187"/>
      <c r="I75" s="187">
        <v>0</v>
      </c>
      <c r="J75" s="186"/>
      <c r="K75" s="186"/>
      <c r="L75" s="186"/>
      <c r="M75" s="186"/>
    </row>
    <row r="76" spans="1:13" x14ac:dyDescent="0.25">
      <c r="A76" s="187" t="s">
        <v>86</v>
      </c>
      <c r="B76" s="188">
        <f>+'Tab5'!G10/100</f>
        <v>0.13275321118509845</v>
      </c>
      <c r="C76" s="187">
        <v>1</v>
      </c>
      <c r="D76" s="187">
        <v>0</v>
      </c>
      <c r="E76" s="187">
        <v>0</v>
      </c>
      <c r="F76" s="187">
        <v>0</v>
      </c>
      <c r="G76" s="187"/>
      <c r="H76" s="187"/>
      <c r="I76" s="187">
        <v>0</v>
      </c>
      <c r="J76" s="186"/>
      <c r="K76" s="186"/>
      <c r="L76" s="186"/>
      <c r="M76" s="186"/>
    </row>
    <row r="77" spans="1:13" x14ac:dyDescent="0.25">
      <c r="A77" s="187" t="s">
        <v>52</v>
      </c>
      <c r="B77" s="188">
        <f>+'Tab5'!G11/100</f>
        <v>0.10078288346080071</v>
      </c>
      <c r="C77" s="187">
        <v>1</v>
      </c>
      <c r="D77" s="187">
        <v>0</v>
      </c>
      <c r="E77" s="187">
        <v>0</v>
      </c>
      <c r="F77" s="187">
        <v>0</v>
      </c>
      <c r="G77" s="187"/>
      <c r="H77" s="187"/>
      <c r="I77" s="187">
        <v>0</v>
      </c>
      <c r="J77" s="186"/>
      <c r="K77" s="186"/>
      <c r="L77" s="186"/>
      <c r="M77" s="186"/>
    </row>
    <row r="78" spans="1:13" x14ac:dyDescent="0.25">
      <c r="A78" s="187" t="s">
        <v>22</v>
      </c>
      <c r="B78" s="188">
        <f>1-SUM(B74:B77)</f>
        <v>0.30185888168373287</v>
      </c>
      <c r="C78" s="187">
        <v>1</v>
      </c>
      <c r="D78" s="187">
        <v>0</v>
      </c>
      <c r="E78" s="187">
        <v>0</v>
      </c>
      <c r="F78" s="187">
        <v>0</v>
      </c>
      <c r="G78" s="187"/>
      <c r="H78" s="187"/>
      <c r="I78" s="187">
        <v>0</v>
      </c>
      <c r="J78" s="186"/>
      <c r="K78" s="186"/>
      <c r="L78" s="186"/>
      <c r="M78" s="186"/>
    </row>
    <row r="79" spans="1:13" x14ac:dyDescent="0.25">
      <c r="A79" s="186"/>
      <c r="B79" s="186"/>
      <c r="C79" s="186"/>
      <c r="D79" s="186"/>
      <c r="E79" s="186"/>
      <c r="F79" s="186"/>
      <c r="G79" s="186"/>
      <c r="H79" s="186"/>
      <c r="I79" s="186"/>
      <c r="J79" s="186"/>
      <c r="K79" s="186"/>
      <c r="L79" s="186"/>
      <c r="M79" s="186"/>
    </row>
    <row r="80" spans="1:13" x14ac:dyDescent="0.25">
      <c r="A80" s="186"/>
      <c r="B80" s="186"/>
      <c r="C80" s="186"/>
      <c r="D80" s="186"/>
      <c r="E80" s="186"/>
      <c r="F80" s="186"/>
      <c r="G80" s="186"/>
      <c r="H80" s="186"/>
      <c r="I80" s="186"/>
      <c r="J80" s="186"/>
      <c r="K80" s="186"/>
      <c r="L80" s="186"/>
      <c r="M80" s="186"/>
    </row>
    <row r="81" spans="1:17" x14ac:dyDescent="0.25">
      <c r="A81" s="189" t="s">
        <v>64</v>
      </c>
      <c r="B81" s="186"/>
      <c r="C81" s="186"/>
      <c r="D81" s="186"/>
      <c r="E81" s="186"/>
      <c r="F81" s="186"/>
      <c r="G81" s="186"/>
      <c r="H81" s="186"/>
      <c r="I81" s="186"/>
      <c r="J81" s="186"/>
      <c r="K81" s="186"/>
      <c r="L81" s="186"/>
      <c r="M81" s="186"/>
    </row>
    <row r="82" spans="1:17" x14ac:dyDescent="0.25">
      <c r="A82" s="187" t="s">
        <v>53</v>
      </c>
      <c r="B82" s="187">
        <f>+'Tab3'!F26/1000</f>
        <v>11002.656000000001</v>
      </c>
      <c r="C82" s="187">
        <f>+'Tab3'!G26/1000</f>
        <v>11389.967000000001</v>
      </c>
      <c r="D82" s="186"/>
      <c r="E82" s="186"/>
      <c r="F82" s="186"/>
      <c r="G82" s="186"/>
      <c r="H82" s="186"/>
      <c r="I82" s="186"/>
      <c r="J82" s="186"/>
      <c r="K82" s="186"/>
      <c r="L82" s="186"/>
      <c r="M82" s="186"/>
    </row>
    <row r="83" spans="1:17" x14ac:dyDescent="0.25">
      <c r="A83" s="187"/>
      <c r="B83" s="190" t="str">
        <f>Dato_1årsiden</f>
        <v>30.09.2015</v>
      </c>
      <c r="C83" s="190" t="str">
        <f>Dato_nå</f>
        <v>30.09.2016</v>
      </c>
      <c r="D83" s="186"/>
      <c r="E83" s="186"/>
      <c r="F83" s="186"/>
      <c r="G83" s="186"/>
      <c r="H83" s="186"/>
      <c r="I83" s="186"/>
      <c r="J83" s="186"/>
      <c r="K83" s="186"/>
      <c r="L83" s="186"/>
      <c r="M83" s="186"/>
    </row>
    <row r="84" spans="1:17" x14ac:dyDescent="0.25">
      <c r="A84" s="187" t="s">
        <v>19</v>
      </c>
      <c r="B84" s="191">
        <f>+'Tab3'!F22/1000</f>
        <v>2140.9830000000002</v>
      </c>
      <c r="C84" s="191">
        <f>+'Tab3'!G22/1000</f>
        <v>2222.2310000000002</v>
      </c>
      <c r="D84" s="186"/>
      <c r="E84" s="186"/>
      <c r="F84" s="186"/>
      <c r="G84" s="186"/>
      <c r="H84" s="186"/>
      <c r="I84" s="186"/>
      <c r="J84" s="186"/>
      <c r="K84" s="186"/>
      <c r="L84" s="186"/>
      <c r="M84" s="186"/>
    </row>
    <row r="85" spans="1:17" x14ac:dyDescent="0.25">
      <c r="A85" s="187" t="s">
        <v>56</v>
      </c>
      <c r="B85" s="191">
        <f>+'Tab3'!F23/1000</f>
        <v>7010.1729999999998</v>
      </c>
      <c r="C85" s="191">
        <f>+'Tab3'!G23/1000</f>
        <v>7265.3649999999998</v>
      </c>
      <c r="D85" s="186"/>
      <c r="E85" s="186"/>
      <c r="F85" s="186"/>
      <c r="G85" s="186"/>
      <c r="H85" s="186"/>
      <c r="I85" s="186"/>
      <c r="J85" s="186"/>
      <c r="K85" s="186"/>
      <c r="L85" s="186"/>
      <c r="M85" s="186"/>
    </row>
    <row r="86" spans="1:17" x14ac:dyDescent="0.25">
      <c r="A86" s="187" t="s">
        <v>57</v>
      </c>
      <c r="B86" s="191">
        <f>'Tab3'!F26/1000-B84-B85</f>
        <v>1851.5000000000009</v>
      </c>
      <c r="C86" s="191">
        <f>'Tab3'!G26/1000-C84-C85</f>
        <v>1902.371000000001</v>
      </c>
      <c r="D86" s="186"/>
      <c r="E86" s="186"/>
      <c r="F86" s="186"/>
      <c r="G86" s="186"/>
      <c r="H86" s="186"/>
      <c r="I86" s="186"/>
      <c r="J86" s="186"/>
      <c r="K86" s="186"/>
      <c r="L86" s="186"/>
      <c r="M86" s="186"/>
    </row>
    <row r="87" spans="1:17" x14ac:dyDescent="0.25">
      <c r="A87" s="187" t="s">
        <v>87</v>
      </c>
      <c r="B87" s="191">
        <f>+'Tab3'!J26/1000</f>
        <v>7867.2550000000001</v>
      </c>
      <c r="C87" s="191">
        <f>+'Tab3'!K26/1000</f>
        <v>7589.77</v>
      </c>
      <c r="D87" s="186"/>
      <c r="E87" s="186"/>
      <c r="F87" s="186"/>
      <c r="G87" s="186"/>
      <c r="H87" s="186"/>
      <c r="I87" s="186"/>
      <c r="J87" s="186"/>
      <c r="K87" s="186"/>
      <c r="L87" s="186"/>
      <c r="M87" s="186"/>
    </row>
    <row r="88" spans="1:17" x14ac:dyDescent="0.25">
      <c r="A88" s="187" t="s">
        <v>54</v>
      </c>
      <c r="B88" s="191">
        <f>'Tab3'!F30/1000+'Tab3'!J30/1000</f>
        <v>1157.1990000000001</v>
      </c>
      <c r="C88" s="191">
        <f>'Tab3'!G30/1000+'Tab3'!K30/1000</f>
        <v>1136.8510000000001</v>
      </c>
      <c r="D88" s="186"/>
      <c r="E88" s="186"/>
      <c r="F88" s="186"/>
      <c r="G88" s="186"/>
      <c r="H88" s="186"/>
      <c r="I88" s="186"/>
      <c r="J88" s="186"/>
      <c r="K88" s="186"/>
      <c r="L88" s="186"/>
      <c r="M88" s="186"/>
    </row>
    <row r="89" spans="1:17" x14ac:dyDescent="0.25">
      <c r="A89" s="187" t="s">
        <v>55</v>
      </c>
      <c r="B89" s="191">
        <f>+'Tab3'!J31/1000</f>
        <v>2543.9760000000001</v>
      </c>
      <c r="C89" s="191">
        <f>+'Tab3'!K31/1000</f>
        <v>2389.8380000000002</v>
      </c>
      <c r="D89" s="186"/>
      <c r="E89" s="186"/>
      <c r="F89" s="186"/>
      <c r="G89" s="186"/>
      <c r="H89" s="186"/>
      <c r="I89" s="186"/>
      <c r="J89" s="186"/>
      <c r="K89" s="186"/>
      <c r="L89" s="186"/>
      <c r="M89" s="186"/>
    </row>
    <row r="90" spans="1:17" x14ac:dyDescent="0.25">
      <c r="A90" s="187" t="s">
        <v>26</v>
      </c>
      <c r="B90" s="191">
        <f>+'Tab3'!F41/1000</f>
        <v>3085.02</v>
      </c>
      <c r="C90" s="191">
        <f>+'Tab3'!G41/1000</f>
        <v>3225.7849999999999</v>
      </c>
      <c r="D90" s="186"/>
      <c r="E90" s="186"/>
      <c r="F90" s="186"/>
      <c r="G90" s="186"/>
      <c r="H90" s="186"/>
      <c r="I90" s="186"/>
      <c r="J90" s="186"/>
      <c r="K90" s="186"/>
      <c r="L90" s="186"/>
      <c r="M90" s="186"/>
    </row>
    <row r="91" spans="1:17" x14ac:dyDescent="0.25">
      <c r="A91" s="187" t="s">
        <v>27</v>
      </c>
      <c r="B91" s="191">
        <f>+'Tab3'!J42/1000</f>
        <v>1771.4929999999999</v>
      </c>
      <c r="C91" s="191">
        <f>+'Tab3'!K42/1000</f>
        <v>1725.751</v>
      </c>
      <c r="D91" s="186"/>
      <c r="E91" s="186"/>
      <c r="F91" s="186"/>
      <c r="G91" s="186"/>
      <c r="H91" s="186"/>
      <c r="I91" s="186"/>
      <c r="J91" s="186"/>
      <c r="K91" s="186"/>
      <c r="L91" s="186"/>
      <c r="M91" s="186"/>
    </row>
    <row r="92" spans="1:17" x14ac:dyDescent="0.25">
      <c r="A92" s="186"/>
      <c r="B92" s="186"/>
      <c r="C92" s="186"/>
      <c r="D92" s="186"/>
      <c r="E92" s="186"/>
      <c r="F92" s="186"/>
      <c r="G92" s="186"/>
      <c r="H92" s="186"/>
      <c r="I92" s="186"/>
      <c r="J92" s="186"/>
      <c r="K92" s="186"/>
      <c r="L92" s="186"/>
      <c r="M92" s="186"/>
    </row>
    <row r="93" spans="1:17" x14ac:dyDescent="0.25">
      <c r="A93" s="186"/>
      <c r="B93" s="186"/>
      <c r="C93" s="186"/>
      <c r="D93" s="186"/>
      <c r="E93" s="186"/>
      <c r="F93" s="186"/>
      <c r="G93" s="186"/>
      <c r="H93" s="186"/>
      <c r="I93" s="186"/>
      <c r="J93" s="186"/>
      <c r="K93" s="186"/>
      <c r="L93" s="186"/>
      <c r="M93" s="186"/>
    </row>
    <row r="94" spans="1:17" x14ac:dyDescent="0.25">
      <c r="A94" s="186"/>
      <c r="B94" s="186"/>
      <c r="C94" s="186"/>
      <c r="D94" s="186"/>
      <c r="E94" s="186"/>
      <c r="F94" s="186"/>
      <c r="G94" s="186"/>
      <c r="H94" s="186"/>
      <c r="I94" s="186"/>
      <c r="J94" s="186"/>
      <c r="K94" s="186"/>
      <c r="L94" s="186"/>
      <c r="M94" s="186"/>
    </row>
    <row r="95" spans="1:17" x14ac:dyDescent="0.25">
      <c r="A95" s="189" t="s">
        <v>63</v>
      </c>
      <c r="B95" s="186"/>
      <c r="C95" s="186"/>
      <c r="D95" s="186"/>
      <c r="E95" s="186"/>
      <c r="F95" s="186"/>
      <c r="G95" s="192" t="s">
        <v>81</v>
      </c>
      <c r="H95" s="186"/>
      <c r="I95" s="186"/>
      <c r="J95" s="186"/>
      <c r="K95" s="186"/>
      <c r="L95" s="186"/>
      <c r="M95" s="186"/>
    </row>
    <row r="96" spans="1:17" x14ac:dyDescent="0.25">
      <c r="A96" s="187"/>
      <c r="B96" s="193">
        <v>41639</v>
      </c>
      <c r="C96" s="193">
        <v>42004</v>
      </c>
      <c r="D96" s="193">
        <v>42369</v>
      </c>
      <c r="E96" s="193" t="str">
        <f>G96</f>
        <v>30.09.2016</v>
      </c>
      <c r="F96" s="193"/>
      <c r="G96" s="193" t="str">
        <f>C83</f>
        <v>30.09.2016</v>
      </c>
      <c r="H96" s="193"/>
      <c r="I96" s="193"/>
      <c r="J96" s="194"/>
      <c r="K96" s="193"/>
      <c r="L96" s="193"/>
      <c r="M96" s="193"/>
      <c r="N96" s="67"/>
      <c r="O96" s="67"/>
      <c r="P96" s="67"/>
      <c r="Q96" s="67"/>
    </row>
    <row r="97" spans="1:17" x14ac:dyDescent="0.25">
      <c r="A97" s="187"/>
      <c r="B97" s="188">
        <f>B98/B101</f>
        <v>0.38951795038542858</v>
      </c>
      <c r="C97" s="188">
        <f>C98/C101</f>
        <v>0.38367106973506798</v>
      </c>
      <c r="D97" s="188">
        <f>D98/D101</f>
        <v>0.38262458117320863</v>
      </c>
      <c r="E97" s="188">
        <f>E98/E101</f>
        <v>0.37697435746930058</v>
      </c>
      <c r="F97" s="188"/>
      <c r="G97" s="188">
        <f>G98/G101</f>
        <v>0.37697435746930058</v>
      </c>
      <c r="H97" s="188"/>
      <c r="I97" s="188"/>
      <c r="J97" s="188"/>
      <c r="K97" s="188"/>
      <c r="L97" s="188"/>
      <c r="M97" s="188"/>
      <c r="N97" s="69"/>
      <c r="O97" s="69"/>
      <c r="P97" s="69"/>
      <c r="Q97" s="69"/>
    </row>
    <row r="98" spans="1:17" x14ac:dyDescent="0.25">
      <c r="A98" s="187" t="s">
        <v>60</v>
      </c>
      <c r="B98" s="195">
        <v>7709.8919999999998</v>
      </c>
      <c r="C98" s="195">
        <v>7884.6679999999997</v>
      </c>
      <c r="D98" s="195">
        <v>7875.8249999999998</v>
      </c>
      <c r="E98" s="195">
        <f>G98</f>
        <v>7835.2650000000003</v>
      </c>
      <c r="F98" s="187"/>
      <c r="G98" s="187">
        <f>('Tab3'!G19+'Tab3'!K19)/1000</f>
        <v>7835.2650000000003</v>
      </c>
      <c r="H98" s="187"/>
      <c r="I98" s="187"/>
      <c r="J98" s="187"/>
      <c r="K98" s="187"/>
      <c r="L98" s="187"/>
      <c r="M98" s="187"/>
      <c r="N98"/>
      <c r="O98"/>
      <c r="P98"/>
      <c r="Q98"/>
    </row>
    <row r="99" spans="1:17" x14ac:dyDescent="0.25">
      <c r="A99" s="187" t="s">
        <v>59</v>
      </c>
      <c r="B99" s="195">
        <f>B101-B98</f>
        <v>12083.527000000002</v>
      </c>
      <c r="C99" s="195">
        <f>C101-C98</f>
        <v>12665.925000000001</v>
      </c>
      <c r="D99" s="195">
        <f>D101-D98</f>
        <v>12707.862999999998</v>
      </c>
      <c r="E99" s="195">
        <f>E101-E98</f>
        <v>12949.345000000001</v>
      </c>
      <c r="F99" s="187"/>
      <c r="G99" s="187">
        <f>G101-G98</f>
        <v>12949.345000000001</v>
      </c>
      <c r="H99" s="187"/>
      <c r="I99" s="187"/>
      <c r="J99" s="187"/>
      <c r="K99" s="187"/>
      <c r="L99" s="187"/>
      <c r="M99" s="187"/>
      <c r="N99"/>
      <c r="O99"/>
      <c r="P99"/>
      <c r="Q99"/>
    </row>
    <row r="100" spans="1:17" x14ac:dyDescent="0.25">
      <c r="A100" s="187"/>
      <c r="B100" s="195"/>
      <c r="C100" s="195"/>
      <c r="D100" s="195"/>
      <c r="E100" s="195"/>
      <c r="F100" s="187"/>
      <c r="G100" s="187"/>
      <c r="H100" s="187"/>
      <c r="I100" s="187"/>
      <c r="J100" s="187"/>
      <c r="K100" s="187"/>
      <c r="L100" s="187"/>
      <c r="M100" s="186"/>
    </row>
    <row r="101" spans="1:17" x14ac:dyDescent="0.25">
      <c r="A101" s="187" t="s">
        <v>58</v>
      </c>
      <c r="B101" s="195">
        <v>19793.419000000002</v>
      </c>
      <c r="C101" s="195">
        <v>20550.593000000001</v>
      </c>
      <c r="D101" s="195">
        <v>20583.687999999998</v>
      </c>
      <c r="E101" s="195">
        <f>G101</f>
        <v>20784.61</v>
      </c>
      <c r="F101" s="187"/>
      <c r="G101" s="187">
        <f>('Tab3'!G12+'Tab3'!K12)/1000</f>
        <v>20784.61</v>
      </c>
      <c r="H101" s="187"/>
      <c r="I101" s="187"/>
      <c r="J101" s="187"/>
      <c r="K101" s="187"/>
      <c r="L101" s="187"/>
      <c r="M101" s="187"/>
      <c r="N101"/>
      <c r="O101"/>
      <c r="P101"/>
      <c r="Q101"/>
    </row>
    <row r="102" spans="1:17" x14ac:dyDescent="0.25">
      <c r="A102" s="186"/>
      <c r="B102" s="186"/>
      <c r="C102" s="186"/>
      <c r="D102" s="186"/>
      <c r="E102" s="186"/>
      <c r="F102" s="186"/>
      <c r="G102" s="186"/>
      <c r="H102" s="186"/>
      <c r="I102" s="186"/>
      <c r="J102" s="186"/>
      <c r="K102" s="186"/>
      <c r="L102" s="186"/>
      <c r="M102" s="186"/>
    </row>
    <row r="103" spans="1:17" x14ac:dyDescent="0.25">
      <c r="A103" s="186"/>
      <c r="B103" s="186"/>
      <c r="C103" s="186"/>
      <c r="D103" s="186"/>
      <c r="E103" s="186"/>
      <c r="F103" s="186"/>
      <c r="G103" s="186"/>
      <c r="H103" s="186"/>
      <c r="I103" s="186"/>
      <c r="J103" s="186"/>
      <c r="K103" s="186"/>
      <c r="L103" s="186"/>
      <c r="M103" s="186"/>
    </row>
    <row r="104" spans="1:17" x14ac:dyDescent="0.25">
      <c r="A104" s="186"/>
      <c r="B104" s="186"/>
      <c r="C104" s="186"/>
      <c r="D104" s="186"/>
      <c r="E104" s="186"/>
      <c r="F104" s="186"/>
      <c r="G104" s="186"/>
      <c r="H104" s="186"/>
      <c r="I104" s="186"/>
      <c r="J104" s="186"/>
      <c r="K104" s="186"/>
      <c r="L104" s="186"/>
      <c r="M104" s="186"/>
    </row>
    <row r="105" spans="1:17" x14ac:dyDescent="0.25">
      <c r="A105" s="189" t="s">
        <v>62</v>
      </c>
      <c r="B105" s="186"/>
      <c r="C105" s="186"/>
      <c r="D105" s="186"/>
      <c r="E105" s="186"/>
      <c r="F105" s="186"/>
      <c r="G105" s="186"/>
      <c r="H105" s="186"/>
      <c r="I105" s="186"/>
      <c r="J105" s="186"/>
      <c r="K105" s="186"/>
      <c r="L105" s="186"/>
      <c r="M105" s="186"/>
    </row>
    <row r="106" spans="1:17" x14ac:dyDescent="0.25">
      <c r="A106" s="186" t="s">
        <v>53</v>
      </c>
      <c r="B106" s="196">
        <f>'Tab3'!G48</f>
        <v>35775804</v>
      </c>
      <c r="C106" s="186"/>
      <c r="D106" s="186"/>
      <c r="E106" s="186"/>
      <c r="F106" s="186"/>
      <c r="G106" s="186"/>
      <c r="H106" s="186"/>
      <c r="I106" s="186"/>
      <c r="J106" s="186"/>
      <c r="K106" s="186"/>
      <c r="L106" s="186"/>
      <c r="M106" s="186"/>
    </row>
    <row r="107" spans="1:17" x14ac:dyDescent="0.25">
      <c r="A107" s="186" t="s">
        <v>87</v>
      </c>
      <c r="B107" s="196">
        <f>'Tab3'!K48</f>
        <v>20222058</v>
      </c>
      <c r="C107" s="186"/>
      <c r="D107" s="186"/>
      <c r="E107" s="186"/>
      <c r="F107" s="186"/>
      <c r="G107" s="186"/>
      <c r="H107" s="186"/>
      <c r="I107" s="186"/>
      <c r="J107" s="186"/>
      <c r="K107" s="186"/>
      <c r="L107" s="186"/>
      <c r="M107" s="186"/>
    </row>
    <row r="108" spans="1:17" x14ac:dyDescent="0.25">
      <c r="A108" s="186"/>
      <c r="B108" s="186"/>
      <c r="C108" s="186"/>
      <c r="D108" s="186"/>
      <c r="E108" s="186"/>
      <c r="F108" s="186"/>
      <c r="G108" s="186"/>
      <c r="H108" s="186"/>
      <c r="I108" s="186"/>
      <c r="J108" s="186"/>
      <c r="K108" s="186"/>
      <c r="L108" s="186"/>
      <c r="M108" s="186"/>
    </row>
    <row r="109" spans="1:17" x14ac:dyDescent="0.25">
      <c r="A109" s="186"/>
      <c r="B109" s="186"/>
      <c r="C109" s="186"/>
      <c r="D109" s="186"/>
      <c r="E109" s="186"/>
      <c r="F109" s="186"/>
      <c r="G109" s="186"/>
      <c r="H109" s="186"/>
      <c r="I109" s="186"/>
      <c r="J109" s="186"/>
      <c r="K109" s="186"/>
      <c r="L109" s="186"/>
      <c r="M109" s="186"/>
    </row>
    <row r="110" spans="1:17" x14ac:dyDescent="0.25">
      <c r="A110" s="186"/>
      <c r="B110" s="186"/>
      <c r="C110" s="186"/>
      <c r="D110" s="186"/>
      <c r="E110" s="186"/>
      <c r="F110" s="186"/>
      <c r="G110" s="186"/>
      <c r="H110" s="186"/>
      <c r="I110" s="186"/>
      <c r="J110" s="186"/>
      <c r="K110" s="186"/>
      <c r="L110" s="186"/>
      <c r="M110" s="186"/>
    </row>
    <row r="111" spans="1:17" x14ac:dyDescent="0.25">
      <c r="A111" s="186"/>
      <c r="B111" s="186"/>
      <c r="C111" s="186"/>
      <c r="D111" s="186"/>
      <c r="E111" s="186"/>
      <c r="F111" s="186"/>
      <c r="G111" s="186"/>
      <c r="H111" s="186"/>
      <c r="I111" s="186"/>
      <c r="J111" s="186"/>
      <c r="K111" s="186"/>
      <c r="L111" s="186"/>
      <c r="M111" s="186"/>
    </row>
    <row r="112" spans="1:17" x14ac:dyDescent="0.25">
      <c r="A112" s="197"/>
      <c r="B112" s="187"/>
      <c r="C112" s="186"/>
      <c r="D112" s="186"/>
      <c r="E112" s="186"/>
      <c r="F112" s="186"/>
      <c r="G112" s="186"/>
      <c r="H112" s="186"/>
      <c r="I112" s="186"/>
      <c r="J112" s="186"/>
      <c r="K112" s="186"/>
      <c r="L112" s="186"/>
      <c r="M112" s="186"/>
    </row>
    <row r="113" spans="1:13" x14ac:dyDescent="0.25">
      <c r="A113" s="197"/>
      <c r="B113" s="187"/>
      <c r="C113" s="186"/>
      <c r="D113" s="186"/>
      <c r="E113" s="186"/>
      <c r="F113" s="186"/>
      <c r="G113" s="186"/>
      <c r="H113" s="186"/>
      <c r="I113" s="186"/>
      <c r="J113" s="186"/>
      <c r="K113" s="186"/>
      <c r="L113" s="186"/>
      <c r="M113" s="186"/>
    </row>
    <row r="114" spans="1:13" x14ac:dyDescent="0.25">
      <c r="A114" s="68"/>
      <c r="B114"/>
    </row>
    <row r="115" spans="1:13" x14ac:dyDescent="0.25">
      <c r="A115" s="68"/>
      <c r="B115"/>
    </row>
    <row r="116" spans="1:13" x14ac:dyDescent="0.25">
      <c r="A116" s="68"/>
      <c r="B116"/>
    </row>
    <row r="117" spans="1:13" x14ac:dyDescent="0.25">
      <c r="A117" s="68"/>
      <c r="B117"/>
    </row>
    <row r="118" spans="1:13" x14ac:dyDescent="0.25">
      <c r="A118" s="68"/>
      <c r="B118"/>
    </row>
    <row r="119" spans="1:13" x14ac:dyDescent="0.25">
      <c r="A119" s="68"/>
      <c r="B119"/>
    </row>
    <row r="120" spans="1:13" x14ac:dyDescent="0.25">
      <c r="A120" s="68"/>
      <c r="B120"/>
    </row>
    <row r="121" spans="1:13" x14ac:dyDescent="0.25">
      <c r="A121" s="68"/>
      <c r="B121"/>
    </row>
    <row r="122" spans="1:13" x14ac:dyDescent="0.25">
      <c r="A122" s="68"/>
      <c r="B122"/>
    </row>
    <row r="123" spans="1:13" x14ac:dyDescent="0.25">
      <c r="A123" s="68"/>
      <c r="B123"/>
    </row>
    <row r="124" spans="1:13" x14ac:dyDescent="0.25">
      <c r="A124" s="68"/>
      <c r="B124"/>
    </row>
    <row r="125" spans="1:13" x14ac:dyDescent="0.25">
      <c r="A125" s="68"/>
      <c r="B125"/>
    </row>
    <row r="126" spans="1:13" x14ac:dyDescent="0.25">
      <c r="A126" s="68"/>
      <c r="B126"/>
    </row>
    <row r="127" spans="1:13" x14ac:dyDescent="0.25">
      <c r="A127" s="68"/>
      <c r="B127"/>
    </row>
    <row r="128" spans="1:13" x14ac:dyDescent="0.25">
      <c r="A128" s="68"/>
      <c r="B128"/>
    </row>
    <row r="129" spans="1:2" x14ac:dyDescent="0.25">
      <c r="A129" s="68"/>
      <c r="B129"/>
    </row>
    <row r="130" spans="1:2" x14ac:dyDescent="0.25">
      <c r="A130" s="68"/>
      <c r="B130"/>
    </row>
    <row r="131" spans="1:2" x14ac:dyDescent="0.25">
      <c r="A131" s="68"/>
      <c r="B131"/>
    </row>
    <row r="132" spans="1:2" x14ac:dyDescent="0.25">
      <c r="A132" s="68"/>
      <c r="B132"/>
    </row>
    <row r="133" spans="1:2" x14ac:dyDescent="0.25">
      <c r="A133" s="68"/>
      <c r="B133"/>
    </row>
    <row r="134" spans="1:2" x14ac:dyDescent="0.25">
      <c r="A134" s="68"/>
      <c r="B134"/>
    </row>
    <row r="135" spans="1:2" x14ac:dyDescent="0.25">
      <c r="A135" s="68"/>
      <c r="B135"/>
    </row>
    <row r="136" spans="1:2" x14ac:dyDescent="0.25">
      <c r="A136" s="68"/>
      <c r="B136"/>
    </row>
    <row r="137" spans="1:2" x14ac:dyDescent="0.25">
      <c r="A137" s="68"/>
      <c r="B137"/>
    </row>
    <row r="138" spans="1:2" x14ac:dyDescent="0.25">
      <c r="A138" s="68"/>
      <c r="B138"/>
    </row>
    <row r="139" spans="1:2" x14ac:dyDescent="0.25">
      <c r="A139" s="68"/>
      <c r="B139"/>
    </row>
    <row r="140" spans="1:2" x14ac:dyDescent="0.25">
      <c r="A140" s="68"/>
      <c r="B140"/>
    </row>
    <row r="141" spans="1:2" x14ac:dyDescent="0.25">
      <c r="A141" s="68"/>
      <c r="B141"/>
    </row>
    <row r="142" spans="1:2" x14ac:dyDescent="0.25">
      <c r="A142" s="68"/>
      <c r="B142"/>
    </row>
    <row r="143" spans="1:2" x14ac:dyDescent="0.25">
      <c r="A143" s="68"/>
      <c r="B143"/>
    </row>
    <row r="144" spans="1:2" x14ac:dyDescent="0.25">
      <c r="A144" s="68"/>
      <c r="B144"/>
    </row>
    <row r="145" spans="1:2" x14ac:dyDescent="0.25">
      <c r="A145" s="68"/>
      <c r="B145"/>
    </row>
    <row r="146" spans="1:2" x14ac:dyDescent="0.25">
      <c r="A146" s="68"/>
      <c r="B146"/>
    </row>
    <row r="147" spans="1:2" x14ac:dyDescent="0.25">
      <c r="A147" s="68"/>
      <c r="B147"/>
    </row>
    <row r="148" spans="1:2" x14ac:dyDescent="0.25">
      <c r="A148" s="68"/>
      <c r="B148"/>
    </row>
    <row r="149" spans="1:2" x14ac:dyDescent="0.25">
      <c r="A149" s="68"/>
      <c r="B149"/>
    </row>
    <row r="150" spans="1:2" x14ac:dyDescent="0.25">
      <c r="A150" s="68"/>
      <c r="B150"/>
    </row>
    <row r="151" spans="1:2" x14ac:dyDescent="0.25">
      <c r="A151" s="68"/>
      <c r="B151"/>
    </row>
    <row r="152" spans="1:2" x14ac:dyDescent="0.25">
      <c r="A152" s="68"/>
      <c r="B152"/>
    </row>
    <row r="153" spans="1:2" x14ac:dyDescent="0.25">
      <c r="A153" s="68"/>
      <c r="B153"/>
    </row>
    <row r="154" spans="1:2" x14ac:dyDescent="0.25">
      <c r="A154" s="68"/>
      <c r="B154"/>
    </row>
    <row r="155" spans="1:2" x14ac:dyDescent="0.25">
      <c r="A155" s="68"/>
      <c r="B155"/>
    </row>
    <row r="156" spans="1:2" x14ac:dyDescent="0.25">
      <c r="A156" s="71"/>
      <c r="B156"/>
    </row>
    <row r="157" spans="1:2" x14ac:dyDescent="0.25">
      <c r="A157" s="68"/>
      <c r="B157"/>
    </row>
    <row r="158" spans="1:2" x14ac:dyDescent="0.25">
      <c r="A158" s="71"/>
      <c r="B158"/>
    </row>
    <row r="159" spans="1:2" x14ac:dyDescent="0.25">
      <c r="A159" s="71"/>
      <c r="B159"/>
    </row>
    <row r="160" spans="1:2" x14ac:dyDescent="0.25">
      <c r="A160" s="71"/>
      <c r="B160"/>
    </row>
    <row r="161" spans="1:2" x14ac:dyDescent="0.25">
      <c r="A161" s="71"/>
      <c r="B161"/>
    </row>
    <row r="162" spans="1:2" x14ac:dyDescent="0.25">
      <c r="A162" s="71"/>
      <c r="B162"/>
    </row>
    <row r="163" spans="1:2" x14ac:dyDescent="0.25">
      <c r="A163" s="75"/>
      <c r="B163"/>
    </row>
    <row r="164" spans="1:2" x14ac:dyDescent="0.25">
      <c r="A164" s="75"/>
      <c r="B164"/>
    </row>
    <row r="165" spans="1:2" x14ac:dyDescent="0.25">
      <c r="A165" s="75"/>
      <c r="B165"/>
    </row>
    <row r="166" spans="1:2" x14ac:dyDescent="0.25">
      <c r="A166" s="75"/>
      <c r="B166"/>
    </row>
    <row r="167" spans="1:2" x14ac:dyDescent="0.25">
      <c r="A167" s="75"/>
      <c r="B167"/>
    </row>
    <row r="168" spans="1:2" x14ac:dyDescent="0.25">
      <c r="A168" s="75"/>
      <c r="B168"/>
    </row>
    <row r="169" spans="1:2" x14ac:dyDescent="0.25">
      <c r="A169" s="75"/>
      <c r="B169"/>
    </row>
    <row r="170" spans="1:2" x14ac:dyDescent="0.25">
      <c r="A170" s="75"/>
      <c r="B170"/>
    </row>
    <row r="171" spans="1:2" x14ac:dyDescent="0.25">
      <c r="A171" s="75"/>
      <c r="B171"/>
    </row>
    <row r="172" spans="1:2" x14ac:dyDescent="0.25">
      <c r="A172" s="75"/>
      <c r="B172"/>
    </row>
    <row r="173" spans="1:2" x14ac:dyDescent="0.25">
      <c r="A173" s="75"/>
      <c r="B173"/>
    </row>
    <row r="174" spans="1:2" x14ac:dyDescent="0.25">
      <c r="A174" s="75"/>
      <c r="B174"/>
    </row>
    <row r="175" spans="1:2" x14ac:dyDescent="0.25">
      <c r="A175" s="75"/>
      <c r="B175"/>
    </row>
    <row r="176" spans="1:2" x14ac:dyDescent="0.25">
      <c r="A176" s="75"/>
      <c r="B176"/>
    </row>
    <row r="177" spans="1:3" x14ac:dyDescent="0.25">
      <c r="A177" s="75"/>
      <c r="B177"/>
    </row>
    <row r="178" spans="1:3" x14ac:dyDescent="0.25">
      <c r="A178" s="75"/>
      <c r="B178"/>
    </row>
    <row r="179" spans="1:3" x14ac:dyDescent="0.25">
      <c r="A179" s="75"/>
      <c r="B179"/>
    </row>
    <row r="180" spans="1:3" x14ac:dyDescent="0.25">
      <c r="A180" s="75"/>
      <c r="B180"/>
    </row>
    <row r="181" spans="1:3" x14ac:dyDescent="0.25">
      <c r="A181" s="75"/>
      <c r="B181"/>
      <c r="C181"/>
    </row>
    <row r="182" spans="1:3" x14ac:dyDescent="0.25">
      <c r="A182" s="75"/>
      <c r="B182"/>
    </row>
    <row r="183" spans="1:3" x14ac:dyDescent="0.25">
      <c r="A183" s="75"/>
      <c r="B183"/>
    </row>
    <row r="184" spans="1:3" x14ac:dyDescent="0.25">
      <c r="A184" s="75"/>
      <c r="B184"/>
    </row>
    <row r="185" spans="1:3" x14ac:dyDescent="0.25">
      <c r="A185" s="75"/>
      <c r="B185"/>
    </row>
    <row r="186" spans="1:3" x14ac:dyDescent="0.25">
      <c r="A186" s="75"/>
      <c r="B186"/>
    </row>
    <row r="187" spans="1:3" x14ac:dyDescent="0.25">
      <c r="A187" s="75"/>
      <c r="B187"/>
    </row>
    <row r="188" spans="1:3" x14ac:dyDescent="0.25">
      <c r="A188" s="75"/>
      <c r="B188"/>
    </row>
    <row r="189" spans="1:3" x14ac:dyDescent="0.25">
      <c r="A189" s="75"/>
      <c r="B189"/>
    </row>
    <row r="190" spans="1:3" x14ac:dyDescent="0.25">
      <c r="A190" s="75"/>
      <c r="B190"/>
    </row>
  </sheetData>
  <mergeCells count="2">
    <mergeCell ref="K64:K65"/>
    <mergeCell ref="E64:E65"/>
  </mergeCells>
  <phoneticPr fontId="0" type="noConversion"/>
  <hyperlinks>
    <hyperlink ref="A2" location="Innhold!A11" tooltip="Move to Tab2" display="Tilbake til innholdsfortegnelsen"/>
    <hyperlink ref="A1" location="Innhold!A1" tooltip="Move to Tab2" display="Tilbake til innholdsfortegnelsen"/>
  </hyperlinks>
  <pageMargins left="0.78740157480314965" right="0.78740157480314965" top="0.98425196850393704" bottom="0.19685039370078741" header="3.937007874015748E-2" footer="3.937007874015748E-2"/>
  <pageSetup paperSize="9" scale="95" orientation="portrait" horizontalDpi="300" verticalDpi="300" r:id="rId1"/>
  <headerFooter alignWithMargins="0"/>
  <ignoredErrors>
    <ignoredError sqref="E97" 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showGridLines="0" showRowColHeaders="0" topLeftCell="A2" zoomScale="80" zoomScaleNormal="80" workbookViewId="0"/>
  </sheetViews>
  <sheetFormatPr defaultColWidth="11.44140625" defaultRowHeight="13.2" x14ac:dyDescent="0.25"/>
  <cols>
    <col min="1" max="1" width="38.6640625" style="1" customWidth="1"/>
    <col min="2" max="4" width="14.109375" style="1" customWidth="1"/>
    <col min="5" max="5" width="6.6640625" style="1" customWidth="1"/>
    <col min="6" max="8" width="14.109375" style="1" customWidth="1"/>
    <col min="9" max="9" width="6.6640625" style="1" customWidth="1"/>
    <col min="10" max="12" width="14.109375" style="1" customWidth="1"/>
    <col min="16" max="16384" width="11.44140625" style="1"/>
  </cols>
  <sheetData>
    <row r="1" spans="1:12" ht="5.25" customHeight="1" x14ac:dyDescent="0.25"/>
    <row r="2" spans="1:12" x14ac:dyDescent="0.25">
      <c r="A2" s="73" t="s">
        <v>0</v>
      </c>
      <c r="B2" s="3"/>
      <c r="C2" s="3"/>
      <c r="F2" s="3"/>
      <c r="G2" s="3"/>
      <c r="J2" s="3"/>
      <c r="K2" s="3"/>
    </row>
    <row r="3" spans="1:12" ht="6" customHeight="1" x14ac:dyDescent="0.25">
      <c r="A3" s="4"/>
      <c r="B3" s="3"/>
      <c r="C3" s="3"/>
      <c r="F3" s="3"/>
      <c r="G3" s="3"/>
      <c r="J3" s="3"/>
      <c r="K3" s="3"/>
    </row>
    <row r="4" spans="1:12" ht="16.2" thickBot="1" x14ac:dyDescent="0.35">
      <c r="A4" s="5" t="s">
        <v>48</v>
      </c>
      <c r="B4" s="102"/>
      <c r="C4" s="102" t="s">
        <v>107</v>
      </c>
      <c r="F4" s="102"/>
      <c r="G4" s="102" t="s">
        <v>94</v>
      </c>
      <c r="J4" s="102"/>
      <c r="K4" s="102" t="s">
        <v>95</v>
      </c>
    </row>
    <row r="5" spans="1:12" x14ac:dyDescent="0.25">
      <c r="A5" s="32"/>
      <c r="B5" s="175" t="s">
        <v>1</v>
      </c>
      <c r="C5" s="174"/>
      <c r="D5" s="36" t="s">
        <v>11</v>
      </c>
      <c r="F5" s="173" t="s">
        <v>1</v>
      </c>
      <c r="G5" s="174"/>
      <c r="H5" s="36" t="s">
        <v>11</v>
      </c>
      <c r="J5" s="173" t="s">
        <v>1</v>
      </c>
      <c r="K5" s="174"/>
      <c r="L5" s="36" t="s">
        <v>11</v>
      </c>
    </row>
    <row r="6" spans="1:12" ht="13.8" thickBot="1" x14ac:dyDescent="0.3">
      <c r="A6" s="33" t="s">
        <v>10</v>
      </c>
      <c r="B6" s="34" t="s">
        <v>155</v>
      </c>
      <c r="C6" s="65" t="s">
        <v>156</v>
      </c>
      <c r="D6" s="37" t="s">
        <v>12</v>
      </c>
      <c r="F6" s="97" t="s">
        <v>155</v>
      </c>
      <c r="G6" s="65" t="s">
        <v>156</v>
      </c>
      <c r="H6" s="37" t="s">
        <v>12</v>
      </c>
      <c r="J6" s="97" t="s">
        <v>155</v>
      </c>
      <c r="K6" s="65" t="s">
        <v>156</v>
      </c>
      <c r="L6" s="37" t="s">
        <v>12</v>
      </c>
    </row>
    <row r="7" spans="1:12" x14ac:dyDescent="0.25">
      <c r="A7" s="45" t="s">
        <v>13</v>
      </c>
      <c r="B7" s="57"/>
      <c r="C7" s="27"/>
      <c r="D7" s="35"/>
      <c r="F7" s="96"/>
      <c r="G7" s="27"/>
      <c r="H7" s="35"/>
      <c r="J7" s="96"/>
      <c r="K7" s="27"/>
      <c r="L7" s="35"/>
    </row>
    <row r="8" spans="1:12" x14ac:dyDescent="0.25">
      <c r="A8" s="47" t="s">
        <v>14</v>
      </c>
      <c r="B8" s="58">
        <v>17178991</v>
      </c>
      <c r="C8" s="58">
        <v>17323288</v>
      </c>
      <c r="D8" s="80">
        <v>0.83996202105234241</v>
      </c>
      <c r="F8" s="93">
        <v>14845109</v>
      </c>
      <c r="G8" s="58">
        <v>15033136</v>
      </c>
      <c r="H8" s="80">
        <v>1.2665922493394963</v>
      </c>
      <c r="J8" s="93">
        <v>2333882</v>
      </c>
      <c r="K8" s="58">
        <v>2290152</v>
      </c>
      <c r="L8" s="80">
        <v>-1.8737022694377865</v>
      </c>
    </row>
    <row r="9" spans="1:12" x14ac:dyDescent="0.25">
      <c r="A9" s="47" t="s">
        <v>15</v>
      </c>
      <c r="B9" s="58">
        <v>1276290</v>
      </c>
      <c r="C9" s="58">
        <v>1197902</v>
      </c>
      <c r="D9" s="80">
        <v>-6.1418643098355385</v>
      </c>
      <c r="F9" s="93">
        <v>70084</v>
      </c>
      <c r="G9" s="58">
        <v>70018</v>
      </c>
      <c r="H9" s="80">
        <v>-9.4172707037269557E-2</v>
      </c>
      <c r="J9" s="93">
        <v>1206206</v>
      </c>
      <c r="K9" s="58">
        <v>1127884</v>
      </c>
      <c r="L9" s="80">
        <v>-6.4932523963568416</v>
      </c>
    </row>
    <row r="10" spans="1:12" x14ac:dyDescent="0.25">
      <c r="A10" s="47" t="s">
        <v>16</v>
      </c>
      <c r="B10" s="58">
        <v>628277</v>
      </c>
      <c r="C10" s="58">
        <v>628253</v>
      </c>
      <c r="D10" s="80">
        <v>-3.8199711273848957E-3</v>
      </c>
      <c r="F10" s="93">
        <v>611899</v>
      </c>
      <c r="G10" s="58">
        <v>607978</v>
      </c>
      <c r="H10" s="80">
        <v>-0.64079202613503206</v>
      </c>
      <c r="J10" s="93">
        <v>16378</v>
      </c>
      <c r="K10" s="58">
        <v>20275</v>
      </c>
      <c r="L10" s="80">
        <v>23.794114055440225</v>
      </c>
    </row>
    <row r="11" spans="1:12" x14ac:dyDescent="0.25">
      <c r="A11" s="47" t="s">
        <v>17</v>
      </c>
      <c r="B11" s="58">
        <v>1013792</v>
      </c>
      <c r="C11" s="58">
        <v>1011473</v>
      </c>
      <c r="D11" s="80">
        <v>-0.22874514693349327</v>
      </c>
      <c r="F11" s="93">
        <v>67350</v>
      </c>
      <c r="G11" s="58">
        <v>71747</v>
      </c>
      <c r="H11" s="80">
        <v>6.528582034149963</v>
      </c>
      <c r="J11" s="93">
        <v>946442</v>
      </c>
      <c r="K11" s="58">
        <v>939726</v>
      </c>
      <c r="L11" s="80">
        <v>-0.7096050259815182</v>
      </c>
    </row>
    <row r="12" spans="1:12" x14ac:dyDescent="0.25">
      <c r="A12" s="46" t="s">
        <v>108</v>
      </c>
      <c r="B12" s="59">
        <v>20705298</v>
      </c>
      <c r="C12" s="59">
        <v>20784610</v>
      </c>
      <c r="D12" s="81">
        <v>0.38305171941983157</v>
      </c>
      <c r="F12" s="94">
        <v>16000294</v>
      </c>
      <c r="G12" s="59">
        <v>16188063</v>
      </c>
      <c r="H12" s="81">
        <v>1.1735346863001392</v>
      </c>
      <c r="J12" s="94">
        <v>4705004</v>
      </c>
      <c r="K12" s="59">
        <v>4596547</v>
      </c>
      <c r="L12" s="81">
        <v>-2.3051415046618451</v>
      </c>
    </row>
    <row r="13" spans="1:12" x14ac:dyDescent="0.25">
      <c r="A13" s="47"/>
      <c r="B13" s="59"/>
      <c r="C13" s="39"/>
      <c r="D13" s="38"/>
      <c r="F13" s="94"/>
      <c r="G13" s="39"/>
      <c r="H13" s="38"/>
      <c r="J13" s="94"/>
      <c r="K13" s="39"/>
      <c r="L13" s="38"/>
    </row>
    <row r="14" spans="1:12" x14ac:dyDescent="0.25">
      <c r="A14" s="103" t="s">
        <v>18</v>
      </c>
      <c r="B14" s="59"/>
      <c r="C14" s="39"/>
      <c r="D14" s="38"/>
      <c r="F14" s="94"/>
      <c r="G14" s="39"/>
      <c r="H14" s="38"/>
      <c r="J14" s="94"/>
      <c r="K14" s="39"/>
      <c r="L14" s="38"/>
    </row>
    <row r="15" spans="1:12" x14ac:dyDescent="0.25">
      <c r="A15" s="47" t="s">
        <v>14</v>
      </c>
      <c r="B15" s="58">
        <v>6749847</v>
      </c>
      <c r="C15" s="58">
        <v>6638978</v>
      </c>
      <c r="D15" s="80">
        <v>-1.6425409346315554</v>
      </c>
      <c r="F15" s="93">
        <v>5849167</v>
      </c>
      <c r="G15" s="58">
        <v>5750637</v>
      </c>
      <c r="H15" s="80">
        <v>-1.6845133674589903</v>
      </c>
      <c r="J15" s="93">
        <v>900680</v>
      </c>
      <c r="K15" s="58">
        <v>888341</v>
      </c>
      <c r="L15" s="80">
        <v>-1.3699649153972555</v>
      </c>
    </row>
    <row r="16" spans="1:12" x14ac:dyDescent="0.25">
      <c r="A16" s="47" t="s">
        <v>15</v>
      </c>
      <c r="B16" s="58">
        <v>461005</v>
      </c>
      <c r="C16" s="58">
        <v>429427</v>
      </c>
      <c r="D16" s="80">
        <v>-6.8498172471014414</v>
      </c>
      <c r="F16" s="93">
        <v>17054</v>
      </c>
      <c r="G16" s="58">
        <v>14929</v>
      </c>
      <c r="H16" s="80">
        <v>-12.460419842852117</v>
      </c>
      <c r="J16" s="93">
        <v>443951</v>
      </c>
      <c r="K16" s="58">
        <v>414498</v>
      </c>
      <c r="L16" s="80">
        <v>-6.6342907212732936</v>
      </c>
    </row>
    <row r="17" spans="1:12" x14ac:dyDescent="0.25">
      <c r="A17" s="47" t="s">
        <v>16</v>
      </c>
      <c r="B17" s="58">
        <v>302907</v>
      </c>
      <c r="C17" s="58">
        <v>295401</v>
      </c>
      <c r="D17" s="80">
        <v>-2.4779882934365993</v>
      </c>
      <c r="F17" s="93">
        <v>297517</v>
      </c>
      <c r="G17" s="58">
        <v>288708</v>
      </c>
      <c r="H17" s="80">
        <v>-2.9608392125491987</v>
      </c>
      <c r="J17" s="93">
        <v>5390</v>
      </c>
      <c r="K17" s="58">
        <v>6693</v>
      </c>
      <c r="L17" s="80">
        <v>24.17439703153989</v>
      </c>
    </row>
    <row r="18" spans="1:12" x14ac:dyDescent="0.25">
      <c r="A18" s="47" t="s">
        <v>17</v>
      </c>
      <c r="B18" s="58">
        <v>318691</v>
      </c>
      <c r="C18" s="58">
        <v>341544</v>
      </c>
      <c r="D18" s="80">
        <v>7.170895946230047</v>
      </c>
      <c r="F18" s="93">
        <v>32704</v>
      </c>
      <c r="G18" s="58">
        <v>34569</v>
      </c>
      <c r="H18" s="80">
        <v>5.7026663405088058</v>
      </c>
      <c r="J18" s="93">
        <v>285987</v>
      </c>
      <c r="K18" s="58">
        <v>306975</v>
      </c>
      <c r="L18" s="80">
        <v>7.3387951200579051</v>
      </c>
    </row>
    <row r="19" spans="1:12" x14ac:dyDescent="0.25">
      <c r="A19" s="46" t="s">
        <v>4</v>
      </c>
      <c r="B19" s="59">
        <v>7963771</v>
      </c>
      <c r="C19" s="59">
        <v>7835265</v>
      </c>
      <c r="D19" s="81">
        <v>-1.6136325366462698</v>
      </c>
      <c r="F19" s="94">
        <v>6277503</v>
      </c>
      <c r="G19" s="59">
        <v>6165662</v>
      </c>
      <c r="H19" s="81">
        <v>-1.7816160342735001</v>
      </c>
      <c r="J19" s="94">
        <v>1686268</v>
      </c>
      <c r="K19" s="59">
        <v>1669603</v>
      </c>
      <c r="L19" s="81">
        <v>-0.98827707102311135</v>
      </c>
    </row>
    <row r="20" spans="1:12" x14ac:dyDescent="0.25">
      <c r="A20" s="46"/>
      <c r="B20" s="58"/>
      <c r="C20" s="27"/>
      <c r="D20" s="35"/>
      <c r="F20" s="93"/>
      <c r="G20" s="27"/>
      <c r="H20" s="35"/>
      <c r="J20" s="93"/>
      <c r="K20" s="27"/>
      <c r="L20" s="35"/>
    </row>
    <row r="21" spans="1:12" x14ac:dyDescent="0.25">
      <c r="A21" s="46" t="s">
        <v>96</v>
      </c>
      <c r="B21" s="59"/>
      <c r="C21" s="39"/>
      <c r="D21" s="38"/>
      <c r="F21" s="94"/>
      <c r="G21" s="39"/>
      <c r="H21" s="38"/>
      <c r="J21" s="94"/>
      <c r="K21" s="39"/>
      <c r="L21" s="38"/>
    </row>
    <row r="22" spans="1:12" x14ac:dyDescent="0.25">
      <c r="A22" s="47" t="s">
        <v>19</v>
      </c>
      <c r="B22" s="58">
        <v>2140983</v>
      </c>
      <c r="C22" s="58">
        <v>2222231</v>
      </c>
      <c r="D22" s="80">
        <v>3.7948923461793016</v>
      </c>
      <c r="F22" s="93">
        <v>2140983</v>
      </c>
      <c r="G22" s="58">
        <v>2222231</v>
      </c>
      <c r="H22" s="80">
        <v>3.7948923461793016</v>
      </c>
      <c r="J22" s="93"/>
      <c r="K22" s="58"/>
      <c r="L22" s="80"/>
    </row>
    <row r="23" spans="1:12" x14ac:dyDescent="0.25">
      <c r="A23" s="47" t="s">
        <v>20</v>
      </c>
      <c r="B23" s="58">
        <v>7010173</v>
      </c>
      <c r="C23" s="58">
        <v>7265365</v>
      </c>
      <c r="D23" s="80">
        <v>3.6403095900771634</v>
      </c>
      <c r="F23" s="93">
        <v>7010173</v>
      </c>
      <c r="G23" s="58">
        <v>7265365</v>
      </c>
      <c r="H23" s="80">
        <v>3.6403095900771634</v>
      </c>
      <c r="J23" s="93"/>
      <c r="K23" s="58"/>
      <c r="L23" s="80"/>
    </row>
    <row r="24" spans="1:12" x14ac:dyDescent="0.25">
      <c r="A24" s="47" t="s">
        <v>21</v>
      </c>
      <c r="B24" s="58">
        <v>1283708</v>
      </c>
      <c r="C24" s="58">
        <v>1345835</v>
      </c>
      <c r="D24" s="80">
        <v>4.8396520080890673</v>
      </c>
      <c r="F24" s="93">
        <v>1283708</v>
      </c>
      <c r="G24" s="58">
        <v>1345835</v>
      </c>
      <c r="H24" s="80">
        <v>4.8396520080890673</v>
      </c>
      <c r="J24" s="93"/>
      <c r="K24" s="58"/>
      <c r="L24" s="80"/>
    </row>
    <row r="25" spans="1:12" x14ac:dyDescent="0.25">
      <c r="A25" s="47" t="s">
        <v>98</v>
      </c>
      <c r="B25" s="58">
        <v>0</v>
      </c>
      <c r="C25" s="58">
        <v>0</v>
      </c>
      <c r="D25" s="80">
        <v>0</v>
      </c>
      <c r="F25" s="93"/>
      <c r="G25" s="58"/>
      <c r="H25" s="80"/>
      <c r="J25" s="93">
        <v>0</v>
      </c>
      <c r="K25" s="58">
        <v>0</v>
      </c>
      <c r="L25" s="80">
        <v>0</v>
      </c>
    </row>
    <row r="26" spans="1:12" x14ac:dyDescent="0.25">
      <c r="A26" s="46" t="s">
        <v>104</v>
      </c>
      <c r="B26" s="59">
        <v>18869911</v>
      </c>
      <c r="C26" s="59">
        <v>18979737</v>
      </c>
      <c r="D26" s="81">
        <v>0.58201652355435063</v>
      </c>
      <c r="F26" s="94">
        <v>11002656</v>
      </c>
      <c r="G26" s="59">
        <v>11389967</v>
      </c>
      <c r="H26" s="81">
        <v>3.520159132485829</v>
      </c>
      <c r="J26" s="94">
        <v>7867255</v>
      </c>
      <c r="K26" s="59">
        <v>7589770</v>
      </c>
      <c r="L26" s="81">
        <v>-3.527087910586348</v>
      </c>
    </row>
    <row r="27" spans="1:12" x14ac:dyDescent="0.25">
      <c r="A27" s="46"/>
      <c r="B27" s="58"/>
      <c r="C27" s="27"/>
      <c r="D27" s="35"/>
      <c r="F27" s="93"/>
      <c r="G27" s="27"/>
      <c r="H27" s="35"/>
      <c r="J27" s="93"/>
      <c r="K27" s="27"/>
      <c r="L27" s="35"/>
    </row>
    <row r="28" spans="1:12" x14ac:dyDescent="0.25">
      <c r="A28" s="46" t="s">
        <v>102</v>
      </c>
      <c r="B28" s="59"/>
      <c r="C28" s="39"/>
      <c r="D28" s="38"/>
      <c r="F28" s="94"/>
      <c r="G28" s="39"/>
      <c r="H28" s="38"/>
      <c r="J28" s="94"/>
      <c r="K28" s="39"/>
      <c r="L28" s="38"/>
    </row>
    <row r="29" spans="1:12" x14ac:dyDescent="0.25">
      <c r="A29" s="47" t="s">
        <v>99</v>
      </c>
      <c r="B29" s="58">
        <v>1324430</v>
      </c>
      <c r="C29" s="58">
        <v>1387251</v>
      </c>
      <c r="D29" s="80">
        <v>4.7432480387789466</v>
      </c>
      <c r="F29" s="93">
        <v>1318930</v>
      </c>
      <c r="G29" s="58">
        <v>1381252</v>
      </c>
      <c r="H29" s="80">
        <v>4.7251939071823372</v>
      </c>
      <c r="J29" s="93">
        <v>5500</v>
      </c>
      <c r="K29" s="58">
        <v>5999</v>
      </c>
      <c r="L29" s="80">
        <v>9.0727272727272723</v>
      </c>
    </row>
    <row r="30" spans="1:12" x14ac:dyDescent="0.25">
      <c r="A30" s="47" t="s">
        <v>54</v>
      </c>
      <c r="B30" s="58">
        <v>1157199</v>
      </c>
      <c r="C30" s="58">
        <v>1136851</v>
      </c>
      <c r="D30" s="80">
        <v>-1.7583838216244569</v>
      </c>
      <c r="F30" s="93">
        <v>785312</v>
      </c>
      <c r="G30" s="58">
        <v>781642</v>
      </c>
      <c r="H30" s="80">
        <v>-0.46733018214416688</v>
      </c>
      <c r="J30" s="93">
        <v>371887</v>
      </c>
      <c r="K30" s="58">
        <v>355209</v>
      </c>
      <c r="L30" s="80">
        <v>-4.4846956199060468</v>
      </c>
    </row>
    <row r="31" spans="1:12" x14ac:dyDescent="0.25">
      <c r="A31" s="47" t="s">
        <v>55</v>
      </c>
      <c r="B31" s="58">
        <v>2543976</v>
      </c>
      <c r="C31" s="58">
        <v>2389838</v>
      </c>
      <c r="D31" s="80">
        <v>-6.0589408076176818</v>
      </c>
      <c r="F31" s="93"/>
      <c r="G31" s="58"/>
      <c r="H31" s="80"/>
      <c r="J31" s="93">
        <v>2543976</v>
      </c>
      <c r="K31" s="58">
        <v>2389838</v>
      </c>
      <c r="L31" s="80">
        <v>-6.0589408076176818</v>
      </c>
    </row>
    <row r="32" spans="1:12" x14ac:dyDescent="0.25">
      <c r="A32" s="47" t="s">
        <v>100</v>
      </c>
      <c r="B32" s="58">
        <v>1121407</v>
      </c>
      <c r="C32" s="58">
        <v>1178336</v>
      </c>
      <c r="D32" s="80">
        <v>5.0765689887792744</v>
      </c>
      <c r="F32" s="93">
        <v>149829</v>
      </c>
      <c r="G32" s="58">
        <v>165245</v>
      </c>
      <c r="H32" s="80">
        <v>10.289062864999433</v>
      </c>
      <c r="J32" s="93">
        <v>971578</v>
      </c>
      <c r="K32" s="58">
        <v>1013091</v>
      </c>
      <c r="L32" s="80">
        <v>4.2727398109055574</v>
      </c>
    </row>
    <row r="33" spans="1:12" x14ac:dyDescent="0.25">
      <c r="A33" s="47" t="s">
        <v>101</v>
      </c>
      <c r="B33" s="58">
        <v>557597</v>
      </c>
      <c r="C33" s="58">
        <v>609652</v>
      </c>
      <c r="D33" s="80">
        <v>9.3355954210657526</v>
      </c>
      <c r="F33" s="93">
        <v>535349</v>
      </c>
      <c r="G33" s="58">
        <v>586242</v>
      </c>
      <c r="H33" s="80">
        <v>9.50650883815978</v>
      </c>
      <c r="J33" s="93">
        <v>22248</v>
      </c>
      <c r="K33" s="58">
        <v>23410</v>
      </c>
      <c r="L33" s="80">
        <v>5.2229413879899313</v>
      </c>
    </row>
    <row r="34" spans="1:12" x14ac:dyDescent="0.25">
      <c r="A34" s="47" t="s">
        <v>91</v>
      </c>
      <c r="B34" s="58">
        <v>1897333</v>
      </c>
      <c r="C34" s="58">
        <v>1963800</v>
      </c>
      <c r="D34" s="80">
        <v>3.5031805170731758</v>
      </c>
      <c r="F34" s="93">
        <v>76995</v>
      </c>
      <c r="G34" s="58">
        <v>236550</v>
      </c>
      <c r="H34" s="80">
        <v>207.22774206117279</v>
      </c>
      <c r="J34" s="93">
        <v>1820338</v>
      </c>
      <c r="K34" s="58">
        <v>1727250</v>
      </c>
      <c r="L34" s="80">
        <v>-5.11377557354733</v>
      </c>
    </row>
    <row r="35" spans="1:12" x14ac:dyDescent="0.25">
      <c r="A35" s="46" t="s">
        <v>89</v>
      </c>
      <c r="B35" s="59">
        <v>8601942</v>
      </c>
      <c r="C35" s="59">
        <v>8665728</v>
      </c>
      <c r="D35" s="81">
        <v>0.74153022654651701</v>
      </c>
      <c r="F35" s="94">
        <v>2866415</v>
      </c>
      <c r="G35" s="59">
        <v>3150931</v>
      </c>
      <c r="H35" s="81">
        <v>9.9258481413193831</v>
      </c>
      <c r="J35" s="94">
        <v>5735527</v>
      </c>
      <c r="K35" s="59">
        <v>5514797</v>
      </c>
      <c r="L35" s="81">
        <v>-3.8484693734333391</v>
      </c>
    </row>
    <row r="36" spans="1:12" x14ac:dyDescent="0.25">
      <c r="A36" s="46"/>
      <c r="B36" s="59"/>
      <c r="C36" s="39"/>
      <c r="D36" s="38"/>
      <c r="F36" s="94"/>
      <c r="G36" s="39"/>
      <c r="H36" s="38"/>
      <c r="J36" s="94"/>
      <c r="K36" s="39"/>
      <c r="L36" s="38"/>
    </row>
    <row r="37" spans="1:12" x14ac:dyDescent="0.25">
      <c r="A37" s="46" t="s">
        <v>103</v>
      </c>
      <c r="B37" s="59"/>
      <c r="C37" s="39"/>
      <c r="D37" s="38"/>
      <c r="F37" s="94"/>
      <c r="G37" s="39"/>
      <c r="H37" s="38"/>
      <c r="J37" s="94"/>
      <c r="K37" s="39"/>
      <c r="L37" s="38"/>
    </row>
    <row r="38" spans="1:12" x14ac:dyDescent="0.25">
      <c r="A38" s="47" t="s">
        <v>25</v>
      </c>
      <c r="B38" s="58">
        <v>793223</v>
      </c>
      <c r="C38" s="58">
        <v>791334</v>
      </c>
      <c r="D38" s="80">
        <v>-0.23814236349677204</v>
      </c>
      <c r="F38" s="93">
        <v>793223</v>
      </c>
      <c r="G38" s="58">
        <v>791334</v>
      </c>
      <c r="H38" s="80">
        <v>-0.23814236349677204</v>
      </c>
      <c r="J38" s="93"/>
      <c r="K38" s="58"/>
      <c r="L38" s="80"/>
    </row>
    <row r="39" spans="1:12" x14ac:dyDescent="0.25">
      <c r="A39" s="47" t="s">
        <v>97</v>
      </c>
      <c r="B39" s="58">
        <v>476131</v>
      </c>
      <c r="C39" s="58">
        <v>608399</v>
      </c>
      <c r="D39" s="80">
        <v>27.779749690736374</v>
      </c>
      <c r="F39" s="93">
        <v>336348</v>
      </c>
      <c r="G39" s="58">
        <v>464562</v>
      </c>
      <c r="H39" s="80">
        <v>38.119447714866745</v>
      </c>
      <c r="J39" s="93">
        <v>139783</v>
      </c>
      <c r="K39" s="58">
        <v>143837</v>
      </c>
      <c r="L39" s="80">
        <v>2.9002096106107325</v>
      </c>
    </row>
    <row r="40" spans="1:12" x14ac:dyDescent="0.25">
      <c r="A40" s="47" t="s">
        <v>92</v>
      </c>
      <c r="B40" s="58">
        <v>536400</v>
      </c>
      <c r="C40" s="58">
        <v>511500</v>
      </c>
      <c r="D40" s="80">
        <v>-4.6420581655480984</v>
      </c>
      <c r="F40" s="93">
        <v>536400</v>
      </c>
      <c r="G40" s="58">
        <v>511500</v>
      </c>
      <c r="H40" s="80">
        <v>-4.6420581655480984</v>
      </c>
      <c r="J40" s="93"/>
      <c r="K40" s="58"/>
      <c r="L40" s="80"/>
    </row>
    <row r="41" spans="1:12" x14ac:dyDescent="0.25">
      <c r="A41" s="47" t="s">
        <v>26</v>
      </c>
      <c r="B41" s="58">
        <v>3085020</v>
      </c>
      <c r="C41" s="58">
        <v>3225785</v>
      </c>
      <c r="D41" s="80">
        <v>4.5628553461565886</v>
      </c>
      <c r="F41" s="93">
        <v>3085020</v>
      </c>
      <c r="G41" s="58">
        <v>3225785</v>
      </c>
      <c r="H41" s="80">
        <v>4.5628553461565886</v>
      </c>
      <c r="J41" s="93"/>
      <c r="K41" s="58"/>
      <c r="L41" s="80"/>
    </row>
    <row r="42" spans="1:12" x14ac:dyDescent="0.25">
      <c r="A42" s="47" t="s">
        <v>27</v>
      </c>
      <c r="B42" s="58">
        <v>1771493</v>
      </c>
      <c r="C42" s="58">
        <v>1725751</v>
      </c>
      <c r="D42" s="80">
        <v>-2.5821157633702194</v>
      </c>
      <c r="F42" s="93"/>
      <c r="G42" s="58"/>
      <c r="H42" s="80"/>
      <c r="J42" s="93">
        <v>1771493</v>
      </c>
      <c r="K42" s="58">
        <v>1725751</v>
      </c>
      <c r="L42" s="80">
        <v>-2.5821157633702194</v>
      </c>
    </row>
    <row r="43" spans="1:12" x14ac:dyDescent="0.25">
      <c r="A43" s="47" t="s">
        <v>88</v>
      </c>
      <c r="B43" s="58">
        <v>194999</v>
      </c>
      <c r="C43" s="58">
        <v>183904</v>
      </c>
      <c r="D43" s="80">
        <v>-5.6897727680654775</v>
      </c>
      <c r="F43" s="93"/>
      <c r="G43" s="58"/>
      <c r="H43" s="80"/>
      <c r="J43" s="93">
        <v>194999</v>
      </c>
      <c r="K43" s="58">
        <v>183904</v>
      </c>
      <c r="L43" s="80">
        <v>-5.6897727680654775</v>
      </c>
    </row>
    <row r="44" spans="1:12" x14ac:dyDescent="0.25">
      <c r="A44" s="47" t="s">
        <v>28</v>
      </c>
      <c r="B44" s="58">
        <v>423729</v>
      </c>
      <c r="C44" s="58">
        <v>385377</v>
      </c>
      <c r="D44" s="80">
        <v>-9.0510680175300724</v>
      </c>
      <c r="F44" s="93"/>
      <c r="G44" s="58"/>
      <c r="H44" s="80"/>
      <c r="J44" s="93">
        <v>423729</v>
      </c>
      <c r="K44" s="58">
        <v>385377</v>
      </c>
      <c r="L44" s="80">
        <v>-9.0510680175300724</v>
      </c>
    </row>
    <row r="45" spans="1:12" x14ac:dyDescent="0.25">
      <c r="A45" s="47" t="s">
        <v>29</v>
      </c>
      <c r="B45" s="58">
        <v>331868</v>
      </c>
      <c r="C45" s="58">
        <v>135737</v>
      </c>
      <c r="D45" s="80">
        <v>-59.099099642026346</v>
      </c>
      <c r="F45" s="93">
        <v>248507</v>
      </c>
      <c r="G45" s="58">
        <v>53662</v>
      </c>
      <c r="H45" s="80">
        <v>-78.406242077687949</v>
      </c>
      <c r="J45" s="93">
        <v>83361</v>
      </c>
      <c r="K45" s="58">
        <v>82075</v>
      </c>
      <c r="L45" s="80">
        <v>-1.542687827641223</v>
      </c>
    </row>
    <row r="46" spans="1:12" x14ac:dyDescent="0.25">
      <c r="A46" s="46" t="s">
        <v>35</v>
      </c>
      <c r="B46" s="59">
        <v>7612863</v>
      </c>
      <c r="C46" s="59">
        <v>7567787</v>
      </c>
      <c r="D46" s="81">
        <v>-0.59210312861271774</v>
      </c>
      <c r="F46" s="94">
        <v>4999498</v>
      </c>
      <c r="G46" s="59">
        <v>5046843</v>
      </c>
      <c r="H46" s="81">
        <v>0.94699507830586194</v>
      </c>
      <c r="J46" s="94">
        <v>2613365</v>
      </c>
      <c r="K46" s="59">
        <v>2520944</v>
      </c>
      <c r="L46" s="81">
        <v>-3.5364750044482878</v>
      </c>
    </row>
    <row r="47" spans="1:12" x14ac:dyDescent="0.25">
      <c r="A47" s="64"/>
      <c r="B47" s="58"/>
      <c r="C47" s="58"/>
      <c r="D47" s="35"/>
      <c r="F47" s="93"/>
      <c r="G47" s="58"/>
      <c r="H47" s="35"/>
      <c r="J47" s="93"/>
      <c r="K47" s="58"/>
      <c r="L47" s="35"/>
    </row>
    <row r="48" spans="1:12" ht="13.8" thickBot="1" x14ac:dyDescent="0.3">
      <c r="A48" s="78" t="s">
        <v>36</v>
      </c>
      <c r="B48" s="60">
        <v>55790014</v>
      </c>
      <c r="C48" s="60">
        <v>55997862</v>
      </c>
      <c r="D48" s="89">
        <v>0.37255412769747648</v>
      </c>
      <c r="F48" s="95">
        <v>34868863</v>
      </c>
      <c r="G48" s="60">
        <v>35775804</v>
      </c>
      <c r="H48" s="89">
        <v>2.6010053726156772</v>
      </c>
      <c r="J48" s="95">
        <v>20921151</v>
      </c>
      <c r="K48" s="60">
        <v>20222058</v>
      </c>
      <c r="L48" s="89">
        <v>-3.3415608921325601</v>
      </c>
    </row>
    <row r="54" spans="1:12" x14ac:dyDescent="0.25">
      <c r="A54" s="24"/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</row>
    <row r="55" spans="1:12" ht="12.75" customHeight="1" x14ac:dyDescent="0.25">
      <c r="A55" s="26" t="s">
        <v>157</v>
      </c>
      <c r="L55" s="172">
        <v>5</v>
      </c>
    </row>
    <row r="56" spans="1:12" ht="12.75" customHeight="1" x14ac:dyDescent="0.25">
      <c r="A56" s="26" t="s">
        <v>158</v>
      </c>
      <c r="L56" s="170"/>
    </row>
    <row r="61" spans="1:12" x14ac:dyDescent="0.25">
      <c r="A61" s="50"/>
      <c r="B61" s="50"/>
      <c r="C61" s="50"/>
      <c r="D61" s="50"/>
      <c r="F61" s="50"/>
      <c r="G61" s="50"/>
      <c r="H61" s="50"/>
      <c r="J61" s="50"/>
      <c r="K61" s="50"/>
      <c r="L61" s="50"/>
    </row>
    <row r="62" spans="1:12" x14ac:dyDescent="0.25">
      <c r="A62" s="50"/>
      <c r="B62" s="50"/>
      <c r="C62" s="50"/>
      <c r="D62" s="50"/>
      <c r="F62" s="50"/>
      <c r="G62" s="50"/>
      <c r="H62" s="50"/>
      <c r="J62" s="50"/>
      <c r="K62" s="50"/>
      <c r="L62" s="50"/>
    </row>
  </sheetData>
  <mergeCells count="4">
    <mergeCell ref="J5:K5"/>
    <mergeCell ref="F5:G5"/>
    <mergeCell ref="L55:L56"/>
    <mergeCell ref="B5:C5"/>
  </mergeCells>
  <phoneticPr fontId="0" type="noConversion"/>
  <hyperlinks>
    <hyperlink ref="A2" location="Innhold!A19" tooltip="Move to Tab2" display="Tilbake til innholdsfortegnelsen"/>
  </hyperlinks>
  <pageMargins left="0.78740157480314965" right="0.78740157480314965" top="0.78740157480314965" bottom="0.19685039370078741" header="3.937007874015748E-2" footer="3.937007874015748E-2"/>
  <pageSetup paperSize="9" scale="73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4"/>
  <sheetViews>
    <sheetView showGridLines="0" showRowColHeaders="0" topLeftCell="A2" zoomScale="80" zoomScaleNormal="80" workbookViewId="0"/>
  </sheetViews>
  <sheetFormatPr defaultColWidth="11.44140625" defaultRowHeight="13.2" x14ac:dyDescent="0.25"/>
  <cols>
    <col min="1" max="1" width="38.6640625" style="1" customWidth="1"/>
    <col min="2" max="4" width="11.44140625" style="1"/>
    <col min="5" max="5" width="6.6640625" style="1" customWidth="1"/>
    <col min="6" max="8" width="14.109375" style="1" customWidth="1"/>
    <col min="9" max="9" width="6.6640625" style="1" customWidth="1"/>
    <col min="10" max="12" width="11.44140625" style="1"/>
    <col min="16" max="16384" width="11.44140625" style="1"/>
  </cols>
  <sheetData>
    <row r="1" spans="1:12" ht="5.25" customHeight="1" x14ac:dyDescent="0.25"/>
    <row r="2" spans="1:12" x14ac:dyDescent="0.25">
      <c r="A2" s="73" t="s">
        <v>0</v>
      </c>
      <c r="F2" s="3"/>
      <c r="G2" s="3"/>
    </row>
    <row r="3" spans="1:12" ht="6" customHeight="1" x14ac:dyDescent="0.25">
      <c r="A3" s="4"/>
      <c r="F3" s="3"/>
      <c r="G3" s="3"/>
    </row>
    <row r="4" spans="1:12" ht="16.2" thickBot="1" x14ac:dyDescent="0.35">
      <c r="A4" s="5" t="s">
        <v>49</v>
      </c>
      <c r="B4" s="102"/>
      <c r="C4" s="102" t="s">
        <v>107</v>
      </c>
      <c r="F4" s="102"/>
      <c r="G4" s="102" t="s">
        <v>94</v>
      </c>
      <c r="J4" s="102"/>
      <c r="K4" s="102" t="s">
        <v>95</v>
      </c>
    </row>
    <row r="5" spans="1:12" x14ac:dyDescent="0.25">
      <c r="A5" s="32"/>
      <c r="B5" s="175" t="s">
        <v>50</v>
      </c>
      <c r="C5" s="174"/>
      <c r="D5" s="36" t="s">
        <v>11</v>
      </c>
      <c r="F5" s="173" t="s">
        <v>50</v>
      </c>
      <c r="G5" s="174"/>
      <c r="H5" s="36" t="s">
        <v>11</v>
      </c>
      <c r="J5" s="173" t="s">
        <v>50</v>
      </c>
      <c r="K5" s="174"/>
      <c r="L5" s="36" t="s">
        <v>11</v>
      </c>
    </row>
    <row r="6" spans="1:12" ht="13.8" thickBot="1" x14ac:dyDescent="0.3">
      <c r="A6" s="33" t="s">
        <v>10</v>
      </c>
      <c r="B6" s="34" t="s">
        <v>155</v>
      </c>
      <c r="C6" s="65" t="s">
        <v>156</v>
      </c>
      <c r="D6" s="37" t="s">
        <v>12</v>
      </c>
      <c r="F6" s="97" t="s">
        <v>155</v>
      </c>
      <c r="G6" s="104" t="s">
        <v>156</v>
      </c>
      <c r="H6" s="37" t="s">
        <v>12</v>
      </c>
      <c r="J6" s="97" t="s">
        <v>155</v>
      </c>
      <c r="K6" s="65" t="s">
        <v>156</v>
      </c>
      <c r="L6" s="37" t="s">
        <v>12</v>
      </c>
    </row>
    <row r="7" spans="1:12" x14ac:dyDescent="0.25">
      <c r="A7" s="45" t="s">
        <v>13</v>
      </c>
      <c r="B7" s="180" t="s">
        <v>30</v>
      </c>
      <c r="C7" s="179"/>
      <c r="D7" s="35"/>
      <c r="F7" s="176" t="s">
        <v>30</v>
      </c>
      <c r="G7" s="177"/>
      <c r="H7" s="35"/>
      <c r="J7" s="178" t="s">
        <v>30</v>
      </c>
      <c r="K7" s="179"/>
      <c r="L7" s="35"/>
    </row>
    <row r="8" spans="1:12" x14ac:dyDescent="0.25">
      <c r="A8" s="47" t="s">
        <v>14</v>
      </c>
      <c r="B8" s="58">
        <v>2966580</v>
      </c>
      <c r="C8" s="58">
        <v>3035128</v>
      </c>
      <c r="D8" s="80">
        <v>2.3106742444161292</v>
      </c>
      <c r="F8" s="93">
        <v>2632145</v>
      </c>
      <c r="G8" s="58">
        <v>2682917</v>
      </c>
      <c r="H8" s="80">
        <v>1.9289210890737403</v>
      </c>
      <c r="J8" s="93">
        <v>334435</v>
      </c>
      <c r="K8" s="58">
        <v>352211</v>
      </c>
      <c r="L8" s="80">
        <v>5.315233154424627</v>
      </c>
    </row>
    <row r="9" spans="1:12" x14ac:dyDescent="0.25">
      <c r="A9" s="47" t="s">
        <v>15</v>
      </c>
      <c r="B9" s="58">
        <v>110156</v>
      </c>
      <c r="C9" s="58">
        <v>111108</v>
      </c>
      <c r="D9" s="80">
        <v>0.86422891172518979</v>
      </c>
      <c r="F9" s="93">
        <v>25915</v>
      </c>
      <c r="G9" s="58">
        <v>26357</v>
      </c>
      <c r="H9" s="80">
        <v>1.7055759212811112</v>
      </c>
      <c r="J9" s="93">
        <v>84241</v>
      </c>
      <c r="K9" s="58">
        <v>84751</v>
      </c>
      <c r="L9" s="80">
        <v>0.60540591873315841</v>
      </c>
    </row>
    <row r="10" spans="1:12" x14ac:dyDescent="0.25">
      <c r="A10" s="47" t="s">
        <v>16</v>
      </c>
      <c r="B10" s="58">
        <v>297436</v>
      </c>
      <c r="C10" s="58">
        <v>300849</v>
      </c>
      <c r="D10" s="80">
        <v>1.1474737422504337</v>
      </c>
      <c r="F10" s="93">
        <v>292754</v>
      </c>
      <c r="G10" s="58">
        <v>295673</v>
      </c>
      <c r="H10" s="80">
        <v>0.99708287504184401</v>
      </c>
      <c r="J10" s="93">
        <v>4682</v>
      </c>
      <c r="K10" s="58">
        <v>5176</v>
      </c>
      <c r="L10" s="80">
        <v>10.551046561298591</v>
      </c>
    </row>
    <row r="11" spans="1:12" x14ac:dyDescent="0.25">
      <c r="A11" s="47" t="s">
        <v>17</v>
      </c>
      <c r="B11" s="58">
        <v>401119</v>
      </c>
      <c r="C11" s="58">
        <v>406460</v>
      </c>
      <c r="D11" s="80">
        <v>1.3315250586484311</v>
      </c>
      <c r="F11" s="93">
        <v>74338</v>
      </c>
      <c r="G11" s="58">
        <v>76987</v>
      </c>
      <c r="H11" s="80">
        <v>3.5634534154806423</v>
      </c>
      <c r="J11" s="93">
        <v>326781</v>
      </c>
      <c r="K11" s="58">
        <v>329473</v>
      </c>
      <c r="L11" s="80">
        <v>0.82379330499631254</v>
      </c>
    </row>
    <row r="12" spans="1:12" x14ac:dyDescent="0.25">
      <c r="A12" s="46" t="s">
        <v>4</v>
      </c>
      <c r="B12" s="59">
        <v>4206563</v>
      </c>
      <c r="C12" s="59">
        <v>4291760</v>
      </c>
      <c r="D12" s="81">
        <v>2.0253351726813551</v>
      </c>
      <c r="F12" s="94">
        <v>3393980</v>
      </c>
      <c r="G12" s="59">
        <v>3449728</v>
      </c>
      <c r="H12" s="81">
        <v>1.6425553479985151</v>
      </c>
      <c r="J12" s="94">
        <v>812583</v>
      </c>
      <c r="K12" s="59">
        <v>842032</v>
      </c>
      <c r="L12" s="81">
        <v>3.6241220896819155</v>
      </c>
    </row>
    <row r="13" spans="1:12" x14ac:dyDescent="0.25">
      <c r="A13" s="47"/>
      <c r="B13" s="59"/>
      <c r="C13" s="39"/>
      <c r="D13" s="38"/>
      <c r="F13" s="94"/>
      <c r="G13" s="105"/>
      <c r="H13" s="79"/>
      <c r="J13" s="94"/>
      <c r="K13" s="39"/>
      <c r="L13" s="38"/>
    </row>
    <row r="14" spans="1:12" x14ac:dyDescent="0.25">
      <c r="A14" s="46" t="s">
        <v>18</v>
      </c>
      <c r="B14" s="59"/>
      <c r="C14" s="39"/>
      <c r="D14" s="38"/>
      <c r="F14" s="94"/>
      <c r="G14" s="105"/>
      <c r="H14" s="79"/>
      <c r="J14" s="94"/>
      <c r="K14" s="39"/>
      <c r="L14" s="38"/>
    </row>
    <row r="15" spans="1:12" x14ac:dyDescent="0.25">
      <c r="A15" s="47" t="s">
        <v>14</v>
      </c>
      <c r="B15" s="58">
        <v>2925950</v>
      </c>
      <c r="C15" s="58">
        <v>3023340</v>
      </c>
      <c r="D15" s="80">
        <v>3.3284916010184724</v>
      </c>
      <c r="F15" s="93">
        <v>2594571</v>
      </c>
      <c r="G15" s="58">
        <v>2670289</v>
      </c>
      <c r="H15" s="80">
        <v>2.9183244551796808</v>
      </c>
      <c r="J15" s="93">
        <v>331379</v>
      </c>
      <c r="K15" s="58">
        <v>353051</v>
      </c>
      <c r="L15" s="80">
        <v>6.5399436898536116</v>
      </c>
    </row>
    <row r="16" spans="1:12" x14ac:dyDescent="0.25">
      <c r="A16" s="47" t="s">
        <v>15</v>
      </c>
      <c r="B16" s="58">
        <v>78157</v>
      </c>
      <c r="C16" s="58">
        <v>72816</v>
      </c>
      <c r="D16" s="80">
        <v>-6.8336809242934091</v>
      </c>
      <c r="F16" s="93">
        <v>6145</v>
      </c>
      <c r="G16" s="58">
        <v>5893</v>
      </c>
      <c r="H16" s="80">
        <v>-4.1008950366151344</v>
      </c>
      <c r="J16" s="93">
        <v>72012</v>
      </c>
      <c r="K16" s="58">
        <v>66923</v>
      </c>
      <c r="L16" s="80">
        <v>-7.0668777425984555</v>
      </c>
    </row>
    <row r="17" spans="1:12" x14ac:dyDescent="0.25">
      <c r="A17" s="47" t="s">
        <v>16</v>
      </c>
      <c r="B17" s="58">
        <v>291050</v>
      </c>
      <c r="C17" s="58">
        <v>294910</v>
      </c>
      <c r="D17" s="80">
        <v>1.3262326060814293</v>
      </c>
      <c r="F17" s="93">
        <v>286905</v>
      </c>
      <c r="G17" s="58">
        <v>290248</v>
      </c>
      <c r="H17" s="80">
        <v>1.1651940537808683</v>
      </c>
      <c r="J17" s="93">
        <v>4145</v>
      </c>
      <c r="K17" s="58">
        <v>4662</v>
      </c>
      <c r="L17" s="80">
        <v>12.47285886610374</v>
      </c>
    </row>
    <row r="18" spans="1:12" x14ac:dyDescent="0.25">
      <c r="A18" s="47" t="s">
        <v>17</v>
      </c>
      <c r="B18" s="58">
        <v>365444</v>
      </c>
      <c r="C18" s="58">
        <v>377427</v>
      </c>
      <c r="D18" s="80">
        <v>3.2790249668895917</v>
      </c>
      <c r="F18" s="93">
        <v>72297</v>
      </c>
      <c r="G18" s="58">
        <v>74737</v>
      </c>
      <c r="H18" s="80">
        <v>3.3749671493976239</v>
      </c>
      <c r="J18" s="93">
        <v>293147</v>
      </c>
      <c r="K18" s="58">
        <v>302690</v>
      </c>
      <c r="L18" s="80">
        <v>3.2553633501280927</v>
      </c>
    </row>
    <row r="19" spans="1:12" x14ac:dyDescent="0.25">
      <c r="A19" s="46" t="s">
        <v>4</v>
      </c>
      <c r="B19" s="59">
        <v>3878765</v>
      </c>
      <c r="C19" s="59">
        <v>3978282</v>
      </c>
      <c r="D19" s="81">
        <v>2.5656877897990729</v>
      </c>
      <c r="F19" s="94">
        <v>3136845</v>
      </c>
      <c r="G19" s="59">
        <v>3214406</v>
      </c>
      <c r="H19" s="81">
        <v>2.4725799330218741</v>
      </c>
      <c r="J19" s="94">
        <v>741920</v>
      </c>
      <c r="K19" s="59">
        <v>763876</v>
      </c>
      <c r="L19" s="81">
        <v>2.9593487168427863</v>
      </c>
    </row>
    <row r="20" spans="1:12" x14ac:dyDescent="0.25">
      <c r="A20" s="46"/>
      <c r="B20" s="58"/>
      <c r="C20" s="27"/>
      <c r="D20" s="35"/>
      <c r="F20" s="94"/>
      <c r="G20" s="105"/>
      <c r="H20" s="79"/>
      <c r="J20" s="93"/>
      <c r="K20" s="27"/>
      <c r="L20" s="35"/>
    </row>
    <row r="21" spans="1:12" x14ac:dyDescent="0.25">
      <c r="A21" s="46" t="s">
        <v>96</v>
      </c>
      <c r="B21" s="59"/>
      <c r="C21" s="39"/>
      <c r="D21" s="38"/>
      <c r="F21" s="94"/>
      <c r="G21" s="105"/>
      <c r="H21" s="79"/>
      <c r="J21" s="176" t="s">
        <v>31</v>
      </c>
      <c r="K21" s="177"/>
      <c r="L21" s="38"/>
    </row>
    <row r="22" spans="1:12" x14ac:dyDescent="0.25">
      <c r="A22" s="47" t="s">
        <v>19</v>
      </c>
      <c r="B22" s="58"/>
      <c r="C22" s="58"/>
      <c r="D22" s="80"/>
      <c r="F22" s="93">
        <v>1925548</v>
      </c>
      <c r="G22" s="58">
        <v>2085805</v>
      </c>
      <c r="H22" s="80">
        <v>8.3226697023392813</v>
      </c>
      <c r="J22" s="93"/>
      <c r="K22" s="58"/>
      <c r="L22" s="80"/>
    </row>
    <row r="23" spans="1:12" x14ac:dyDescent="0.25">
      <c r="A23" s="47" t="s">
        <v>20</v>
      </c>
      <c r="B23" s="58"/>
      <c r="C23" s="58"/>
      <c r="D23" s="80"/>
      <c r="F23" s="93">
        <v>1254799</v>
      </c>
      <c r="G23" s="58">
        <v>1305990</v>
      </c>
      <c r="H23" s="80">
        <v>4.0796175323697259</v>
      </c>
      <c r="J23" s="93"/>
      <c r="K23" s="58"/>
      <c r="L23" s="80"/>
    </row>
    <row r="24" spans="1:12" x14ac:dyDescent="0.25">
      <c r="A24" s="47" t="s">
        <v>21</v>
      </c>
      <c r="B24" s="58"/>
      <c r="C24" s="58"/>
      <c r="D24" s="80"/>
      <c r="F24" s="93">
        <v>550033</v>
      </c>
      <c r="G24" s="58">
        <v>575371</v>
      </c>
      <c r="H24" s="80">
        <v>4.6066326929475139</v>
      </c>
      <c r="J24" s="93"/>
      <c r="K24" s="58"/>
      <c r="L24" s="80"/>
    </row>
    <row r="25" spans="1:12" x14ac:dyDescent="0.25">
      <c r="A25" s="47" t="s">
        <v>98</v>
      </c>
      <c r="B25" s="58"/>
      <c r="C25" s="58"/>
      <c r="D25" s="80"/>
      <c r="F25" s="93"/>
      <c r="G25" s="58"/>
      <c r="H25" s="80"/>
      <c r="J25" s="93">
        <v>0</v>
      </c>
      <c r="K25" s="58">
        <v>0</v>
      </c>
      <c r="L25" s="80">
        <v>0</v>
      </c>
    </row>
    <row r="26" spans="1:12" x14ac:dyDescent="0.25">
      <c r="A26" s="46" t="s">
        <v>104</v>
      </c>
      <c r="B26" s="59"/>
      <c r="C26" s="59"/>
      <c r="D26" s="81"/>
      <c r="F26" s="94">
        <v>3730380</v>
      </c>
      <c r="G26" s="59">
        <v>3967166</v>
      </c>
      <c r="H26" s="81">
        <v>6.3475034714962018</v>
      </c>
      <c r="J26" s="94">
        <v>8360663</v>
      </c>
      <c r="K26" s="59">
        <v>9033070</v>
      </c>
      <c r="L26" s="81">
        <v>8.042508112095895</v>
      </c>
    </row>
    <row r="27" spans="1:12" x14ac:dyDescent="0.25">
      <c r="A27" s="46"/>
      <c r="B27" s="58"/>
      <c r="C27" s="27"/>
      <c r="D27" s="35"/>
      <c r="F27" s="94"/>
      <c r="G27" s="105"/>
      <c r="H27" s="38"/>
      <c r="J27" s="93"/>
      <c r="K27" s="27"/>
      <c r="L27" s="35"/>
    </row>
    <row r="28" spans="1:12" x14ac:dyDescent="0.25">
      <c r="A28" s="46" t="s">
        <v>102</v>
      </c>
      <c r="B28" s="181" t="s">
        <v>32</v>
      </c>
      <c r="C28" s="177"/>
      <c r="D28" s="38"/>
      <c r="F28" s="176" t="s">
        <v>32</v>
      </c>
      <c r="G28" s="177"/>
      <c r="H28" s="38"/>
      <c r="J28" s="176" t="s">
        <v>32</v>
      </c>
      <c r="K28" s="177"/>
      <c r="L28" s="38"/>
    </row>
    <row r="29" spans="1:12" x14ac:dyDescent="0.25">
      <c r="A29" s="47" t="s">
        <v>99</v>
      </c>
      <c r="B29" s="58">
        <v>587183</v>
      </c>
      <c r="C29" s="58">
        <v>600448</v>
      </c>
      <c r="D29" s="80">
        <v>2.2590912884058292</v>
      </c>
      <c r="F29" s="93">
        <v>581664</v>
      </c>
      <c r="G29" s="58">
        <v>594741</v>
      </c>
      <c r="H29" s="80">
        <v>2.2482051493645816</v>
      </c>
      <c r="J29" s="93">
        <v>5519</v>
      </c>
      <c r="K29" s="58">
        <v>5707</v>
      </c>
      <c r="L29" s="80">
        <v>3.4064142054720059</v>
      </c>
    </row>
    <row r="30" spans="1:12" x14ac:dyDescent="0.25">
      <c r="A30" s="47" t="s">
        <v>54</v>
      </c>
      <c r="B30" s="58">
        <v>5048122</v>
      </c>
      <c r="C30" s="58">
        <v>5217364</v>
      </c>
      <c r="D30" s="80">
        <v>3.3525734916866115</v>
      </c>
      <c r="F30" s="93">
        <v>1495983</v>
      </c>
      <c r="G30" s="58">
        <v>1450351</v>
      </c>
      <c r="H30" s="80">
        <v>-3.0503020422023512</v>
      </c>
      <c r="J30" s="93">
        <v>3552139</v>
      </c>
      <c r="K30" s="58">
        <v>3767013</v>
      </c>
      <c r="L30" s="80">
        <v>6.0491439101904518</v>
      </c>
    </row>
    <row r="31" spans="1:12" x14ac:dyDescent="0.25">
      <c r="A31" s="47" t="s">
        <v>55</v>
      </c>
      <c r="B31" s="58">
        <v>1706897</v>
      </c>
      <c r="C31" s="58">
        <v>1726911</v>
      </c>
      <c r="D31" s="80">
        <v>1.1725370657983463</v>
      </c>
      <c r="F31" s="93"/>
      <c r="G31" s="58"/>
      <c r="H31" s="80"/>
      <c r="J31" s="93">
        <v>1706897</v>
      </c>
      <c r="K31" s="58">
        <v>1726911</v>
      </c>
      <c r="L31" s="80">
        <v>1.1725370657983463</v>
      </c>
    </row>
    <row r="32" spans="1:12" x14ac:dyDescent="0.25">
      <c r="A32" s="47" t="s">
        <v>100</v>
      </c>
      <c r="B32" s="58">
        <v>478817</v>
      </c>
      <c r="C32" s="58">
        <v>477824</v>
      </c>
      <c r="D32" s="80">
        <v>-0.20738612037584297</v>
      </c>
      <c r="F32" s="93">
        <v>41556</v>
      </c>
      <c r="G32" s="58">
        <v>43072</v>
      </c>
      <c r="H32" s="80">
        <v>3.6480893252478581</v>
      </c>
      <c r="J32" s="93">
        <v>437261</v>
      </c>
      <c r="K32" s="58">
        <v>434752</v>
      </c>
      <c r="L32" s="80">
        <v>-0.57379917257656188</v>
      </c>
    </row>
    <row r="33" spans="1:12" x14ac:dyDescent="0.25">
      <c r="A33" s="47" t="s">
        <v>101</v>
      </c>
      <c r="B33" s="58">
        <v>365705</v>
      </c>
      <c r="C33" s="58">
        <v>385908</v>
      </c>
      <c r="D33" s="80">
        <v>5.5243980804200108</v>
      </c>
      <c r="F33" s="93">
        <v>334820</v>
      </c>
      <c r="G33" s="58">
        <v>342167</v>
      </c>
      <c r="H33" s="80">
        <v>2.1943133624036797</v>
      </c>
      <c r="J33" s="93">
        <v>30885</v>
      </c>
      <c r="K33" s="58">
        <v>43741</v>
      </c>
      <c r="L33" s="80">
        <v>41.625384490853165</v>
      </c>
    </row>
    <row r="34" spans="1:12" x14ac:dyDescent="0.25">
      <c r="A34" s="47" t="s">
        <v>91</v>
      </c>
      <c r="B34" s="58">
        <v>2063001</v>
      </c>
      <c r="C34" s="58">
        <v>2284100</v>
      </c>
      <c r="D34" s="80">
        <v>10.717348173849649</v>
      </c>
      <c r="F34" s="93">
        <v>71336</v>
      </c>
      <c r="G34" s="58">
        <v>78405</v>
      </c>
      <c r="H34" s="80">
        <v>9.9094426376584046</v>
      </c>
      <c r="J34" s="93">
        <v>1991665</v>
      </c>
      <c r="K34" s="58">
        <v>2205695</v>
      </c>
      <c r="L34" s="80">
        <v>10.746285143334848</v>
      </c>
    </row>
    <row r="35" spans="1:12" x14ac:dyDescent="0.25">
      <c r="A35" s="46" t="s">
        <v>89</v>
      </c>
      <c r="B35" s="59">
        <v>10249725</v>
      </c>
      <c r="C35" s="59">
        <v>10692555</v>
      </c>
      <c r="D35" s="81">
        <v>4.3204085963281944</v>
      </c>
      <c r="F35" s="94">
        <v>2525359</v>
      </c>
      <c r="G35" s="59">
        <v>2508736</v>
      </c>
      <c r="H35" s="81">
        <v>-0.6582430458402152</v>
      </c>
      <c r="J35" s="94">
        <v>7724366</v>
      </c>
      <c r="K35" s="59">
        <v>8183819</v>
      </c>
      <c r="L35" s="81">
        <v>5.9480998181598332</v>
      </c>
    </row>
    <row r="36" spans="1:12" x14ac:dyDescent="0.25">
      <c r="A36" s="46"/>
      <c r="B36" s="59"/>
      <c r="C36" s="39"/>
      <c r="D36" s="38"/>
      <c r="F36" s="94"/>
      <c r="G36" s="105"/>
      <c r="H36" s="38"/>
      <c r="J36" s="94"/>
      <c r="K36" s="39"/>
      <c r="L36" s="38"/>
    </row>
    <row r="37" spans="1:12" x14ac:dyDescent="0.25">
      <c r="A37" s="46" t="s">
        <v>103</v>
      </c>
      <c r="B37" s="181" t="s">
        <v>90</v>
      </c>
      <c r="C37" s="177"/>
      <c r="D37" s="38"/>
      <c r="F37" s="176" t="s">
        <v>90</v>
      </c>
      <c r="G37" s="177"/>
      <c r="H37" s="38"/>
      <c r="J37" s="176" t="s">
        <v>90</v>
      </c>
      <c r="K37" s="177"/>
      <c r="L37" s="38"/>
    </row>
    <row r="38" spans="1:12" x14ac:dyDescent="0.25">
      <c r="A38" s="47" t="s">
        <v>25</v>
      </c>
      <c r="B38" s="58">
        <v>325033</v>
      </c>
      <c r="C38" s="58">
        <v>329376</v>
      </c>
      <c r="D38" s="80">
        <v>1.3361720194564859</v>
      </c>
      <c r="F38" s="93">
        <v>325033</v>
      </c>
      <c r="G38" s="58">
        <v>329376</v>
      </c>
      <c r="H38" s="80">
        <v>1.3361720194564859</v>
      </c>
      <c r="J38" s="93"/>
      <c r="K38" s="58"/>
      <c r="L38" s="80"/>
    </row>
    <row r="39" spans="1:12" x14ac:dyDescent="0.25">
      <c r="A39" s="47" t="s">
        <v>97</v>
      </c>
      <c r="B39" s="58">
        <v>160199</v>
      </c>
      <c r="C39" s="58">
        <v>194515</v>
      </c>
      <c r="D39" s="80">
        <v>21.420857808101175</v>
      </c>
      <c r="F39" s="93">
        <v>135864</v>
      </c>
      <c r="G39" s="58">
        <v>170546</v>
      </c>
      <c r="H39" s="80">
        <v>25.526997585821114</v>
      </c>
      <c r="J39" s="93">
        <v>24335</v>
      </c>
      <c r="K39" s="58">
        <v>23969</v>
      </c>
      <c r="L39" s="80">
        <v>-1.5040065748921307</v>
      </c>
    </row>
    <row r="40" spans="1:12" x14ac:dyDescent="0.25">
      <c r="A40" s="47" t="s">
        <v>92</v>
      </c>
      <c r="B40" s="58">
        <v>0</v>
      </c>
      <c r="C40" s="58">
        <v>0</v>
      </c>
      <c r="D40" s="80">
        <v>0</v>
      </c>
      <c r="F40" s="93">
        <v>0</v>
      </c>
      <c r="G40" s="58">
        <v>0</v>
      </c>
      <c r="H40" s="80">
        <v>0</v>
      </c>
      <c r="J40" s="93"/>
      <c r="K40" s="58"/>
      <c r="L40" s="80"/>
    </row>
    <row r="41" spans="1:12" x14ac:dyDescent="0.25">
      <c r="A41" s="47" t="s">
        <v>26</v>
      </c>
      <c r="B41" s="58">
        <v>3902107</v>
      </c>
      <c r="C41" s="58">
        <v>4128469</v>
      </c>
      <c r="D41" s="80">
        <v>5.8010198080165409</v>
      </c>
      <c r="F41" s="93">
        <v>3902107</v>
      </c>
      <c r="G41" s="58">
        <v>4128469</v>
      </c>
      <c r="H41" s="80">
        <v>5.8010198080165409</v>
      </c>
      <c r="J41" s="93"/>
      <c r="K41" s="58"/>
      <c r="L41" s="80"/>
    </row>
    <row r="42" spans="1:12" x14ac:dyDescent="0.25">
      <c r="A42" s="47" t="s">
        <v>27</v>
      </c>
      <c r="B42" s="58">
        <v>201093</v>
      </c>
      <c r="C42" s="58">
        <v>286498</v>
      </c>
      <c r="D42" s="80">
        <v>42.470399268000378</v>
      </c>
      <c r="F42" s="93"/>
      <c r="G42" s="58"/>
      <c r="H42" s="80"/>
      <c r="J42" s="93">
        <v>201093</v>
      </c>
      <c r="K42" s="58">
        <v>286498</v>
      </c>
      <c r="L42" s="80">
        <v>42.470399268000378</v>
      </c>
    </row>
    <row r="43" spans="1:12" x14ac:dyDescent="0.25">
      <c r="A43" s="47" t="s">
        <v>88</v>
      </c>
      <c r="B43" s="58">
        <v>1326</v>
      </c>
      <c r="C43" s="58">
        <v>394</v>
      </c>
      <c r="D43" s="80">
        <v>-70.286576168929116</v>
      </c>
      <c r="F43" s="93"/>
      <c r="G43" s="58"/>
      <c r="H43" s="35"/>
      <c r="J43" s="93">
        <v>1326</v>
      </c>
      <c r="K43" s="58">
        <v>394</v>
      </c>
      <c r="L43" s="80">
        <v>-70.286576168929116</v>
      </c>
    </row>
    <row r="44" spans="1:12" x14ac:dyDescent="0.25">
      <c r="A44" s="47" t="s">
        <v>28</v>
      </c>
      <c r="B44" s="58"/>
      <c r="C44" s="58"/>
      <c r="D44" s="80"/>
      <c r="F44" s="93"/>
      <c r="G44" s="58"/>
      <c r="H44" s="35"/>
      <c r="J44" s="93"/>
      <c r="K44" s="58"/>
      <c r="L44" s="80"/>
    </row>
    <row r="45" spans="1:12" x14ac:dyDescent="0.25">
      <c r="A45" s="47" t="s">
        <v>29</v>
      </c>
      <c r="B45" s="58"/>
      <c r="C45" s="58"/>
      <c r="D45" s="80"/>
      <c r="F45" s="93"/>
      <c r="G45" s="106"/>
      <c r="H45" s="35"/>
      <c r="J45" s="93"/>
      <c r="K45" s="58"/>
      <c r="L45" s="80"/>
    </row>
    <row r="46" spans="1:12" ht="13.8" thickBot="1" x14ac:dyDescent="0.3">
      <c r="A46" s="78" t="s">
        <v>35</v>
      </c>
      <c r="B46" s="60">
        <v>4589758</v>
      </c>
      <c r="C46" s="60">
        <v>4939252</v>
      </c>
      <c r="D46" s="89">
        <v>7.6146498355686729</v>
      </c>
      <c r="F46" s="95">
        <v>4363004</v>
      </c>
      <c r="G46" s="60">
        <v>4628391</v>
      </c>
      <c r="H46" s="88">
        <v>6.0826668964777397</v>
      </c>
      <c r="J46" s="95">
        <v>226754</v>
      </c>
      <c r="K46" s="60">
        <v>310861</v>
      </c>
      <c r="L46" s="88">
        <v>37.091738183229403</v>
      </c>
    </row>
    <row r="48" spans="1:12" x14ac:dyDescent="0.25">
      <c r="H48" s="25"/>
    </row>
    <row r="49" spans="1:12" x14ac:dyDescent="0.25">
      <c r="H49" s="25"/>
    </row>
    <row r="50" spans="1:12" x14ac:dyDescent="0.25">
      <c r="H50" s="25"/>
    </row>
    <row r="51" spans="1:12" x14ac:dyDescent="0.25">
      <c r="H51" s="25"/>
    </row>
    <row r="52" spans="1:12" x14ac:dyDescent="0.25">
      <c r="H52" s="25"/>
    </row>
    <row r="53" spans="1:12" x14ac:dyDescent="0.25">
      <c r="H53" s="25"/>
    </row>
    <row r="54" spans="1:12" ht="12.75" customHeight="1" x14ac:dyDescent="0.25">
      <c r="A54" s="24"/>
      <c r="F54" s="24"/>
      <c r="G54" s="24"/>
      <c r="H54" s="24"/>
      <c r="I54" s="24"/>
      <c r="J54" s="24"/>
      <c r="K54" s="24"/>
      <c r="L54" s="24"/>
    </row>
    <row r="55" spans="1:12" ht="12.75" customHeight="1" x14ac:dyDescent="0.25">
      <c r="A55" s="61" t="s">
        <v>157</v>
      </c>
      <c r="B55" s="62"/>
      <c r="C55" s="62"/>
      <c r="D55" s="62"/>
      <c r="E55" s="62"/>
      <c r="L55" s="172">
        <v>6</v>
      </c>
    </row>
    <row r="56" spans="1:12" ht="12.75" customHeight="1" x14ac:dyDescent="0.25">
      <c r="A56" s="26" t="s">
        <v>158</v>
      </c>
      <c r="L56" s="170"/>
    </row>
    <row r="63" spans="1:12" ht="12.75" customHeight="1" x14ac:dyDescent="0.25"/>
    <row r="64" spans="1:12" ht="12.75" customHeight="1" x14ac:dyDescent="0.25"/>
  </sheetData>
  <mergeCells count="14">
    <mergeCell ref="B5:C5"/>
    <mergeCell ref="J37:K37"/>
    <mergeCell ref="J28:K28"/>
    <mergeCell ref="J21:K21"/>
    <mergeCell ref="J7:K7"/>
    <mergeCell ref="B7:C7"/>
    <mergeCell ref="B37:C37"/>
    <mergeCell ref="B28:C28"/>
    <mergeCell ref="J5:K5"/>
    <mergeCell ref="L55:L56"/>
    <mergeCell ref="F37:G37"/>
    <mergeCell ref="F28:G28"/>
    <mergeCell ref="F5:G5"/>
    <mergeCell ref="F7:G7"/>
  </mergeCells>
  <phoneticPr fontId="0" type="noConversion"/>
  <hyperlinks>
    <hyperlink ref="A2" location="Innhold!A20" tooltip="Move to Tab2" display="Tilbake til innholdsfortegnelsen"/>
  </hyperlinks>
  <pageMargins left="0.78740157480314965" right="0.78740157480314965" top="0.78740157480314965" bottom="0.19685039370078741" header="3.937007874015748E-2" footer="3.937007874015748E-2"/>
  <pageSetup paperSize="9" scale="76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4"/>
  <sheetViews>
    <sheetView showGridLines="0" showRowColHeaders="0" topLeftCell="A2" zoomScale="80" zoomScaleNormal="80" workbookViewId="0"/>
  </sheetViews>
  <sheetFormatPr defaultColWidth="11.44140625" defaultRowHeight="13.2" x14ac:dyDescent="0.25"/>
  <cols>
    <col min="1" max="1" width="25.6640625" style="1" customWidth="1"/>
    <col min="2" max="4" width="11.6640625" style="1" customWidth="1"/>
    <col min="5" max="7" width="9.6640625" style="1" customWidth="1"/>
    <col min="8" max="8" width="6.6640625" style="1" customWidth="1"/>
    <col min="9" max="11" width="11.6640625" style="1" customWidth="1"/>
    <col min="12" max="14" width="9.6640625" style="1" customWidth="1"/>
    <col min="15" max="15" width="6.6640625" style="1" customWidth="1"/>
    <col min="16" max="18" width="11.6640625" style="1" customWidth="1"/>
    <col min="19" max="21" width="9.6640625" style="1" customWidth="1"/>
    <col min="22" max="16384" width="11.44140625" style="1"/>
  </cols>
  <sheetData>
    <row r="1" spans="1:21" ht="5.25" customHeight="1" x14ac:dyDescent="0.25"/>
    <row r="2" spans="1:21" x14ac:dyDescent="0.25">
      <c r="A2" s="73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 x14ac:dyDescent="0.25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2" thickBot="1" x14ac:dyDescent="0.35">
      <c r="A4" s="5" t="s">
        <v>33</v>
      </c>
      <c r="B4" s="102"/>
      <c r="C4" s="102"/>
      <c r="D4" s="182" t="s">
        <v>107</v>
      </c>
      <c r="E4" s="182"/>
      <c r="F4" s="102"/>
      <c r="G4" s="102"/>
      <c r="I4" s="182" t="s">
        <v>94</v>
      </c>
      <c r="J4" s="182"/>
      <c r="K4" s="182"/>
      <c r="L4" s="182"/>
      <c r="M4" s="182"/>
      <c r="N4" s="182"/>
      <c r="P4" s="182" t="s">
        <v>95</v>
      </c>
      <c r="Q4" s="182"/>
      <c r="R4" s="182"/>
      <c r="S4" s="182"/>
      <c r="T4" s="182"/>
      <c r="U4" s="182"/>
    </row>
    <row r="5" spans="1:21" x14ac:dyDescent="0.25">
      <c r="A5" s="7"/>
      <c r="B5" s="8"/>
      <c r="C5" s="9" t="s">
        <v>1</v>
      </c>
      <c r="D5" s="10"/>
      <c r="E5" s="11"/>
      <c r="F5" s="9" t="s">
        <v>2</v>
      </c>
      <c r="G5" s="12"/>
      <c r="I5" s="7"/>
      <c r="J5" s="90" t="s">
        <v>1</v>
      </c>
      <c r="K5" s="10"/>
      <c r="L5" s="11"/>
      <c r="M5" s="90" t="s">
        <v>2</v>
      </c>
      <c r="N5" s="12"/>
      <c r="P5" s="7"/>
      <c r="Q5" s="90" t="s">
        <v>1</v>
      </c>
      <c r="R5" s="10"/>
      <c r="S5" s="11"/>
      <c r="T5" s="90" t="s">
        <v>2</v>
      </c>
      <c r="U5" s="12"/>
    </row>
    <row r="6" spans="1:21" x14ac:dyDescent="0.25">
      <c r="A6" s="13" t="s">
        <v>3</v>
      </c>
      <c r="B6" s="14" t="s">
        <v>159</v>
      </c>
      <c r="C6" s="15" t="s">
        <v>155</v>
      </c>
      <c r="D6" s="66" t="s">
        <v>156</v>
      </c>
      <c r="E6" s="15" t="s">
        <v>159</v>
      </c>
      <c r="F6" s="15" t="s">
        <v>155</v>
      </c>
      <c r="G6" s="16" t="s">
        <v>156</v>
      </c>
      <c r="I6" s="99" t="s">
        <v>159</v>
      </c>
      <c r="J6" s="15" t="s">
        <v>155</v>
      </c>
      <c r="K6" s="66" t="s">
        <v>156</v>
      </c>
      <c r="L6" s="15" t="s">
        <v>159</v>
      </c>
      <c r="M6" s="15" t="s">
        <v>155</v>
      </c>
      <c r="N6" s="16" t="s">
        <v>156</v>
      </c>
      <c r="P6" s="99" t="s">
        <v>159</v>
      </c>
      <c r="Q6" s="15" t="s">
        <v>155</v>
      </c>
      <c r="R6" s="66" t="s">
        <v>156</v>
      </c>
      <c r="S6" s="15" t="s">
        <v>159</v>
      </c>
      <c r="T6" s="15" t="s">
        <v>155</v>
      </c>
      <c r="U6" s="16" t="s">
        <v>156</v>
      </c>
    </row>
    <row r="7" spans="1:21" x14ac:dyDescent="0.25">
      <c r="A7" s="17" t="s">
        <v>83</v>
      </c>
      <c r="B7" s="18">
        <v>12466180</v>
      </c>
      <c r="C7" s="18">
        <v>12337079</v>
      </c>
      <c r="D7" s="18">
        <v>11779999</v>
      </c>
      <c r="E7" s="84">
        <v>22.718532598618896</v>
      </c>
      <c r="F7" s="85">
        <v>22.113418003444128</v>
      </c>
      <c r="G7" s="83">
        <v>21.036515644115127</v>
      </c>
      <c r="I7" s="100">
        <v>7235623</v>
      </c>
      <c r="J7" s="18">
        <v>7083945</v>
      </c>
      <c r="K7" s="18">
        <v>6918865</v>
      </c>
      <c r="L7" s="84">
        <v>21.33282940890242</v>
      </c>
      <c r="M7" s="85">
        <v>20.315962123571392</v>
      </c>
      <c r="N7" s="83">
        <v>19.339509462876084</v>
      </c>
      <c r="P7" s="100">
        <v>5230557</v>
      </c>
      <c r="Q7" s="18">
        <v>5253134</v>
      </c>
      <c r="R7" s="18">
        <v>4861134</v>
      </c>
      <c r="S7" s="84">
        <v>24.961485618131849</v>
      </c>
      <c r="T7" s="85">
        <v>25.109201687803889</v>
      </c>
      <c r="U7" s="83">
        <v>24.038769941219634</v>
      </c>
    </row>
    <row r="8" spans="1:21" x14ac:dyDescent="0.25">
      <c r="A8" s="17" t="s">
        <v>160</v>
      </c>
      <c r="B8" s="18">
        <v>1406207</v>
      </c>
      <c r="C8" s="18">
        <v>1680266</v>
      </c>
      <c r="D8" s="18">
        <v>1748291</v>
      </c>
      <c r="E8" s="84">
        <v>2.5626903806864716</v>
      </c>
      <c r="F8" s="85">
        <v>3.0117683784771949</v>
      </c>
      <c r="G8" s="83">
        <v>3.1220674103593455</v>
      </c>
      <c r="I8" s="100">
        <v>1065879</v>
      </c>
      <c r="J8" s="18">
        <v>1304395</v>
      </c>
      <c r="K8" s="18">
        <v>1372507</v>
      </c>
      <c r="L8" s="84">
        <v>3.1425372600993038</v>
      </c>
      <c r="M8" s="85">
        <v>3.7408590007652385</v>
      </c>
      <c r="N8" s="83">
        <v>3.8364113354377722</v>
      </c>
      <c r="P8" s="100">
        <v>340328</v>
      </c>
      <c r="Q8" s="18">
        <v>375871</v>
      </c>
      <c r="R8" s="18">
        <v>375784</v>
      </c>
      <c r="S8" s="84">
        <v>1.6241276937518463</v>
      </c>
      <c r="T8" s="85">
        <v>1.7966076531831352</v>
      </c>
      <c r="U8" s="83">
        <v>1.8582876184016484</v>
      </c>
    </row>
    <row r="9" spans="1:21" x14ac:dyDescent="0.25">
      <c r="A9" s="17" t="s">
        <v>84</v>
      </c>
      <c r="B9" s="18">
        <v>13825969</v>
      </c>
      <c r="C9" s="18">
        <v>14031596</v>
      </c>
      <c r="D9" s="18">
        <v>14236889</v>
      </c>
      <c r="E9" s="84">
        <v>25.196630197381577</v>
      </c>
      <c r="F9" s="85">
        <v>25.150730379813133</v>
      </c>
      <c r="G9" s="83">
        <v>25.423986722921672</v>
      </c>
      <c r="I9" s="100">
        <v>8008647</v>
      </c>
      <c r="J9" s="18">
        <v>8178921</v>
      </c>
      <c r="K9" s="18">
        <v>8748047</v>
      </c>
      <c r="L9" s="84">
        <v>23.611940567815399</v>
      </c>
      <c r="M9" s="85">
        <v>23.456230849855931</v>
      </c>
      <c r="N9" s="83">
        <v>24.452412026854798</v>
      </c>
      <c r="P9" s="100">
        <v>5817322</v>
      </c>
      <c r="Q9" s="18">
        <v>5852675</v>
      </c>
      <c r="R9" s="18">
        <v>5488842</v>
      </c>
      <c r="S9" s="84">
        <v>27.761670399355555</v>
      </c>
      <c r="T9" s="85">
        <v>27.97491877956428</v>
      </c>
      <c r="U9" s="83">
        <v>27.142845698494188</v>
      </c>
    </row>
    <row r="10" spans="1:21" x14ac:dyDescent="0.25">
      <c r="A10" s="17" t="s">
        <v>86</v>
      </c>
      <c r="B10" s="18">
        <v>7627241</v>
      </c>
      <c r="C10" s="18">
        <v>7546009</v>
      </c>
      <c r="D10" s="18">
        <v>7433896</v>
      </c>
      <c r="E10" s="84">
        <v>13.89998566489675</v>
      </c>
      <c r="F10" s="85">
        <v>13.525734193219597</v>
      </c>
      <c r="G10" s="83">
        <v>13.275321118509845</v>
      </c>
      <c r="I10" s="100">
        <v>4567593</v>
      </c>
      <c r="J10" s="18">
        <v>4597254</v>
      </c>
      <c r="K10" s="18">
        <v>4563506</v>
      </c>
      <c r="L10" s="84">
        <v>13.466661029505937</v>
      </c>
      <c r="M10" s="85">
        <v>13.18441040076357</v>
      </c>
      <c r="N10" s="83">
        <v>12.755844704426488</v>
      </c>
      <c r="P10" s="100">
        <v>3059648</v>
      </c>
      <c r="Q10" s="18">
        <v>2948755</v>
      </c>
      <c r="R10" s="18">
        <v>2870390</v>
      </c>
      <c r="S10" s="84">
        <v>14.60138175504939</v>
      </c>
      <c r="T10" s="85">
        <v>14.094611716152711</v>
      </c>
      <c r="U10" s="83">
        <v>14.194351534349273</v>
      </c>
    </row>
    <row r="11" spans="1:21" x14ac:dyDescent="0.25">
      <c r="A11" s="17" t="s">
        <v>161</v>
      </c>
      <c r="B11" s="18">
        <v>5584120</v>
      </c>
      <c r="C11" s="18">
        <v>5591258</v>
      </c>
      <c r="D11" s="18">
        <v>5643626</v>
      </c>
      <c r="E11" s="84">
        <v>10.176574720932935</v>
      </c>
      <c r="F11" s="85">
        <v>10.021969164589205</v>
      </c>
      <c r="G11" s="83">
        <v>10.07828834608007</v>
      </c>
      <c r="I11" s="100">
        <v>4699616</v>
      </c>
      <c r="J11" s="18">
        <v>4711891</v>
      </c>
      <c r="K11" s="18">
        <v>4771438</v>
      </c>
      <c r="L11" s="84">
        <v>13.855905208901619</v>
      </c>
      <c r="M11" s="85">
        <v>13.513176497897279</v>
      </c>
      <c r="N11" s="83">
        <v>13.337053165877139</v>
      </c>
      <c r="P11" s="100">
        <v>884504</v>
      </c>
      <c r="Q11" s="18">
        <v>879367</v>
      </c>
      <c r="R11" s="18">
        <v>872188</v>
      </c>
      <c r="S11" s="84">
        <v>4.2210674456238779</v>
      </c>
      <c r="T11" s="85">
        <v>4.2032438846218358</v>
      </c>
      <c r="U11" s="83">
        <v>4.3130526081964558</v>
      </c>
    </row>
    <row r="12" spans="1:21" x14ac:dyDescent="0.25">
      <c r="A12" s="17" t="s">
        <v>162</v>
      </c>
      <c r="B12" s="18">
        <v>691891</v>
      </c>
      <c r="C12" s="18">
        <v>738607</v>
      </c>
      <c r="D12" s="18">
        <v>758892</v>
      </c>
      <c r="E12" s="84">
        <v>1.2609113808874111</v>
      </c>
      <c r="F12" s="85">
        <v>1.3239053856484067</v>
      </c>
      <c r="G12" s="83">
        <v>1.3552160259261328</v>
      </c>
      <c r="I12" s="100">
        <v>688459</v>
      </c>
      <c r="J12" s="18">
        <v>734423</v>
      </c>
      <c r="K12" s="18">
        <v>754512</v>
      </c>
      <c r="L12" s="84">
        <v>2.0297876771666452</v>
      </c>
      <c r="M12" s="85">
        <v>2.1062430398146335</v>
      </c>
      <c r="N12" s="83">
        <v>2.1090008207781996</v>
      </c>
      <c r="P12" s="100">
        <v>3432</v>
      </c>
      <c r="Q12" s="18">
        <v>4184</v>
      </c>
      <c r="R12" s="18">
        <v>4380</v>
      </c>
      <c r="S12" s="84">
        <v>1.6378335737748103E-2</v>
      </c>
      <c r="T12" s="85">
        <v>1.9998899678129563E-2</v>
      </c>
      <c r="U12" s="83">
        <v>2.1659516553656409E-2</v>
      </c>
    </row>
    <row r="13" spans="1:21" x14ac:dyDescent="0.25">
      <c r="A13" s="17" t="s">
        <v>163</v>
      </c>
      <c r="B13" s="18">
        <v>1786383</v>
      </c>
      <c r="C13" s="18">
        <v>1779052</v>
      </c>
      <c r="D13" s="18">
        <v>1611037</v>
      </c>
      <c r="E13" s="84">
        <v>3.2555281906019822</v>
      </c>
      <c r="F13" s="85">
        <v>3.1888359088778864</v>
      </c>
      <c r="G13" s="83">
        <v>2.8769616239991449</v>
      </c>
      <c r="I13" s="100">
        <v>898528</v>
      </c>
      <c r="J13" s="18">
        <v>913711</v>
      </c>
      <c r="K13" s="18">
        <v>738267</v>
      </c>
      <c r="L13" s="84">
        <v>2.649135332662063</v>
      </c>
      <c r="M13" s="85">
        <v>2.6204209755850085</v>
      </c>
      <c r="N13" s="83">
        <v>2.0635930362319739</v>
      </c>
      <c r="P13" s="100">
        <v>887855</v>
      </c>
      <c r="Q13" s="18">
        <v>865341</v>
      </c>
      <c r="R13" s="18">
        <v>872770</v>
      </c>
      <c r="S13" s="84">
        <v>4.237059229731452</v>
      </c>
      <c r="T13" s="85">
        <v>4.1362016841234022</v>
      </c>
      <c r="U13" s="83">
        <v>4.3159306535467357</v>
      </c>
    </row>
    <row r="14" spans="1:21" x14ac:dyDescent="0.25">
      <c r="A14" s="17" t="s">
        <v>164</v>
      </c>
      <c r="B14" s="18">
        <v>1403269</v>
      </c>
      <c r="C14" s="18">
        <v>1448500</v>
      </c>
      <c r="D14" s="18">
        <v>1492498</v>
      </c>
      <c r="E14" s="84">
        <v>2.5573361303247135</v>
      </c>
      <c r="F14" s="85">
        <v>2.5963427791934235</v>
      </c>
      <c r="G14" s="83">
        <v>2.6652767564590234</v>
      </c>
      <c r="I14" s="100">
        <v>495339</v>
      </c>
      <c r="J14" s="18">
        <v>536400</v>
      </c>
      <c r="K14" s="18">
        <v>511500</v>
      </c>
      <c r="L14" s="84">
        <v>1.4604108570300465</v>
      </c>
      <c r="M14" s="85">
        <v>1.5383352190176089</v>
      </c>
      <c r="N14" s="83">
        <v>1.429737260412093</v>
      </c>
      <c r="P14" s="100">
        <v>907930</v>
      </c>
      <c r="Q14" s="18">
        <v>912100</v>
      </c>
      <c r="R14" s="18">
        <v>980998</v>
      </c>
      <c r="S14" s="84">
        <v>4.3328619948641132</v>
      </c>
      <c r="T14" s="85">
        <v>4.3597027716113708</v>
      </c>
      <c r="U14" s="83">
        <v>4.8511284064163993</v>
      </c>
    </row>
    <row r="15" spans="1:21" x14ac:dyDescent="0.25">
      <c r="A15" s="17" t="s">
        <v>165</v>
      </c>
      <c r="B15" s="18">
        <v>857386</v>
      </c>
      <c r="C15" s="18">
        <v>944656</v>
      </c>
      <c r="D15" s="18">
        <v>1046032</v>
      </c>
      <c r="E15" s="84">
        <v>1.5625116748353913</v>
      </c>
      <c r="F15" s="85">
        <v>1.6932349219342373</v>
      </c>
      <c r="G15" s="83">
        <v>1.8679856027360473</v>
      </c>
      <c r="I15" s="100">
        <v>273959</v>
      </c>
      <c r="J15" s="18">
        <v>343716</v>
      </c>
      <c r="K15" s="18">
        <v>407042</v>
      </c>
      <c r="L15" s="84">
        <v>0.80771491439417153</v>
      </c>
      <c r="M15" s="85">
        <v>0.98573905320629474</v>
      </c>
      <c r="N15" s="83">
        <v>1.1377577985389231</v>
      </c>
      <c r="P15" s="100">
        <v>583427</v>
      </c>
      <c r="Q15" s="18">
        <v>600940</v>
      </c>
      <c r="R15" s="18">
        <v>638990</v>
      </c>
      <c r="S15" s="84">
        <v>2.7842550362666558</v>
      </c>
      <c r="T15" s="85">
        <v>2.8724041043439721</v>
      </c>
      <c r="U15" s="83">
        <v>3.1598663202330841</v>
      </c>
    </row>
    <row r="16" spans="1:21" x14ac:dyDescent="0.25">
      <c r="A16" s="17" t="s">
        <v>166</v>
      </c>
      <c r="B16" s="18">
        <v>2676421</v>
      </c>
      <c r="C16" s="18">
        <v>2565938</v>
      </c>
      <c r="D16" s="18">
        <v>2691348</v>
      </c>
      <c r="E16" s="84">
        <v>4.8775453054687308</v>
      </c>
      <c r="F16" s="85">
        <v>4.5992782866123676</v>
      </c>
      <c r="G16" s="83">
        <v>4.8061620638302225</v>
      </c>
      <c r="I16" s="100">
        <v>2061763</v>
      </c>
      <c r="J16" s="18">
        <v>2067439</v>
      </c>
      <c r="K16" s="18">
        <v>2247393</v>
      </c>
      <c r="L16" s="84">
        <v>6.0787078542631203</v>
      </c>
      <c r="M16" s="85">
        <v>5.9291838681404672</v>
      </c>
      <c r="N16" s="83">
        <v>6.2818797866848781</v>
      </c>
      <c r="P16" s="100">
        <v>614658</v>
      </c>
      <c r="Q16" s="18">
        <v>498499</v>
      </c>
      <c r="R16" s="18">
        <v>443955</v>
      </c>
      <c r="S16" s="84">
        <v>2.9332969370316939</v>
      </c>
      <c r="T16" s="85">
        <v>2.3827513122963455</v>
      </c>
      <c r="U16" s="83">
        <v>2.195399696707427</v>
      </c>
    </row>
    <row r="17" spans="1:21" x14ac:dyDescent="0.25">
      <c r="A17" s="17" t="s">
        <v>167</v>
      </c>
      <c r="B17" s="18">
        <v>97803</v>
      </c>
      <c r="C17" s="18">
        <v>109213</v>
      </c>
      <c r="D17" s="18">
        <v>98069</v>
      </c>
      <c r="E17" s="84">
        <v>0.1782374908546743</v>
      </c>
      <c r="F17" s="85">
        <v>0.19575725505284872</v>
      </c>
      <c r="G17" s="83">
        <v>0.17512990049512961</v>
      </c>
      <c r="I17" s="100">
        <v>97803</v>
      </c>
      <c r="J17" s="18">
        <v>109213</v>
      </c>
      <c r="K17" s="18">
        <v>98069</v>
      </c>
      <c r="L17" s="84">
        <v>0.28835315420370622</v>
      </c>
      <c r="M17" s="85">
        <v>0.3132106716528153</v>
      </c>
      <c r="N17" s="83">
        <v>0.27412102324800303</v>
      </c>
      <c r="P17" s="100">
        <v>0</v>
      </c>
      <c r="Q17" s="18">
        <v>0</v>
      </c>
      <c r="R17" s="18">
        <v>0</v>
      </c>
      <c r="S17" s="84" t="s">
        <v>168</v>
      </c>
      <c r="T17" s="85" t="s">
        <v>168</v>
      </c>
      <c r="U17" s="83" t="s">
        <v>168</v>
      </c>
    </row>
    <row r="18" spans="1:21" x14ac:dyDescent="0.25">
      <c r="A18" s="17" t="s">
        <v>169</v>
      </c>
      <c r="B18" s="18">
        <v>43717</v>
      </c>
      <c r="C18" s="18">
        <v>42394</v>
      </c>
      <c r="D18" s="18">
        <v>45969</v>
      </c>
      <c r="E18" s="84">
        <v>7.9670443521096451E-2</v>
      </c>
      <c r="F18" s="85">
        <v>7.5988509341474622E-2</v>
      </c>
      <c r="G18" s="83">
        <v>8.209063410313773E-2</v>
      </c>
      <c r="I18" s="100">
        <v>43253</v>
      </c>
      <c r="J18" s="18">
        <v>41903</v>
      </c>
      <c r="K18" s="18">
        <v>45315</v>
      </c>
      <c r="L18" s="84">
        <v>0.12752307167237104</v>
      </c>
      <c r="M18" s="85">
        <v>0.12017311834917015</v>
      </c>
      <c r="N18" s="83">
        <v>0.12666382004999804</v>
      </c>
      <c r="P18" s="100">
        <v>464</v>
      </c>
      <c r="Q18" s="18">
        <v>491</v>
      </c>
      <c r="R18" s="18">
        <v>654</v>
      </c>
      <c r="S18" s="84">
        <v>2.2143204493925172E-3</v>
      </c>
      <c r="T18" s="85">
        <v>2.3469072041017247E-3</v>
      </c>
      <c r="U18" s="83">
        <v>3.2340921977377377E-3</v>
      </c>
    </row>
    <row r="19" spans="1:21" x14ac:dyDescent="0.25">
      <c r="A19" s="17" t="s">
        <v>170</v>
      </c>
      <c r="B19" s="18">
        <v>82877</v>
      </c>
      <c r="C19" s="18">
        <v>86401</v>
      </c>
      <c r="D19" s="18">
        <v>95303</v>
      </c>
      <c r="E19" s="84">
        <v>0.15103614950014665</v>
      </c>
      <c r="F19" s="85">
        <v>0.1548682170970597</v>
      </c>
      <c r="G19" s="83">
        <v>0.17019042619877167</v>
      </c>
      <c r="I19" s="100">
        <v>0</v>
      </c>
      <c r="J19" s="18">
        <v>0</v>
      </c>
      <c r="K19" s="18">
        <v>0</v>
      </c>
      <c r="L19" s="84" t="s">
        <v>168</v>
      </c>
      <c r="M19" s="85" t="s">
        <v>168</v>
      </c>
      <c r="N19" s="83" t="s">
        <v>168</v>
      </c>
      <c r="P19" s="100">
        <v>82877</v>
      </c>
      <c r="Q19" s="18">
        <v>86401</v>
      </c>
      <c r="R19" s="18">
        <v>95303</v>
      </c>
      <c r="S19" s="84">
        <v>0.39550912906099928</v>
      </c>
      <c r="T19" s="85">
        <v>0.41298397014581079</v>
      </c>
      <c r="U19" s="83">
        <v>0.47128239865596272</v>
      </c>
    </row>
    <row r="20" spans="1:21" x14ac:dyDescent="0.25">
      <c r="A20" s="17" t="s">
        <v>171</v>
      </c>
      <c r="B20" s="18">
        <v>2248349</v>
      </c>
      <c r="C20" s="18">
        <v>2329617</v>
      </c>
      <c r="D20" s="18">
        <v>2403272</v>
      </c>
      <c r="E20" s="84">
        <v>4.0974211867285888</v>
      </c>
      <c r="F20" s="85">
        <v>4.1756881437599205</v>
      </c>
      <c r="G20" s="83">
        <v>4.2917209946336881</v>
      </c>
      <c r="I20" s="100">
        <v>1601059</v>
      </c>
      <c r="J20" s="18">
        <v>1659816</v>
      </c>
      <c r="K20" s="18">
        <v>1699208</v>
      </c>
      <c r="L20" s="84">
        <v>4.7204115693407331</v>
      </c>
      <c r="M20" s="85">
        <v>4.7601666851024076</v>
      </c>
      <c r="N20" s="83">
        <v>4.7496011550152719</v>
      </c>
      <c r="P20" s="100">
        <v>647290</v>
      </c>
      <c r="Q20" s="18">
        <v>669801</v>
      </c>
      <c r="R20" s="18">
        <v>704064</v>
      </c>
      <c r="S20" s="84">
        <v>3.0890247493260401</v>
      </c>
      <c r="T20" s="85">
        <v>3.201549474978695</v>
      </c>
      <c r="U20" s="83">
        <v>3.4816634390030927</v>
      </c>
    </row>
    <row r="21" spans="1:21" x14ac:dyDescent="0.25">
      <c r="A21" s="17" t="s">
        <v>172</v>
      </c>
      <c r="B21" s="18">
        <v>14549</v>
      </c>
      <c r="C21" s="18">
        <v>14445</v>
      </c>
      <c r="D21" s="18">
        <v>12999</v>
      </c>
      <c r="E21" s="84">
        <v>2.6514291529346305E-2</v>
      </c>
      <c r="F21" s="85">
        <v>2.5891730373109424E-2</v>
      </c>
      <c r="G21" s="83">
        <v>2.3213386253925196E-2</v>
      </c>
      <c r="I21" s="100">
        <v>0</v>
      </c>
      <c r="J21" s="18">
        <v>0</v>
      </c>
      <c r="K21" s="18">
        <v>0</v>
      </c>
      <c r="L21" s="84" t="s">
        <v>168</v>
      </c>
      <c r="M21" s="85" t="s">
        <v>168</v>
      </c>
      <c r="N21" s="83" t="s">
        <v>168</v>
      </c>
      <c r="P21" s="100">
        <v>14549</v>
      </c>
      <c r="Q21" s="18">
        <v>14445</v>
      </c>
      <c r="R21" s="18">
        <v>12999</v>
      </c>
      <c r="S21" s="84">
        <v>6.9431353918559771E-2</v>
      </c>
      <c r="T21" s="85">
        <v>6.904495837729005E-2</v>
      </c>
      <c r="U21" s="83">
        <v>6.4281291251365211E-2</v>
      </c>
    </row>
    <row r="22" spans="1:21" x14ac:dyDescent="0.25">
      <c r="A22" s="17" t="s">
        <v>173</v>
      </c>
      <c r="B22" s="18">
        <v>498540</v>
      </c>
      <c r="C22" s="18">
        <v>568837</v>
      </c>
      <c r="D22" s="18">
        <v>691839</v>
      </c>
      <c r="E22" s="84">
        <v>0.90854594123584487</v>
      </c>
      <c r="F22" s="85">
        <v>1.0196036158012076</v>
      </c>
      <c r="G22" s="83">
        <v>1.2354739543448998</v>
      </c>
      <c r="I22" s="100">
        <v>340950</v>
      </c>
      <c r="J22" s="18">
        <v>432488</v>
      </c>
      <c r="K22" s="18">
        <v>537386</v>
      </c>
      <c r="L22" s="84">
        <v>1.0052248696436064</v>
      </c>
      <c r="M22" s="85">
        <v>1.240327222599716</v>
      </c>
      <c r="N22" s="83">
        <v>1.5020934260485104</v>
      </c>
      <c r="P22" s="100">
        <v>157590</v>
      </c>
      <c r="Q22" s="18">
        <v>136349</v>
      </c>
      <c r="R22" s="18">
        <v>154453</v>
      </c>
      <c r="S22" s="84">
        <v>0.75205767159432502</v>
      </c>
      <c r="T22" s="85">
        <v>0.65172800483109172</v>
      </c>
      <c r="U22" s="83">
        <v>0.76378477403239575</v>
      </c>
    </row>
    <row r="23" spans="1:21" x14ac:dyDescent="0.25">
      <c r="A23" s="17" t="s">
        <v>174</v>
      </c>
      <c r="B23" s="18">
        <v>521719</v>
      </c>
      <c r="C23" s="18">
        <v>495956</v>
      </c>
      <c r="D23" s="18">
        <v>483921</v>
      </c>
      <c r="E23" s="84">
        <v>0.95078765979785718</v>
      </c>
      <c r="F23" s="85">
        <v>0.8889691262669337</v>
      </c>
      <c r="G23" s="83">
        <v>0.86417763592474295</v>
      </c>
      <c r="I23" s="100">
        <v>112587</v>
      </c>
      <c r="J23" s="18">
        <v>91419</v>
      </c>
      <c r="K23" s="18">
        <v>102250</v>
      </c>
      <c r="L23" s="84">
        <v>0.33194090746022792</v>
      </c>
      <c r="M23" s="85">
        <v>0.26217946940225723</v>
      </c>
      <c r="N23" s="83">
        <v>0.28580769281942625</v>
      </c>
      <c r="P23" s="100">
        <v>409132</v>
      </c>
      <c r="Q23" s="18">
        <v>404537</v>
      </c>
      <c r="R23" s="18">
        <v>381671</v>
      </c>
      <c r="S23" s="84">
        <v>1.9524770562518523</v>
      </c>
      <c r="T23" s="85">
        <v>1.9336268831480639</v>
      </c>
      <c r="U23" s="83">
        <v>1.8873993932763915</v>
      </c>
    </row>
    <row r="24" spans="1:21" x14ac:dyDescent="0.25">
      <c r="A24" s="17" t="s">
        <v>175</v>
      </c>
      <c r="B24" s="18">
        <v>30177</v>
      </c>
      <c r="C24" s="18">
        <v>31275</v>
      </c>
      <c r="D24" s="18">
        <v>73784</v>
      </c>
      <c r="E24" s="84">
        <v>5.4994967041108213E-2</v>
      </c>
      <c r="F24" s="85">
        <v>5.6058419343648129E-2</v>
      </c>
      <c r="G24" s="83">
        <v>0.13176217334868964</v>
      </c>
      <c r="I24" s="100">
        <v>0</v>
      </c>
      <c r="J24" s="18">
        <v>0</v>
      </c>
      <c r="K24" s="18">
        <v>0</v>
      </c>
      <c r="L24" s="84" t="s">
        <v>168</v>
      </c>
      <c r="M24" s="85" t="s">
        <v>168</v>
      </c>
      <c r="N24" s="83" t="s">
        <v>168</v>
      </c>
      <c r="P24" s="100">
        <v>30177</v>
      </c>
      <c r="Q24" s="18">
        <v>31275</v>
      </c>
      <c r="R24" s="18">
        <v>73784</v>
      </c>
      <c r="S24" s="84">
        <v>0.14401195733042671</v>
      </c>
      <c r="T24" s="85">
        <v>0.14948986315332269</v>
      </c>
      <c r="U24" s="83">
        <v>0.36486889712214254</v>
      </c>
    </row>
    <row r="25" spans="1:21" x14ac:dyDescent="0.25">
      <c r="A25" s="17" t="s">
        <v>176</v>
      </c>
      <c r="B25" s="18">
        <v>51695</v>
      </c>
      <c r="C25" s="18">
        <v>52952</v>
      </c>
      <c r="D25" s="18">
        <v>53036</v>
      </c>
      <c r="E25" s="84">
        <v>9.4209657062997956E-2</v>
      </c>
      <c r="F25" s="85">
        <v>9.4913043040283154E-2</v>
      </c>
      <c r="G25" s="83">
        <v>9.4710758778611945E-2</v>
      </c>
      <c r="I25" s="100">
        <v>0</v>
      </c>
      <c r="J25" s="18">
        <v>0</v>
      </c>
      <c r="K25" s="18">
        <v>0</v>
      </c>
      <c r="L25" s="84" t="s">
        <v>168</v>
      </c>
      <c r="M25" s="85" t="s">
        <v>168</v>
      </c>
      <c r="N25" s="83" t="s">
        <v>168</v>
      </c>
      <c r="P25" s="100">
        <v>51695</v>
      </c>
      <c r="Q25" s="18">
        <v>52952</v>
      </c>
      <c r="R25" s="18">
        <v>53036</v>
      </c>
      <c r="S25" s="84">
        <v>0.24670106817100471</v>
      </c>
      <c r="T25" s="85">
        <v>0.25310270931078316</v>
      </c>
      <c r="U25" s="83">
        <v>0.26226806391317836</v>
      </c>
    </row>
    <row r="26" spans="1:21" x14ac:dyDescent="0.25">
      <c r="A26" s="17" t="s">
        <v>177</v>
      </c>
      <c r="B26" s="18">
        <v>54457</v>
      </c>
      <c r="C26" s="18">
        <v>47677</v>
      </c>
      <c r="D26" s="18">
        <v>47677</v>
      </c>
      <c r="E26" s="84">
        <v>9.9243162678782845E-2</v>
      </c>
      <c r="F26" s="85">
        <v>8.5457945932761376E-2</v>
      </c>
      <c r="G26" s="83">
        <v>8.5140750552226446E-2</v>
      </c>
      <c r="H26"/>
      <c r="I26" s="100">
        <v>39195</v>
      </c>
      <c r="J26" s="18">
        <v>36251</v>
      </c>
      <c r="K26" s="18">
        <v>36251</v>
      </c>
      <c r="L26" s="84">
        <v>0.1155588466510666</v>
      </c>
      <c r="M26" s="85">
        <v>0.10396381436354836</v>
      </c>
      <c r="N26" s="83">
        <v>0.10132826085473859</v>
      </c>
      <c r="O26"/>
      <c r="P26" s="100">
        <v>15262</v>
      </c>
      <c r="Q26" s="18">
        <v>11426</v>
      </c>
      <c r="R26" s="18">
        <v>11426</v>
      </c>
      <c r="S26" s="84">
        <v>7.2833962712561637E-2</v>
      </c>
      <c r="T26" s="85">
        <v>5.4614585975695122E-2</v>
      </c>
      <c r="U26" s="83">
        <v>5.6502656653442493E-2</v>
      </c>
    </row>
    <row r="27" spans="1:21" x14ac:dyDescent="0.25">
      <c r="A27" s="17" t="s">
        <v>178</v>
      </c>
      <c r="B27" s="18">
        <v>1269841</v>
      </c>
      <c r="C27" s="18">
        <v>1438673</v>
      </c>
      <c r="D27" s="18">
        <v>1568079</v>
      </c>
      <c r="E27" s="84">
        <v>2.3141751646103952</v>
      </c>
      <c r="F27" s="85">
        <v>2.5787285158236384</v>
      </c>
      <c r="G27" s="83">
        <v>2.8002479808961276</v>
      </c>
      <c r="H27"/>
      <c r="I27" s="100">
        <v>1060571</v>
      </c>
      <c r="J27" s="18">
        <v>1198088</v>
      </c>
      <c r="K27" s="18">
        <v>1309470</v>
      </c>
      <c r="L27" s="84">
        <v>3.1268876528018459</v>
      </c>
      <c r="M27" s="85">
        <v>3.4359824121595248</v>
      </c>
      <c r="N27" s="83">
        <v>3.6602112422127537</v>
      </c>
      <c r="O27"/>
      <c r="P27" s="100">
        <v>209270</v>
      </c>
      <c r="Q27" s="18">
        <v>240585</v>
      </c>
      <c r="R27" s="18">
        <v>258609</v>
      </c>
      <c r="S27" s="84">
        <v>0.99868715613011227</v>
      </c>
      <c r="T27" s="85">
        <v>1.1499606307511474</v>
      </c>
      <c r="U27" s="83">
        <v>1.2788460996403037</v>
      </c>
    </row>
    <row r="28" spans="1:21" x14ac:dyDescent="0.25">
      <c r="A28" s="17" t="s">
        <v>179</v>
      </c>
      <c r="B28" s="18">
        <v>284036</v>
      </c>
      <c r="C28" s="18">
        <v>305656</v>
      </c>
      <c r="D28" s="18">
        <v>306008</v>
      </c>
      <c r="E28" s="84">
        <v>0.51763099242761745</v>
      </c>
      <c r="F28" s="85">
        <v>0.54786865620790126</v>
      </c>
      <c r="G28" s="83">
        <v>0.5464637203470375</v>
      </c>
      <c r="H28"/>
      <c r="I28" s="100">
        <v>49302</v>
      </c>
      <c r="J28" s="18">
        <v>52224</v>
      </c>
      <c r="K28" s="18">
        <v>58471</v>
      </c>
      <c r="L28" s="84">
        <v>0.14535737358313267</v>
      </c>
      <c r="M28" s="85">
        <v>0.14977259224081954</v>
      </c>
      <c r="N28" s="83">
        <v>0.16343727732855423</v>
      </c>
      <c r="O28"/>
      <c r="P28" s="100">
        <v>234734</v>
      </c>
      <c r="Q28" s="18">
        <v>253432</v>
      </c>
      <c r="R28" s="18">
        <v>247537</v>
      </c>
      <c r="S28" s="84">
        <v>1.1202075352752223</v>
      </c>
      <c r="T28" s="85">
        <v>1.2113673860486931</v>
      </c>
      <c r="U28" s="83">
        <v>1.2240940066535266</v>
      </c>
    </row>
    <row r="29" spans="1:21" x14ac:dyDescent="0.25">
      <c r="A29" s="17" t="s">
        <v>180</v>
      </c>
      <c r="B29" s="18">
        <v>221617</v>
      </c>
      <c r="C29" s="18">
        <v>265357</v>
      </c>
      <c r="D29" s="18">
        <v>314289</v>
      </c>
      <c r="E29" s="84">
        <v>0.40387777482020343</v>
      </c>
      <c r="F29" s="85">
        <v>0.47563529917737607</v>
      </c>
      <c r="G29" s="83">
        <v>0.56125178493421768</v>
      </c>
      <c r="I29" s="100">
        <v>84515</v>
      </c>
      <c r="J29" s="18">
        <v>109729</v>
      </c>
      <c r="K29" s="18">
        <v>139971</v>
      </c>
      <c r="L29" s="84">
        <v>0.24917606645528492</v>
      </c>
      <c r="M29" s="85">
        <v>0.31469050195298881</v>
      </c>
      <c r="N29" s="83">
        <v>0.39124487600614088</v>
      </c>
      <c r="P29" s="100">
        <v>137102</v>
      </c>
      <c r="Q29" s="18">
        <v>155628</v>
      </c>
      <c r="R29" s="18">
        <v>174318</v>
      </c>
      <c r="S29" s="84">
        <v>0.65428397037201058</v>
      </c>
      <c r="T29" s="85">
        <v>0.74387876651719598</v>
      </c>
      <c r="U29" s="83">
        <v>0.86201908826490359</v>
      </c>
    </row>
    <row r="30" spans="1:21" x14ac:dyDescent="0.25">
      <c r="A30" s="17" t="s">
        <v>181</v>
      </c>
      <c r="B30" s="18">
        <v>51029</v>
      </c>
      <c r="C30" s="18">
        <v>54882</v>
      </c>
      <c r="D30" s="18">
        <v>61202</v>
      </c>
      <c r="E30" s="84">
        <v>9.2995929785621864E-2</v>
      </c>
      <c r="F30" s="85">
        <v>9.8372443498580237E-2</v>
      </c>
      <c r="G30" s="83">
        <v>0.10929345838239324</v>
      </c>
      <c r="I30" s="100">
        <v>27191</v>
      </c>
      <c r="J30" s="18">
        <v>29538</v>
      </c>
      <c r="K30" s="18">
        <v>33184</v>
      </c>
      <c r="L30" s="84">
        <v>8.0167383576710077E-2</v>
      </c>
      <c r="M30" s="85">
        <v>8.4711681020399207E-2</v>
      </c>
      <c r="N30" s="83">
        <v>9.2755427662785717E-2</v>
      </c>
      <c r="P30" s="100">
        <v>23838</v>
      </c>
      <c r="Q30" s="18">
        <v>25344</v>
      </c>
      <c r="R30" s="18">
        <v>28018</v>
      </c>
      <c r="S30" s="84">
        <v>0.11376071308754059</v>
      </c>
      <c r="T30" s="85">
        <v>0.12114056248626091</v>
      </c>
      <c r="U30" s="83">
        <v>0.13855167461195098</v>
      </c>
    </row>
    <row r="31" spans="1:21" x14ac:dyDescent="0.25">
      <c r="A31" s="17" t="s">
        <v>182</v>
      </c>
      <c r="B31" s="18">
        <v>46578</v>
      </c>
      <c r="C31" s="18">
        <v>84480</v>
      </c>
      <c r="D31" s="18">
        <v>112716</v>
      </c>
      <c r="E31" s="84">
        <v>8.4884368056491313E-2</v>
      </c>
      <c r="F31" s="85">
        <v>0.15142494855799821</v>
      </c>
      <c r="G31" s="83">
        <v>0.20128625625028326</v>
      </c>
      <c r="I31" s="100">
        <v>45984</v>
      </c>
      <c r="J31" s="18">
        <v>80299</v>
      </c>
      <c r="K31" s="18">
        <v>102733</v>
      </c>
      <c r="L31" s="84">
        <v>0.13557489486931104</v>
      </c>
      <c r="M31" s="85">
        <v>0.23028855285588176</v>
      </c>
      <c r="N31" s="83">
        <v>0.28715776729993264</v>
      </c>
      <c r="P31" s="100">
        <v>594</v>
      </c>
      <c r="Q31" s="18">
        <v>4181</v>
      </c>
      <c r="R31" s="18">
        <v>9983</v>
      </c>
      <c r="S31" s="84">
        <v>2.8347119546102487E-3</v>
      </c>
      <c r="T31" s="85">
        <v>1.998456012291102E-2</v>
      </c>
      <c r="U31" s="83">
        <v>4.9366884418984458E-2</v>
      </c>
    </row>
    <row r="32" spans="1:21" x14ac:dyDescent="0.25">
      <c r="A32" s="17" t="s">
        <v>183</v>
      </c>
      <c r="B32" s="18">
        <v>108277</v>
      </c>
      <c r="C32" s="18">
        <v>113323</v>
      </c>
      <c r="D32" s="18">
        <v>120691</v>
      </c>
      <c r="E32" s="84">
        <v>0.19732544806674202</v>
      </c>
      <c r="F32" s="85">
        <v>0.20312416483709791</v>
      </c>
      <c r="G32" s="83">
        <v>0.21552787140337609</v>
      </c>
      <c r="I32" s="100">
        <v>0</v>
      </c>
      <c r="J32" s="18">
        <v>0</v>
      </c>
      <c r="K32" s="18">
        <v>0</v>
      </c>
      <c r="L32" s="84" t="s">
        <v>168</v>
      </c>
      <c r="M32" s="85" t="s">
        <v>168</v>
      </c>
      <c r="N32" s="83" t="s">
        <v>168</v>
      </c>
      <c r="P32" s="100">
        <v>108277</v>
      </c>
      <c r="Q32" s="18">
        <v>113323</v>
      </c>
      <c r="R32" s="18">
        <v>120691</v>
      </c>
      <c r="S32" s="84">
        <v>0.5167240846958483</v>
      </c>
      <c r="T32" s="85">
        <v>0.54166713867702598</v>
      </c>
      <c r="U32" s="83">
        <v>0.59682847314551268</v>
      </c>
    </row>
    <row r="33" spans="1:21" x14ac:dyDescent="0.25">
      <c r="A33" s="17" t="s">
        <v>184</v>
      </c>
      <c r="B33" s="18">
        <v>17025</v>
      </c>
      <c r="C33" s="18">
        <v>18225</v>
      </c>
      <c r="D33" s="18">
        <v>20739</v>
      </c>
      <c r="E33" s="76">
        <v>3.1026586932924656E-2</v>
      </c>
      <c r="F33" s="77">
        <v>3.2667136452053949E-2</v>
      </c>
      <c r="G33" s="83">
        <v>3.7035342527898654E-2</v>
      </c>
      <c r="H33"/>
      <c r="I33" s="100">
        <v>0</v>
      </c>
      <c r="J33" s="18">
        <v>0</v>
      </c>
      <c r="K33" s="18">
        <v>0</v>
      </c>
      <c r="L33" s="76" t="s">
        <v>168</v>
      </c>
      <c r="M33" s="77" t="s">
        <v>168</v>
      </c>
      <c r="N33" s="83" t="s">
        <v>168</v>
      </c>
      <c r="O33"/>
      <c r="P33" s="100">
        <v>17025</v>
      </c>
      <c r="Q33" s="18">
        <v>18225</v>
      </c>
      <c r="R33" s="18">
        <v>20739</v>
      </c>
      <c r="S33" s="76">
        <v>8.1247425971783638E-2</v>
      </c>
      <c r="T33" s="77">
        <v>8.7112797952655668E-2</v>
      </c>
      <c r="U33" s="83">
        <v>0.10255632735303202</v>
      </c>
    </row>
    <row r="34" spans="1:21" x14ac:dyDescent="0.25">
      <c r="A34" s="17" t="s">
        <v>185</v>
      </c>
      <c r="B34" s="18">
        <v>143338</v>
      </c>
      <c r="C34" s="18">
        <v>159931</v>
      </c>
      <c r="D34" s="18">
        <v>165816</v>
      </c>
      <c r="E34" s="76">
        <v>0.2612210818086082</v>
      </c>
      <c r="F34" s="77">
        <v>0.28666599725176622</v>
      </c>
      <c r="G34" s="83">
        <v>0.29611130510661282</v>
      </c>
      <c r="H34"/>
      <c r="I34" s="100">
        <v>0</v>
      </c>
      <c r="J34" s="18">
        <v>0</v>
      </c>
      <c r="K34" s="18">
        <v>0</v>
      </c>
      <c r="L34" s="76" t="s">
        <v>168</v>
      </c>
      <c r="M34" s="77" t="s">
        <v>168</v>
      </c>
      <c r="N34" s="83" t="s">
        <v>168</v>
      </c>
      <c r="O34"/>
      <c r="P34" s="100">
        <v>143338</v>
      </c>
      <c r="Q34" s="18">
        <v>159931</v>
      </c>
      <c r="R34" s="18">
        <v>165816</v>
      </c>
      <c r="S34" s="76">
        <v>0.68404367365307039</v>
      </c>
      <c r="T34" s="77">
        <v>0.76444646855232778</v>
      </c>
      <c r="U34" s="83">
        <v>0.81997588969431301</v>
      </c>
    </row>
    <row r="35" spans="1:21" x14ac:dyDescent="0.25">
      <c r="A35" s="17" t="s">
        <v>186</v>
      </c>
      <c r="B35" s="18">
        <v>111515</v>
      </c>
      <c r="C35" s="18">
        <v>97418</v>
      </c>
      <c r="D35" s="18">
        <v>143708</v>
      </c>
      <c r="E35" s="76">
        <v>0.20322642242731823</v>
      </c>
      <c r="F35" s="77">
        <v>0.17461547867688293</v>
      </c>
      <c r="G35" s="83">
        <v>0.25663122638503594</v>
      </c>
      <c r="I35" s="100">
        <v>0</v>
      </c>
      <c r="J35" s="18">
        <v>0</v>
      </c>
      <c r="K35" s="18">
        <v>48838</v>
      </c>
      <c r="L35" s="76" t="s">
        <v>168</v>
      </c>
      <c r="M35" s="77" t="s">
        <v>168</v>
      </c>
      <c r="N35" s="83">
        <v>0.13651125772044145</v>
      </c>
      <c r="P35" s="100">
        <v>111515</v>
      </c>
      <c r="Q35" s="18">
        <v>97418</v>
      </c>
      <c r="R35" s="18">
        <v>94870</v>
      </c>
      <c r="S35" s="76">
        <v>0.53217660541811762</v>
      </c>
      <c r="T35" s="77">
        <v>0.46564359676004441</v>
      </c>
      <c r="U35" s="83">
        <v>0.46914117247611492</v>
      </c>
    </row>
    <row r="36" spans="1:21" x14ac:dyDescent="0.25">
      <c r="A36" s="17" t="s">
        <v>187</v>
      </c>
      <c r="B36" s="18">
        <v>650088</v>
      </c>
      <c r="C36" s="18">
        <v>810341</v>
      </c>
      <c r="D36" s="18">
        <v>736237</v>
      </c>
      <c r="E36" s="76">
        <v>1.1847290364787737</v>
      </c>
      <c r="F36" s="77">
        <v>1.4524839516978791</v>
      </c>
      <c r="G36" s="83">
        <v>1.314759124196563</v>
      </c>
      <c r="I36" s="100">
        <v>419968</v>
      </c>
      <c r="J36" s="18">
        <v>555800</v>
      </c>
      <c r="K36" s="18">
        <v>531581</v>
      </c>
      <c r="L36" s="76">
        <v>1.2381940990012792</v>
      </c>
      <c r="M36" s="77">
        <v>1.5939722496830482</v>
      </c>
      <c r="N36" s="83">
        <v>1.4858673756150944</v>
      </c>
      <c r="P36" s="100">
        <v>230120</v>
      </c>
      <c r="Q36" s="18">
        <v>254541</v>
      </c>
      <c r="R36" s="18">
        <v>204656</v>
      </c>
      <c r="S36" s="76">
        <v>1.0981884090823408</v>
      </c>
      <c r="T36" s="77">
        <v>1.2166682416278147</v>
      </c>
      <c r="U36" s="83">
        <v>1.0120433835171474</v>
      </c>
    </row>
    <row r="37" spans="1:21" x14ac:dyDescent="0.25">
      <c r="A37" s="17" t="s">
        <v>5</v>
      </c>
      <c r="B37" s="18" t="s">
        <v>5</v>
      </c>
      <c r="C37" s="18" t="s">
        <v>5</v>
      </c>
      <c r="D37" s="18" t="s">
        <v>5</v>
      </c>
      <c r="E37" s="76" t="s">
        <v>5</v>
      </c>
      <c r="F37" s="77" t="s">
        <v>5</v>
      </c>
      <c r="G37" s="83" t="s">
        <v>5</v>
      </c>
      <c r="I37" s="100" t="s">
        <v>5</v>
      </c>
      <c r="J37" s="18" t="s">
        <v>5</v>
      </c>
      <c r="K37" s="18" t="s">
        <v>5</v>
      </c>
      <c r="L37" s="76" t="s">
        <v>5</v>
      </c>
      <c r="M37" s="77" t="s">
        <v>5</v>
      </c>
      <c r="N37" s="83" t="s">
        <v>5</v>
      </c>
      <c r="P37" s="100" t="s">
        <v>5</v>
      </c>
      <c r="Q37" s="18" t="s">
        <v>5</v>
      </c>
      <c r="R37" s="18" t="s">
        <v>5</v>
      </c>
      <c r="S37" s="76" t="s">
        <v>5</v>
      </c>
      <c r="T37" s="77" t="s">
        <v>5</v>
      </c>
      <c r="U37" s="83" t="s">
        <v>5</v>
      </c>
    </row>
    <row r="38" spans="1:21" x14ac:dyDescent="0.25">
      <c r="A38" s="17"/>
      <c r="B38" s="18"/>
      <c r="C38" s="18"/>
      <c r="D38" s="18"/>
      <c r="E38" s="76"/>
      <c r="F38" s="77"/>
      <c r="G38" s="28"/>
      <c r="H38"/>
      <c r="I38" s="100"/>
      <c r="J38" s="18"/>
      <c r="K38" s="18"/>
      <c r="L38" s="76"/>
      <c r="M38" s="77"/>
      <c r="N38" s="28"/>
      <c r="O38"/>
      <c r="P38" s="100"/>
      <c r="Q38" s="18"/>
      <c r="R38" s="18"/>
      <c r="S38" s="76"/>
      <c r="T38" s="77"/>
      <c r="U38" s="28"/>
    </row>
    <row r="39" spans="1:21" ht="13.8" thickBot="1" x14ac:dyDescent="0.3">
      <c r="A39" s="20" t="s">
        <v>4</v>
      </c>
      <c r="B39" s="21">
        <v>54872294</v>
      </c>
      <c r="C39" s="21">
        <v>55790014</v>
      </c>
      <c r="D39" s="22">
        <v>55997862</v>
      </c>
      <c r="E39" s="86">
        <v>100</v>
      </c>
      <c r="F39" s="86">
        <v>100</v>
      </c>
      <c r="G39" s="87">
        <v>100</v>
      </c>
      <c r="H39"/>
      <c r="I39" s="101">
        <v>33917784</v>
      </c>
      <c r="J39" s="21">
        <v>34868863</v>
      </c>
      <c r="K39" s="22">
        <v>35775804</v>
      </c>
      <c r="L39" s="86">
        <v>100</v>
      </c>
      <c r="M39" s="86">
        <v>100</v>
      </c>
      <c r="N39" s="87">
        <v>100</v>
      </c>
      <c r="O39"/>
      <c r="P39" s="101">
        <v>20954510</v>
      </c>
      <c r="Q39" s="21">
        <v>20921151</v>
      </c>
      <c r="R39" s="22">
        <v>20222058</v>
      </c>
      <c r="S39" s="86">
        <v>100</v>
      </c>
      <c r="T39" s="86">
        <v>100</v>
      </c>
      <c r="U39" s="87">
        <v>100</v>
      </c>
    </row>
    <row r="40" spans="1:21" x14ac:dyDescent="0.2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</row>
    <row r="41" spans="1:21" x14ac:dyDescent="0.2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</row>
    <row r="42" spans="1:21" x14ac:dyDescent="0.2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</row>
    <row r="43" spans="1:21" x14ac:dyDescent="0.2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</row>
    <row r="44" spans="1:21" x14ac:dyDescent="0.2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</row>
    <row r="45" spans="1:21" x14ac:dyDescent="0.2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</row>
    <row r="46" spans="1:21" x14ac:dyDescent="0.2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</row>
    <row r="47" spans="1:21" x14ac:dyDescent="0.2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</row>
    <row r="48" spans="1:21" x14ac:dyDescent="0.2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</row>
    <row r="49" spans="1:21" x14ac:dyDescent="0.2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</row>
    <row r="50" spans="1:21" x14ac:dyDescent="0.2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</row>
    <row r="51" spans="1:21" x14ac:dyDescent="0.2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</row>
    <row r="52" spans="1:21" x14ac:dyDescent="0.2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</row>
    <row r="53" spans="1:21" x14ac:dyDescent="0.2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</row>
    <row r="54" spans="1:21" x14ac:dyDescent="0.2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</row>
    <row r="55" spans="1:21" x14ac:dyDescent="0.2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</row>
    <row r="56" spans="1:21" x14ac:dyDescent="0.2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</row>
    <row r="57" spans="1:21" x14ac:dyDescent="0.2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</row>
    <row r="58" spans="1:21" x14ac:dyDescent="0.2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</row>
    <row r="59" spans="1:21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</row>
    <row r="60" spans="1:21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</row>
    <row r="61" spans="1:21" x14ac:dyDescent="0.25">
      <c r="A61" s="50"/>
      <c r="B61" s="50"/>
      <c r="C61" s="50"/>
      <c r="D61" s="50"/>
      <c r="E61" s="50"/>
      <c r="F61" s="50"/>
      <c r="G61" s="50"/>
      <c r="H61"/>
      <c r="I61" s="50"/>
      <c r="J61" s="50"/>
      <c r="K61" s="50"/>
      <c r="L61" s="50"/>
      <c r="M61" s="50"/>
      <c r="N61" s="50"/>
      <c r="O61"/>
      <c r="P61" s="50"/>
      <c r="Q61" s="50"/>
      <c r="R61" s="50"/>
      <c r="S61" s="50"/>
      <c r="T61" s="50"/>
      <c r="U61" s="50"/>
    </row>
    <row r="62" spans="1:21" x14ac:dyDescent="0.25">
      <c r="A62" s="24"/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</row>
    <row r="63" spans="1:21" x14ac:dyDescent="0.25">
      <c r="A63" s="26" t="s">
        <v>157</v>
      </c>
      <c r="T63" s="25"/>
      <c r="U63" s="172">
        <v>7</v>
      </c>
    </row>
    <row r="64" spans="1:21" x14ac:dyDescent="0.25">
      <c r="A64" s="26" t="s">
        <v>158</v>
      </c>
      <c r="T64" s="25"/>
      <c r="U64" s="171"/>
    </row>
  </sheetData>
  <mergeCells count="4">
    <mergeCell ref="U63:U64"/>
    <mergeCell ref="I4:N4"/>
    <mergeCell ref="P4:U4"/>
    <mergeCell ref="D4:E4"/>
  </mergeCells>
  <phoneticPr fontId="0" type="noConversion"/>
  <hyperlinks>
    <hyperlink ref="A2" location="Innhold!A23" tooltip="Move to Tab2" display="Tilbake til innholdsfortegnelsen"/>
  </hyperlinks>
  <pageMargins left="0.78740157480314965" right="0.78740157480314965" top="0.78740157480314965" bottom="0.19685039370078741" header="3.937007874015748E-2" footer="3.937007874015748E-2"/>
  <pageSetup paperSize="9" scale="56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3"/>
  <sheetViews>
    <sheetView showGridLines="0" showRowColHeaders="0" topLeftCell="A2" zoomScale="80" zoomScaleNormal="80" workbookViewId="0"/>
  </sheetViews>
  <sheetFormatPr defaultColWidth="11.44140625" defaultRowHeight="13.2" x14ac:dyDescent="0.25"/>
  <cols>
    <col min="1" max="1" width="25.6640625" style="1" customWidth="1"/>
    <col min="2" max="4" width="11.6640625" style="1" customWidth="1"/>
    <col min="5" max="7" width="9.6640625" style="1" customWidth="1"/>
    <col min="8" max="8" width="6.6640625" style="1" customWidth="1"/>
    <col min="9" max="11" width="11.6640625" style="1" customWidth="1"/>
    <col min="12" max="14" width="9.6640625" style="1" customWidth="1"/>
    <col min="15" max="15" width="6.6640625" style="1" customWidth="1"/>
    <col min="16" max="18" width="11.6640625" style="1" customWidth="1"/>
    <col min="19" max="21" width="9.6640625" style="1" customWidth="1"/>
    <col min="22" max="16384" width="11.44140625" style="1"/>
  </cols>
  <sheetData>
    <row r="1" spans="1:21" ht="5.25" customHeight="1" x14ac:dyDescent="0.25"/>
    <row r="2" spans="1:21" x14ac:dyDescent="0.25">
      <c r="A2" s="73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 x14ac:dyDescent="0.25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2" thickBot="1" x14ac:dyDescent="0.35">
      <c r="A4" s="5" t="s">
        <v>34</v>
      </c>
      <c r="B4" s="6"/>
      <c r="C4" s="6"/>
      <c r="D4" s="182" t="s">
        <v>107</v>
      </c>
      <c r="E4" s="182"/>
      <c r="F4" s="6"/>
      <c r="I4" s="182" t="s">
        <v>94</v>
      </c>
      <c r="J4" s="182"/>
      <c r="K4" s="182"/>
      <c r="L4" s="182"/>
      <c r="M4" s="182"/>
      <c r="N4" s="182"/>
      <c r="P4" s="182" t="s">
        <v>95</v>
      </c>
      <c r="Q4" s="182"/>
      <c r="R4" s="182"/>
      <c r="S4" s="182"/>
      <c r="T4" s="182"/>
      <c r="U4" s="182"/>
    </row>
    <row r="5" spans="1:21" x14ac:dyDescent="0.25">
      <c r="A5" s="7"/>
      <c r="B5" s="8"/>
      <c r="C5" s="9" t="s">
        <v>1</v>
      </c>
      <c r="D5" s="10"/>
      <c r="E5" s="11"/>
      <c r="F5" s="9" t="s">
        <v>2</v>
      </c>
      <c r="G5" s="12"/>
      <c r="I5" s="7"/>
      <c r="J5" s="90" t="s">
        <v>1</v>
      </c>
      <c r="K5" s="10"/>
      <c r="L5" s="11"/>
      <c r="M5" s="90" t="s">
        <v>2</v>
      </c>
      <c r="N5" s="12"/>
      <c r="P5" s="7"/>
      <c r="Q5" s="90" t="s">
        <v>1</v>
      </c>
      <c r="R5" s="10"/>
      <c r="S5" s="11"/>
      <c r="T5" s="90" t="s">
        <v>2</v>
      </c>
      <c r="U5" s="12"/>
    </row>
    <row r="6" spans="1:21" x14ac:dyDescent="0.25">
      <c r="A6" s="13" t="s">
        <v>3</v>
      </c>
      <c r="B6" s="14" t="s">
        <v>159</v>
      </c>
      <c r="C6" s="15" t="s">
        <v>155</v>
      </c>
      <c r="D6" s="66" t="s">
        <v>156</v>
      </c>
      <c r="E6" s="15" t="s">
        <v>159</v>
      </c>
      <c r="F6" s="15" t="s">
        <v>155</v>
      </c>
      <c r="G6" s="16" t="s">
        <v>156</v>
      </c>
      <c r="I6" s="99" t="s">
        <v>159</v>
      </c>
      <c r="J6" s="15" t="s">
        <v>155</v>
      </c>
      <c r="K6" s="66" t="s">
        <v>156</v>
      </c>
      <c r="L6" s="15" t="s">
        <v>159</v>
      </c>
      <c r="M6" s="15" t="s">
        <v>155</v>
      </c>
      <c r="N6" s="16" t="s">
        <v>156</v>
      </c>
      <c r="P6" s="99" t="s">
        <v>159</v>
      </c>
      <c r="Q6" s="15" t="s">
        <v>155</v>
      </c>
      <c r="R6" s="66" t="s">
        <v>156</v>
      </c>
      <c r="S6" s="15" t="s">
        <v>159</v>
      </c>
      <c r="T6" s="15" t="s">
        <v>155</v>
      </c>
      <c r="U6" s="16" t="s">
        <v>156</v>
      </c>
    </row>
    <row r="7" spans="1:21" x14ac:dyDescent="0.25">
      <c r="A7" s="17" t="s">
        <v>83</v>
      </c>
      <c r="B7" s="18">
        <v>4897669</v>
      </c>
      <c r="C7" s="18">
        <v>4710513</v>
      </c>
      <c r="D7" s="19">
        <v>4470238</v>
      </c>
      <c r="E7" s="82">
        <v>23.84753665029314</v>
      </c>
      <c r="F7" s="82">
        <v>22.75027869678572</v>
      </c>
      <c r="G7" s="83">
        <v>21.50744228542176</v>
      </c>
      <c r="I7" s="100">
        <v>3430489</v>
      </c>
      <c r="J7" s="18">
        <v>3318085</v>
      </c>
      <c r="K7" s="19">
        <v>3213384</v>
      </c>
      <c r="L7" s="82">
        <v>21.697657214751899</v>
      </c>
      <c r="M7" s="82">
        <v>20.737650195677656</v>
      </c>
      <c r="N7" s="83">
        <v>19.850330456460419</v>
      </c>
      <c r="P7" s="100">
        <v>1467180</v>
      </c>
      <c r="Q7" s="18">
        <v>1392428</v>
      </c>
      <c r="R7" s="19">
        <v>1256854</v>
      </c>
      <c r="S7" s="82">
        <v>31.038231575188455</v>
      </c>
      <c r="T7" s="82">
        <v>29.594618835605665</v>
      </c>
      <c r="U7" s="83">
        <v>27.343438454996761</v>
      </c>
    </row>
    <row r="8" spans="1:21" x14ac:dyDescent="0.25">
      <c r="A8" s="17" t="s">
        <v>160</v>
      </c>
      <c r="B8" s="18">
        <v>478407</v>
      </c>
      <c r="C8" s="18">
        <v>580304</v>
      </c>
      <c r="D8" s="19">
        <v>630622</v>
      </c>
      <c r="E8" s="82">
        <v>2.3294404881703503</v>
      </c>
      <c r="F8" s="82">
        <v>2.8026836416457277</v>
      </c>
      <c r="G8" s="83">
        <v>3.0340814670085221</v>
      </c>
      <c r="I8" s="100">
        <v>468450</v>
      </c>
      <c r="J8" s="18">
        <v>569895</v>
      </c>
      <c r="K8" s="19">
        <v>621137</v>
      </c>
      <c r="L8" s="82">
        <v>2.9629208903600994</v>
      </c>
      <c r="M8" s="82">
        <v>3.5617783023236949</v>
      </c>
      <c r="N8" s="83">
        <v>3.8370063175563378</v>
      </c>
      <c r="P8" s="100">
        <v>9957</v>
      </c>
      <c r="Q8" s="18">
        <v>10409</v>
      </c>
      <c r="R8" s="19">
        <v>9485</v>
      </c>
      <c r="S8" s="82">
        <v>0.21064059746871647</v>
      </c>
      <c r="T8" s="82">
        <v>0.22123254305416107</v>
      </c>
      <c r="U8" s="83">
        <v>0.20635054966260544</v>
      </c>
    </row>
    <row r="9" spans="1:21" x14ac:dyDescent="0.25">
      <c r="A9" s="17" t="s">
        <v>84</v>
      </c>
      <c r="B9" s="18">
        <v>5281124</v>
      </c>
      <c r="C9" s="18">
        <v>5270402</v>
      </c>
      <c r="D9" s="19">
        <v>5395582</v>
      </c>
      <c r="E9" s="82">
        <v>25.714640606529905</v>
      </c>
      <c r="F9" s="82">
        <v>25.454364385385809</v>
      </c>
      <c r="G9" s="83">
        <v>25.959505614971846</v>
      </c>
      <c r="I9" s="100">
        <v>4091575</v>
      </c>
      <c r="J9" s="18">
        <v>4025850</v>
      </c>
      <c r="K9" s="19">
        <v>4133325</v>
      </c>
      <c r="L9" s="82">
        <v>25.878990376721365</v>
      </c>
      <c r="M9" s="82">
        <v>25.161100164784472</v>
      </c>
      <c r="N9" s="83">
        <v>25.533166012511813</v>
      </c>
      <c r="P9" s="100">
        <v>1189549</v>
      </c>
      <c r="Q9" s="18">
        <v>1244552</v>
      </c>
      <c r="R9" s="19">
        <v>1262257</v>
      </c>
      <c r="S9" s="82">
        <v>25.164940451774051</v>
      </c>
      <c r="T9" s="82">
        <v>26.451667203683566</v>
      </c>
      <c r="U9" s="83">
        <v>27.460983211963242</v>
      </c>
    </row>
    <row r="10" spans="1:21" x14ac:dyDescent="0.25">
      <c r="A10" s="17" t="s">
        <v>86</v>
      </c>
      <c r="B10" s="18">
        <v>3113155</v>
      </c>
      <c r="C10" s="18">
        <v>3095238</v>
      </c>
      <c r="D10" s="19">
        <v>2977885</v>
      </c>
      <c r="E10" s="82">
        <v>15.158451492034954</v>
      </c>
      <c r="F10" s="82">
        <v>14.949014498608037</v>
      </c>
      <c r="G10" s="83">
        <v>14.327355673260167</v>
      </c>
      <c r="I10" s="100">
        <v>2337383</v>
      </c>
      <c r="J10" s="18">
        <v>2351452</v>
      </c>
      <c r="K10" s="19">
        <v>2308228</v>
      </c>
      <c r="L10" s="82">
        <v>14.783820940276572</v>
      </c>
      <c r="M10" s="82">
        <v>14.696304955396444</v>
      </c>
      <c r="N10" s="83">
        <v>14.258827631199607</v>
      </c>
      <c r="P10" s="100">
        <v>775772</v>
      </c>
      <c r="Q10" s="18">
        <v>743786</v>
      </c>
      <c r="R10" s="19">
        <v>669657</v>
      </c>
      <c r="S10" s="82">
        <v>16.411477109521051</v>
      </c>
      <c r="T10" s="82">
        <v>15.80840313844579</v>
      </c>
      <c r="U10" s="83">
        <v>14.568696893559448</v>
      </c>
    </row>
    <row r="11" spans="1:21" x14ac:dyDescent="0.25">
      <c r="A11" s="17" t="s">
        <v>161</v>
      </c>
      <c r="B11" s="18">
        <v>2036357</v>
      </c>
      <c r="C11" s="18">
        <v>2000501</v>
      </c>
      <c r="D11" s="19">
        <v>1985535</v>
      </c>
      <c r="E11" s="82">
        <v>9.9153491570338854</v>
      </c>
      <c r="F11" s="82">
        <v>9.6617831822560589</v>
      </c>
      <c r="G11" s="83">
        <v>9.5529095806945623</v>
      </c>
      <c r="I11" s="100">
        <v>1796813</v>
      </c>
      <c r="J11" s="18">
        <v>1775162</v>
      </c>
      <c r="K11" s="19">
        <v>1774010</v>
      </c>
      <c r="L11" s="82">
        <v>11.364744954147938</v>
      </c>
      <c r="M11" s="82">
        <v>11.094558637485036</v>
      </c>
      <c r="N11" s="83">
        <v>10.958753990517581</v>
      </c>
      <c r="P11" s="100">
        <v>239544</v>
      </c>
      <c r="Q11" s="18">
        <v>225339</v>
      </c>
      <c r="R11" s="19">
        <v>211525</v>
      </c>
      <c r="S11" s="82">
        <v>5.0675596344326825</v>
      </c>
      <c r="T11" s="82">
        <v>4.7893476817447977</v>
      </c>
      <c r="U11" s="83">
        <v>4.6018239343576823</v>
      </c>
    </row>
    <row r="12" spans="1:21" x14ac:dyDescent="0.25">
      <c r="A12" s="17" t="s">
        <v>162</v>
      </c>
      <c r="B12" s="18">
        <v>401561</v>
      </c>
      <c r="C12" s="18">
        <v>421998</v>
      </c>
      <c r="D12" s="19">
        <v>426906</v>
      </c>
      <c r="E12" s="82">
        <v>1.9552649770387431</v>
      </c>
      <c r="F12" s="82">
        <v>2.0381160416044239</v>
      </c>
      <c r="G12" s="83">
        <v>2.0539524196027732</v>
      </c>
      <c r="I12" s="100">
        <v>401561</v>
      </c>
      <c r="J12" s="18">
        <v>421998</v>
      </c>
      <c r="K12" s="19">
        <v>426906</v>
      </c>
      <c r="L12" s="82">
        <v>2.539851586410272</v>
      </c>
      <c r="M12" s="82">
        <v>2.6374390370576939</v>
      </c>
      <c r="N12" s="83">
        <v>2.6371654224473922</v>
      </c>
      <c r="P12" s="100">
        <v>0</v>
      </c>
      <c r="Q12" s="18">
        <v>0</v>
      </c>
      <c r="R12" s="19">
        <v>0</v>
      </c>
      <c r="S12" s="82" t="s">
        <v>168</v>
      </c>
      <c r="T12" s="82" t="s">
        <v>168</v>
      </c>
      <c r="U12" s="83" t="s">
        <v>168</v>
      </c>
    </row>
    <row r="13" spans="1:21" x14ac:dyDescent="0.25">
      <c r="A13" s="17" t="s">
        <v>163</v>
      </c>
      <c r="B13" s="18">
        <v>576892</v>
      </c>
      <c r="C13" s="18">
        <v>556598</v>
      </c>
      <c r="D13" s="19">
        <v>552311</v>
      </c>
      <c r="E13" s="82">
        <v>2.8089797643043886</v>
      </c>
      <c r="F13" s="82">
        <v>2.6881912059415902</v>
      </c>
      <c r="G13" s="83">
        <v>2.6573074981921718</v>
      </c>
      <c r="I13" s="100">
        <v>397865</v>
      </c>
      <c r="J13" s="18">
        <v>379922</v>
      </c>
      <c r="K13" s="19">
        <v>349012</v>
      </c>
      <c r="L13" s="82">
        <v>2.5164745864940143</v>
      </c>
      <c r="M13" s="82">
        <v>2.3744688691345295</v>
      </c>
      <c r="N13" s="83">
        <v>2.1559837023120059</v>
      </c>
      <c r="P13" s="100">
        <v>179027</v>
      </c>
      <c r="Q13" s="18">
        <v>176676</v>
      </c>
      <c r="R13" s="19">
        <v>203299</v>
      </c>
      <c r="S13" s="82">
        <v>3.7873209041912128</v>
      </c>
      <c r="T13" s="82">
        <v>3.7550658830470707</v>
      </c>
      <c r="U13" s="83">
        <v>4.422863510369849</v>
      </c>
    </row>
    <row r="14" spans="1:21" x14ac:dyDescent="0.25">
      <c r="A14" s="17" t="s">
        <v>164</v>
      </c>
      <c r="B14" s="18">
        <v>124360</v>
      </c>
      <c r="C14" s="18">
        <v>132525</v>
      </c>
      <c r="D14" s="19">
        <v>195486</v>
      </c>
      <c r="E14" s="82">
        <v>0.60552880519905594</v>
      </c>
      <c r="F14" s="82">
        <v>0.64005357469378132</v>
      </c>
      <c r="G14" s="83">
        <v>0.94053244203283104</v>
      </c>
      <c r="I14" s="100">
        <v>0</v>
      </c>
      <c r="J14" s="18">
        <v>0</v>
      </c>
      <c r="K14" s="19">
        <v>0</v>
      </c>
      <c r="L14" s="82" t="s">
        <v>168</v>
      </c>
      <c r="M14" s="82" t="s">
        <v>168</v>
      </c>
      <c r="N14" s="83" t="s">
        <v>168</v>
      </c>
      <c r="P14" s="100">
        <v>124360</v>
      </c>
      <c r="Q14" s="18">
        <v>132525</v>
      </c>
      <c r="R14" s="19">
        <v>195486</v>
      </c>
      <c r="S14" s="82">
        <v>2.6308390781570332</v>
      </c>
      <c r="T14" s="82">
        <v>2.8166819836922561</v>
      </c>
      <c r="U14" s="83">
        <v>4.252888091865481</v>
      </c>
    </row>
    <row r="15" spans="1:21" x14ac:dyDescent="0.25">
      <c r="A15" s="17" t="s">
        <v>165</v>
      </c>
      <c r="B15" s="18">
        <v>279823</v>
      </c>
      <c r="C15" s="18">
        <v>329230</v>
      </c>
      <c r="D15" s="19">
        <v>365728</v>
      </c>
      <c r="E15" s="82">
        <v>1.3625031107849424</v>
      </c>
      <c r="F15" s="82">
        <v>1.5900761244778994</v>
      </c>
      <c r="G15" s="83">
        <v>1.7596096342437986</v>
      </c>
      <c r="I15" s="100">
        <v>167707</v>
      </c>
      <c r="J15" s="18">
        <v>211419</v>
      </c>
      <c r="K15" s="19">
        <v>247728</v>
      </c>
      <c r="L15" s="82">
        <v>1.0607376961460586</v>
      </c>
      <c r="M15" s="82">
        <v>1.3213444702953583</v>
      </c>
      <c r="N15" s="83">
        <v>1.5303127990050447</v>
      </c>
      <c r="P15" s="100">
        <v>112116</v>
      </c>
      <c r="Q15" s="18">
        <v>117811</v>
      </c>
      <c r="R15" s="19">
        <v>118000</v>
      </c>
      <c r="S15" s="82">
        <v>2.3718169354024923</v>
      </c>
      <c r="T15" s="82">
        <v>2.5039511124751437</v>
      </c>
      <c r="U15" s="83">
        <v>2.567144423846857</v>
      </c>
    </row>
    <row r="16" spans="1:21" x14ac:dyDescent="0.25">
      <c r="A16" s="17" t="s">
        <v>166</v>
      </c>
      <c r="B16" s="18">
        <v>832931</v>
      </c>
      <c r="C16" s="18">
        <v>827730</v>
      </c>
      <c r="D16" s="19">
        <v>824901</v>
      </c>
      <c r="E16" s="82">
        <v>4.0556747607209296</v>
      </c>
      <c r="F16" s="82">
        <v>3.9976724797682217</v>
      </c>
      <c r="G16" s="83">
        <v>3.9688067276701369</v>
      </c>
      <c r="I16" s="100">
        <v>831660</v>
      </c>
      <c r="J16" s="18">
        <v>826419</v>
      </c>
      <c r="K16" s="19">
        <v>823472</v>
      </c>
      <c r="L16" s="82">
        <v>5.2602044779098733</v>
      </c>
      <c r="M16" s="82">
        <v>5.1650238426868906</v>
      </c>
      <c r="N16" s="83">
        <v>5.0869087919907408</v>
      </c>
      <c r="P16" s="100">
        <v>1271</v>
      </c>
      <c r="Q16" s="18">
        <v>1311</v>
      </c>
      <c r="R16" s="19">
        <v>1429</v>
      </c>
      <c r="S16" s="82">
        <v>2.6888038503840379E-2</v>
      </c>
      <c r="T16" s="82">
        <v>2.7863950806418018E-2</v>
      </c>
      <c r="U16" s="83">
        <v>3.1088554082009823E-2</v>
      </c>
    </row>
    <row r="17" spans="1:21" x14ac:dyDescent="0.25">
      <c r="A17" s="17" t="s">
        <v>167</v>
      </c>
      <c r="B17" s="18">
        <v>0</v>
      </c>
      <c r="C17" s="18">
        <v>0</v>
      </c>
      <c r="D17" s="19">
        <v>0</v>
      </c>
      <c r="E17" s="82" t="s">
        <v>168</v>
      </c>
      <c r="F17" s="82" t="s">
        <v>168</v>
      </c>
      <c r="G17" s="83" t="s">
        <v>168</v>
      </c>
      <c r="I17" s="100">
        <v>0</v>
      </c>
      <c r="J17" s="18">
        <v>0</v>
      </c>
      <c r="K17" s="19">
        <v>0</v>
      </c>
      <c r="L17" s="82" t="s">
        <v>168</v>
      </c>
      <c r="M17" s="82" t="s">
        <v>168</v>
      </c>
      <c r="N17" s="83" t="s">
        <v>168</v>
      </c>
      <c r="P17" s="100">
        <v>0</v>
      </c>
      <c r="Q17" s="18">
        <v>0</v>
      </c>
      <c r="R17" s="19">
        <v>0</v>
      </c>
      <c r="S17" s="82" t="s">
        <v>168</v>
      </c>
      <c r="T17" s="82" t="s">
        <v>168</v>
      </c>
      <c r="U17" s="83" t="s">
        <v>168</v>
      </c>
    </row>
    <row r="18" spans="1:21" x14ac:dyDescent="0.25">
      <c r="A18" s="17" t="s">
        <v>169</v>
      </c>
      <c r="B18" s="18">
        <v>0</v>
      </c>
      <c r="C18" s="18">
        <v>0</v>
      </c>
      <c r="D18" s="19">
        <v>0</v>
      </c>
      <c r="E18" s="82" t="s">
        <v>168</v>
      </c>
      <c r="F18" s="82" t="s">
        <v>168</v>
      </c>
      <c r="G18" s="83" t="s">
        <v>168</v>
      </c>
      <c r="I18" s="100">
        <v>0</v>
      </c>
      <c r="J18" s="18">
        <v>0</v>
      </c>
      <c r="K18" s="19">
        <v>0</v>
      </c>
      <c r="L18" s="82" t="s">
        <v>168</v>
      </c>
      <c r="M18" s="82" t="s">
        <v>168</v>
      </c>
      <c r="N18" s="83" t="s">
        <v>168</v>
      </c>
      <c r="P18" s="100">
        <v>0</v>
      </c>
      <c r="Q18" s="18">
        <v>0</v>
      </c>
      <c r="R18" s="19">
        <v>0</v>
      </c>
      <c r="S18" s="82" t="s">
        <v>168</v>
      </c>
      <c r="T18" s="82" t="s">
        <v>168</v>
      </c>
      <c r="U18" s="83" t="s">
        <v>168</v>
      </c>
    </row>
    <row r="19" spans="1:21" x14ac:dyDescent="0.25">
      <c r="A19" s="17" t="s">
        <v>170</v>
      </c>
      <c r="B19" s="18">
        <v>0</v>
      </c>
      <c r="C19" s="18">
        <v>0</v>
      </c>
      <c r="D19" s="19">
        <v>0</v>
      </c>
      <c r="E19" s="82" t="s">
        <v>168</v>
      </c>
      <c r="F19" s="82" t="s">
        <v>168</v>
      </c>
      <c r="G19" s="83" t="s">
        <v>168</v>
      </c>
      <c r="I19" s="100">
        <v>0</v>
      </c>
      <c r="J19" s="18">
        <v>0</v>
      </c>
      <c r="K19" s="19">
        <v>0</v>
      </c>
      <c r="L19" s="82" t="s">
        <v>168</v>
      </c>
      <c r="M19" s="82" t="s">
        <v>168</v>
      </c>
      <c r="N19" s="83" t="s">
        <v>168</v>
      </c>
      <c r="P19" s="100">
        <v>0</v>
      </c>
      <c r="Q19" s="18">
        <v>0</v>
      </c>
      <c r="R19" s="19">
        <v>0</v>
      </c>
      <c r="S19" s="82" t="s">
        <v>168</v>
      </c>
      <c r="T19" s="82" t="s">
        <v>168</v>
      </c>
      <c r="U19" s="83" t="s">
        <v>168</v>
      </c>
    </row>
    <row r="20" spans="1:21" x14ac:dyDescent="0.25">
      <c r="A20" s="17" t="s">
        <v>171</v>
      </c>
      <c r="B20" s="18">
        <v>1039357</v>
      </c>
      <c r="C20" s="18">
        <v>1062616</v>
      </c>
      <c r="D20" s="19">
        <v>1073532</v>
      </c>
      <c r="E20" s="82">
        <v>5.0607960950890574</v>
      </c>
      <c r="F20" s="82">
        <v>5.1320971086723794</v>
      </c>
      <c r="G20" s="83">
        <v>5.1650331663668458</v>
      </c>
      <c r="I20" s="100">
        <v>849027</v>
      </c>
      <c r="J20" s="18">
        <v>873114</v>
      </c>
      <c r="K20" s="19">
        <v>882346</v>
      </c>
      <c r="L20" s="82">
        <v>5.3700498127436527</v>
      </c>
      <c r="M20" s="82">
        <v>5.4568622301565206</v>
      </c>
      <c r="N20" s="83">
        <v>5.4505965290597151</v>
      </c>
      <c r="P20" s="100">
        <v>190330</v>
      </c>
      <c r="Q20" s="18">
        <v>189502</v>
      </c>
      <c r="R20" s="19">
        <v>191186</v>
      </c>
      <c r="S20" s="82">
        <v>4.026436167140786</v>
      </c>
      <c r="T20" s="82">
        <v>4.0276692644682131</v>
      </c>
      <c r="U20" s="83">
        <v>4.1593396086236041</v>
      </c>
    </row>
    <row r="21" spans="1:21" x14ac:dyDescent="0.25">
      <c r="A21" s="17" t="s">
        <v>172</v>
      </c>
      <c r="B21" s="18">
        <v>0</v>
      </c>
      <c r="C21" s="18">
        <v>0</v>
      </c>
      <c r="D21" s="19">
        <v>0</v>
      </c>
      <c r="E21" s="82" t="s">
        <v>168</v>
      </c>
      <c r="F21" s="82" t="s">
        <v>168</v>
      </c>
      <c r="G21" s="83" t="s">
        <v>168</v>
      </c>
      <c r="I21" s="100">
        <v>0</v>
      </c>
      <c r="J21" s="18">
        <v>0</v>
      </c>
      <c r="K21" s="19">
        <v>0</v>
      </c>
      <c r="L21" s="82" t="s">
        <v>168</v>
      </c>
      <c r="M21" s="82" t="s">
        <v>168</v>
      </c>
      <c r="N21" s="83" t="s">
        <v>168</v>
      </c>
      <c r="P21" s="100">
        <v>0</v>
      </c>
      <c r="Q21" s="18">
        <v>0</v>
      </c>
      <c r="R21" s="19">
        <v>0</v>
      </c>
      <c r="S21" s="82" t="s">
        <v>168</v>
      </c>
      <c r="T21" s="82" t="s">
        <v>168</v>
      </c>
      <c r="U21" s="83" t="s">
        <v>168</v>
      </c>
    </row>
    <row r="22" spans="1:21" x14ac:dyDescent="0.25">
      <c r="A22" s="17" t="s">
        <v>173</v>
      </c>
      <c r="B22" s="18">
        <v>283428</v>
      </c>
      <c r="C22" s="18">
        <v>326292</v>
      </c>
      <c r="D22" s="19">
        <v>387761</v>
      </c>
      <c r="E22" s="82">
        <v>1.3800564345445321</v>
      </c>
      <c r="F22" s="82">
        <v>1.5758865194792173</v>
      </c>
      <c r="G22" s="83">
        <v>1.865615953342401</v>
      </c>
      <c r="I22" s="100">
        <v>231588</v>
      </c>
      <c r="J22" s="18">
        <v>279860</v>
      </c>
      <c r="K22" s="19">
        <v>338202</v>
      </c>
      <c r="L22" s="82">
        <v>1.4647815629346028</v>
      </c>
      <c r="M22" s="82">
        <v>1.7490928604186897</v>
      </c>
      <c r="N22" s="83">
        <v>2.0892061020518637</v>
      </c>
      <c r="P22" s="100">
        <v>51840</v>
      </c>
      <c r="Q22" s="18">
        <v>46432</v>
      </c>
      <c r="R22" s="19">
        <v>49559</v>
      </c>
      <c r="S22" s="82">
        <v>1.0966765665138356</v>
      </c>
      <c r="T22" s="82">
        <v>0.98686419820259452</v>
      </c>
      <c r="U22" s="83">
        <v>1.078178902554461</v>
      </c>
    </row>
    <row r="23" spans="1:21" x14ac:dyDescent="0.25">
      <c r="A23" s="17" t="s">
        <v>174</v>
      </c>
      <c r="B23" s="18">
        <v>4201</v>
      </c>
      <c r="C23" s="18">
        <v>2723</v>
      </c>
      <c r="D23" s="19">
        <v>6104</v>
      </c>
      <c r="E23" s="82">
        <v>2.0455343443560904E-2</v>
      </c>
      <c r="F23" s="82">
        <v>1.315122342117462E-2</v>
      </c>
      <c r="G23" s="83">
        <v>2.9367883255928304E-2</v>
      </c>
      <c r="I23" s="100">
        <v>0</v>
      </c>
      <c r="J23" s="18">
        <v>0</v>
      </c>
      <c r="K23" s="19">
        <v>0</v>
      </c>
      <c r="L23" s="82" t="s">
        <v>168</v>
      </c>
      <c r="M23" s="82" t="s">
        <v>168</v>
      </c>
      <c r="N23" s="83" t="s">
        <v>168</v>
      </c>
      <c r="P23" s="100">
        <v>4201</v>
      </c>
      <c r="Q23" s="18">
        <v>2723</v>
      </c>
      <c r="R23" s="19">
        <v>6104</v>
      </c>
      <c r="S23" s="82">
        <v>8.8872265739286721E-2</v>
      </c>
      <c r="T23" s="82">
        <v>5.7874552285184032E-2</v>
      </c>
      <c r="U23" s="83">
        <v>0.13279533528102727</v>
      </c>
    </row>
    <row r="24" spans="1:21" x14ac:dyDescent="0.25">
      <c r="A24" s="17" t="s">
        <v>175</v>
      </c>
      <c r="B24" s="18">
        <v>5880</v>
      </c>
      <c r="C24" s="18">
        <v>5565</v>
      </c>
      <c r="D24" s="19">
        <v>5724</v>
      </c>
      <c r="E24" s="82">
        <v>2.8630663996224257E-2</v>
      </c>
      <c r="F24" s="82">
        <v>2.6877178971295174E-2</v>
      </c>
      <c r="G24" s="83">
        <v>2.7539607430690304E-2</v>
      </c>
      <c r="I24" s="100">
        <v>0</v>
      </c>
      <c r="J24" s="18">
        <v>0</v>
      </c>
      <c r="K24" s="19">
        <v>0</v>
      </c>
      <c r="L24" s="82" t="s">
        <v>168</v>
      </c>
      <c r="M24" s="82" t="s">
        <v>168</v>
      </c>
      <c r="N24" s="83" t="s">
        <v>168</v>
      </c>
      <c r="P24" s="100">
        <v>5880</v>
      </c>
      <c r="Q24" s="18">
        <v>5565</v>
      </c>
      <c r="R24" s="19">
        <v>5724</v>
      </c>
      <c r="S24" s="82">
        <v>0.12439155499809711</v>
      </c>
      <c r="T24" s="82">
        <v>0.11827832664966915</v>
      </c>
      <c r="U24" s="83">
        <v>0.12452826001779162</v>
      </c>
    </row>
    <row r="25" spans="1:21" x14ac:dyDescent="0.25">
      <c r="A25" s="17" t="s">
        <v>176</v>
      </c>
      <c r="B25" s="18">
        <v>5502</v>
      </c>
      <c r="C25" s="18">
        <v>8224</v>
      </c>
      <c r="D25" s="19">
        <v>9376</v>
      </c>
      <c r="E25" s="82">
        <v>2.6790121310752698E-2</v>
      </c>
      <c r="F25" s="82">
        <v>3.9719302760095505E-2</v>
      </c>
      <c r="G25" s="83">
        <v>4.5110300361661824E-2</v>
      </c>
      <c r="I25" s="100">
        <v>0</v>
      </c>
      <c r="J25" s="18">
        <v>0</v>
      </c>
      <c r="K25" s="19">
        <v>0</v>
      </c>
      <c r="L25" s="82" t="s">
        <v>168</v>
      </c>
      <c r="M25" s="82" t="s">
        <v>168</v>
      </c>
      <c r="N25" s="83" t="s">
        <v>168</v>
      </c>
      <c r="P25" s="100">
        <v>5502</v>
      </c>
      <c r="Q25" s="18">
        <v>8224</v>
      </c>
      <c r="R25" s="19">
        <v>9376</v>
      </c>
      <c r="S25" s="82">
        <v>0.11639495503393373</v>
      </c>
      <c r="T25" s="82">
        <v>0.17479262504346435</v>
      </c>
      <c r="U25" s="83">
        <v>0.20397920438972994</v>
      </c>
    </row>
    <row r="26" spans="1:21" x14ac:dyDescent="0.25">
      <c r="A26" s="17" t="s">
        <v>177</v>
      </c>
      <c r="B26" s="18">
        <v>0</v>
      </c>
      <c r="C26" s="18">
        <v>0</v>
      </c>
      <c r="D26" s="19">
        <v>0</v>
      </c>
      <c r="E26" s="82" t="s">
        <v>168</v>
      </c>
      <c r="F26" s="82" t="s">
        <v>168</v>
      </c>
      <c r="G26" s="83" t="s">
        <v>168</v>
      </c>
      <c r="I26" s="100">
        <v>0</v>
      </c>
      <c r="J26" s="18">
        <v>0</v>
      </c>
      <c r="K26" s="19">
        <v>0</v>
      </c>
      <c r="L26" s="82" t="s">
        <v>168</v>
      </c>
      <c r="M26" s="82" t="s">
        <v>168</v>
      </c>
      <c r="N26" s="83" t="s">
        <v>168</v>
      </c>
      <c r="P26" s="100">
        <v>0</v>
      </c>
      <c r="Q26" s="18">
        <v>0</v>
      </c>
      <c r="R26" s="19">
        <v>0</v>
      </c>
      <c r="S26" s="82" t="s">
        <v>168</v>
      </c>
      <c r="T26" s="82" t="s">
        <v>168</v>
      </c>
      <c r="U26" s="83" t="s">
        <v>168</v>
      </c>
    </row>
    <row r="27" spans="1:21" x14ac:dyDescent="0.25">
      <c r="A27" s="17" t="s">
        <v>178</v>
      </c>
      <c r="B27" s="18">
        <v>554689</v>
      </c>
      <c r="C27" s="18">
        <v>621355</v>
      </c>
      <c r="D27" s="19">
        <v>663188</v>
      </c>
      <c r="E27" s="82">
        <v>2.7008697927553804</v>
      </c>
      <c r="F27" s="82">
        <v>3.0009469074050514</v>
      </c>
      <c r="G27" s="83">
        <v>3.1907647052314188</v>
      </c>
      <c r="I27" s="100">
        <v>485095</v>
      </c>
      <c r="J27" s="18">
        <v>540609</v>
      </c>
      <c r="K27" s="19">
        <v>580508</v>
      </c>
      <c r="L27" s="82">
        <v>3.0681996142795014</v>
      </c>
      <c r="M27" s="82">
        <v>3.3787441655759576</v>
      </c>
      <c r="N27" s="83">
        <v>3.5860250852742541</v>
      </c>
      <c r="P27" s="100">
        <v>69594</v>
      </c>
      <c r="Q27" s="18">
        <v>80746</v>
      </c>
      <c r="R27" s="19">
        <v>82680</v>
      </c>
      <c r="S27" s="82">
        <v>1.4722629045131921</v>
      </c>
      <c r="T27" s="82">
        <v>1.7161728236575358</v>
      </c>
      <c r="U27" s="83">
        <v>1.7987415335903234</v>
      </c>
    </row>
    <row r="28" spans="1:21" x14ac:dyDescent="0.25">
      <c r="A28" s="17" t="s">
        <v>179</v>
      </c>
      <c r="B28" s="18">
        <v>53734</v>
      </c>
      <c r="C28" s="18">
        <v>56666</v>
      </c>
      <c r="D28" s="19">
        <v>58090</v>
      </c>
      <c r="E28" s="82">
        <v>0.2616394726484888</v>
      </c>
      <c r="F28" s="82">
        <v>0.27367874637689349</v>
      </c>
      <c r="G28" s="83">
        <v>0.27948563865283016</v>
      </c>
      <c r="I28" s="100">
        <v>24719</v>
      </c>
      <c r="J28" s="18">
        <v>25544</v>
      </c>
      <c r="K28" s="19">
        <v>28452</v>
      </c>
      <c r="L28" s="82">
        <v>0.15634633683170307</v>
      </c>
      <c r="M28" s="82">
        <v>0.15964706648515334</v>
      </c>
      <c r="N28" s="83">
        <v>0.17575913807600083</v>
      </c>
      <c r="P28" s="100">
        <v>29015</v>
      </c>
      <c r="Q28" s="18">
        <v>31122</v>
      </c>
      <c r="R28" s="19">
        <v>29638</v>
      </c>
      <c r="S28" s="82">
        <v>0.61381308984180061</v>
      </c>
      <c r="T28" s="82">
        <v>0.66146596262192336</v>
      </c>
      <c r="U28" s="83">
        <v>0.64478835960994196</v>
      </c>
    </row>
    <row r="29" spans="1:21" x14ac:dyDescent="0.25">
      <c r="A29" s="17" t="s">
        <v>180</v>
      </c>
      <c r="B29" s="18">
        <v>80616</v>
      </c>
      <c r="C29" s="18">
        <v>95817</v>
      </c>
      <c r="D29" s="19">
        <v>115195</v>
      </c>
      <c r="E29" s="82">
        <v>0.39253224638088685</v>
      </c>
      <c r="F29" s="82">
        <v>0.46276561680010592</v>
      </c>
      <c r="G29" s="83">
        <v>0.55423219391655654</v>
      </c>
      <c r="I29" s="100">
        <v>40927</v>
      </c>
      <c r="J29" s="18">
        <v>50226</v>
      </c>
      <c r="K29" s="19">
        <v>62510</v>
      </c>
      <c r="L29" s="82">
        <v>0.25886105940819254</v>
      </c>
      <c r="M29" s="82">
        <v>0.31390673196380015</v>
      </c>
      <c r="N29" s="83">
        <v>0.38614873193908378</v>
      </c>
      <c r="P29" s="100">
        <v>39689</v>
      </c>
      <c r="Q29" s="18">
        <v>45591</v>
      </c>
      <c r="R29" s="19">
        <v>52685</v>
      </c>
      <c r="S29" s="82">
        <v>0.83962184121079519</v>
      </c>
      <c r="T29" s="82">
        <v>0.96898961191106325</v>
      </c>
      <c r="U29" s="83">
        <v>1.1461864743251837</v>
      </c>
    </row>
    <row r="30" spans="1:21" x14ac:dyDescent="0.25">
      <c r="A30" s="17" t="s">
        <v>181</v>
      </c>
      <c r="B30" s="18">
        <v>17434</v>
      </c>
      <c r="C30" s="18">
        <v>19285</v>
      </c>
      <c r="D30" s="19">
        <v>22040</v>
      </c>
      <c r="E30" s="82">
        <v>8.4888944916696213E-2</v>
      </c>
      <c r="F30" s="82">
        <v>9.3140412661532335E-2</v>
      </c>
      <c r="G30" s="83">
        <v>0.10603999786380404</v>
      </c>
      <c r="I30" s="100">
        <v>11278</v>
      </c>
      <c r="J30" s="18">
        <v>12575</v>
      </c>
      <c r="K30" s="19">
        <v>14638</v>
      </c>
      <c r="L30" s="82">
        <v>7.1332739463082939E-2</v>
      </c>
      <c r="M30" s="82">
        <v>7.8592305866379705E-2</v>
      </c>
      <c r="N30" s="83">
        <v>9.0424654265306478E-2</v>
      </c>
      <c r="P30" s="100">
        <v>6156</v>
      </c>
      <c r="Q30" s="18">
        <v>6710</v>
      </c>
      <c r="R30" s="19">
        <v>7402</v>
      </c>
      <c r="S30" s="82">
        <v>0.13023034227351798</v>
      </c>
      <c r="T30" s="82">
        <v>0.14261411892529741</v>
      </c>
      <c r="U30" s="83">
        <v>0.16103392394334268</v>
      </c>
    </row>
    <row r="31" spans="1:21" x14ac:dyDescent="0.25">
      <c r="A31" s="17" t="s">
        <v>182</v>
      </c>
      <c r="B31" s="18">
        <v>36676</v>
      </c>
      <c r="C31" s="18">
        <v>62145</v>
      </c>
      <c r="D31" s="19">
        <v>77116</v>
      </c>
      <c r="E31" s="82">
        <v>0.17858133209617702</v>
      </c>
      <c r="F31" s="82">
        <v>0.30014057271718569</v>
      </c>
      <c r="G31" s="83">
        <v>0.37102452247119383</v>
      </c>
      <c r="I31" s="100">
        <v>36632</v>
      </c>
      <c r="J31" s="18">
        <v>61073</v>
      </c>
      <c r="K31" s="19">
        <v>74389</v>
      </c>
      <c r="L31" s="82">
        <v>0.23169541691892659</v>
      </c>
      <c r="M31" s="82">
        <v>0.3816992362765334</v>
      </c>
      <c r="N31" s="83">
        <v>0.45952996352929931</v>
      </c>
      <c r="P31" s="100">
        <v>44</v>
      </c>
      <c r="Q31" s="18">
        <v>1072</v>
      </c>
      <c r="R31" s="19">
        <v>2727</v>
      </c>
      <c r="S31" s="82">
        <v>9.3082115984970625E-4</v>
      </c>
      <c r="T31" s="82">
        <v>2.2784252680762864E-2</v>
      </c>
      <c r="U31" s="83">
        <v>5.9327142744325254E-2</v>
      </c>
    </row>
    <row r="32" spans="1:21" x14ac:dyDescent="0.25">
      <c r="A32" s="17" t="s">
        <v>183</v>
      </c>
      <c r="B32" s="18">
        <v>108277</v>
      </c>
      <c r="C32" s="18">
        <v>113323</v>
      </c>
      <c r="D32" s="19">
        <v>120691</v>
      </c>
      <c r="E32" s="82">
        <v>0.52721809617673032</v>
      </c>
      <c r="F32" s="82">
        <v>0.54731402561798437</v>
      </c>
      <c r="G32" s="83">
        <v>0.580674835852104</v>
      </c>
      <c r="I32" s="100">
        <v>0</v>
      </c>
      <c r="J32" s="18">
        <v>0</v>
      </c>
      <c r="K32" s="19">
        <v>0</v>
      </c>
      <c r="L32" s="82" t="s">
        <v>168</v>
      </c>
      <c r="M32" s="82" t="s">
        <v>168</v>
      </c>
      <c r="N32" s="83" t="s">
        <v>168</v>
      </c>
      <c r="P32" s="100">
        <v>108277</v>
      </c>
      <c r="Q32" s="18">
        <v>113323</v>
      </c>
      <c r="R32" s="19">
        <v>120691</v>
      </c>
      <c r="S32" s="82">
        <v>2.2906027892056056</v>
      </c>
      <c r="T32" s="82">
        <v>2.4085633083415021</v>
      </c>
      <c r="U32" s="83">
        <v>2.625688369987297</v>
      </c>
    </row>
    <row r="33" spans="1:21" x14ac:dyDescent="0.25">
      <c r="A33" s="17" t="s">
        <v>184</v>
      </c>
      <c r="B33" s="18">
        <v>0</v>
      </c>
      <c r="C33" s="18">
        <v>124</v>
      </c>
      <c r="D33" s="19">
        <v>214</v>
      </c>
      <c r="E33" s="82" t="s">
        <v>168</v>
      </c>
      <c r="F33" s="82">
        <v>5.9888053772517546E-4</v>
      </c>
      <c r="G33" s="83">
        <v>1.0296079647392951E-3</v>
      </c>
      <c r="I33" s="100">
        <v>0</v>
      </c>
      <c r="J33" s="18">
        <v>0</v>
      </c>
      <c r="K33" s="19">
        <v>0</v>
      </c>
      <c r="L33" s="82" t="s">
        <v>168</v>
      </c>
      <c r="M33" s="82" t="s">
        <v>168</v>
      </c>
      <c r="N33" s="83" t="s">
        <v>168</v>
      </c>
      <c r="P33" s="100">
        <v>0</v>
      </c>
      <c r="Q33" s="18">
        <v>124</v>
      </c>
      <c r="R33" s="19">
        <v>214</v>
      </c>
      <c r="S33" s="82" t="s">
        <v>168</v>
      </c>
      <c r="T33" s="82">
        <v>2.6354919145658538E-3</v>
      </c>
      <c r="U33" s="83">
        <v>4.6556687008748087E-3</v>
      </c>
    </row>
    <row r="34" spans="1:21" x14ac:dyDescent="0.25">
      <c r="A34" s="17" t="s">
        <v>185</v>
      </c>
      <c r="B34" s="18">
        <v>21124</v>
      </c>
      <c r="C34" s="18">
        <v>21670</v>
      </c>
      <c r="D34" s="19">
        <v>16370</v>
      </c>
      <c r="E34" s="82">
        <v>0.10285614732249</v>
      </c>
      <c r="F34" s="82">
        <v>0.10465920364923026</v>
      </c>
      <c r="G34" s="83">
        <v>7.8760198050384395E-2</v>
      </c>
      <c r="I34" s="100">
        <v>0</v>
      </c>
      <c r="J34" s="18">
        <v>0</v>
      </c>
      <c r="K34" s="19">
        <v>0</v>
      </c>
      <c r="L34" s="82" t="s">
        <v>168</v>
      </c>
      <c r="M34" s="82" t="s">
        <v>168</v>
      </c>
      <c r="N34" s="83" t="s">
        <v>168</v>
      </c>
      <c r="P34" s="100">
        <v>21124</v>
      </c>
      <c r="Q34" s="18">
        <v>21670</v>
      </c>
      <c r="R34" s="19">
        <v>16370</v>
      </c>
      <c r="S34" s="82">
        <v>0.44687877683329985</v>
      </c>
      <c r="T34" s="82">
        <v>0.46057346603743587</v>
      </c>
      <c r="U34" s="83">
        <v>0.35613690015570382</v>
      </c>
    </row>
    <row r="35" spans="1:21" x14ac:dyDescent="0.25">
      <c r="A35" s="17" t="s">
        <v>186</v>
      </c>
      <c r="B35" s="18">
        <v>0</v>
      </c>
      <c r="C35" s="18">
        <v>0</v>
      </c>
      <c r="D35" s="19">
        <v>26862</v>
      </c>
      <c r="E35" s="82" t="s">
        <v>168</v>
      </c>
      <c r="F35" s="82" t="s">
        <v>168</v>
      </c>
      <c r="G35" s="83">
        <v>0.12923985583563993</v>
      </c>
      <c r="I35" s="100">
        <v>0</v>
      </c>
      <c r="J35" s="18">
        <v>0</v>
      </c>
      <c r="K35" s="19">
        <v>26862</v>
      </c>
      <c r="L35" s="82" t="s">
        <v>168</v>
      </c>
      <c r="M35" s="82" t="s">
        <v>168</v>
      </c>
      <c r="N35" s="83">
        <v>0.16593708586382447</v>
      </c>
      <c r="P35" s="100">
        <v>0</v>
      </c>
      <c r="Q35" s="18">
        <v>0</v>
      </c>
      <c r="R35" s="19">
        <v>0</v>
      </c>
      <c r="S35" s="82" t="s">
        <v>168</v>
      </c>
      <c r="T35" s="82" t="s">
        <v>168</v>
      </c>
      <c r="U35" s="83" t="s">
        <v>168</v>
      </c>
    </row>
    <row r="36" spans="1:21" x14ac:dyDescent="0.25">
      <c r="A36" s="17" t="s">
        <v>187</v>
      </c>
      <c r="B36" s="18">
        <v>304224</v>
      </c>
      <c r="C36" s="18">
        <v>384454</v>
      </c>
      <c r="D36" s="19">
        <v>377153</v>
      </c>
      <c r="E36" s="82">
        <v>1.4813154972087295</v>
      </c>
      <c r="F36" s="82">
        <v>1.8567904697628597</v>
      </c>
      <c r="G36" s="83">
        <v>1.8145781903052307</v>
      </c>
      <c r="I36" s="100">
        <v>207643</v>
      </c>
      <c r="J36" s="18">
        <v>277091</v>
      </c>
      <c r="K36" s="19">
        <v>282954</v>
      </c>
      <c r="L36" s="82">
        <v>1.313330734202246</v>
      </c>
      <c r="M36" s="82">
        <v>1.7317869284151903</v>
      </c>
      <c r="N36" s="83">
        <v>1.7479175859397138</v>
      </c>
      <c r="P36" s="100">
        <v>96581</v>
      </c>
      <c r="Q36" s="18">
        <v>107363</v>
      </c>
      <c r="R36" s="19">
        <v>94199</v>
      </c>
      <c r="S36" s="82">
        <v>2.0431736008964654</v>
      </c>
      <c r="T36" s="82">
        <v>2.2818896647059175</v>
      </c>
      <c r="U36" s="83">
        <v>2.0493426913724586</v>
      </c>
    </row>
    <row r="37" spans="1:21" x14ac:dyDescent="0.25">
      <c r="A37" s="17" t="s">
        <v>5</v>
      </c>
      <c r="B37" s="18" t="s">
        <v>5</v>
      </c>
      <c r="C37" s="18" t="s">
        <v>5</v>
      </c>
      <c r="D37" s="19" t="s">
        <v>5</v>
      </c>
      <c r="E37" s="82" t="s">
        <v>5</v>
      </c>
      <c r="F37" s="82" t="s">
        <v>5</v>
      </c>
      <c r="G37" s="83" t="s">
        <v>5</v>
      </c>
      <c r="I37" s="100" t="s">
        <v>5</v>
      </c>
      <c r="J37" s="18" t="s">
        <v>5</v>
      </c>
      <c r="K37" s="19" t="s">
        <v>5</v>
      </c>
      <c r="L37" s="82" t="s">
        <v>5</v>
      </c>
      <c r="M37" s="82" t="s">
        <v>5</v>
      </c>
      <c r="N37" s="83" t="s">
        <v>5</v>
      </c>
      <c r="P37" s="100" t="s">
        <v>5</v>
      </c>
      <c r="Q37" s="18" t="s">
        <v>5</v>
      </c>
      <c r="R37" s="19" t="s">
        <v>5</v>
      </c>
      <c r="S37" s="82" t="s">
        <v>5</v>
      </c>
      <c r="T37" s="82" t="s">
        <v>5</v>
      </c>
      <c r="U37" s="83" t="s">
        <v>5</v>
      </c>
    </row>
    <row r="38" spans="1:21" ht="13.8" thickBot="1" x14ac:dyDescent="0.3">
      <c r="A38" s="20" t="s">
        <v>4</v>
      </c>
      <c r="B38" s="21">
        <v>20537421</v>
      </c>
      <c r="C38" s="21">
        <v>20705298</v>
      </c>
      <c r="D38" s="22">
        <v>20784610</v>
      </c>
      <c r="E38" s="86">
        <v>100</v>
      </c>
      <c r="F38" s="86">
        <v>100</v>
      </c>
      <c r="G38" s="87">
        <v>100</v>
      </c>
      <c r="I38" s="101">
        <v>15810412</v>
      </c>
      <c r="J38" s="21">
        <v>16000294</v>
      </c>
      <c r="K38" s="22">
        <v>16188063</v>
      </c>
      <c r="L38" s="86">
        <v>100</v>
      </c>
      <c r="M38" s="86">
        <v>100</v>
      </c>
      <c r="N38" s="87">
        <v>100</v>
      </c>
      <c r="P38" s="101">
        <v>4727009</v>
      </c>
      <c r="Q38" s="21">
        <v>4705004</v>
      </c>
      <c r="R38" s="22">
        <v>4596547</v>
      </c>
      <c r="S38" s="86">
        <v>100</v>
      </c>
      <c r="T38" s="86">
        <v>100</v>
      </c>
      <c r="U38" s="87">
        <v>100</v>
      </c>
    </row>
    <row r="39" spans="1:21" x14ac:dyDescent="0.25">
      <c r="I39" s="108"/>
      <c r="P39" s="108"/>
    </row>
    <row r="40" spans="1:21" ht="16.2" thickBot="1" x14ac:dyDescent="0.35">
      <c r="A40" s="5" t="s">
        <v>37</v>
      </c>
      <c r="B40" s="6"/>
      <c r="C40" s="6"/>
      <c r="D40" s="182" t="s">
        <v>107</v>
      </c>
      <c r="E40" s="182"/>
      <c r="F40" s="6"/>
      <c r="I40" s="182" t="s">
        <v>94</v>
      </c>
      <c r="J40" s="182"/>
      <c r="K40" s="182"/>
      <c r="L40" s="182"/>
      <c r="M40" s="182"/>
      <c r="N40" s="182"/>
      <c r="P40" s="182" t="s">
        <v>95</v>
      </c>
      <c r="Q40" s="182"/>
      <c r="R40" s="182"/>
      <c r="S40" s="182"/>
      <c r="T40" s="182"/>
      <c r="U40" s="182"/>
    </row>
    <row r="41" spans="1:21" x14ac:dyDescent="0.25">
      <c r="A41" s="7"/>
      <c r="B41" s="91"/>
      <c r="C41" s="90" t="s">
        <v>30</v>
      </c>
      <c r="D41" s="92"/>
      <c r="E41" s="11"/>
      <c r="F41" s="9" t="s">
        <v>2</v>
      </c>
      <c r="G41" s="12"/>
      <c r="I41" s="32"/>
      <c r="J41" s="90" t="s">
        <v>30</v>
      </c>
      <c r="K41" s="92"/>
      <c r="L41" s="11"/>
      <c r="M41" s="90" t="s">
        <v>2</v>
      </c>
      <c r="N41" s="12"/>
      <c r="P41" s="32"/>
      <c r="Q41" s="90" t="s">
        <v>30</v>
      </c>
      <c r="R41" s="92"/>
      <c r="S41" s="11"/>
      <c r="T41" s="90" t="s">
        <v>2</v>
      </c>
      <c r="U41" s="12"/>
    </row>
    <row r="42" spans="1:21" x14ac:dyDescent="0.25">
      <c r="A42" s="13" t="s">
        <v>3</v>
      </c>
      <c r="B42" s="14" t="s">
        <v>159</v>
      </c>
      <c r="C42" s="15" t="s">
        <v>155</v>
      </c>
      <c r="D42" s="66" t="s">
        <v>156</v>
      </c>
      <c r="E42" s="15" t="s">
        <v>159</v>
      </c>
      <c r="F42" s="15" t="s">
        <v>155</v>
      </c>
      <c r="G42" s="16" t="s">
        <v>156</v>
      </c>
      <c r="I42" s="99" t="s">
        <v>159</v>
      </c>
      <c r="J42" s="15" t="s">
        <v>155</v>
      </c>
      <c r="K42" s="66" t="s">
        <v>156</v>
      </c>
      <c r="L42" s="15" t="s">
        <v>159</v>
      </c>
      <c r="M42" s="15" t="s">
        <v>155</v>
      </c>
      <c r="N42" s="16" t="s">
        <v>156</v>
      </c>
      <c r="P42" s="99" t="s">
        <v>159</v>
      </c>
      <c r="Q42" s="15" t="s">
        <v>155</v>
      </c>
      <c r="R42" s="66" t="s">
        <v>156</v>
      </c>
      <c r="S42" s="15" t="s">
        <v>159</v>
      </c>
      <c r="T42" s="15" t="s">
        <v>155</v>
      </c>
      <c r="U42" s="16" t="s">
        <v>156</v>
      </c>
    </row>
    <row r="43" spans="1:21" x14ac:dyDescent="0.25">
      <c r="A43" s="17" t="s">
        <v>83</v>
      </c>
      <c r="B43" s="18">
        <v>885619</v>
      </c>
      <c r="C43" s="18">
        <v>860707</v>
      </c>
      <c r="D43" s="19">
        <v>856117</v>
      </c>
      <c r="E43" s="82">
        <v>21.479497173236577</v>
      </c>
      <c r="F43" s="82">
        <v>20.461050981525773</v>
      </c>
      <c r="G43" s="83">
        <v>19.947923462635377</v>
      </c>
      <c r="I43" s="100">
        <v>707128</v>
      </c>
      <c r="J43" s="18">
        <v>685760</v>
      </c>
      <c r="K43" s="19">
        <v>683912</v>
      </c>
      <c r="L43" s="82">
        <v>21.304773032256275</v>
      </c>
      <c r="M43" s="82">
        <v>20.205186830800418</v>
      </c>
      <c r="N43" s="83">
        <v>19.825099254202069</v>
      </c>
      <c r="P43" s="100">
        <v>178491</v>
      </c>
      <c r="Q43" s="18">
        <v>174947</v>
      </c>
      <c r="R43" s="19">
        <v>172205</v>
      </c>
      <c r="S43" s="82">
        <v>22.200814941590878</v>
      </c>
      <c r="T43" s="82">
        <v>21.529739115881085</v>
      </c>
      <c r="U43" s="83">
        <v>20.4511229977008</v>
      </c>
    </row>
    <row r="44" spans="1:21" x14ac:dyDescent="0.25">
      <c r="A44" s="17" t="s">
        <v>160</v>
      </c>
      <c r="B44" s="18">
        <v>102593</v>
      </c>
      <c r="C44" s="18">
        <v>125013</v>
      </c>
      <c r="D44" s="19">
        <v>135468</v>
      </c>
      <c r="E44" s="82">
        <v>2.4882551678474156</v>
      </c>
      <c r="F44" s="82">
        <v>2.9718561210185133</v>
      </c>
      <c r="G44" s="83">
        <v>3.1564672768281543</v>
      </c>
      <c r="I44" s="100">
        <v>101428</v>
      </c>
      <c r="J44" s="18">
        <v>123812</v>
      </c>
      <c r="K44" s="19">
        <v>134343</v>
      </c>
      <c r="L44" s="82">
        <v>3.0558831203342103</v>
      </c>
      <c r="M44" s="82">
        <v>3.6479884972804788</v>
      </c>
      <c r="N44" s="83">
        <v>3.8943070294237692</v>
      </c>
      <c r="P44" s="100">
        <v>1165</v>
      </c>
      <c r="Q44" s="18">
        <v>1201</v>
      </c>
      <c r="R44" s="19">
        <v>1125</v>
      </c>
      <c r="S44" s="82">
        <v>0.14490338116181417</v>
      </c>
      <c r="T44" s="82">
        <v>0.14780028624768177</v>
      </c>
      <c r="U44" s="83">
        <v>0.13360537366750908</v>
      </c>
    </row>
    <row r="45" spans="1:21" x14ac:dyDescent="0.25">
      <c r="A45" s="17" t="s">
        <v>84</v>
      </c>
      <c r="B45" s="18">
        <v>1085398</v>
      </c>
      <c r="C45" s="18">
        <v>1113146</v>
      </c>
      <c r="D45" s="19">
        <v>1131856</v>
      </c>
      <c r="E45" s="82">
        <v>26.324867999485821</v>
      </c>
      <c r="F45" s="82">
        <v>26.462125968397476</v>
      </c>
      <c r="G45" s="83">
        <v>26.372770145581299</v>
      </c>
      <c r="I45" s="100">
        <v>816528</v>
      </c>
      <c r="J45" s="18">
        <v>830705</v>
      </c>
      <c r="K45" s="19">
        <v>837455</v>
      </c>
      <c r="L45" s="82">
        <v>24.600841310883112</v>
      </c>
      <c r="M45" s="82">
        <v>24.475836628383195</v>
      </c>
      <c r="N45" s="83">
        <v>24.275971902712328</v>
      </c>
      <c r="P45" s="100">
        <v>268870</v>
      </c>
      <c r="Q45" s="18">
        <v>282441</v>
      </c>
      <c r="R45" s="19">
        <v>294401</v>
      </c>
      <c r="S45" s="82">
        <v>33.442207805130451</v>
      </c>
      <c r="T45" s="82">
        <v>34.758418524630713</v>
      </c>
      <c r="U45" s="83">
        <v>34.963160544967415</v>
      </c>
    </row>
    <row r="46" spans="1:21" x14ac:dyDescent="0.25">
      <c r="A46" s="17" t="s">
        <v>86</v>
      </c>
      <c r="B46" s="18">
        <v>616321</v>
      </c>
      <c r="C46" s="18">
        <v>608068</v>
      </c>
      <c r="D46" s="19">
        <v>588549</v>
      </c>
      <c r="E46" s="82">
        <v>14.948036545406479</v>
      </c>
      <c r="F46" s="82">
        <v>14.455221519325873</v>
      </c>
      <c r="G46" s="83">
        <v>13.713464872220255</v>
      </c>
      <c r="I46" s="100">
        <v>501538</v>
      </c>
      <c r="J46" s="18">
        <v>499318</v>
      </c>
      <c r="K46" s="19">
        <v>488043</v>
      </c>
      <c r="L46" s="82">
        <v>15.110635213217053</v>
      </c>
      <c r="M46" s="82">
        <v>14.711872197243354</v>
      </c>
      <c r="N46" s="83">
        <v>14.147289293532708</v>
      </c>
      <c r="P46" s="100">
        <v>114783</v>
      </c>
      <c r="Q46" s="18">
        <v>108750</v>
      </c>
      <c r="R46" s="19">
        <v>100506</v>
      </c>
      <c r="S46" s="82">
        <v>14.276776652271687</v>
      </c>
      <c r="T46" s="82">
        <v>13.383248234334216</v>
      </c>
      <c r="U46" s="83">
        <v>11.936125942957037</v>
      </c>
    </row>
    <row r="47" spans="1:21" x14ac:dyDescent="0.25">
      <c r="A47" s="17" t="s">
        <v>161</v>
      </c>
      <c r="B47" s="18">
        <v>410714</v>
      </c>
      <c r="C47" s="18">
        <v>409564</v>
      </c>
      <c r="D47" s="19">
        <v>413910</v>
      </c>
      <c r="E47" s="82">
        <v>9.961315421201089</v>
      </c>
      <c r="F47" s="82">
        <v>9.7363096665852851</v>
      </c>
      <c r="G47" s="83">
        <v>9.6442951143586786</v>
      </c>
      <c r="I47" s="100">
        <v>371162</v>
      </c>
      <c r="J47" s="18">
        <v>370849</v>
      </c>
      <c r="K47" s="19">
        <v>374592</v>
      </c>
      <c r="L47" s="82">
        <v>11.182589528626082</v>
      </c>
      <c r="M47" s="82">
        <v>10.926670163053407</v>
      </c>
      <c r="N47" s="83">
        <v>10.858595228377427</v>
      </c>
      <c r="P47" s="100">
        <v>39552</v>
      </c>
      <c r="Q47" s="18">
        <v>38715</v>
      </c>
      <c r="R47" s="19">
        <v>39318</v>
      </c>
      <c r="S47" s="82">
        <v>4.9195008855897626</v>
      </c>
      <c r="T47" s="82">
        <v>4.7644363714229812</v>
      </c>
      <c r="U47" s="83">
        <v>4.6694187394303306</v>
      </c>
    </row>
    <row r="48" spans="1:21" x14ac:dyDescent="0.25">
      <c r="A48" s="17" t="s">
        <v>162</v>
      </c>
      <c r="B48" s="18">
        <v>108960</v>
      </c>
      <c r="C48" s="18">
        <v>113684</v>
      </c>
      <c r="D48" s="19">
        <v>117661</v>
      </c>
      <c r="E48" s="82">
        <v>2.6426781855356056</v>
      </c>
      <c r="F48" s="82">
        <v>2.7025388660528797</v>
      </c>
      <c r="G48" s="83">
        <v>2.7415559117937631</v>
      </c>
      <c r="I48" s="100">
        <v>108960</v>
      </c>
      <c r="J48" s="18">
        <v>113684</v>
      </c>
      <c r="K48" s="19">
        <v>117661</v>
      </c>
      <c r="L48" s="82">
        <v>3.282811696884643</v>
      </c>
      <c r="M48" s="82">
        <v>3.3495777818372532</v>
      </c>
      <c r="N48" s="83">
        <v>3.4107326722570592</v>
      </c>
      <c r="P48" s="100">
        <v>0</v>
      </c>
      <c r="Q48" s="18">
        <v>0</v>
      </c>
      <c r="R48" s="19">
        <v>0</v>
      </c>
      <c r="S48" s="82" t="s">
        <v>168</v>
      </c>
      <c r="T48" s="82" t="s">
        <v>168</v>
      </c>
      <c r="U48" s="83" t="s">
        <v>168</v>
      </c>
    </row>
    <row r="49" spans="1:21" x14ac:dyDescent="0.25">
      <c r="A49" s="17" t="s">
        <v>163</v>
      </c>
      <c r="B49" s="18">
        <v>116941</v>
      </c>
      <c r="C49" s="18">
        <v>108466</v>
      </c>
      <c r="D49" s="19">
        <v>108055</v>
      </c>
      <c r="E49" s="82">
        <v>2.8362466014566743</v>
      </c>
      <c r="F49" s="82">
        <v>2.5784946047402593</v>
      </c>
      <c r="G49" s="83">
        <v>2.5177316532145322</v>
      </c>
      <c r="I49" s="100">
        <v>85579</v>
      </c>
      <c r="J49" s="18">
        <v>79804</v>
      </c>
      <c r="K49" s="19">
        <v>73442</v>
      </c>
      <c r="L49" s="82">
        <v>2.5783750202614799</v>
      </c>
      <c r="M49" s="82">
        <v>2.3513397250425756</v>
      </c>
      <c r="N49" s="83">
        <v>2.1289214685911468</v>
      </c>
      <c r="P49" s="100">
        <v>31362</v>
      </c>
      <c r="Q49" s="18">
        <v>28662</v>
      </c>
      <c r="R49" s="19">
        <v>34613</v>
      </c>
      <c r="S49" s="82">
        <v>3.9008238969929749</v>
      </c>
      <c r="T49" s="82">
        <v>3.5272704449883889</v>
      </c>
      <c r="U49" s="83">
        <v>4.1106513766697699</v>
      </c>
    </row>
    <row r="50" spans="1:21" x14ac:dyDescent="0.25">
      <c r="A50" s="17" t="s">
        <v>164</v>
      </c>
      <c r="B50" s="18">
        <v>31999</v>
      </c>
      <c r="C50" s="18">
        <v>32167</v>
      </c>
      <c r="D50" s="19">
        <v>47583</v>
      </c>
      <c r="E50" s="82">
        <v>0.77609268776572915</v>
      </c>
      <c r="F50" s="82">
        <v>0.76468603941032143</v>
      </c>
      <c r="G50" s="83">
        <v>1.1087059854232297</v>
      </c>
      <c r="I50" s="100">
        <v>0</v>
      </c>
      <c r="J50" s="18">
        <v>0</v>
      </c>
      <c r="K50" s="19">
        <v>0</v>
      </c>
      <c r="L50" s="82" t="s">
        <v>168</v>
      </c>
      <c r="M50" s="82" t="s">
        <v>168</v>
      </c>
      <c r="N50" s="83" t="s">
        <v>168</v>
      </c>
      <c r="P50" s="100">
        <v>31999</v>
      </c>
      <c r="Q50" s="18">
        <v>32167</v>
      </c>
      <c r="R50" s="19">
        <v>47583</v>
      </c>
      <c r="S50" s="82">
        <v>3.9800543294393917</v>
      </c>
      <c r="T50" s="82">
        <v>3.9586109972765859</v>
      </c>
      <c r="U50" s="83">
        <v>5.6509728846409635</v>
      </c>
    </row>
    <row r="51" spans="1:21" x14ac:dyDescent="0.25">
      <c r="A51" s="17" t="s">
        <v>165</v>
      </c>
      <c r="B51" s="18">
        <v>59850</v>
      </c>
      <c r="C51" s="18">
        <v>69614</v>
      </c>
      <c r="D51" s="19">
        <v>80124</v>
      </c>
      <c r="E51" s="82">
        <v>1.4515812169998714</v>
      </c>
      <c r="F51" s="82">
        <v>1.6548902274850037</v>
      </c>
      <c r="G51" s="83">
        <v>1.8669263891736723</v>
      </c>
      <c r="I51" s="100">
        <v>38231</v>
      </c>
      <c r="J51" s="18">
        <v>47330</v>
      </c>
      <c r="K51" s="19">
        <v>57532</v>
      </c>
      <c r="L51" s="82">
        <v>1.1518463104221437</v>
      </c>
      <c r="M51" s="82">
        <v>1.3945279583262129</v>
      </c>
      <c r="N51" s="83">
        <v>1.6677256873585395</v>
      </c>
      <c r="P51" s="100">
        <v>21619</v>
      </c>
      <c r="Q51" s="18">
        <v>22284</v>
      </c>
      <c r="R51" s="19">
        <v>22592</v>
      </c>
      <c r="S51" s="82">
        <v>2.6889838603753309</v>
      </c>
      <c r="T51" s="82">
        <v>2.7423660106106085</v>
      </c>
      <c r="U51" s="83">
        <v>2.6830334239078799</v>
      </c>
    </row>
    <row r="52" spans="1:21" x14ac:dyDescent="0.25">
      <c r="A52" s="17" t="s">
        <v>166</v>
      </c>
      <c r="B52" s="18">
        <v>157472</v>
      </c>
      <c r="C52" s="18">
        <v>160675</v>
      </c>
      <c r="D52" s="19">
        <v>156749</v>
      </c>
      <c r="E52" s="82">
        <v>3.8192714687285507</v>
      </c>
      <c r="F52" s="82">
        <v>3.8196266167890509</v>
      </c>
      <c r="G52" s="83">
        <v>3.6523244543031299</v>
      </c>
      <c r="I52" s="100">
        <v>156222</v>
      </c>
      <c r="J52" s="18">
        <v>159291</v>
      </c>
      <c r="K52" s="19">
        <v>155388</v>
      </c>
      <c r="L52" s="82">
        <v>4.7067493475652782</v>
      </c>
      <c r="M52" s="82">
        <v>4.69333938326095</v>
      </c>
      <c r="N52" s="83">
        <v>4.5043551259693517</v>
      </c>
      <c r="P52" s="100">
        <v>1250</v>
      </c>
      <c r="Q52" s="18">
        <v>1384</v>
      </c>
      <c r="R52" s="19">
        <v>1361</v>
      </c>
      <c r="S52" s="82">
        <v>0.15547573086031563</v>
      </c>
      <c r="T52" s="82">
        <v>0.1703210625868373</v>
      </c>
      <c r="U52" s="83">
        <v>0.16163281205464874</v>
      </c>
    </row>
    <row r="53" spans="1:21" x14ac:dyDescent="0.25">
      <c r="A53" s="17" t="s">
        <v>167</v>
      </c>
      <c r="B53" s="18">
        <v>0</v>
      </c>
      <c r="C53" s="18">
        <v>0</v>
      </c>
      <c r="D53" s="19">
        <v>0</v>
      </c>
      <c r="E53" s="82" t="s">
        <v>168</v>
      </c>
      <c r="F53" s="82" t="s">
        <v>168</v>
      </c>
      <c r="G53" s="83" t="s">
        <v>168</v>
      </c>
      <c r="I53" s="100">
        <v>0</v>
      </c>
      <c r="J53" s="18">
        <v>0</v>
      </c>
      <c r="K53" s="19">
        <v>0</v>
      </c>
      <c r="L53" s="82" t="s">
        <v>168</v>
      </c>
      <c r="M53" s="82" t="s">
        <v>168</v>
      </c>
      <c r="N53" s="83" t="s">
        <v>168</v>
      </c>
      <c r="P53" s="100">
        <v>0</v>
      </c>
      <c r="Q53" s="18">
        <v>0</v>
      </c>
      <c r="R53" s="19">
        <v>0</v>
      </c>
      <c r="S53" s="82" t="s">
        <v>168</v>
      </c>
      <c r="T53" s="82" t="s">
        <v>168</v>
      </c>
      <c r="U53" s="83" t="s">
        <v>168</v>
      </c>
    </row>
    <row r="54" spans="1:21" x14ac:dyDescent="0.25">
      <c r="A54" s="17" t="s">
        <v>169</v>
      </c>
      <c r="B54" s="18">
        <v>0</v>
      </c>
      <c r="C54" s="18">
        <v>0</v>
      </c>
      <c r="D54" s="19">
        <v>0</v>
      </c>
      <c r="E54" s="82" t="s">
        <v>168</v>
      </c>
      <c r="F54" s="82" t="s">
        <v>168</v>
      </c>
      <c r="G54" s="83" t="s">
        <v>168</v>
      </c>
      <c r="I54" s="100">
        <v>0</v>
      </c>
      <c r="J54" s="18">
        <v>0</v>
      </c>
      <c r="K54" s="19">
        <v>0</v>
      </c>
      <c r="L54" s="82" t="s">
        <v>168</v>
      </c>
      <c r="M54" s="82" t="s">
        <v>168</v>
      </c>
      <c r="N54" s="83" t="s">
        <v>168</v>
      </c>
      <c r="P54" s="100">
        <v>0</v>
      </c>
      <c r="Q54" s="18">
        <v>0</v>
      </c>
      <c r="R54" s="19">
        <v>0</v>
      </c>
      <c r="S54" s="82" t="s">
        <v>168</v>
      </c>
      <c r="T54" s="82" t="s">
        <v>168</v>
      </c>
      <c r="U54" s="83" t="s">
        <v>168</v>
      </c>
    </row>
    <row r="55" spans="1:21" x14ac:dyDescent="0.25">
      <c r="A55" s="17" t="s">
        <v>170</v>
      </c>
      <c r="B55" s="18">
        <v>0</v>
      </c>
      <c r="C55" s="18">
        <v>0</v>
      </c>
      <c r="D55" s="19">
        <v>0</v>
      </c>
      <c r="E55" s="82" t="s">
        <v>168</v>
      </c>
      <c r="F55" s="82" t="s">
        <v>168</v>
      </c>
      <c r="G55" s="83" t="s">
        <v>168</v>
      </c>
      <c r="I55" s="100">
        <v>0</v>
      </c>
      <c r="J55" s="18">
        <v>0</v>
      </c>
      <c r="K55" s="19">
        <v>0</v>
      </c>
      <c r="L55" s="82" t="s">
        <v>168</v>
      </c>
      <c r="M55" s="82" t="s">
        <v>168</v>
      </c>
      <c r="N55" s="83" t="s">
        <v>168</v>
      </c>
      <c r="P55" s="100">
        <v>0</v>
      </c>
      <c r="Q55" s="18">
        <v>0</v>
      </c>
      <c r="R55" s="19">
        <v>0</v>
      </c>
      <c r="S55" s="82" t="s">
        <v>168</v>
      </c>
      <c r="T55" s="82" t="s">
        <v>168</v>
      </c>
      <c r="U55" s="83" t="s">
        <v>168</v>
      </c>
    </row>
    <row r="56" spans="1:21" x14ac:dyDescent="0.25">
      <c r="A56" s="17" t="s">
        <v>171</v>
      </c>
      <c r="B56" s="18">
        <v>242008</v>
      </c>
      <c r="C56" s="18">
        <v>245816</v>
      </c>
      <c r="D56" s="19">
        <v>248914</v>
      </c>
      <c r="E56" s="82">
        <v>5.8695783987252277</v>
      </c>
      <c r="F56" s="82">
        <v>5.8436305363785115</v>
      </c>
      <c r="G56" s="83">
        <v>5.7998117322497063</v>
      </c>
      <c r="I56" s="100">
        <v>195677</v>
      </c>
      <c r="J56" s="18">
        <v>199710</v>
      </c>
      <c r="K56" s="19">
        <v>203229</v>
      </c>
      <c r="L56" s="82">
        <v>5.895473058106611</v>
      </c>
      <c r="M56" s="82">
        <v>5.8842420992463129</v>
      </c>
      <c r="N56" s="83">
        <v>5.8911601146525179</v>
      </c>
      <c r="P56" s="100">
        <v>46331</v>
      </c>
      <c r="Q56" s="18">
        <v>46106</v>
      </c>
      <c r="R56" s="19">
        <v>45685</v>
      </c>
      <c r="S56" s="82">
        <v>5.7626768691914263</v>
      </c>
      <c r="T56" s="82">
        <v>5.674004993951387</v>
      </c>
      <c r="U56" s="83">
        <v>5.4255657742223571</v>
      </c>
    </row>
    <row r="57" spans="1:21" x14ac:dyDescent="0.25">
      <c r="A57" s="17" t="s">
        <v>172</v>
      </c>
      <c r="B57" s="18">
        <v>0</v>
      </c>
      <c r="C57" s="18">
        <v>0</v>
      </c>
      <c r="D57" s="19">
        <v>0</v>
      </c>
      <c r="E57" s="82" t="s">
        <v>168</v>
      </c>
      <c r="F57" s="82" t="s">
        <v>168</v>
      </c>
      <c r="G57" s="83" t="s">
        <v>168</v>
      </c>
      <c r="I57" s="100">
        <v>0</v>
      </c>
      <c r="J57" s="18">
        <v>0</v>
      </c>
      <c r="K57" s="19">
        <v>0</v>
      </c>
      <c r="L57" s="82" t="s">
        <v>168</v>
      </c>
      <c r="M57" s="82" t="s">
        <v>168</v>
      </c>
      <c r="N57" s="83" t="s">
        <v>168</v>
      </c>
      <c r="P57" s="100">
        <v>0</v>
      </c>
      <c r="Q57" s="18">
        <v>0</v>
      </c>
      <c r="R57" s="19">
        <v>0</v>
      </c>
      <c r="S57" s="82" t="s">
        <v>168</v>
      </c>
      <c r="T57" s="82" t="s">
        <v>168</v>
      </c>
      <c r="U57" s="83" t="s">
        <v>168</v>
      </c>
    </row>
    <row r="58" spans="1:21" x14ac:dyDescent="0.25">
      <c r="A58" s="17" t="s">
        <v>173</v>
      </c>
      <c r="B58" s="18">
        <v>54895</v>
      </c>
      <c r="C58" s="18">
        <v>65123</v>
      </c>
      <c r="D58" s="19">
        <v>82163</v>
      </c>
      <c r="E58" s="82">
        <v>1.3314043593518454</v>
      </c>
      <c r="F58" s="82">
        <v>1.5481284839903742</v>
      </c>
      <c r="G58" s="83">
        <v>1.9144360355658285</v>
      </c>
      <c r="I58" s="100">
        <v>46207</v>
      </c>
      <c r="J58" s="18">
        <v>57265</v>
      </c>
      <c r="K58" s="19">
        <v>72938</v>
      </c>
      <c r="L58" s="82">
        <v>1.3921519830942428</v>
      </c>
      <c r="M58" s="82">
        <v>1.6872521346619602</v>
      </c>
      <c r="N58" s="83">
        <v>2.1143116210901267</v>
      </c>
      <c r="P58" s="100">
        <v>8688</v>
      </c>
      <c r="Q58" s="18">
        <v>7858</v>
      </c>
      <c r="R58" s="19">
        <v>9225</v>
      </c>
      <c r="S58" s="82">
        <v>1.0806185197715377</v>
      </c>
      <c r="T58" s="82">
        <v>0.96703967471630592</v>
      </c>
      <c r="U58" s="83">
        <v>1.0955640640735744</v>
      </c>
    </row>
    <row r="59" spans="1:21" x14ac:dyDescent="0.25">
      <c r="A59" s="17" t="s">
        <v>174</v>
      </c>
      <c r="B59" s="18">
        <v>27</v>
      </c>
      <c r="C59" s="18">
        <v>280</v>
      </c>
      <c r="D59" s="19">
        <v>2800</v>
      </c>
      <c r="E59" s="82">
        <v>6.5484866932325023E-4</v>
      </c>
      <c r="F59" s="82">
        <v>6.6562654594736845E-3</v>
      </c>
      <c r="G59" s="83">
        <v>6.5241299606688161E-2</v>
      </c>
      <c r="I59" s="100">
        <v>0</v>
      </c>
      <c r="J59" s="18">
        <v>0</v>
      </c>
      <c r="K59" s="19">
        <v>0</v>
      </c>
      <c r="L59" s="82" t="s">
        <v>168</v>
      </c>
      <c r="M59" s="82" t="s">
        <v>168</v>
      </c>
      <c r="N59" s="83" t="s">
        <v>168</v>
      </c>
      <c r="P59" s="100">
        <v>27</v>
      </c>
      <c r="Q59" s="18">
        <v>280</v>
      </c>
      <c r="R59" s="19">
        <v>2800</v>
      </c>
      <c r="S59" s="82">
        <v>3.3582757865828175E-3</v>
      </c>
      <c r="T59" s="82">
        <v>3.445801844242373E-2</v>
      </c>
      <c r="U59" s="83">
        <v>0.33252893001691147</v>
      </c>
    </row>
    <row r="60" spans="1:21" x14ac:dyDescent="0.25">
      <c r="A60" s="17" t="s">
        <v>175</v>
      </c>
      <c r="B60" s="18">
        <v>1747</v>
      </c>
      <c r="C60" s="18">
        <v>1588</v>
      </c>
      <c r="D60" s="19">
        <v>1617</v>
      </c>
      <c r="E60" s="82">
        <v>4.2371134270656231E-2</v>
      </c>
      <c r="F60" s="82">
        <v>3.7750534105872181E-2</v>
      </c>
      <c r="G60" s="83">
        <v>3.7676850522862418E-2</v>
      </c>
      <c r="I60" s="100">
        <v>0</v>
      </c>
      <c r="J60" s="18">
        <v>0</v>
      </c>
      <c r="K60" s="19">
        <v>0</v>
      </c>
      <c r="L60" s="82" t="s">
        <v>168</v>
      </c>
      <c r="M60" s="82" t="s">
        <v>168</v>
      </c>
      <c r="N60" s="83" t="s">
        <v>168</v>
      </c>
      <c r="P60" s="100">
        <v>1747</v>
      </c>
      <c r="Q60" s="18">
        <v>1588</v>
      </c>
      <c r="R60" s="19">
        <v>1617</v>
      </c>
      <c r="S60" s="82">
        <v>0.21729288145037712</v>
      </c>
      <c r="T60" s="82">
        <v>0.19542619030917457</v>
      </c>
      <c r="U60" s="83">
        <v>0.19203545708476638</v>
      </c>
    </row>
    <row r="61" spans="1:21" x14ac:dyDescent="0.25">
      <c r="A61" s="17" t="s">
        <v>176</v>
      </c>
      <c r="B61" s="18">
        <v>1272</v>
      </c>
      <c r="C61" s="18">
        <v>2269</v>
      </c>
      <c r="D61" s="19">
        <v>2804</v>
      </c>
      <c r="E61" s="82">
        <v>3.0850648421450903E-2</v>
      </c>
      <c r="F61" s="82">
        <v>5.3939522598377823E-2</v>
      </c>
      <c r="G61" s="83">
        <v>6.5334501463269148E-2</v>
      </c>
      <c r="I61" s="100">
        <v>0</v>
      </c>
      <c r="J61" s="18">
        <v>0</v>
      </c>
      <c r="K61" s="19">
        <v>0</v>
      </c>
      <c r="L61" s="82" t="s">
        <v>168</v>
      </c>
      <c r="M61" s="82" t="s">
        <v>168</v>
      </c>
      <c r="N61" s="83" t="s">
        <v>168</v>
      </c>
      <c r="P61" s="100">
        <v>1272</v>
      </c>
      <c r="Q61" s="18">
        <v>2269</v>
      </c>
      <c r="R61" s="19">
        <v>2804</v>
      </c>
      <c r="S61" s="82">
        <v>0.15821210372345718</v>
      </c>
      <c r="T61" s="82">
        <v>0.27923301373521225</v>
      </c>
      <c r="U61" s="83">
        <v>0.33300397134550708</v>
      </c>
    </row>
    <row r="62" spans="1:21" x14ac:dyDescent="0.25">
      <c r="A62" s="17" t="s">
        <v>177</v>
      </c>
      <c r="B62" s="18">
        <v>0</v>
      </c>
      <c r="C62" s="18">
        <v>0</v>
      </c>
      <c r="D62" s="19">
        <v>0</v>
      </c>
      <c r="E62" s="82" t="s">
        <v>168</v>
      </c>
      <c r="F62" s="82" t="s">
        <v>168</v>
      </c>
      <c r="G62" s="83" t="s">
        <v>168</v>
      </c>
      <c r="I62" s="100">
        <v>0</v>
      </c>
      <c r="J62" s="18">
        <v>0</v>
      </c>
      <c r="K62" s="19">
        <v>0</v>
      </c>
      <c r="L62" s="82" t="s">
        <v>168</v>
      </c>
      <c r="M62" s="82" t="s">
        <v>168</v>
      </c>
      <c r="N62" s="83" t="s">
        <v>168</v>
      </c>
      <c r="P62" s="100">
        <v>0</v>
      </c>
      <c r="Q62" s="18">
        <v>0</v>
      </c>
      <c r="R62" s="19">
        <v>0</v>
      </c>
      <c r="S62" s="82" t="s">
        <v>168</v>
      </c>
      <c r="T62" s="82" t="s">
        <v>168</v>
      </c>
      <c r="U62" s="83" t="s">
        <v>168</v>
      </c>
    </row>
    <row r="63" spans="1:21" x14ac:dyDescent="0.25">
      <c r="A63" s="17" t="s">
        <v>178</v>
      </c>
      <c r="B63" s="18">
        <v>127525</v>
      </c>
      <c r="C63" s="18">
        <v>144267</v>
      </c>
      <c r="D63" s="19">
        <v>155760</v>
      </c>
      <c r="E63" s="82">
        <v>3.0929472798313884</v>
      </c>
      <c r="F63" s="82">
        <v>3.4295694608638931</v>
      </c>
      <c r="G63" s="83">
        <v>3.6292802952634817</v>
      </c>
      <c r="I63" s="100">
        <v>114583</v>
      </c>
      <c r="J63" s="18">
        <v>129068</v>
      </c>
      <c r="K63" s="19">
        <v>139703</v>
      </c>
      <c r="L63" s="82">
        <v>3.4522247858308832</v>
      </c>
      <c r="M63" s="82">
        <v>3.8028509301763713</v>
      </c>
      <c r="N63" s="83">
        <v>4.0496815980854146</v>
      </c>
      <c r="P63" s="100">
        <v>12942</v>
      </c>
      <c r="Q63" s="18">
        <v>15199</v>
      </c>
      <c r="R63" s="19">
        <v>16057</v>
      </c>
      <c r="S63" s="82">
        <v>1.6097335270353639</v>
      </c>
      <c r="T63" s="82">
        <v>1.870455079665708</v>
      </c>
      <c r="U63" s="83">
        <v>1.9069346533148384</v>
      </c>
    </row>
    <row r="64" spans="1:21" x14ac:dyDescent="0.25">
      <c r="A64" s="17" t="s">
        <v>179</v>
      </c>
      <c r="B64" s="18">
        <v>11222</v>
      </c>
      <c r="C64" s="18">
        <v>12625</v>
      </c>
      <c r="D64" s="19">
        <v>12470</v>
      </c>
      <c r="E64" s="82">
        <v>0.27217450989427833</v>
      </c>
      <c r="F64" s="82">
        <v>0.30012625509234026</v>
      </c>
      <c r="G64" s="83">
        <v>0.29055678789121481</v>
      </c>
      <c r="I64" s="100">
        <v>5071</v>
      </c>
      <c r="J64" s="18">
        <v>5360</v>
      </c>
      <c r="K64" s="19">
        <v>5994</v>
      </c>
      <c r="L64" s="82">
        <v>0.15278210457876307</v>
      </c>
      <c r="M64" s="82">
        <v>0.15792668194862669</v>
      </c>
      <c r="N64" s="83">
        <v>0.17375282920856369</v>
      </c>
      <c r="P64" s="100">
        <v>6151</v>
      </c>
      <c r="Q64" s="18">
        <v>7265</v>
      </c>
      <c r="R64" s="19">
        <v>6476</v>
      </c>
      <c r="S64" s="82">
        <v>0.76506497641744109</v>
      </c>
      <c r="T64" s="82">
        <v>0.8940625142293156</v>
      </c>
      <c r="U64" s="83">
        <v>0.76909191099625662</v>
      </c>
    </row>
    <row r="65" spans="1:21" x14ac:dyDescent="0.25">
      <c r="A65" s="17" t="s">
        <v>180</v>
      </c>
      <c r="B65" s="18">
        <v>23212</v>
      </c>
      <c r="C65" s="18">
        <v>24412</v>
      </c>
      <c r="D65" s="19">
        <v>29768</v>
      </c>
      <c r="E65" s="82">
        <v>0.56297582638264021</v>
      </c>
      <c r="F65" s="82">
        <v>0.58033125855954137</v>
      </c>
      <c r="G65" s="83">
        <v>0.69360821667567618</v>
      </c>
      <c r="I65" s="100">
        <v>11014</v>
      </c>
      <c r="J65" s="18">
        <v>13033</v>
      </c>
      <c r="K65" s="19">
        <v>16376</v>
      </c>
      <c r="L65" s="82">
        <v>0.33183634388296124</v>
      </c>
      <c r="M65" s="82">
        <v>0.38400344138739767</v>
      </c>
      <c r="N65" s="83">
        <v>0.474704092612519</v>
      </c>
      <c r="P65" s="100">
        <v>12198</v>
      </c>
      <c r="Q65" s="18">
        <v>11379</v>
      </c>
      <c r="R65" s="19">
        <v>13392</v>
      </c>
      <c r="S65" s="82">
        <v>1.517194372027304</v>
      </c>
      <c r="T65" s="82">
        <v>1.4003492566297844</v>
      </c>
      <c r="U65" s="83">
        <v>1.5904383681380281</v>
      </c>
    </row>
    <row r="66" spans="1:21" x14ac:dyDescent="0.25">
      <c r="A66" s="17" t="s">
        <v>181</v>
      </c>
      <c r="B66" s="18">
        <v>0</v>
      </c>
      <c r="C66" s="18">
        <v>0</v>
      </c>
      <c r="D66" s="19">
        <v>0</v>
      </c>
      <c r="E66" s="82" t="s">
        <v>168</v>
      </c>
      <c r="F66" s="82" t="s">
        <v>168</v>
      </c>
      <c r="G66" s="83" t="s">
        <v>168</v>
      </c>
      <c r="I66" s="100">
        <v>0</v>
      </c>
      <c r="J66" s="18">
        <v>0</v>
      </c>
      <c r="K66" s="19">
        <v>0</v>
      </c>
      <c r="L66" s="82" t="s">
        <v>168</v>
      </c>
      <c r="M66" s="82" t="s">
        <v>168</v>
      </c>
      <c r="N66" s="83" t="s">
        <v>168</v>
      </c>
      <c r="P66" s="100">
        <v>0</v>
      </c>
      <c r="Q66" s="18">
        <v>0</v>
      </c>
      <c r="R66" s="19">
        <v>0</v>
      </c>
      <c r="S66" s="82" t="s">
        <v>168</v>
      </c>
      <c r="T66" s="82" t="s">
        <v>168</v>
      </c>
      <c r="U66" s="83" t="s">
        <v>168</v>
      </c>
    </row>
    <row r="67" spans="1:21" x14ac:dyDescent="0.25">
      <c r="A67" s="17" t="s">
        <v>182</v>
      </c>
      <c r="B67" s="18">
        <v>6240</v>
      </c>
      <c r="C67" s="18">
        <v>10498</v>
      </c>
      <c r="D67" s="19">
        <v>13492</v>
      </c>
      <c r="E67" s="82">
        <v>0.15134280357692895</v>
      </c>
      <c r="F67" s="82">
        <v>0.2495624099769812</v>
      </c>
      <c r="G67" s="83">
        <v>0.31436986224765595</v>
      </c>
      <c r="I67" s="100">
        <v>6234</v>
      </c>
      <c r="J67" s="18">
        <v>10301</v>
      </c>
      <c r="K67" s="19">
        <v>12952</v>
      </c>
      <c r="L67" s="82">
        <v>0.1878216604109661</v>
      </c>
      <c r="M67" s="82">
        <v>0.30350797588671707</v>
      </c>
      <c r="N67" s="83">
        <v>0.37544989054209493</v>
      </c>
      <c r="P67" s="100">
        <v>6</v>
      </c>
      <c r="Q67" s="18">
        <v>197</v>
      </c>
      <c r="R67" s="19">
        <v>540</v>
      </c>
      <c r="S67" s="82">
        <v>7.4628350812951506E-4</v>
      </c>
      <c r="T67" s="82">
        <v>2.4243677261276693E-2</v>
      </c>
      <c r="U67" s="83">
        <v>6.4130579360404352E-2</v>
      </c>
    </row>
    <row r="68" spans="1:21" x14ac:dyDescent="0.25">
      <c r="A68" s="17" t="s">
        <v>183</v>
      </c>
      <c r="B68" s="18">
        <v>16317</v>
      </c>
      <c r="C68" s="18">
        <v>17662</v>
      </c>
      <c r="D68" s="19">
        <v>18691</v>
      </c>
      <c r="E68" s="82">
        <v>0.39574687916101758</v>
      </c>
      <c r="F68" s="82">
        <v>0.41986771623294361</v>
      </c>
      <c r="G68" s="83">
        <v>0.43550897533878874</v>
      </c>
      <c r="I68" s="100">
        <v>0</v>
      </c>
      <c r="J68" s="18">
        <v>0</v>
      </c>
      <c r="K68" s="19">
        <v>0</v>
      </c>
      <c r="L68" s="82" t="s">
        <v>168</v>
      </c>
      <c r="M68" s="82" t="s">
        <v>168</v>
      </c>
      <c r="N68" s="83" t="s">
        <v>168</v>
      </c>
      <c r="P68" s="100">
        <v>16317</v>
      </c>
      <c r="Q68" s="18">
        <v>17662</v>
      </c>
      <c r="R68" s="19">
        <v>18691</v>
      </c>
      <c r="S68" s="82">
        <v>2.0295180003582161</v>
      </c>
      <c r="T68" s="82">
        <v>2.1735625776074565</v>
      </c>
      <c r="U68" s="83">
        <v>2.2197493681950329</v>
      </c>
    </row>
    <row r="69" spans="1:21" x14ac:dyDescent="0.25">
      <c r="A69" s="17" t="s">
        <v>184</v>
      </c>
      <c r="B69" s="18">
        <v>0</v>
      </c>
      <c r="C69" s="18">
        <v>55</v>
      </c>
      <c r="D69" s="19">
        <v>85</v>
      </c>
      <c r="E69" s="82" t="s">
        <v>168</v>
      </c>
      <c r="F69" s="82">
        <v>1.3074807152537594E-3</v>
      </c>
      <c r="G69" s="83">
        <v>1.9805394523458907E-3</v>
      </c>
      <c r="I69" s="100">
        <v>0</v>
      </c>
      <c r="J69" s="18">
        <v>0</v>
      </c>
      <c r="K69" s="19">
        <v>0</v>
      </c>
      <c r="L69" s="82" t="s">
        <v>168</v>
      </c>
      <c r="M69" s="82" t="s">
        <v>168</v>
      </c>
      <c r="N69" s="83" t="s">
        <v>168</v>
      </c>
      <c r="P69" s="100">
        <v>0</v>
      </c>
      <c r="Q69" s="18">
        <v>55</v>
      </c>
      <c r="R69" s="19">
        <v>85</v>
      </c>
      <c r="S69" s="82" t="s">
        <v>168</v>
      </c>
      <c r="T69" s="82">
        <v>6.7685393369046609E-3</v>
      </c>
      <c r="U69" s="83">
        <v>1.0094628232656241E-2</v>
      </c>
    </row>
    <row r="70" spans="1:21" x14ac:dyDescent="0.25">
      <c r="A70" s="17" t="s">
        <v>185</v>
      </c>
      <c r="B70" s="18">
        <v>539</v>
      </c>
      <c r="C70" s="18">
        <v>562</v>
      </c>
      <c r="D70" s="19">
        <v>779</v>
      </c>
      <c r="E70" s="82">
        <v>1.3072719732045626E-2</v>
      </c>
      <c r="F70" s="82">
        <v>1.3360075672229323E-2</v>
      </c>
      <c r="G70" s="83">
        <v>1.8151061569146459E-2</v>
      </c>
      <c r="I70" s="100">
        <v>0</v>
      </c>
      <c r="J70" s="18">
        <v>0</v>
      </c>
      <c r="K70" s="19">
        <v>0</v>
      </c>
      <c r="L70" s="82" t="s">
        <v>168</v>
      </c>
      <c r="M70" s="82" t="s">
        <v>168</v>
      </c>
      <c r="N70" s="83" t="s">
        <v>168</v>
      </c>
      <c r="P70" s="100">
        <v>539</v>
      </c>
      <c r="Q70" s="18">
        <v>562</v>
      </c>
      <c r="R70" s="19">
        <v>779</v>
      </c>
      <c r="S70" s="82">
        <v>6.7041135146968092E-2</v>
      </c>
      <c r="T70" s="82">
        <v>6.9162165588007626E-2</v>
      </c>
      <c r="U70" s="83">
        <v>9.2514298743990725E-2</v>
      </c>
    </row>
    <row r="71" spans="1:21" x14ac:dyDescent="0.25">
      <c r="A71" s="17" t="s">
        <v>186</v>
      </c>
      <c r="B71" s="18">
        <v>0</v>
      </c>
      <c r="C71" s="18">
        <v>0</v>
      </c>
      <c r="D71" s="19">
        <v>5885</v>
      </c>
      <c r="E71" s="82" t="s">
        <v>168</v>
      </c>
      <c r="F71" s="82" t="s">
        <v>168</v>
      </c>
      <c r="G71" s="83">
        <v>0.13712323149477137</v>
      </c>
      <c r="I71" s="100">
        <v>0</v>
      </c>
      <c r="J71" s="18">
        <v>0</v>
      </c>
      <c r="K71" s="19">
        <v>5885</v>
      </c>
      <c r="L71" s="82" t="s">
        <v>168</v>
      </c>
      <c r="M71" s="82" t="s">
        <v>168</v>
      </c>
      <c r="N71" s="83">
        <v>0.17059315980854142</v>
      </c>
      <c r="P71" s="100">
        <v>0</v>
      </c>
      <c r="Q71" s="18">
        <v>0</v>
      </c>
      <c r="R71" s="19">
        <v>0</v>
      </c>
      <c r="S71" s="82" t="s">
        <v>168</v>
      </c>
      <c r="T71" s="82" t="s">
        <v>168</v>
      </c>
      <c r="U71" s="83" t="s">
        <v>168</v>
      </c>
    </row>
    <row r="72" spans="1:21" x14ac:dyDescent="0.25">
      <c r="A72" s="17" t="s">
        <v>187</v>
      </c>
      <c r="B72" s="18">
        <v>62219</v>
      </c>
      <c r="C72" s="18">
        <v>80302</v>
      </c>
      <c r="D72" s="19">
        <v>80460</v>
      </c>
      <c r="E72" s="82">
        <v>1.5090381243193818</v>
      </c>
      <c r="F72" s="82">
        <v>1.9089693890237707</v>
      </c>
      <c r="G72" s="83">
        <v>1.8747553451264749</v>
      </c>
      <c r="I72" s="100">
        <v>53544</v>
      </c>
      <c r="J72" s="18">
        <v>68690</v>
      </c>
      <c r="K72" s="19">
        <v>70283</v>
      </c>
      <c r="L72" s="82">
        <v>1.6132054836452949</v>
      </c>
      <c r="M72" s="82">
        <v>2.0238775714647699</v>
      </c>
      <c r="N72" s="83">
        <v>2.0373490315758227</v>
      </c>
      <c r="P72" s="100">
        <v>8675</v>
      </c>
      <c r="Q72" s="18">
        <v>11612</v>
      </c>
      <c r="R72" s="19">
        <v>10177</v>
      </c>
      <c r="S72" s="82">
        <v>1.0790015721705906</v>
      </c>
      <c r="T72" s="82">
        <v>1.4290232505479441</v>
      </c>
      <c r="U72" s="83">
        <v>1.2086239002793242</v>
      </c>
    </row>
    <row r="73" spans="1:21" x14ac:dyDescent="0.25">
      <c r="A73" s="17" t="s">
        <v>5</v>
      </c>
      <c r="B73" s="18" t="s">
        <v>5</v>
      </c>
      <c r="C73" s="18" t="s">
        <v>5</v>
      </c>
      <c r="D73" s="19" t="s">
        <v>5</v>
      </c>
      <c r="E73" s="82" t="s">
        <v>5</v>
      </c>
      <c r="F73" s="82" t="s">
        <v>5</v>
      </c>
      <c r="G73" s="83" t="s">
        <v>5</v>
      </c>
      <c r="I73" s="100" t="s">
        <v>5</v>
      </c>
      <c r="J73" s="18" t="s">
        <v>5</v>
      </c>
      <c r="K73" s="19" t="s">
        <v>5</v>
      </c>
      <c r="L73" s="82" t="s">
        <v>5</v>
      </c>
      <c r="M73" s="82" t="s">
        <v>5</v>
      </c>
      <c r="N73" s="83" t="s">
        <v>5</v>
      </c>
      <c r="P73" s="100" t="s">
        <v>5</v>
      </c>
      <c r="Q73" s="18" t="s">
        <v>5</v>
      </c>
      <c r="R73" s="19" t="s">
        <v>5</v>
      </c>
      <c r="S73" s="82" t="s">
        <v>5</v>
      </c>
      <c r="T73" s="82" t="s">
        <v>5</v>
      </c>
      <c r="U73" s="83" t="s">
        <v>5</v>
      </c>
    </row>
    <row r="74" spans="1:21" ht="13.8" thickBot="1" x14ac:dyDescent="0.3">
      <c r="A74" s="20" t="s">
        <v>4</v>
      </c>
      <c r="B74" s="21">
        <v>4123090</v>
      </c>
      <c r="C74" s="21">
        <v>4206563</v>
      </c>
      <c r="D74" s="22">
        <v>4291760</v>
      </c>
      <c r="E74" s="86">
        <v>100</v>
      </c>
      <c r="F74" s="86">
        <v>100</v>
      </c>
      <c r="G74" s="87">
        <v>100</v>
      </c>
      <c r="I74" s="101">
        <v>3319106</v>
      </c>
      <c r="J74" s="21">
        <v>3393980</v>
      </c>
      <c r="K74" s="22">
        <v>3449728</v>
      </c>
      <c r="L74" s="86">
        <v>100</v>
      </c>
      <c r="M74" s="86">
        <v>100</v>
      </c>
      <c r="N74" s="87">
        <v>100</v>
      </c>
      <c r="P74" s="101">
        <v>803984</v>
      </c>
      <c r="Q74" s="21">
        <v>812583</v>
      </c>
      <c r="R74" s="22">
        <v>842032</v>
      </c>
      <c r="S74" s="86">
        <v>100</v>
      </c>
      <c r="T74" s="86">
        <v>100</v>
      </c>
      <c r="U74" s="87">
        <v>100</v>
      </c>
    </row>
    <row r="75" spans="1:21" x14ac:dyDescent="0.25">
      <c r="A75" s="24"/>
      <c r="B75" s="24"/>
      <c r="C75" s="24"/>
      <c r="D75" s="24"/>
      <c r="E75" s="24"/>
      <c r="F75" s="24"/>
      <c r="G75" s="24"/>
      <c r="I75" s="24"/>
      <c r="J75" s="24"/>
      <c r="K75" s="24"/>
      <c r="L75" s="24"/>
      <c r="M75" s="24"/>
      <c r="N75" s="24"/>
      <c r="P75" s="24"/>
      <c r="Q75" s="24"/>
      <c r="R75" s="24"/>
      <c r="S75" s="24"/>
      <c r="T75" s="24"/>
      <c r="U75" s="24"/>
    </row>
    <row r="76" spans="1:21" ht="12.75" customHeight="1" x14ac:dyDescent="0.25">
      <c r="A76" s="26" t="s">
        <v>157</v>
      </c>
      <c r="F76" s="25"/>
      <c r="G76" s="25"/>
      <c r="H76" s="98"/>
      <c r="I76" s="25"/>
      <c r="J76" s="25"/>
      <c r="K76" s="25"/>
      <c r="L76" s="25"/>
      <c r="M76" s="25"/>
      <c r="N76" s="25"/>
      <c r="O76" s="98"/>
      <c r="P76" s="25"/>
      <c r="T76" s="25"/>
      <c r="U76" s="170">
        <v>8</v>
      </c>
    </row>
    <row r="77" spans="1:21" ht="12.75" customHeight="1" x14ac:dyDescent="0.25">
      <c r="A77" s="26" t="s">
        <v>158</v>
      </c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T77" s="25"/>
      <c r="U77" s="171"/>
    </row>
    <row r="82" ht="12.75" customHeight="1" x14ac:dyDescent="0.25"/>
    <row r="83" ht="12.75" customHeight="1" x14ac:dyDescent="0.25"/>
  </sheetData>
  <mergeCells count="7">
    <mergeCell ref="D4:E4"/>
    <mergeCell ref="D40:E40"/>
    <mergeCell ref="I40:N40"/>
    <mergeCell ref="P40:U40"/>
    <mergeCell ref="U76:U77"/>
    <mergeCell ref="I4:N4"/>
    <mergeCell ref="P4:U4"/>
  </mergeCells>
  <phoneticPr fontId="0" type="noConversion"/>
  <hyperlinks>
    <hyperlink ref="A2" location="Innhold!A24" tooltip="Move to Tab2" display="Tilbake til innholdsfortegnelsen"/>
  </hyperlinks>
  <pageMargins left="0.78740157480314965" right="0.78740157480314965" top="0.39370078740157483" bottom="0.19685039370078741" header="3.937007874015748E-2" footer="3.937007874015748E-2"/>
  <pageSetup paperSize="9" scale="56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7"/>
  <sheetViews>
    <sheetView showGridLines="0" showRowColHeaders="0" topLeftCell="A2" zoomScale="80" zoomScaleNormal="80" workbookViewId="0"/>
  </sheetViews>
  <sheetFormatPr defaultColWidth="11.44140625" defaultRowHeight="13.2" x14ac:dyDescent="0.25"/>
  <cols>
    <col min="1" max="1" width="25.44140625" style="127" customWidth="1"/>
    <col min="2" max="4" width="10.5546875" style="127" customWidth="1"/>
    <col min="5" max="7" width="9.88671875" style="127" customWidth="1"/>
    <col min="8" max="16384" width="11.44140625" style="127"/>
  </cols>
  <sheetData>
    <row r="1" spans="1:7" ht="5.25" customHeight="1" x14ac:dyDescent="0.25"/>
    <row r="2" spans="1:7" x14ac:dyDescent="0.25">
      <c r="A2" s="128" t="s">
        <v>0</v>
      </c>
      <c r="B2" s="129"/>
      <c r="C2" s="129"/>
      <c r="D2" s="129"/>
      <c r="E2" s="129"/>
      <c r="F2" s="129"/>
    </row>
    <row r="3" spans="1:7" ht="6" customHeight="1" x14ac:dyDescent="0.25">
      <c r="A3" s="130"/>
      <c r="B3" s="129"/>
      <c r="C3" s="129"/>
      <c r="D3" s="129"/>
      <c r="E3" s="129"/>
      <c r="F3" s="129"/>
    </row>
    <row r="4" spans="1:7" ht="16.2" thickBot="1" x14ac:dyDescent="0.35">
      <c r="A4" s="131" t="s">
        <v>151</v>
      </c>
      <c r="B4" s="132"/>
      <c r="C4" s="132"/>
      <c r="D4" s="132"/>
      <c r="E4" s="132"/>
      <c r="F4" s="132"/>
    </row>
    <row r="5" spans="1:7" x14ac:dyDescent="0.25">
      <c r="A5" s="133"/>
      <c r="B5" s="134"/>
      <c r="C5" s="135" t="s">
        <v>1</v>
      </c>
      <c r="D5" s="136"/>
      <c r="E5" s="137"/>
      <c r="F5" s="135" t="s">
        <v>2</v>
      </c>
      <c r="G5" s="138"/>
    </row>
    <row r="6" spans="1:7" x14ac:dyDescent="0.25">
      <c r="A6" s="139" t="s">
        <v>3</v>
      </c>
      <c r="B6" s="14" t="s">
        <v>159</v>
      </c>
      <c r="C6" s="15" t="s">
        <v>155</v>
      </c>
      <c r="D6" s="66" t="s">
        <v>156</v>
      </c>
      <c r="E6" s="141" t="s">
        <v>159</v>
      </c>
      <c r="F6" s="141" t="s">
        <v>155</v>
      </c>
      <c r="G6" s="143" t="s">
        <v>156</v>
      </c>
    </row>
    <row r="7" spans="1:7" x14ac:dyDescent="0.25">
      <c r="A7" s="144" t="s">
        <v>83</v>
      </c>
      <c r="B7" s="18">
        <v>3930671</v>
      </c>
      <c r="C7" s="18">
        <v>3768251</v>
      </c>
      <c r="D7" s="18">
        <v>3586920</v>
      </c>
      <c r="E7" s="145">
        <v>23.058450585288416</v>
      </c>
      <c r="F7" s="146">
        <v>21.935228908380008</v>
      </c>
      <c r="G7" s="147">
        <v>20.705769020292223</v>
      </c>
    </row>
    <row r="8" spans="1:7" x14ac:dyDescent="0.25">
      <c r="A8" s="144" t="s">
        <v>160</v>
      </c>
      <c r="B8" s="18">
        <v>449939</v>
      </c>
      <c r="C8" s="18">
        <v>546158</v>
      </c>
      <c r="D8" s="18">
        <v>594631</v>
      </c>
      <c r="E8" s="148">
        <v>2.6394720387165664</v>
      </c>
      <c r="F8" s="146">
        <v>3.179220479247006</v>
      </c>
      <c r="G8" s="147">
        <v>3.4325527578829145</v>
      </c>
    </row>
    <row r="9" spans="1:7" x14ac:dyDescent="0.25">
      <c r="A9" s="144" t="s">
        <v>84</v>
      </c>
      <c r="B9" s="18">
        <v>4279940</v>
      </c>
      <c r="C9" s="18">
        <v>4236194</v>
      </c>
      <c r="D9" s="18">
        <v>4384109</v>
      </c>
      <c r="E9" s="148">
        <v>25.107363347886228</v>
      </c>
      <c r="F9" s="146">
        <v>24.659154894487109</v>
      </c>
      <c r="G9" s="147">
        <v>25.307603267924659</v>
      </c>
    </row>
    <row r="10" spans="1:7" x14ac:dyDescent="0.25">
      <c r="A10" s="144" t="s">
        <v>86</v>
      </c>
      <c r="B10" s="18">
        <v>2505368</v>
      </c>
      <c r="C10" s="18">
        <v>2498402</v>
      </c>
      <c r="D10" s="18">
        <v>2413527</v>
      </c>
      <c r="E10" s="148">
        <v>14.697211805812001</v>
      </c>
      <c r="F10" s="146">
        <v>14.543357057466297</v>
      </c>
      <c r="G10" s="147">
        <v>13.932268516230868</v>
      </c>
    </row>
    <row r="11" spans="1:7" x14ac:dyDescent="0.25">
      <c r="A11" s="144" t="s">
        <v>161</v>
      </c>
      <c r="B11" s="18">
        <v>1782977</v>
      </c>
      <c r="C11" s="18">
        <v>1750395</v>
      </c>
      <c r="D11" s="18">
        <v>1738345</v>
      </c>
      <c r="E11" s="148">
        <v>10.459457697987387</v>
      </c>
      <c r="F11" s="146">
        <v>10.18916070216231</v>
      </c>
      <c r="G11" s="147">
        <v>10.034728972929388</v>
      </c>
    </row>
    <row r="12" spans="1:7" x14ac:dyDescent="0.25">
      <c r="A12" s="144" t="s">
        <v>162</v>
      </c>
      <c r="B12" s="18">
        <v>370424</v>
      </c>
      <c r="C12" s="18">
        <v>388795</v>
      </c>
      <c r="D12" s="18">
        <v>394396</v>
      </c>
      <c r="E12" s="148">
        <v>2.1730140985101212</v>
      </c>
      <c r="F12" s="146">
        <v>2.2632004405846655</v>
      </c>
      <c r="G12" s="147">
        <v>2.276680962644043</v>
      </c>
    </row>
    <row r="13" spans="1:7" x14ac:dyDescent="0.25">
      <c r="A13" s="144" t="s">
        <v>163</v>
      </c>
      <c r="B13" s="18">
        <v>485026</v>
      </c>
      <c r="C13" s="18">
        <v>462795</v>
      </c>
      <c r="D13" s="18">
        <v>468067</v>
      </c>
      <c r="E13" s="148">
        <v>2.8453025077855916</v>
      </c>
      <c r="F13" s="146">
        <v>2.6939591504530154</v>
      </c>
      <c r="G13" s="147">
        <v>2.7019524238123847</v>
      </c>
    </row>
    <row r="14" spans="1:7" x14ac:dyDescent="0.25">
      <c r="A14" s="144" t="s">
        <v>164</v>
      </c>
      <c r="B14" s="18">
        <v>76225</v>
      </c>
      <c r="C14" s="18">
        <v>76821</v>
      </c>
      <c r="D14" s="18">
        <v>88550</v>
      </c>
      <c r="E14" s="148">
        <v>0.44715785062235164</v>
      </c>
      <c r="F14" s="146">
        <v>0.44717993041616938</v>
      </c>
      <c r="G14" s="147">
        <v>0.51116162243564844</v>
      </c>
    </row>
    <row r="15" spans="1:7" x14ac:dyDescent="0.25">
      <c r="A15" s="144" t="s">
        <v>165</v>
      </c>
      <c r="B15" s="18">
        <v>221144</v>
      </c>
      <c r="C15" s="18">
        <v>266540</v>
      </c>
      <c r="D15" s="18">
        <v>305557</v>
      </c>
      <c r="E15" s="148">
        <v>1.2972945322142253</v>
      </c>
      <c r="F15" s="146">
        <v>1.5515463044366227</v>
      </c>
      <c r="G15" s="147">
        <v>1.7638510656868374</v>
      </c>
    </row>
    <row r="16" spans="1:7" x14ac:dyDescent="0.25">
      <c r="A16" s="144" t="s">
        <v>166</v>
      </c>
      <c r="B16" s="18">
        <v>799141</v>
      </c>
      <c r="C16" s="18">
        <v>794584</v>
      </c>
      <c r="D16" s="18">
        <v>788079</v>
      </c>
      <c r="E16" s="148">
        <v>4.6879917599763425</v>
      </c>
      <c r="F16" s="146">
        <v>4.6253240367842325</v>
      </c>
      <c r="G16" s="147">
        <v>4.5492460784580846</v>
      </c>
    </row>
    <row r="17" spans="1:7" x14ac:dyDescent="0.25">
      <c r="A17" s="144" t="s">
        <v>167</v>
      </c>
      <c r="B17" s="18">
        <v>0</v>
      </c>
      <c r="C17" s="18">
        <v>0</v>
      </c>
      <c r="D17" s="18">
        <v>0</v>
      </c>
      <c r="E17" s="148" t="s">
        <v>168</v>
      </c>
      <c r="F17" s="146" t="s">
        <v>168</v>
      </c>
      <c r="G17" s="147" t="s">
        <v>168</v>
      </c>
    </row>
    <row r="18" spans="1:7" x14ac:dyDescent="0.25">
      <c r="A18" s="144" t="s">
        <v>169</v>
      </c>
      <c r="B18" s="18">
        <v>0</v>
      </c>
      <c r="C18" s="18">
        <v>0</v>
      </c>
      <c r="D18" s="18">
        <v>0</v>
      </c>
      <c r="E18" s="148" t="s">
        <v>168</v>
      </c>
      <c r="F18" s="146" t="s">
        <v>168</v>
      </c>
      <c r="G18" s="147" t="s">
        <v>168</v>
      </c>
    </row>
    <row r="19" spans="1:7" x14ac:dyDescent="0.25">
      <c r="A19" s="144" t="s">
        <v>170</v>
      </c>
      <c r="B19" s="18">
        <v>0</v>
      </c>
      <c r="C19" s="18">
        <v>0</v>
      </c>
      <c r="D19" s="18">
        <v>0</v>
      </c>
      <c r="E19" s="148" t="s">
        <v>168</v>
      </c>
      <c r="F19" s="146" t="s">
        <v>168</v>
      </c>
      <c r="G19" s="147" t="s">
        <v>168</v>
      </c>
    </row>
    <row r="20" spans="1:7" x14ac:dyDescent="0.25">
      <c r="A20" s="144" t="s">
        <v>171</v>
      </c>
      <c r="B20" s="18">
        <v>856998</v>
      </c>
      <c r="C20" s="18">
        <v>881182</v>
      </c>
      <c r="D20" s="18">
        <v>892100</v>
      </c>
      <c r="E20" s="148">
        <v>5.0273976210909028</v>
      </c>
      <c r="F20" s="146">
        <v>5.1294165064758461</v>
      </c>
      <c r="G20" s="147">
        <v>5.149715227270943</v>
      </c>
    </row>
    <row r="21" spans="1:7" x14ac:dyDescent="0.25">
      <c r="A21" s="144" t="s">
        <v>172</v>
      </c>
      <c r="B21" s="18">
        <v>0</v>
      </c>
      <c r="C21" s="18">
        <v>0</v>
      </c>
      <c r="D21" s="18">
        <v>0</v>
      </c>
      <c r="E21" s="148" t="s">
        <v>168</v>
      </c>
      <c r="F21" s="146" t="s">
        <v>168</v>
      </c>
      <c r="G21" s="147" t="s">
        <v>168</v>
      </c>
    </row>
    <row r="22" spans="1:7" x14ac:dyDescent="0.25">
      <c r="A22" s="144" t="s">
        <v>173</v>
      </c>
      <c r="B22" s="18">
        <v>249475</v>
      </c>
      <c r="C22" s="18">
        <v>295166</v>
      </c>
      <c r="D22" s="18">
        <v>355178</v>
      </c>
      <c r="E22" s="148">
        <v>1.4634923553166437</v>
      </c>
      <c r="F22" s="146">
        <v>1.7181800723919116</v>
      </c>
      <c r="G22" s="147">
        <v>2.0502920692653728</v>
      </c>
    </row>
    <row r="23" spans="1:7" x14ac:dyDescent="0.25">
      <c r="A23" s="144" t="s">
        <v>174</v>
      </c>
      <c r="B23" s="18">
        <v>4201</v>
      </c>
      <c r="C23" s="18">
        <v>2723</v>
      </c>
      <c r="D23" s="18">
        <v>6104</v>
      </c>
      <c r="E23" s="148">
        <v>2.4644278523640529E-2</v>
      </c>
      <c r="F23" s="146">
        <v>1.5850756310425915E-2</v>
      </c>
      <c r="G23" s="147">
        <v>3.5235805119674737E-2</v>
      </c>
    </row>
    <row r="24" spans="1:7" x14ac:dyDescent="0.25">
      <c r="A24" s="144" t="s">
        <v>175</v>
      </c>
      <c r="B24" s="18">
        <v>4241</v>
      </c>
      <c r="C24" s="18">
        <v>3985</v>
      </c>
      <c r="D24" s="18">
        <v>4138</v>
      </c>
      <c r="E24" s="148">
        <v>2.4878930068735889E-2</v>
      </c>
      <c r="F24" s="146">
        <v>2.3196938632775346E-2</v>
      </c>
      <c r="G24" s="147">
        <v>2.3886920312125505E-2</v>
      </c>
    </row>
    <row r="25" spans="1:7" x14ac:dyDescent="0.25">
      <c r="A25" s="144" t="s">
        <v>176</v>
      </c>
      <c r="B25" s="18">
        <v>4998</v>
      </c>
      <c r="C25" s="18">
        <v>7479</v>
      </c>
      <c r="D25" s="18">
        <v>8440</v>
      </c>
      <c r="E25" s="148">
        <v>2.9319710559665639E-2</v>
      </c>
      <c r="F25" s="146">
        <v>4.3535735014937724E-2</v>
      </c>
      <c r="G25" s="147">
        <v>4.8720543120913305E-2</v>
      </c>
    </row>
    <row r="26" spans="1:7" x14ac:dyDescent="0.25">
      <c r="A26" s="144" t="s">
        <v>177</v>
      </c>
      <c r="B26" s="18">
        <v>0</v>
      </c>
      <c r="C26" s="18">
        <v>0</v>
      </c>
      <c r="D26" s="18">
        <v>0</v>
      </c>
      <c r="E26" s="148" t="s">
        <v>168</v>
      </c>
      <c r="F26" s="146" t="s">
        <v>168</v>
      </c>
      <c r="G26" s="147" t="s">
        <v>168</v>
      </c>
    </row>
    <row r="27" spans="1:7" x14ac:dyDescent="0.25">
      <c r="A27" s="144" t="s">
        <v>178</v>
      </c>
      <c r="B27" s="18">
        <v>482993</v>
      </c>
      <c r="C27" s="18">
        <v>536444</v>
      </c>
      <c r="D27" s="18">
        <v>572150</v>
      </c>
      <c r="E27" s="148">
        <v>2.8333763430061198</v>
      </c>
      <c r="F27" s="146">
        <v>3.1226746669813146</v>
      </c>
      <c r="G27" s="147">
        <v>3.3027794723495911</v>
      </c>
    </row>
    <row r="28" spans="1:7" x14ac:dyDescent="0.25">
      <c r="A28" s="144" t="s">
        <v>179</v>
      </c>
      <c r="B28" s="18">
        <v>47188</v>
      </c>
      <c r="C28" s="18">
        <v>49825</v>
      </c>
      <c r="D28" s="18">
        <v>51369</v>
      </c>
      <c r="E28" s="148">
        <v>0.27681842774900006</v>
      </c>
      <c r="F28" s="146">
        <v>0.29003449620527771</v>
      </c>
      <c r="G28" s="147">
        <v>0.29653146677466774</v>
      </c>
    </row>
    <row r="29" spans="1:7" x14ac:dyDescent="0.25">
      <c r="A29" s="144" t="s">
        <v>180</v>
      </c>
      <c r="B29" s="18">
        <v>56408</v>
      </c>
      <c r="C29" s="18">
        <v>66495</v>
      </c>
      <c r="D29" s="18">
        <v>81949</v>
      </c>
      <c r="E29" s="148">
        <v>0.33090560889348131</v>
      </c>
      <c r="F29" s="146">
        <v>0.38707162719859389</v>
      </c>
      <c r="G29" s="147">
        <v>0.47305684694499106</v>
      </c>
    </row>
    <row r="30" spans="1:7" x14ac:dyDescent="0.25">
      <c r="A30" s="144" t="s">
        <v>181</v>
      </c>
      <c r="B30" s="18">
        <v>14737</v>
      </c>
      <c r="C30" s="18">
        <v>16265</v>
      </c>
      <c r="D30" s="18">
        <v>18388</v>
      </c>
      <c r="E30" s="148">
        <v>8.6451495501759207E-2</v>
      </c>
      <c r="F30" s="146">
        <v>9.4679600216334009E-2</v>
      </c>
      <c r="G30" s="147">
        <v>0.1061461311501604</v>
      </c>
    </row>
    <row r="31" spans="1:7" x14ac:dyDescent="0.25">
      <c r="A31" s="144" t="s">
        <v>182</v>
      </c>
      <c r="B31" s="18">
        <v>36491</v>
      </c>
      <c r="C31" s="18">
        <v>61132</v>
      </c>
      <c r="D31" s="18">
        <v>75316</v>
      </c>
      <c r="E31" s="148">
        <v>0.21406673830187253</v>
      </c>
      <c r="F31" s="146">
        <v>0.35585326286043228</v>
      </c>
      <c r="G31" s="147">
        <v>0.43476734901596048</v>
      </c>
    </row>
    <row r="32" spans="1:7" x14ac:dyDescent="0.25">
      <c r="A32" s="144" t="s">
        <v>183</v>
      </c>
      <c r="B32" s="18">
        <v>108277</v>
      </c>
      <c r="C32" s="18">
        <v>113323</v>
      </c>
      <c r="D32" s="18">
        <v>120691</v>
      </c>
      <c r="E32" s="148">
        <v>0.63518413370726623</v>
      </c>
      <c r="F32" s="146">
        <v>0.65966039565420342</v>
      </c>
      <c r="G32" s="147">
        <v>0.69669799405286115</v>
      </c>
    </row>
    <row r="33" spans="1:7" x14ac:dyDescent="0.25">
      <c r="A33" s="144" t="s">
        <v>184</v>
      </c>
      <c r="B33" s="18">
        <v>0</v>
      </c>
      <c r="C33" s="18">
        <v>29</v>
      </c>
      <c r="D33" s="18">
        <v>27</v>
      </c>
      <c r="E33" s="148" t="s">
        <v>168</v>
      </c>
      <c r="F33" s="146">
        <v>1.6881084575921833E-4</v>
      </c>
      <c r="G33" s="147">
        <v>1.558595573773293E-4</v>
      </c>
    </row>
    <row r="34" spans="1:7" x14ac:dyDescent="0.25">
      <c r="A34" s="144" t="s">
        <v>185</v>
      </c>
      <c r="B34" s="18">
        <v>13143</v>
      </c>
      <c r="C34" s="18">
        <v>13516</v>
      </c>
      <c r="D34" s="18">
        <v>10377</v>
      </c>
      <c r="E34" s="148">
        <v>7.710063142970898E-2</v>
      </c>
      <c r="F34" s="146">
        <v>7.8677496251089482E-2</v>
      </c>
      <c r="G34" s="147">
        <v>5.9902023218686894E-2</v>
      </c>
    </row>
    <row r="35" spans="1:7" x14ac:dyDescent="0.25">
      <c r="A35" s="144" t="s">
        <v>186</v>
      </c>
      <c r="B35" s="18">
        <v>0</v>
      </c>
      <c r="C35" s="18">
        <v>0</v>
      </c>
      <c r="D35" s="18">
        <v>25909</v>
      </c>
      <c r="E35" s="148" t="s">
        <v>168</v>
      </c>
      <c r="F35" s="146" t="s">
        <v>168</v>
      </c>
      <c r="G35" s="147">
        <v>0.14956167674404536</v>
      </c>
    </row>
    <row r="36" spans="1:7" x14ac:dyDescent="0.25">
      <c r="A36" s="144" t="s">
        <v>187</v>
      </c>
      <c r="B36" s="18">
        <v>266548</v>
      </c>
      <c r="C36" s="18">
        <v>342492</v>
      </c>
      <c r="D36" s="18">
        <v>338971</v>
      </c>
      <c r="E36" s="148">
        <v>1.5636475010519721</v>
      </c>
      <c r="F36" s="146">
        <v>1.9936677305436623</v>
      </c>
      <c r="G36" s="147">
        <v>1.9567359268055811</v>
      </c>
    </row>
    <row r="37" spans="1:7" x14ac:dyDescent="0.25">
      <c r="A37" s="144" t="s">
        <v>5</v>
      </c>
      <c r="B37" s="18" t="s">
        <v>5</v>
      </c>
      <c r="C37" s="18" t="s">
        <v>5</v>
      </c>
      <c r="D37" s="18" t="s">
        <v>5</v>
      </c>
      <c r="E37" s="148" t="s">
        <v>5</v>
      </c>
      <c r="F37" s="146" t="s">
        <v>5</v>
      </c>
      <c r="G37" s="147" t="s">
        <v>5</v>
      </c>
    </row>
    <row r="38" spans="1:7" ht="13.8" thickBot="1" x14ac:dyDescent="0.3">
      <c r="A38" s="149" t="s">
        <v>4</v>
      </c>
      <c r="B38" s="21">
        <v>17046553</v>
      </c>
      <c r="C38" s="21">
        <v>17178991</v>
      </c>
      <c r="D38" s="21">
        <v>17323288</v>
      </c>
      <c r="E38" s="150">
        <v>100</v>
      </c>
      <c r="F38" s="151">
        <v>100</v>
      </c>
      <c r="G38" s="152">
        <v>100</v>
      </c>
    </row>
    <row r="40" spans="1:7" ht="16.2" thickBot="1" x14ac:dyDescent="0.35">
      <c r="A40" s="131" t="s">
        <v>152</v>
      </c>
      <c r="B40" s="132"/>
      <c r="C40" s="132"/>
      <c r="D40" s="132"/>
      <c r="E40" s="132"/>
      <c r="F40" s="132"/>
    </row>
    <row r="41" spans="1:7" x14ac:dyDescent="0.25">
      <c r="A41" s="133"/>
      <c r="B41" s="134"/>
      <c r="C41" s="135" t="s">
        <v>150</v>
      </c>
      <c r="D41" s="136"/>
      <c r="E41" s="137"/>
      <c r="F41" s="135" t="s">
        <v>2</v>
      </c>
      <c r="G41" s="138"/>
    </row>
    <row r="42" spans="1:7" x14ac:dyDescent="0.25">
      <c r="A42" s="139" t="s">
        <v>3</v>
      </c>
      <c r="B42" s="140" t="s">
        <v>159</v>
      </c>
      <c r="C42" s="141" t="s">
        <v>155</v>
      </c>
      <c r="D42" s="142" t="s">
        <v>156</v>
      </c>
      <c r="E42" s="141" t="s">
        <v>159</v>
      </c>
      <c r="F42" s="141" t="s">
        <v>155</v>
      </c>
      <c r="G42" s="143" t="s">
        <v>156</v>
      </c>
    </row>
    <row r="43" spans="1:7" x14ac:dyDescent="0.25">
      <c r="A43" s="144" t="s">
        <v>83</v>
      </c>
      <c r="B43" s="18">
        <v>601745</v>
      </c>
      <c r="C43" s="18">
        <v>582702</v>
      </c>
      <c r="D43" s="18">
        <v>580816</v>
      </c>
      <c r="E43" s="145">
        <v>20.980372946442859</v>
      </c>
      <c r="F43" s="146">
        <v>19.914967788239718</v>
      </c>
      <c r="G43" s="147">
        <v>19.211071199401985</v>
      </c>
    </row>
    <row r="44" spans="1:7" x14ac:dyDescent="0.25">
      <c r="A44" s="144" t="s">
        <v>160</v>
      </c>
      <c r="B44" s="18">
        <v>83934</v>
      </c>
      <c r="C44" s="18">
        <v>102349</v>
      </c>
      <c r="D44" s="18">
        <v>111137</v>
      </c>
      <c r="E44" s="148">
        <v>2.9264333278826329</v>
      </c>
      <c r="F44" s="146">
        <v>3.4979750166612553</v>
      </c>
      <c r="G44" s="147">
        <v>3.6759676384396065</v>
      </c>
    </row>
    <row r="45" spans="1:7" x14ac:dyDescent="0.25">
      <c r="A45" s="144" t="s">
        <v>84</v>
      </c>
      <c r="B45" s="18">
        <v>693663</v>
      </c>
      <c r="C45" s="18">
        <v>707911</v>
      </c>
      <c r="D45" s="18">
        <v>753886</v>
      </c>
      <c r="E45" s="148">
        <v>24.18517551312997</v>
      </c>
      <c r="F45" s="146">
        <v>24.194227515849555</v>
      </c>
      <c r="G45" s="147">
        <v>24.935534872028949</v>
      </c>
    </row>
    <row r="46" spans="1:7" x14ac:dyDescent="0.25">
      <c r="A46" s="144" t="s">
        <v>86</v>
      </c>
      <c r="B46" s="18">
        <v>436698</v>
      </c>
      <c r="C46" s="18">
        <v>430706</v>
      </c>
      <c r="D46" s="18">
        <v>414538</v>
      </c>
      <c r="E46" s="148">
        <v>15.225862956843354</v>
      </c>
      <c r="F46" s="146">
        <v>14.720210529913361</v>
      </c>
      <c r="G46" s="147">
        <v>13.7112597326136</v>
      </c>
    </row>
    <row r="47" spans="1:7" x14ac:dyDescent="0.25">
      <c r="A47" s="144" t="s">
        <v>161</v>
      </c>
      <c r="B47" s="18">
        <v>289932</v>
      </c>
      <c r="C47" s="18">
        <v>294063</v>
      </c>
      <c r="D47" s="18">
        <v>298562</v>
      </c>
      <c r="E47" s="148">
        <v>10.108736240613668</v>
      </c>
      <c r="F47" s="146">
        <v>10.050171739093287</v>
      </c>
      <c r="G47" s="147">
        <v>9.8752373203146195</v>
      </c>
    </row>
    <row r="48" spans="1:7" x14ac:dyDescent="0.25">
      <c r="A48" s="144" t="s">
        <v>162</v>
      </c>
      <c r="B48" s="18">
        <v>82936</v>
      </c>
      <c r="C48" s="18">
        <v>86294</v>
      </c>
      <c r="D48" s="18">
        <v>89170</v>
      </c>
      <c r="E48" s="148">
        <v>2.8916371730320733</v>
      </c>
      <c r="F48" s="146">
        <v>2.9492643414959243</v>
      </c>
      <c r="G48" s="147">
        <v>2.9493871016822455</v>
      </c>
    </row>
    <row r="49" spans="1:7" x14ac:dyDescent="0.25">
      <c r="A49" s="144" t="s">
        <v>163</v>
      </c>
      <c r="B49" s="18">
        <v>88574</v>
      </c>
      <c r="C49" s="18">
        <v>81047</v>
      </c>
      <c r="D49" s="18">
        <v>81485</v>
      </c>
      <c r="E49" s="148">
        <v>3.0882110418170985</v>
      </c>
      <c r="F49" s="146">
        <v>2.7699379688648129</v>
      </c>
      <c r="G49" s="147">
        <v>2.6951980260241983</v>
      </c>
    </row>
    <row r="50" spans="1:7" x14ac:dyDescent="0.25">
      <c r="A50" s="144" t="s">
        <v>164</v>
      </c>
      <c r="B50" s="18">
        <v>17912</v>
      </c>
      <c r="C50" s="18">
        <v>17921</v>
      </c>
      <c r="D50" s="18">
        <v>23574</v>
      </c>
      <c r="E50" s="148">
        <v>0.62451776120563451</v>
      </c>
      <c r="F50" s="146">
        <v>0.61248483398554321</v>
      </c>
      <c r="G50" s="147">
        <v>0.77973367203159416</v>
      </c>
    </row>
    <row r="51" spans="1:7" x14ac:dyDescent="0.25">
      <c r="A51" s="144" t="s">
        <v>165</v>
      </c>
      <c r="B51" s="18">
        <v>44487</v>
      </c>
      <c r="C51" s="18">
        <v>52631</v>
      </c>
      <c r="D51" s="18">
        <v>62002</v>
      </c>
      <c r="E51" s="148">
        <v>1.5510786982333107</v>
      </c>
      <c r="F51" s="146">
        <v>1.7987662126830601</v>
      </c>
      <c r="G51" s="147">
        <v>2.0507782783279418</v>
      </c>
    </row>
    <row r="52" spans="1:7" x14ac:dyDescent="0.25">
      <c r="A52" s="144" t="s">
        <v>166</v>
      </c>
      <c r="B52" s="18">
        <v>135792</v>
      </c>
      <c r="C52" s="18">
        <v>137235</v>
      </c>
      <c r="D52" s="18">
        <v>133211</v>
      </c>
      <c r="E52" s="148">
        <v>4.7345084764200269</v>
      </c>
      <c r="F52" s="146">
        <v>4.6902715357405285</v>
      </c>
      <c r="G52" s="147">
        <v>4.4060873074149782</v>
      </c>
    </row>
    <row r="53" spans="1:7" x14ac:dyDescent="0.25">
      <c r="A53" s="144" t="s">
        <v>167</v>
      </c>
      <c r="B53" s="18">
        <v>0</v>
      </c>
      <c r="C53" s="18">
        <v>0</v>
      </c>
      <c r="D53" s="18">
        <v>0</v>
      </c>
      <c r="E53" s="148" t="s">
        <v>168</v>
      </c>
      <c r="F53" s="146" t="s">
        <v>168</v>
      </c>
      <c r="G53" s="147" t="s">
        <v>168</v>
      </c>
    </row>
    <row r="54" spans="1:7" x14ac:dyDescent="0.25">
      <c r="A54" s="144" t="s">
        <v>169</v>
      </c>
      <c r="B54" s="18">
        <v>0</v>
      </c>
      <c r="C54" s="18">
        <v>0</v>
      </c>
      <c r="D54" s="18">
        <v>0</v>
      </c>
      <c r="E54" s="148" t="s">
        <v>168</v>
      </c>
      <c r="F54" s="146" t="s">
        <v>168</v>
      </c>
      <c r="G54" s="147" t="s">
        <v>168</v>
      </c>
    </row>
    <row r="55" spans="1:7" x14ac:dyDescent="0.25">
      <c r="A55" s="144" t="s">
        <v>170</v>
      </c>
      <c r="B55" s="18">
        <v>0</v>
      </c>
      <c r="C55" s="18">
        <v>0</v>
      </c>
      <c r="D55" s="18">
        <v>0</v>
      </c>
      <c r="E55" s="148" t="s">
        <v>168</v>
      </c>
      <c r="F55" s="146" t="s">
        <v>168</v>
      </c>
      <c r="G55" s="147" t="s">
        <v>168</v>
      </c>
    </row>
    <row r="56" spans="1:7" x14ac:dyDescent="0.25">
      <c r="A56" s="144" t="s">
        <v>171</v>
      </c>
      <c r="B56" s="18">
        <v>166166</v>
      </c>
      <c r="C56" s="18">
        <v>168844</v>
      </c>
      <c r="D56" s="18">
        <v>170383</v>
      </c>
      <c r="E56" s="148">
        <v>5.7935249167315463</v>
      </c>
      <c r="F56" s="146">
        <v>5.7705702421435774</v>
      </c>
      <c r="G56" s="147">
        <v>5.6355884551522486</v>
      </c>
    </row>
    <row r="57" spans="1:7" x14ac:dyDescent="0.25">
      <c r="A57" s="144" t="s">
        <v>172</v>
      </c>
      <c r="B57" s="18">
        <v>0</v>
      </c>
      <c r="C57" s="18">
        <v>0</v>
      </c>
      <c r="D57" s="18">
        <v>0</v>
      </c>
      <c r="E57" s="148" t="s">
        <v>168</v>
      </c>
      <c r="F57" s="146" t="s">
        <v>168</v>
      </c>
      <c r="G57" s="147" t="s">
        <v>168</v>
      </c>
    </row>
    <row r="58" spans="1:7" x14ac:dyDescent="0.25">
      <c r="A58" s="144" t="s">
        <v>173</v>
      </c>
      <c r="B58" s="18">
        <v>45085</v>
      </c>
      <c r="C58" s="18">
        <v>53970</v>
      </c>
      <c r="D58" s="18">
        <v>67570</v>
      </c>
      <c r="E58" s="148">
        <v>1.5719284984343473</v>
      </c>
      <c r="F58" s="146">
        <v>1.8445291272919906</v>
      </c>
      <c r="G58" s="147">
        <v>2.2349454576726404</v>
      </c>
    </row>
    <row r="59" spans="1:7" x14ac:dyDescent="0.25">
      <c r="A59" s="144" t="s">
        <v>174</v>
      </c>
      <c r="B59" s="18">
        <v>0</v>
      </c>
      <c r="C59" s="18">
        <v>280</v>
      </c>
      <c r="D59" s="18">
        <v>2800</v>
      </c>
      <c r="E59" s="148" t="s">
        <v>168</v>
      </c>
      <c r="F59" s="146">
        <v>9.5695415164305606E-3</v>
      </c>
      <c r="G59" s="147">
        <v>9.2612805704948828E-2</v>
      </c>
    </row>
    <row r="60" spans="1:7" x14ac:dyDescent="0.25">
      <c r="A60" s="144" t="s">
        <v>175</v>
      </c>
      <c r="B60" s="18">
        <v>1193</v>
      </c>
      <c r="C60" s="18">
        <v>1112</v>
      </c>
      <c r="D60" s="18">
        <v>1152</v>
      </c>
      <c r="E60" s="148">
        <v>4.1595002742201986E-2</v>
      </c>
      <c r="F60" s="146">
        <v>3.800475059382423E-2</v>
      </c>
      <c r="G60" s="147">
        <v>3.810355434717895E-2</v>
      </c>
    </row>
    <row r="61" spans="1:7" x14ac:dyDescent="0.25">
      <c r="A61" s="144" t="s">
        <v>176</v>
      </c>
      <c r="B61" s="18">
        <v>904</v>
      </c>
      <c r="C61" s="18">
        <v>1654</v>
      </c>
      <c r="D61" s="18">
        <v>1798</v>
      </c>
      <c r="E61" s="148">
        <v>3.1518761507921704E-2</v>
      </c>
      <c r="F61" s="146">
        <v>5.6528648814914817E-2</v>
      </c>
      <c r="G61" s="147">
        <v>5.9470651663392139E-2</v>
      </c>
    </row>
    <row r="62" spans="1:7" x14ac:dyDescent="0.25">
      <c r="A62" s="144" t="s">
        <v>177</v>
      </c>
      <c r="B62" s="18">
        <v>0</v>
      </c>
      <c r="C62" s="18">
        <v>0</v>
      </c>
      <c r="D62" s="18">
        <v>0</v>
      </c>
      <c r="E62" s="148" t="s">
        <v>168</v>
      </c>
      <c r="F62" s="146" t="s">
        <v>168</v>
      </c>
      <c r="G62" s="147" t="s">
        <v>168</v>
      </c>
    </row>
    <row r="63" spans="1:7" x14ac:dyDescent="0.25">
      <c r="A63" s="144" t="s">
        <v>178</v>
      </c>
      <c r="B63" s="18">
        <v>92834</v>
      </c>
      <c r="C63" s="18">
        <v>104513</v>
      </c>
      <c r="D63" s="18">
        <v>112169</v>
      </c>
      <c r="E63" s="148">
        <v>3.2367397188345173</v>
      </c>
      <c r="F63" s="146">
        <v>3.5719339018096687</v>
      </c>
      <c r="G63" s="147">
        <v>3.7101020725422877</v>
      </c>
    </row>
    <row r="64" spans="1:7" x14ac:dyDescent="0.25">
      <c r="A64" s="144" t="s">
        <v>179</v>
      </c>
      <c r="B64" s="18">
        <v>4305</v>
      </c>
      <c r="C64" s="18">
        <v>5231</v>
      </c>
      <c r="D64" s="18">
        <v>4475</v>
      </c>
      <c r="E64" s="148">
        <v>0.15009764191548997</v>
      </c>
      <c r="F64" s="146">
        <v>0.17877954168731522</v>
      </c>
      <c r="G64" s="147">
        <v>0.14801510911773072</v>
      </c>
    </row>
    <row r="65" spans="1:7" x14ac:dyDescent="0.25">
      <c r="A65" s="144" t="s">
        <v>180</v>
      </c>
      <c r="B65" s="18">
        <v>12695</v>
      </c>
      <c r="C65" s="18">
        <v>11985</v>
      </c>
      <c r="D65" s="18">
        <v>14759</v>
      </c>
      <c r="E65" s="148">
        <v>0.44262243068923235</v>
      </c>
      <c r="F65" s="146">
        <v>0.40961055383721529</v>
      </c>
      <c r="G65" s="147">
        <v>0.48816871407119278</v>
      </c>
    </row>
    <row r="66" spans="1:7" x14ac:dyDescent="0.25">
      <c r="A66" s="144" t="s">
        <v>181</v>
      </c>
      <c r="B66" s="18">
        <v>0</v>
      </c>
      <c r="C66" s="18">
        <v>0</v>
      </c>
      <c r="D66" s="18">
        <v>0</v>
      </c>
      <c r="E66" s="148" t="s">
        <v>168</v>
      </c>
      <c r="F66" s="146" t="s">
        <v>168</v>
      </c>
      <c r="G66" s="147" t="s">
        <v>168</v>
      </c>
    </row>
    <row r="67" spans="1:7" x14ac:dyDescent="0.25">
      <c r="A67" s="144" t="s">
        <v>182</v>
      </c>
      <c r="B67" s="18">
        <v>6061</v>
      </c>
      <c r="C67" s="18">
        <v>9914</v>
      </c>
      <c r="D67" s="18">
        <v>12473</v>
      </c>
      <c r="E67" s="148">
        <v>0.21132213882689541</v>
      </c>
      <c r="F67" s="146">
        <v>0.33883012354961639</v>
      </c>
      <c r="G67" s="147">
        <v>0.41255697341350955</v>
      </c>
    </row>
    <row r="68" spans="1:7" x14ac:dyDescent="0.25">
      <c r="A68" s="144" t="s">
        <v>183</v>
      </c>
      <c r="B68" s="18">
        <v>16317</v>
      </c>
      <c r="C68" s="18">
        <v>18159</v>
      </c>
      <c r="D68" s="18">
        <v>19754</v>
      </c>
      <c r="E68" s="148">
        <v>0.56890667204066203</v>
      </c>
      <c r="F68" s="146">
        <v>0.62061894427450914</v>
      </c>
      <c r="G68" s="147">
        <v>0.65338334424841404</v>
      </c>
    </row>
    <row r="69" spans="1:7" x14ac:dyDescent="0.25">
      <c r="A69" s="144" t="s">
        <v>184</v>
      </c>
      <c r="B69" s="18">
        <v>0</v>
      </c>
      <c r="C69" s="18">
        <v>5</v>
      </c>
      <c r="D69" s="18">
        <v>4</v>
      </c>
      <c r="E69" s="148" t="s">
        <v>168</v>
      </c>
      <c r="F69" s="146">
        <v>1.7088466993626003E-4</v>
      </c>
      <c r="G69" s="147">
        <v>1.3230400814992691E-4</v>
      </c>
    </row>
    <row r="70" spans="1:7" x14ac:dyDescent="0.25">
      <c r="A70" s="144" t="s">
        <v>185</v>
      </c>
      <c r="B70" s="18">
        <v>291</v>
      </c>
      <c r="C70" s="18">
        <v>322</v>
      </c>
      <c r="D70" s="18">
        <v>443</v>
      </c>
      <c r="E70" s="148">
        <v>1.0145973007527894E-2</v>
      </c>
      <c r="F70" s="146">
        <v>1.1004972743895145E-2</v>
      </c>
      <c r="G70" s="147">
        <v>1.4652668902604405E-2</v>
      </c>
    </row>
    <row r="71" spans="1:7" x14ac:dyDescent="0.25">
      <c r="A71" s="144" t="s">
        <v>186</v>
      </c>
      <c r="B71" s="18">
        <v>0</v>
      </c>
      <c r="C71" s="18">
        <v>0</v>
      </c>
      <c r="D71" s="18">
        <v>5218</v>
      </c>
      <c r="E71" s="148" t="s">
        <v>168</v>
      </c>
      <c r="F71" s="146" t="s">
        <v>168</v>
      </c>
      <c r="G71" s="147">
        <v>0.17259057863157964</v>
      </c>
    </row>
    <row r="72" spans="1:7" x14ac:dyDescent="0.25">
      <c r="A72" s="144" t="s">
        <v>187</v>
      </c>
      <c r="B72" s="18">
        <v>46609</v>
      </c>
      <c r="C72" s="18">
        <v>57102</v>
      </c>
      <c r="D72" s="18">
        <v>61961</v>
      </c>
      <c r="E72" s="148">
        <v>1.6250641096490295</v>
      </c>
      <c r="F72" s="146">
        <v>1.9515712845400639</v>
      </c>
      <c r="G72" s="147">
        <v>2.0494221622444053</v>
      </c>
    </row>
    <row r="73" spans="1:7" x14ac:dyDescent="0.25">
      <c r="A73" s="144" t="s">
        <v>5</v>
      </c>
      <c r="B73" s="18" t="s">
        <v>5</v>
      </c>
      <c r="C73" s="18" t="s">
        <v>5</v>
      </c>
      <c r="D73" s="18" t="s">
        <v>5</v>
      </c>
      <c r="E73" s="148" t="s">
        <v>5</v>
      </c>
      <c r="F73" s="146" t="s">
        <v>5</v>
      </c>
      <c r="G73" s="147" t="s">
        <v>5</v>
      </c>
    </row>
    <row r="74" spans="1:7" ht="13.8" thickBot="1" x14ac:dyDescent="0.3">
      <c r="A74" s="149" t="s">
        <v>4</v>
      </c>
      <c r="B74" s="21">
        <v>2868133</v>
      </c>
      <c r="C74" s="21">
        <v>2925950</v>
      </c>
      <c r="D74" s="21">
        <v>3023340</v>
      </c>
      <c r="E74" s="150">
        <v>100</v>
      </c>
      <c r="F74" s="151">
        <v>100</v>
      </c>
      <c r="G74" s="152">
        <v>100</v>
      </c>
    </row>
    <row r="75" spans="1:7" x14ac:dyDescent="0.25">
      <c r="A75" s="153"/>
      <c r="B75" s="153"/>
      <c r="C75" s="153"/>
      <c r="D75" s="153"/>
      <c r="E75" s="153"/>
      <c r="F75" s="153"/>
      <c r="G75" s="153"/>
    </row>
    <row r="76" spans="1:7" x14ac:dyDescent="0.25">
      <c r="A76" s="155" t="s">
        <v>157</v>
      </c>
      <c r="F76" s="154"/>
      <c r="G76" s="183">
        <v>9</v>
      </c>
    </row>
    <row r="77" spans="1:7" x14ac:dyDescent="0.25">
      <c r="A77" s="155" t="s">
        <v>158</v>
      </c>
      <c r="F77" s="154"/>
      <c r="G77" s="184"/>
    </row>
  </sheetData>
  <mergeCells count="1">
    <mergeCell ref="G76:G77"/>
  </mergeCells>
  <hyperlinks>
    <hyperlink ref="A2" location="Innhold!A26" tooltip="Move to Tab2" display="Tilbake til innholdsfortegnelsen"/>
  </hyperlinks>
  <pageMargins left="0.78740157480314965" right="0.78740157480314965" top="0.39370078740157483" bottom="0.19685039370078741" header="3.937007874015748E-2" footer="3.937007874015748E-2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4</vt:i4>
      </vt:variant>
    </vt:vector>
  </HeadingPairs>
  <TitlesOfParts>
    <vt:vector size="23" baseType="lpstr">
      <vt:lpstr>Forside</vt:lpstr>
      <vt:lpstr>Innhold</vt:lpstr>
      <vt:lpstr>Tab1</vt:lpstr>
      <vt:lpstr>Tab2</vt:lpstr>
      <vt:lpstr>Tab3</vt:lpstr>
      <vt:lpstr>Tab4</vt:lpstr>
      <vt:lpstr>Tab5</vt:lpstr>
      <vt:lpstr>Tab6</vt:lpstr>
      <vt:lpstr>Tab7</vt:lpstr>
      <vt:lpstr>Tab8</vt:lpstr>
      <vt:lpstr>Tab9</vt:lpstr>
      <vt:lpstr>Tab10</vt:lpstr>
      <vt:lpstr>Tab11</vt:lpstr>
      <vt:lpstr>Tab12</vt:lpstr>
      <vt:lpstr>Tab13</vt:lpstr>
      <vt:lpstr>Tab14</vt:lpstr>
      <vt:lpstr>Tab15</vt:lpstr>
      <vt:lpstr>Tab16</vt:lpstr>
      <vt:lpstr>Tab17</vt:lpstr>
      <vt:lpstr>Dato_1årsiden</vt:lpstr>
      <vt:lpstr>Dato_2årsiden</vt:lpstr>
      <vt:lpstr>Dato_nå</vt:lpstr>
      <vt:lpstr>Print_Area</vt:lpstr>
    </vt:vector>
  </TitlesOfParts>
  <Company>Norges Forsikringsforbund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Otto Rendedal</dc:creator>
  <cp:lastModifiedBy>Harald Moseby</cp:lastModifiedBy>
  <cp:lastPrinted>2014-08-07T08:18:02Z</cp:lastPrinted>
  <dcterms:created xsi:type="dcterms:W3CDTF">2001-06-06T07:37:41Z</dcterms:created>
  <dcterms:modified xsi:type="dcterms:W3CDTF">2016-10-28T08:12:38Z</dcterms:modified>
</cp:coreProperties>
</file>