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915" windowHeight="8805" tabRatio="805" activeTab="1"/>
  </bookViews>
  <sheets>
    <sheet name="Forside " sheetId="51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>'Tab5'!$C$6</definedName>
    <definedName name="Dato_2årsiden">'Tab5'!$B$6</definedName>
    <definedName name="Dato_nå">'Tab5'!$D$6</definedName>
    <definedName name="_xlnm.Print_Area">'Tab5'!$A$4:$G$64</definedName>
  </definedNames>
  <calcPr calcId="125725"/>
</workbook>
</file>

<file path=xl/calcChain.xml><?xml version="1.0" encoding="utf-8"?>
<calcChain xmlns="http://schemas.openxmlformats.org/spreadsheetml/2006/main">
  <c r="B55" i="2"/>
  <c r="H27"/>
  <c r="C52" i="18" l="1"/>
  <c r="K64" i="4"/>
  <c r="E64"/>
  <c r="C52" i="3"/>
  <c r="H25" i="2" l="1"/>
  <c r="H29" l="1"/>
  <c r="B97" i="4" l="1"/>
  <c r="C97"/>
  <c r="D97"/>
  <c r="B99"/>
  <c r="C99"/>
  <c r="D99"/>
  <c r="C91" l="1"/>
  <c r="B91"/>
  <c r="C87"/>
  <c r="B87"/>
  <c r="B88" l="1"/>
  <c r="G101"/>
  <c r="C88"/>
  <c r="C89"/>
  <c r="B89"/>
  <c r="G98"/>
  <c r="G97" l="1"/>
  <c r="G99"/>
  <c r="B54" i="2" l="1"/>
  <c r="B107" i="4" l="1"/>
  <c r="B90" l="1"/>
  <c r="C90"/>
  <c r="B106" l="1"/>
  <c r="A52" i="3"/>
  <c r="E101" i="4"/>
  <c r="E98"/>
  <c r="C84"/>
  <c r="C85"/>
  <c r="C82"/>
  <c r="B84"/>
  <c r="B85"/>
  <c r="B82"/>
  <c r="E99" l="1"/>
  <c r="E97"/>
  <c r="B86"/>
  <c r="C86"/>
  <c r="H33" i="2"/>
  <c r="H35" s="1"/>
  <c r="A65" i="4"/>
  <c r="A53" i="18"/>
  <c r="G65" i="4"/>
  <c r="A53" i="3"/>
  <c r="A64" i="4"/>
  <c r="G64"/>
  <c r="A52" i="18"/>
  <c r="B83" i="4"/>
  <c r="C83"/>
  <c r="H31" i="2" l="1"/>
  <c r="G96" i="4"/>
  <c r="E96" s="1"/>
  <c r="H37" i="2"/>
  <c r="H39" s="1"/>
  <c r="H41" s="1"/>
  <c r="H44" s="1"/>
  <c r="B76" i="4" l="1"/>
  <c r="B77"/>
  <c r="B74"/>
  <c r="B75" l="1"/>
  <c r="B78" s="1"/>
</calcChain>
</file>

<file path=xl/sharedStrings.xml><?xml version="1.0" encoding="utf-8"?>
<sst xmlns="http://schemas.openxmlformats.org/spreadsheetml/2006/main" count="3778" uniqueCount="189">
  <si>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</si>
  <si>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</si>
  <si>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</si>
  <si>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</si>
  <si>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</si>
  <si>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</si>
  <si>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</si>
  <si>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</si>
  <si>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</si>
  <si>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</si>
  <si>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</si>
  <si>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</si>
  <si>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</si>
  <si>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</si>
  <si>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</si>
  <si>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</si>
  <si>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</si>
  <si>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</si>
  <si>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</si>
  <si>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</si>
  <si>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</si>
  <si>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</si>
  <si>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</si>
  <si>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</si>
  <si>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</si>
  <si>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</si>
  <si>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</si>
  <si>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</si>
  <si>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</si>
  <si>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</si>
  <si>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</si>
  <si>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</si>
  <si>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</si>
  <si>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</si>
  <si>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</si>
  <si>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</si>
  <si>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</si>
  <si>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</si>
  <si>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</si>
  <si>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</si>
  <si>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</si>
  <si>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</si>
  <si>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</si>
  <si>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</si>
  <si>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</si>
  <si>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</si>
  <si>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</si>
  <si>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</si>
  <si>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</si>
  <si>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</si>
  <si>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</si>
  <si>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</si>
  <si>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</si>
  <si>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</si>
  <si>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</si>
  <si>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</si>
  <si>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</si>
  <si>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</si>
  <si>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</si>
  <si>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</si>
  <si>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</si>
  <si>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</si>
  <si>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</si>
  <si>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</si>
  <si>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</si>
  <si>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</si>
  <si>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</si>
  <si>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</si>
  <si>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</si>
  <si>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</si>
  <si>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</si>
  <si>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</si>
  <si>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</si>
  <si>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</si>
  <si>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</si>
  <si>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</si>
  <si>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</si>
  <si>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</si>
  <si>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</si>
  <si>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</si>
  <si>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</si>
  <si>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</si>
  <si>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</si>
  <si>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</si>
  <si>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</si>
  <si>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</si>
  <si>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</si>
  <si>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</si>
  <si>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</si>
  <si>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</si>
  <si>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</si>
  <si>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</si>
  <si>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</si>
  <si>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</si>
  <si>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</si>
  <si>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</si>
  <si>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</si>
  <si>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</si>
  <si>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</si>
  <si>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</si>
  <si>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</si>
  <si>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</si>
  <si>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</si>
  <si>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</si>
  <si>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</si>
  <si>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</si>
  <si>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</si>
  <si>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</si>
  <si>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</si>
  <si>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</si>
  <si>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</si>
  <si>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</si>
  <si>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</si>
  <si>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</si>
  <si>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</si>
  <si>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</si>
  <si>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</si>
  <si>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</si>
  <si>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</si>
  <si>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</si>
  <si>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</si>
  <si>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</si>
  <si>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</si>
  <si>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</si>
  <si>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</si>
  <si>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</si>
  <si>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</si>
  <si>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</si>
  <si>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</si>
  <si>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</si>
  <si>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</si>
  <si>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</si>
  <si>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</si>
  <si>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</si>
  <si>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</si>
  <si>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</si>
  <si>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</si>
  <si>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</si>
  <si>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</si>
  <si>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</si>
  <si>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</si>
  <si>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</si>
  <si>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</si>
  <si>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</si>
  <si>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</si>
  <si>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</si>
  <si>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</si>
  <si>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</si>
  <si>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</si>
  <si>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</si>
  <si>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</si>
  <si>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</si>
  <si>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</si>
  <si>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</si>
  <si>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</si>
  <si>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30.09.2013</t>
  </si>
  <si>
    <t>30.09.2014</t>
  </si>
  <si>
    <t>Finans Norge / Skadestatistikk</t>
  </si>
  <si>
    <t>Premiestatistikk skadeforsikring 3. kvartal 2014</t>
  </si>
  <si>
    <t>30.09.2012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</si>
  <si>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</si>
  <si>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</si>
  <si>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</si>
  <si>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</si>
  <si>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</si>
  <si>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</si>
  <si>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</si>
  <si>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</si>
  <si>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</si>
  <si>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</si>
  <si>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Eika Forsikring</t>
  </si>
  <si>
    <t>Telenor Forsikring</t>
  </si>
  <si>
    <t>NEMI</t>
  </si>
  <si>
    <t>AIG Europe</t>
  </si>
  <si>
    <t>Oslo Forsikring</t>
  </si>
  <si>
    <t>Inter Hannover</t>
  </si>
  <si>
    <t>Gouda Reiseforsikring</t>
  </si>
  <si>
    <t>Unison Forsikring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</si>
  <si>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</si>
  <si>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</si>
  <si>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</si>
  <si>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</si>
  <si>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</si>
  <si>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</si>
  <si>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</si>
  <si>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</si>
  <si>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</si>
  <si>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</si>
  <si>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Vardia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</si>
</sst>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</cellStyleXfs>
  <cellXfs count="20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0" fontId="24" fillId="0" borderId="0" xfId="14" applyFont="1"/>
    <xf numFmtId="0" fontId="30" fillId="0" borderId="0" xfId="14"/>
    <xf numFmtId="0" fontId="0" fillId="0" borderId="0" xfId="14" applyFont="1"/>
    <xf numFmtId="0" fontId="22" fillId="0" borderId="0" xfId="14" applyFont="1" applyAlignment="1">
      <alignment horizontal="right"/>
    </xf>
    <xf numFmtId="0" fontId="27" fillId="0" borderId="0" xfId="14" applyFont="1" applyAlignment="1">
      <alignment horizontal="left"/>
    </xf>
    <xf numFmtId="0" fontId="31" fillId="0" borderId="0" xfId="14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4" applyFont="1" applyAlignment="1">
      <alignment horizontal="right"/>
    </xf>
    <xf numFmtId="0" fontId="30" fillId="0" borderId="0" xfId="14" applyAlignment="1">
      <alignment horizontal="right"/>
    </xf>
    <xf numFmtId="0" fontId="28" fillId="0" borderId="0" xfId="14" applyFont="1" applyAlignment="1">
      <alignment horizontal="left"/>
    </xf>
    <xf numFmtId="14" fontId="29" fillId="0" borderId="0" xfId="14" applyNumberFormat="1" applyFont="1" applyAlignment="1">
      <alignment horizontal="left"/>
    </xf>
    <xf numFmtId="0" fontId="29" fillId="0" borderId="0" xfId="14" applyFont="1" applyAlignment="1">
      <alignment horizontal="left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/>
    <xf numFmtId="14" fontId="23" fillId="0" borderId="0" xfId="14" applyNumberFormat="1" applyFont="1"/>
    <xf numFmtId="14" fontId="35" fillId="0" borderId="0" xfId="14" applyNumberFormat="1" applyFont="1" applyAlignment="1">
      <alignment horizontal="right"/>
    </xf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14" fontId="20" fillId="0" borderId="0" xfId="14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6" fillId="0" borderId="0" xfId="0" applyFont="1"/>
    <xf numFmtId="0" fontId="37" fillId="0" borderId="0" xfId="0" applyFont="1"/>
    <xf numFmtId="168" fontId="37" fillId="0" borderId="0" xfId="7" applyNumberFormat="1" applyFont="1"/>
    <xf numFmtId="0" fontId="38" fillId="0" borderId="0" xfId="0" applyFont="1"/>
    <xf numFmtId="14" fontId="39" fillId="0" borderId="0" xfId="0" applyNumberFormat="1" applyFont="1"/>
    <xf numFmtId="167" fontId="37" fillId="0" borderId="0" xfId="0" applyNumberFormat="1" applyFont="1"/>
    <xf numFmtId="0" fontId="36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69" fontId="37" fillId="0" borderId="0" xfId="0" applyNumberFormat="1" applyFont="1"/>
    <xf numFmtId="3" fontId="36" fillId="0" borderId="0" xfId="0" applyNumberFormat="1" applyFont="1"/>
    <xf numFmtId="14" fontId="37" fillId="0" borderId="0" xfId="0" quotePrefix="1" applyNumberFormat="1" applyFont="1"/>
  </cellXfs>
  <cellStyles count="16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0436"/>
        </c:manualLayout>
      </c:layout>
      <c:bubbleChart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BubbleSize val="1"/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0.25169729023939352</c:v>
                </c:pt>
                <c:pt idx="1">
                  <c:v>0.22940185932733248</c:v>
                </c:pt>
                <c:pt idx="2">
                  <c:v>0.13885145350049619</c:v>
                </c:pt>
                <c:pt idx="3">
                  <c:v>0.10026565902084218</c:v>
                </c:pt>
                <c:pt idx="4">
                  <c:v>0.27978373791193567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</c:ser>
        <c:bubbleScale val="120"/>
        <c:axId val="279353600"/>
        <c:axId val="279375872"/>
      </c:bubbleChart>
      <c:valAx>
        <c:axId val="279353600"/>
        <c:scaling>
          <c:orientation val="minMax"/>
        </c:scaling>
        <c:delete val="1"/>
        <c:axPos val="b"/>
        <c:tickLblPos val="none"/>
        <c:crossAx val="279375872"/>
        <c:crosses val="autoZero"/>
        <c:crossBetween val="midCat"/>
      </c:valAx>
      <c:valAx>
        <c:axId val="279375872"/>
        <c:scaling>
          <c:orientation val="minMax"/>
          <c:max val="0.2"/>
          <c:min val="-0.2"/>
        </c:scaling>
        <c:delete val="1"/>
        <c:axPos val="l"/>
        <c:numFmt formatCode="General" sourceLinked="1"/>
        <c:tickLblPos val="none"/>
        <c:crossAx val="27935360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4971E-3"/>
          <c:y val="0.60061071634343177"/>
          <c:w val="0.88580818914761295"/>
          <c:h val="0.109756417642916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792"/>
          <c:y val="2.5352147546417802E-2"/>
          <c:w val="0.81729265753458746"/>
          <c:h val="0.76901514224133782"/>
        </c:manualLayout>
      </c:layout>
      <c:bar3DChart>
        <c:barDir val="col"/>
        <c:grouping val="clustered"/>
        <c:ser>
          <c:idx val="0"/>
          <c:order val="0"/>
          <c:tx>
            <c:strRef>
              <c:f>'Tab2'!$B$83</c:f>
              <c:strCache>
                <c:ptCount val="1"/>
                <c:pt idx="0">
                  <c:v>30.09.2013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1950.6379999999999</c:v>
                </c:pt>
                <c:pt idx="1">
                  <c:v>6541.9089999999997</c:v>
                </c:pt>
                <c:pt idx="2">
                  <c:v>1627.9730000000009</c:v>
                </c:pt>
                <c:pt idx="3">
                  <c:v>7625.6949999999997</c:v>
                </c:pt>
                <c:pt idx="4">
                  <c:v>1227.1559999999999</c:v>
                </c:pt>
                <c:pt idx="5">
                  <c:v>2657.3960000000002</c:v>
                </c:pt>
                <c:pt idx="6">
                  <c:v>2777.0509999999999</c:v>
                </c:pt>
                <c:pt idx="7">
                  <c:v>1563.4929999999999</c:v>
                </c:pt>
              </c:numCache>
            </c:numRef>
          </c:val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30.09.2014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2037.962</c:v>
                </c:pt>
                <c:pt idx="1">
                  <c:v>6812.4120000000003</c:v>
                </c:pt>
                <c:pt idx="2">
                  <c:v>1751.0840000000007</c:v>
                </c:pt>
                <c:pt idx="3">
                  <c:v>7766.48</c:v>
                </c:pt>
                <c:pt idx="4">
                  <c:v>1342.223</c:v>
                </c:pt>
                <c:pt idx="5">
                  <c:v>2669.25</c:v>
                </c:pt>
                <c:pt idx="6">
                  <c:v>2947.9589999999998</c:v>
                </c:pt>
                <c:pt idx="7">
                  <c:v>1715.605</c:v>
                </c:pt>
              </c:numCache>
            </c:numRef>
          </c:val>
        </c:ser>
        <c:shape val="cylinder"/>
        <c:axId val="289956608"/>
        <c:axId val="289958144"/>
        <c:axId val="0"/>
      </c:bar3DChart>
      <c:catAx>
        <c:axId val="28995660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89958144"/>
        <c:crosses val="autoZero"/>
        <c:auto val="1"/>
        <c:lblAlgn val="ctr"/>
        <c:lblOffset val="100"/>
        <c:tickLblSkip val="1"/>
        <c:tickMarkSkip val="1"/>
      </c:catAx>
      <c:valAx>
        <c:axId val="289958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89956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5736"/>
          <c:y val="6.8544600938967137E-2"/>
          <c:w val="0.24306705544351814"/>
          <c:h val="0.12957776052641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6"/>
      <c:depthPercent val="100"/>
      <c:rAngAx val="1"/>
    </c:view3D>
    <c:floor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143"/>
          <c:y val="4.1916228942843962E-2"/>
          <c:w val="0.70705306553481861"/>
          <c:h val="0.83832457885680622"/>
        </c:manualLayout>
      </c:layout>
      <c:bar3DChart>
        <c:barDir val="col"/>
        <c:grouping val="stacked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30.09.2014</c:v>
                </c:pt>
              </c:strCache>
            </c:strRef>
          </c:cat>
          <c:val>
            <c:numRef>
              <c:f>'Tab2'!$B$98:$E$98</c:f>
              <c:numCache>
                <c:formatCode>#,##0.000</c:formatCode>
                <c:ptCount val="4"/>
                <c:pt idx="0">
                  <c:v>7171.76</c:v>
                </c:pt>
                <c:pt idx="1">
                  <c:v>7457.5519999999997</c:v>
                </c:pt>
                <c:pt idx="2">
                  <c:v>7709.8919999999998</c:v>
                </c:pt>
                <c:pt idx="3">
                  <c:v>8018.56</c:v>
                </c:pt>
              </c:numCache>
            </c:numRef>
          </c:val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30.09.2014</c:v>
                </c:pt>
              </c:strCache>
            </c:strRef>
          </c:cat>
          <c:val>
            <c:numRef>
              <c:f>'Tab2'!$B$99:$E$99</c:f>
              <c:numCache>
                <c:formatCode>#,##0.000</c:formatCode>
                <c:ptCount val="4"/>
                <c:pt idx="0">
                  <c:v>11089.078</c:v>
                </c:pt>
                <c:pt idx="1">
                  <c:v>11647.433000000001</c:v>
                </c:pt>
                <c:pt idx="2">
                  <c:v>12083.527000000002</c:v>
                </c:pt>
                <c:pt idx="3">
                  <c:v>12518.860999999997</c:v>
                </c:pt>
              </c:numCache>
            </c:numRef>
          </c:val>
        </c:ser>
        <c:gapWidth val="50"/>
        <c:shape val="cylinder"/>
        <c:axId val="290728960"/>
        <c:axId val="290734848"/>
        <c:axId val="0"/>
      </c:bar3DChart>
      <c:catAx>
        <c:axId val="290728960"/>
        <c:scaling>
          <c:orientation val="minMax"/>
        </c:scaling>
        <c:axPos val="b"/>
        <c:numFmt formatCode="dd/mm/yy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90734848"/>
        <c:crosses val="autoZero"/>
        <c:lblAlgn val="ctr"/>
        <c:lblOffset val="100"/>
        <c:tickLblSkip val="1"/>
        <c:tickMarkSkip val="1"/>
      </c:catAx>
      <c:valAx>
        <c:axId val="290734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90728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526"/>
          <c:w val="0.10669077757686035"/>
          <c:h val="0.147704905150331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pieChart>
        <c:varyColors val="1"/>
        <c:ser>
          <c:idx val="0"/>
          <c:order val="0"/>
          <c:spPr>
            <a:ln w="15875"/>
          </c:spPr>
          <c:dLbls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CatName val="1"/>
            <c:showPercent val="1"/>
            <c:showLeaderLines val="1"/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34000315</c:v>
                </c:pt>
                <c:pt idx="1">
                  <c:v>20930626</c:v>
                </c:pt>
              </c:numCache>
            </c:numRef>
          </c:val>
        </c:ser>
        <c:firstSliceAng val="0"/>
      </c:pieChart>
    </c:plotArea>
    <c:plotVisOnly val="1"/>
  </c:chart>
  <c:spPr>
    <a:ln w="12700"/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581775" cy="1138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17257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3. KVARTAL 2014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(6. november 2014)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353300"/>
          <a:ext cx="5638800" cy="11684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359775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76968"/>
          <a:ext cx="2088046" cy="651781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2. kvartal 2013 er premiestatistikken basert på en revidert bransjeinndeling. Yrkesskade og trygghet sorterer under personforsikringer, og fiskeoppdrett er kategorisert som spesialforsikring.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Dette påvirker samlet premievolum og markedsandeler.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for 3. kvartal 2014.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30.09.12: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31.12.12: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AIG Europe og Skogbrand rapporterer nå til premiestatistikken.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Inter Hannover, Oslo Forsikring, Troll Forsikring og W. R. Berkley rapporterer for første gang til premiestatistikken. AIG og Gouda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Euro Insurance LTD rapporterer nå til premiestatistikken</a:t>
          </a:r>
          <a:r>
            <a:rPr lang="en-US" sz="1100" b="0" i="0" baseline="0">
              <a:latin typeface="+mn-lt"/>
              <a:ea typeface="+mn-ea"/>
              <a:cs typeface="+mn-cs"/>
            </a:rPr>
            <a:t>.</a:t>
          </a: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OBOS Skadeforsikring rapporterer nå til premiestatistikken. Oslo Forsikring og Skogbrand har ikke levert oppdaterte premietall.</a:t>
          </a:r>
        </a:p>
        <a:p>
          <a:pPr fontAlgn="base"/>
          <a:endParaRPr lang="en-US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Euro Insurance LTD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inkluderer også uføredekning i barneforsikring.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0.47266</cdr:x>
      <cdr:y>0.70113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576" y="2025798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0.31943</cdr:x>
      <cdr:y>0.70651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464" y="20429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39,3%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0.62518</cdr:x>
      <cdr:y>0.69909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25" y="2019300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0.77889</cdr:x>
      <cdr:y>0.6961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8550" y="2009775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Vardia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J57"/>
  <sheetViews>
    <sheetView showGridLines="0" showRowColHeaders="0" zoomScale="70" zoomScaleNormal="70" zoomScaleSheetLayoutView="100" workbookViewId="0"/>
  </sheetViews>
  <sheetFormatPr defaultColWidth="11.42578125" defaultRowHeight="12.75"/>
  <cols>
    <col min="1" max="1" width="16.28515625" style="94" customWidth="1"/>
    <col min="2" max="4" width="11.42578125" style="94"/>
    <col min="5" max="5" width="14.140625" style="94" bestFit="1" customWidth="1"/>
    <col min="6" max="7" width="11.42578125" style="94"/>
    <col min="8" max="8" width="13.42578125" style="94" customWidth="1"/>
    <col min="9" max="9" width="11.42578125" style="94"/>
    <col min="10" max="10" width="13.42578125" style="94" bestFit="1" customWidth="1"/>
    <col min="11" max="256" width="11.42578125" style="94"/>
    <col min="257" max="257" width="16.28515625" style="94" customWidth="1"/>
    <col min="258" max="260" width="11.42578125" style="94"/>
    <col min="261" max="261" width="14.140625" style="94" bestFit="1" customWidth="1"/>
    <col min="262" max="263" width="11.42578125" style="94"/>
    <col min="264" max="264" width="13.42578125" style="94" customWidth="1"/>
    <col min="265" max="265" width="11.42578125" style="94"/>
    <col min="266" max="266" width="13.42578125" style="94" bestFit="1" customWidth="1"/>
    <col min="267" max="512" width="11.42578125" style="94"/>
    <col min="513" max="513" width="16.28515625" style="94" customWidth="1"/>
    <col min="514" max="516" width="11.42578125" style="94"/>
    <col min="517" max="517" width="14.140625" style="94" bestFit="1" customWidth="1"/>
    <col min="518" max="519" width="11.42578125" style="94"/>
    <col min="520" max="520" width="13.42578125" style="94" customWidth="1"/>
    <col min="521" max="521" width="11.42578125" style="94"/>
    <col min="522" max="522" width="13.42578125" style="94" bestFit="1" customWidth="1"/>
    <col min="523" max="768" width="11.42578125" style="94"/>
    <col min="769" max="769" width="16.28515625" style="94" customWidth="1"/>
    <col min="770" max="772" width="11.42578125" style="94"/>
    <col min="773" max="773" width="14.140625" style="94" bestFit="1" customWidth="1"/>
    <col min="774" max="775" width="11.42578125" style="94"/>
    <col min="776" max="776" width="13.42578125" style="94" customWidth="1"/>
    <col min="777" max="777" width="11.42578125" style="94"/>
    <col min="778" max="778" width="13.42578125" style="94" bestFit="1" customWidth="1"/>
    <col min="779" max="1024" width="11.42578125" style="94"/>
    <col min="1025" max="1025" width="16.28515625" style="94" customWidth="1"/>
    <col min="1026" max="1028" width="11.42578125" style="94"/>
    <col min="1029" max="1029" width="14.140625" style="94" bestFit="1" customWidth="1"/>
    <col min="1030" max="1031" width="11.42578125" style="94"/>
    <col min="1032" max="1032" width="13.42578125" style="94" customWidth="1"/>
    <col min="1033" max="1033" width="11.42578125" style="94"/>
    <col min="1034" max="1034" width="13.42578125" style="94" bestFit="1" customWidth="1"/>
    <col min="1035" max="1280" width="11.42578125" style="94"/>
    <col min="1281" max="1281" width="16.28515625" style="94" customWidth="1"/>
    <col min="1282" max="1284" width="11.42578125" style="94"/>
    <col min="1285" max="1285" width="14.140625" style="94" bestFit="1" customWidth="1"/>
    <col min="1286" max="1287" width="11.42578125" style="94"/>
    <col min="1288" max="1288" width="13.42578125" style="94" customWidth="1"/>
    <col min="1289" max="1289" width="11.42578125" style="94"/>
    <col min="1290" max="1290" width="13.42578125" style="94" bestFit="1" customWidth="1"/>
    <col min="1291" max="1536" width="11.42578125" style="94"/>
    <col min="1537" max="1537" width="16.28515625" style="94" customWidth="1"/>
    <col min="1538" max="1540" width="11.42578125" style="94"/>
    <col min="1541" max="1541" width="14.140625" style="94" bestFit="1" customWidth="1"/>
    <col min="1542" max="1543" width="11.42578125" style="94"/>
    <col min="1544" max="1544" width="13.42578125" style="94" customWidth="1"/>
    <col min="1545" max="1545" width="11.42578125" style="94"/>
    <col min="1546" max="1546" width="13.42578125" style="94" bestFit="1" customWidth="1"/>
    <col min="1547" max="1792" width="11.42578125" style="94"/>
    <col min="1793" max="1793" width="16.28515625" style="94" customWidth="1"/>
    <col min="1794" max="1796" width="11.42578125" style="94"/>
    <col min="1797" max="1797" width="14.140625" style="94" bestFit="1" customWidth="1"/>
    <col min="1798" max="1799" width="11.42578125" style="94"/>
    <col min="1800" max="1800" width="13.42578125" style="94" customWidth="1"/>
    <col min="1801" max="1801" width="11.42578125" style="94"/>
    <col min="1802" max="1802" width="13.42578125" style="94" bestFit="1" customWidth="1"/>
    <col min="1803" max="2048" width="11.42578125" style="94"/>
    <col min="2049" max="2049" width="16.28515625" style="94" customWidth="1"/>
    <col min="2050" max="2052" width="11.42578125" style="94"/>
    <col min="2053" max="2053" width="14.140625" style="94" bestFit="1" customWidth="1"/>
    <col min="2054" max="2055" width="11.42578125" style="94"/>
    <col min="2056" max="2056" width="13.42578125" style="94" customWidth="1"/>
    <col min="2057" max="2057" width="11.42578125" style="94"/>
    <col min="2058" max="2058" width="13.42578125" style="94" bestFit="1" customWidth="1"/>
    <col min="2059" max="2304" width="11.42578125" style="94"/>
    <col min="2305" max="2305" width="16.28515625" style="94" customWidth="1"/>
    <col min="2306" max="2308" width="11.42578125" style="94"/>
    <col min="2309" max="2309" width="14.140625" style="94" bestFit="1" customWidth="1"/>
    <col min="2310" max="2311" width="11.42578125" style="94"/>
    <col min="2312" max="2312" width="13.42578125" style="94" customWidth="1"/>
    <col min="2313" max="2313" width="11.42578125" style="94"/>
    <col min="2314" max="2314" width="13.42578125" style="94" bestFit="1" customWidth="1"/>
    <col min="2315" max="2560" width="11.42578125" style="94"/>
    <col min="2561" max="2561" width="16.28515625" style="94" customWidth="1"/>
    <col min="2562" max="2564" width="11.42578125" style="94"/>
    <col min="2565" max="2565" width="14.140625" style="94" bestFit="1" customWidth="1"/>
    <col min="2566" max="2567" width="11.42578125" style="94"/>
    <col min="2568" max="2568" width="13.42578125" style="94" customWidth="1"/>
    <col min="2569" max="2569" width="11.42578125" style="94"/>
    <col min="2570" max="2570" width="13.42578125" style="94" bestFit="1" customWidth="1"/>
    <col min="2571" max="2816" width="11.42578125" style="94"/>
    <col min="2817" max="2817" width="16.28515625" style="94" customWidth="1"/>
    <col min="2818" max="2820" width="11.42578125" style="94"/>
    <col min="2821" max="2821" width="14.140625" style="94" bestFit="1" customWidth="1"/>
    <col min="2822" max="2823" width="11.42578125" style="94"/>
    <col min="2824" max="2824" width="13.42578125" style="94" customWidth="1"/>
    <col min="2825" max="2825" width="11.42578125" style="94"/>
    <col min="2826" max="2826" width="13.42578125" style="94" bestFit="1" customWidth="1"/>
    <col min="2827" max="3072" width="11.42578125" style="94"/>
    <col min="3073" max="3073" width="16.28515625" style="94" customWidth="1"/>
    <col min="3074" max="3076" width="11.42578125" style="94"/>
    <col min="3077" max="3077" width="14.140625" style="94" bestFit="1" customWidth="1"/>
    <col min="3078" max="3079" width="11.42578125" style="94"/>
    <col min="3080" max="3080" width="13.42578125" style="94" customWidth="1"/>
    <col min="3081" max="3081" width="11.42578125" style="94"/>
    <col min="3082" max="3082" width="13.42578125" style="94" bestFit="1" customWidth="1"/>
    <col min="3083" max="3328" width="11.42578125" style="94"/>
    <col min="3329" max="3329" width="16.28515625" style="94" customWidth="1"/>
    <col min="3330" max="3332" width="11.42578125" style="94"/>
    <col min="3333" max="3333" width="14.140625" style="94" bestFit="1" customWidth="1"/>
    <col min="3334" max="3335" width="11.42578125" style="94"/>
    <col min="3336" max="3336" width="13.42578125" style="94" customWidth="1"/>
    <col min="3337" max="3337" width="11.42578125" style="94"/>
    <col min="3338" max="3338" width="13.42578125" style="94" bestFit="1" customWidth="1"/>
    <col min="3339" max="3584" width="11.42578125" style="94"/>
    <col min="3585" max="3585" width="16.28515625" style="94" customWidth="1"/>
    <col min="3586" max="3588" width="11.42578125" style="94"/>
    <col min="3589" max="3589" width="14.140625" style="94" bestFit="1" customWidth="1"/>
    <col min="3590" max="3591" width="11.42578125" style="94"/>
    <col min="3592" max="3592" width="13.42578125" style="94" customWidth="1"/>
    <col min="3593" max="3593" width="11.42578125" style="94"/>
    <col min="3594" max="3594" width="13.42578125" style="94" bestFit="1" customWidth="1"/>
    <col min="3595" max="3840" width="11.42578125" style="94"/>
    <col min="3841" max="3841" width="16.28515625" style="94" customWidth="1"/>
    <col min="3842" max="3844" width="11.42578125" style="94"/>
    <col min="3845" max="3845" width="14.140625" style="94" bestFit="1" customWidth="1"/>
    <col min="3846" max="3847" width="11.42578125" style="94"/>
    <col min="3848" max="3848" width="13.42578125" style="94" customWidth="1"/>
    <col min="3849" max="3849" width="11.42578125" style="94"/>
    <col min="3850" max="3850" width="13.42578125" style="94" bestFit="1" customWidth="1"/>
    <col min="3851" max="4096" width="11.42578125" style="94"/>
    <col min="4097" max="4097" width="16.28515625" style="94" customWidth="1"/>
    <col min="4098" max="4100" width="11.42578125" style="94"/>
    <col min="4101" max="4101" width="14.140625" style="94" bestFit="1" customWidth="1"/>
    <col min="4102" max="4103" width="11.42578125" style="94"/>
    <col min="4104" max="4104" width="13.42578125" style="94" customWidth="1"/>
    <col min="4105" max="4105" width="11.42578125" style="94"/>
    <col min="4106" max="4106" width="13.42578125" style="94" bestFit="1" customWidth="1"/>
    <col min="4107" max="4352" width="11.42578125" style="94"/>
    <col min="4353" max="4353" width="16.28515625" style="94" customWidth="1"/>
    <col min="4354" max="4356" width="11.42578125" style="94"/>
    <col min="4357" max="4357" width="14.140625" style="94" bestFit="1" customWidth="1"/>
    <col min="4358" max="4359" width="11.42578125" style="94"/>
    <col min="4360" max="4360" width="13.42578125" style="94" customWidth="1"/>
    <col min="4361" max="4361" width="11.42578125" style="94"/>
    <col min="4362" max="4362" width="13.42578125" style="94" bestFit="1" customWidth="1"/>
    <col min="4363" max="4608" width="11.42578125" style="94"/>
    <col min="4609" max="4609" width="16.28515625" style="94" customWidth="1"/>
    <col min="4610" max="4612" width="11.42578125" style="94"/>
    <col min="4613" max="4613" width="14.140625" style="94" bestFit="1" customWidth="1"/>
    <col min="4614" max="4615" width="11.42578125" style="94"/>
    <col min="4616" max="4616" width="13.42578125" style="94" customWidth="1"/>
    <col min="4617" max="4617" width="11.42578125" style="94"/>
    <col min="4618" max="4618" width="13.42578125" style="94" bestFit="1" customWidth="1"/>
    <col min="4619" max="4864" width="11.42578125" style="94"/>
    <col min="4865" max="4865" width="16.28515625" style="94" customWidth="1"/>
    <col min="4866" max="4868" width="11.42578125" style="94"/>
    <col min="4869" max="4869" width="14.140625" style="94" bestFit="1" customWidth="1"/>
    <col min="4870" max="4871" width="11.42578125" style="94"/>
    <col min="4872" max="4872" width="13.42578125" style="94" customWidth="1"/>
    <col min="4873" max="4873" width="11.42578125" style="94"/>
    <col min="4874" max="4874" width="13.42578125" style="94" bestFit="1" customWidth="1"/>
    <col min="4875" max="5120" width="11.42578125" style="94"/>
    <col min="5121" max="5121" width="16.28515625" style="94" customWidth="1"/>
    <col min="5122" max="5124" width="11.42578125" style="94"/>
    <col min="5125" max="5125" width="14.140625" style="94" bestFit="1" customWidth="1"/>
    <col min="5126" max="5127" width="11.42578125" style="94"/>
    <col min="5128" max="5128" width="13.42578125" style="94" customWidth="1"/>
    <col min="5129" max="5129" width="11.42578125" style="94"/>
    <col min="5130" max="5130" width="13.42578125" style="94" bestFit="1" customWidth="1"/>
    <col min="5131" max="5376" width="11.42578125" style="94"/>
    <col min="5377" max="5377" width="16.28515625" style="94" customWidth="1"/>
    <col min="5378" max="5380" width="11.42578125" style="94"/>
    <col min="5381" max="5381" width="14.140625" style="94" bestFit="1" customWidth="1"/>
    <col min="5382" max="5383" width="11.42578125" style="94"/>
    <col min="5384" max="5384" width="13.42578125" style="94" customWidth="1"/>
    <col min="5385" max="5385" width="11.42578125" style="94"/>
    <col min="5386" max="5386" width="13.42578125" style="94" bestFit="1" customWidth="1"/>
    <col min="5387" max="5632" width="11.42578125" style="94"/>
    <col min="5633" max="5633" width="16.28515625" style="94" customWidth="1"/>
    <col min="5634" max="5636" width="11.42578125" style="94"/>
    <col min="5637" max="5637" width="14.140625" style="94" bestFit="1" customWidth="1"/>
    <col min="5638" max="5639" width="11.42578125" style="94"/>
    <col min="5640" max="5640" width="13.42578125" style="94" customWidth="1"/>
    <col min="5641" max="5641" width="11.42578125" style="94"/>
    <col min="5642" max="5642" width="13.42578125" style="94" bestFit="1" customWidth="1"/>
    <col min="5643" max="5888" width="11.42578125" style="94"/>
    <col min="5889" max="5889" width="16.28515625" style="94" customWidth="1"/>
    <col min="5890" max="5892" width="11.42578125" style="94"/>
    <col min="5893" max="5893" width="14.140625" style="94" bestFit="1" customWidth="1"/>
    <col min="5894" max="5895" width="11.42578125" style="94"/>
    <col min="5896" max="5896" width="13.42578125" style="94" customWidth="1"/>
    <col min="5897" max="5897" width="11.42578125" style="94"/>
    <col min="5898" max="5898" width="13.42578125" style="94" bestFit="1" customWidth="1"/>
    <col min="5899" max="6144" width="11.42578125" style="94"/>
    <col min="6145" max="6145" width="16.28515625" style="94" customWidth="1"/>
    <col min="6146" max="6148" width="11.42578125" style="94"/>
    <col min="6149" max="6149" width="14.140625" style="94" bestFit="1" customWidth="1"/>
    <col min="6150" max="6151" width="11.42578125" style="94"/>
    <col min="6152" max="6152" width="13.42578125" style="94" customWidth="1"/>
    <col min="6153" max="6153" width="11.42578125" style="94"/>
    <col min="6154" max="6154" width="13.42578125" style="94" bestFit="1" customWidth="1"/>
    <col min="6155" max="6400" width="11.42578125" style="94"/>
    <col min="6401" max="6401" width="16.28515625" style="94" customWidth="1"/>
    <col min="6402" max="6404" width="11.42578125" style="94"/>
    <col min="6405" max="6405" width="14.140625" style="94" bestFit="1" customWidth="1"/>
    <col min="6406" max="6407" width="11.42578125" style="94"/>
    <col min="6408" max="6408" width="13.42578125" style="94" customWidth="1"/>
    <col min="6409" max="6409" width="11.42578125" style="94"/>
    <col min="6410" max="6410" width="13.42578125" style="94" bestFit="1" customWidth="1"/>
    <col min="6411" max="6656" width="11.42578125" style="94"/>
    <col min="6657" max="6657" width="16.28515625" style="94" customWidth="1"/>
    <col min="6658" max="6660" width="11.42578125" style="94"/>
    <col min="6661" max="6661" width="14.140625" style="94" bestFit="1" customWidth="1"/>
    <col min="6662" max="6663" width="11.42578125" style="94"/>
    <col min="6664" max="6664" width="13.42578125" style="94" customWidth="1"/>
    <col min="6665" max="6665" width="11.42578125" style="94"/>
    <col min="6666" max="6666" width="13.42578125" style="94" bestFit="1" customWidth="1"/>
    <col min="6667" max="6912" width="11.42578125" style="94"/>
    <col min="6913" max="6913" width="16.28515625" style="94" customWidth="1"/>
    <col min="6914" max="6916" width="11.42578125" style="94"/>
    <col min="6917" max="6917" width="14.140625" style="94" bestFit="1" customWidth="1"/>
    <col min="6918" max="6919" width="11.42578125" style="94"/>
    <col min="6920" max="6920" width="13.42578125" style="94" customWidth="1"/>
    <col min="6921" max="6921" width="11.42578125" style="94"/>
    <col min="6922" max="6922" width="13.42578125" style="94" bestFit="1" customWidth="1"/>
    <col min="6923" max="7168" width="11.42578125" style="94"/>
    <col min="7169" max="7169" width="16.28515625" style="94" customWidth="1"/>
    <col min="7170" max="7172" width="11.42578125" style="94"/>
    <col min="7173" max="7173" width="14.140625" style="94" bestFit="1" customWidth="1"/>
    <col min="7174" max="7175" width="11.42578125" style="94"/>
    <col min="7176" max="7176" width="13.42578125" style="94" customWidth="1"/>
    <col min="7177" max="7177" width="11.42578125" style="94"/>
    <col min="7178" max="7178" width="13.42578125" style="94" bestFit="1" customWidth="1"/>
    <col min="7179" max="7424" width="11.42578125" style="94"/>
    <col min="7425" max="7425" width="16.28515625" style="94" customWidth="1"/>
    <col min="7426" max="7428" width="11.42578125" style="94"/>
    <col min="7429" max="7429" width="14.140625" style="94" bestFit="1" customWidth="1"/>
    <col min="7430" max="7431" width="11.42578125" style="94"/>
    <col min="7432" max="7432" width="13.42578125" style="94" customWidth="1"/>
    <col min="7433" max="7433" width="11.42578125" style="94"/>
    <col min="7434" max="7434" width="13.42578125" style="94" bestFit="1" customWidth="1"/>
    <col min="7435" max="7680" width="11.42578125" style="94"/>
    <col min="7681" max="7681" width="16.28515625" style="94" customWidth="1"/>
    <col min="7682" max="7684" width="11.42578125" style="94"/>
    <col min="7685" max="7685" width="14.140625" style="94" bestFit="1" customWidth="1"/>
    <col min="7686" max="7687" width="11.42578125" style="94"/>
    <col min="7688" max="7688" width="13.42578125" style="94" customWidth="1"/>
    <col min="7689" max="7689" width="11.42578125" style="94"/>
    <col min="7690" max="7690" width="13.42578125" style="94" bestFit="1" customWidth="1"/>
    <col min="7691" max="7936" width="11.42578125" style="94"/>
    <col min="7937" max="7937" width="16.28515625" style="94" customWidth="1"/>
    <col min="7938" max="7940" width="11.42578125" style="94"/>
    <col min="7941" max="7941" width="14.140625" style="94" bestFit="1" customWidth="1"/>
    <col min="7942" max="7943" width="11.42578125" style="94"/>
    <col min="7944" max="7944" width="13.42578125" style="94" customWidth="1"/>
    <col min="7945" max="7945" width="11.42578125" style="94"/>
    <col min="7946" max="7946" width="13.42578125" style="94" bestFit="1" customWidth="1"/>
    <col min="7947" max="8192" width="11.42578125" style="94"/>
    <col min="8193" max="8193" width="16.28515625" style="94" customWidth="1"/>
    <col min="8194" max="8196" width="11.42578125" style="94"/>
    <col min="8197" max="8197" width="14.140625" style="94" bestFit="1" customWidth="1"/>
    <col min="8198" max="8199" width="11.42578125" style="94"/>
    <col min="8200" max="8200" width="13.42578125" style="94" customWidth="1"/>
    <col min="8201" max="8201" width="11.42578125" style="94"/>
    <col min="8202" max="8202" width="13.42578125" style="94" bestFit="1" customWidth="1"/>
    <col min="8203" max="8448" width="11.42578125" style="94"/>
    <col min="8449" max="8449" width="16.28515625" style="94" customWidth="1"/>
    <col min="8450" max="8452" width="11.42578125" style="94"/>
    <col min="8453" max="8453" width="14.140625" style="94" bestFit="1" customWidth="1"/>
    <col min="8454" max="8455" width="11.42578125" style="94"/>
    <col min="8456" max="8456" width="13.42578125" style="94" customWidth="1"/>
    <col min="8457" max="8457" width="11.42578125" style="94"/>
    <col min="8458" max="8458" width="13.42578125" style="94" bestFit="1" customWidth="1"/>
    <col min="8459" max="8704" width="11.42578125" style="94"/>
    <col min="8705" max="8705" width="16.28515625" style="94" customWidth="1"/>
    <col min="8706" max="8708" width="11.42578125" style="94"/>
    <col min="8709" max="8709" width="14.140625" style="94" bestFit="1" customWidth="1"/>
    <col min="8710" max="8711" width="11.42578125" style="94"/>
    <col min="8712" max="8712" width="13.42578125" style="94" customWidth="1"/>
    <col min="8713" max="8713" width="11.42578125" style="94"/>
    <col min="8714" max="8714" width="13.42578125" style="94" bestFit="1" customWidth="1"/>
    <col min="8715" max="8960" width="11.42578125" style="94"/>
    <col min="8961" max="8961" width="16.28515625" style="94" customWidth="1"/>
    <col min="8962" max="8964" width="11.42578125" style="94"/>
    <col min="8965" max="8965" width="14.140625" style="94" bestFit="1" customWidth="1"/>
    <col min="8966" max="8967" width="11.42578125" style="94"/>
    <col min="8968" max="8968" width="13.42578125" style="94" customWidth="1"/>
    <col min="8969" max="8969" width="11.42578125" style="94"/>
    <col min="8970" max="8970" width="13.42578125" style="94" bestFit="1" customWidth="1"/>
    <col min="8971" max="9216" width="11.42578125" style="94"/>
    <col min="9217" max="9217" width="16.28515625" style="94" customWidth="1"/>
    <col min="9218" max="9220" width="11.42578125" style="94"/>
    <col min="9221" max="9221" width="14.140625" style="94" bestFit="1" customWidth="1"/>
    <col min="9222" max="9223" width="11.42578125" style="94"/>
    <col min="9224" max="9224" width="13.42578125" style="94" customWidth="1"/>
    <col min="9225" max="9225" width="11.42578125" style="94"/>
    <col min="9226" max="9226" width="13.42578125" style="94" bestFit="1" customWidth="1"/>
    <col min="9227" max="9472" width="11.42578125" style="94"/>
    <col min="9473" max="9473" width="16.28515625" style="94" customWidth="1"/>
    <col min="9474" max="9476" width="11.42578125" style="94"/>
    <col min="9477" max="9477" width="14.140625" style="94" bestFit="1" customWidth="1"/>
    <col min="9478" max="9479" width="11.42578125" style="94"/>
    <col min="9480" max="9480" width="13.42578125" style="94" customWidth="1"/>
    <col min="9481" max="9481" width="11.42578125" style="94"/>
    <col min="9482" max="9482" width="13.42578125" style="94" bestFit="1" customWidth="1"/>
    <col min="9483" max="9728" width="11.42578125" style="94"/>
    <col min="9729" max="9729" width="16.28515625" style="94" customWidth="1"/>
    <col min="9730" max="9732" width="11.42578125" style="94"/>
    <col min="9733" max="9733" width="14.140625" style="94" bestFit="1" customWidth="1"/>
    <col min="9734" max="9735" width="11.42578125" style="94"/>
    <col min="9736" max="9736" width="13.42578125" style="94" customWidth="1"/>
    <col min="9737" max="9737" width="11.42578125" style="94"/>
    <col min="9738" max="9738" width="13.42578125" style="94" bestFit="1" customWidth="1"/>
    <col min="9739" max="9984" width="11.42578125" style="94"/>
    <col min="9985" max="9985" width="16.28515625" style="94" customWidth="1"/>
    <col min="9986" max="9988" width="11.42578125" style="94"/>
    <col min="9989" max="9989" width="14.140625" style="94" bestFit="1" customWidth="1"/>
    <col min="9990" max="9991" width="11.42578125" style="94"/>
    <col min="9992" max="9992" width="13.42578125" style="94" customWidth="1"/>
    <col min="9993" max="9993" width="11.42578125" style="94"/>
    <col min="9994" max="9994" width="13.42578125" style="94" bestFit="1" customWidth="1"/>
    <col min="9995" max="10240" width="11.42578125" style="94"/>
    <col min="10241" max="10241" width="16.28515625" style="94" customWidth="1"/>
    <col min="10242" max="10244" width="11.42578125" style="94"/>
    <col min="10245" max="10245" width="14.140625" style="94" bestFit="1" customWidth="1"/>
    <col min="10246" max="10247" width="11.42578125" style="94"/>
    <col min="10248" max="10248" width="13.42578125" style="94" customWidth="1"/>
    <col min="10249" max="10249" width="11.42578125" style="94"/>
    <col min="10250" max="10250" width="13.42578125" style="94" bestFit="1" customWidth="1"/>
    <col min="10251" max="10496" width="11.42578125" style="94"/>
    <col min="10497" max="10497" width="16.28515625" style="94" customWidth="1"/>
    <col min="10498" max="10500" width="11.42578125" style="94"/>
    <col min="10501" max="10501" width="14.140625" style="94" bestFit="1" customWidth="1"/>
    <col min="10502" max="10503" width="11.42578125" style="94"/>
    <col min="10504" max="10504" width="13.42578125" style="94" customWidth="1"/>
    <col min="10505" max="10505" width="11.42578125" style="94"/>
    <col min="10506" max="10506" width="13.42578125" style="94" bestFit="1" customWidth="1"/>
    <col min="10507" max="10752" width="11.42578125" style="94"/>
    <col min="10753" max="10753" width="16.28515625" style="94" customWidth="1"/>
    <col min="10754" max="10756" width="11.42578125" style="94"/>
    <col min="10757" max="10757" width="14.140625" style="94" bestFit="1" customWidth="1"/>
    <col min="10758" max="10759" width="11.42578125" style="94"/>
    <col min="10760" max="10760" width="13.42578125" style="94" customWidth="1"/>
    <col min="10761" max="10761" width="11.42578125" style="94"/>
    <col min="10762" max="10762" width="13.42578125" style="94" bestFit="1" customWidth="1"/>
    <col min="10763" max="11008" width="11.42578125" style="94"/>
    <col min="11009" max="11009" width="16.28515625" style="94" customWidth="1"/>
    <col min="11010" max="11012" width="11.42578125" style="94"/>
    <col min="11013" max="11013" width="14.140625" style="94" bestFit="1" customWidth="1"/>
    <col min="11014" max="11015" width="11.42578125" style="94"/>
    <col min="11016" max="11016" width="13.42578125" style="94" customWidth="1"/>
    <col min="11017" max="11017" width="11.42578125" style="94"/>
    <col min="11018" max="11018" width="13.42578125" style="94" bestFit="1" customWidth="1"/>
    <col min="11019" max="11264" width="11.42578125" style="94"/>
    <col min="11265" max="11265" width="16.28515625" style="94" customWidth="1"/>
    <col min="11266" max="11268" width="11.42578125" style="94"/>
    <col min="11269" max="11269" width="14.140625" style="94" bestFit="1" customWidth="1"/>
    <col min="11270" max="11271" width="11.42578125" style="94"/>
    <col min="11272" max="11272" width="13.42578125" style="94" customWidth="1"/>
    <col min="11273" max="11273" width="11.42578125" style="94"/>
    <col min="11274" max="11274" width="13.42578125" style="94" bestFit="1" customWidth="1"/>
    <col min="11275" max="11520" width="11.42578125" style="94"/>
    <col min="11521" max="11521" width="16.28515625" style="94" customWidth="1"/>
    <col min="11522" max="11524" width="11.42578125" style="94"/>
    <col min="11525" max="11525" width="14.140625" style="94" bestFit="1" customWidth="1"/>
    <col min="11526" max="11527" width="11.42578125" style="94"/>
    <col min="11528" max="11528" width="13.42578125" style="94" customWidth="1"/>
    <col min="11529" max="11529" width="11.42578125" style="94"/>
    <col min="11530" max="11530" width="13.42578125" style="94" bestFit="1" customWidth="1"/>
    <col min="11531" max="11776" width="11.42578125" style="94"/>
    <col min="11777" max="11777" width="16.28515625" style="94" customWidth="1"/>
    <col min="11778" max="11780" width="11.42578125" style="94"/>
    <col min="11781" max="11781" width="14.140625" style="94" bestFit="1" customWidth="1"/>
    <col min="11782" max="11783" width="11.42578125" style="94"/>
    <col min="11784" max="11784" width="13.42578125" style="94" customWidth="1"/>
    <col min="11785" max="11785" width="11.42578125" style="94"/>
    <col min="11786" max="11786" width="13.42578125" style="94" bestFit="1" customWidth="1"/>
    <col min="11787" max="12032" width="11.42578125" style="94"/>
    <col min="12033" max="12033" width="16.28515625" style="94" customWidth="1"/>
    <col min="12034" max="12036" width="11.42578125" style="94"/>
    <col min="12037" max="12037" width="14.140625" style="94" bestFit="1" customWidth="1"/>
    <col min="12038" max="12039" width="11.42578125" style="94"/>
    <col min="12040" max="12040" width="13.42578125" style="94" customWidth="1"/>
    <col min="12041" max="12041" width="11.42578125" style="94"/>
    <col min="12042" max="12042" width="13.42578125" style="94" bestFit="1" customWidth="1"/>
    <col min="12043" max="12288" width="11.42578125" style="94"/>
    <col min="12289" max="12289" width="16.28515625" style="94" customWidth="1"/>
    <col min="12290" max="12292" width="11.42578125" style="94"/>
    <col min="12293" max="12293" width="14.140625" style="94" bestFit="1" customWidth="1"/>
    <col min="12294" max="12295" width="11.42578125" style="94"/>
    <col min="12296" max="12296" width="13.42578125" style="94" customWidth="1"/>
    <col min="12297" max="12297" width="11.42578125" style="94"/>
    <col min="12298" max="12298" width="13.42578125" style="94" bestFit="1" customWidth="1"/>
    <col min="12299" max="12544" width="11.42578125" style="94"/>
    <col min="12545" max="12545" width="16.28515625" style="94" customWidth="1"/>
    <col min="12546" max="12548" width="11.42578125" style="94"/>
    <col min="12549" max="12549" width="14.140625" style="94" bestFit="1" customWidth="1"/>
    <col min="12550" max="12551" width="11.42578125" style="94"/>
    <col min="12552" max="12552" width="13.42578125" style="94" customWidth="1"/>
    <col min="12553" max="12553" width="11.42578125" style="94"/>
    <col min="12554" max="12554" width="13.42578125" style="94" bestFit="1" customWidth="1"/>
    <col min="12555" max="12800" width="11.42578125" style="94"/>
    <col min="12801" max="12801" width="16.28515625" style="94" customWidth="1"/>
    <col min="12802" max="12804" width="11.42578125" style="94"/>
    <col min="12805" max="12805" width="14.140625" style="94" bestFit="1" customWidth="1"/>
    <col min="12806" max="12807" width="11.42578125" style="94"/>
    <col min="12808" max="12808" width="13.42578125" style="94" customWidth="1"/>
    <col min="12809" max="12809" width="11.42578125" style="94"/>
    <col min="12810" max="12810" width="13.42578125" style="94" bestFit="1" customWidth="1"/>
    <col min="12811" max="13056" width="11.42578125" style="94"/>
    <col min="13057" max="13057" width="16.28515625" style="94" customWidth="1"/>
    <col min="13058" max="13060" width="11.42578125" style="94"/>
    <col min="13061" max="13061" width="14.140625" style="94" bestFit="1" customWidth="1"/>
    <col min="13062" max="13063" width="11.42578125" style="94"/>
    <col min="13064" max="13064" width="13.42578125" style="94" customWidth="1"/>
    <col min="13065" max="13065" width="11.42578125" style="94"/>
    <col min="13066" max="13066" width="13.42578125" style="94" bestFit="1" customWidth="1"/>
    <col min="13067" max="13312" width="11.42578125" style="94"/>
    <col min="13313" max="13313" width="16.28515625" style="94" customWidth="1"/>
    <col min="13314" max="13316" width="11.42578125" style="94"/>
    <col min="13317" max="13317" width="14.140625" style="94" bestFit="1" customWidth="1"/>
    <col min="13318" max="13319" width="11.42578125" style="94"/>
    <col min="13320" max="13320" width="13.42578125" style="94" customWidth="1"/>
    <col min="13321" max="13321" width="11.42578125" style="94"/>
    <col min="13322" max="13322" width="13.42578125" style="94" bestFit="1" customWidth="1"/>
    <col min="13323" max="13568" width="11.42578125" style="94"/>
    <col min="13569" max="13569" width="16.28515625" style="94" customWidth="1"/>
    <col min="13570" max="13572" width="11.42578125" style="94"/>
    <col min="13573" max="13573" width="14.140625" style="94" bestFit="1" customWidth="1"/>
    <col min="13574" max="13575" width="11.42578125" style="94"/>
    <col min="13576" max="13576" width="13.42578125" style="94" customWidth="1"/>
    <col min="13577" max="13577" width="11.42578125" style="94"/>
    <col min="13578" max="13578" width="13.42578125" style="94" bestFit="1" customWidth="1"/>
    <col min="13579" max="13824" width="11.42578125" style="94"/>
    <col min="13825" max="13825" width="16.28515625" style="94" customWidth="1"/>
    <col min="13826" max="13828" width="11.42578125" style="94"/>
    <col min="13829" max="13829" width="14.140625" style="94" bestFit="1" customWidth="1"/>
    <col min="13830" max="13831" width="11.42578125" style="94"/>
    <col min="13832" max="13832" width="13.42578125" style="94" customWidth="1"/>
    <col min="13833" max="13833" width="11.42578125" style="94"/>
    <col min="13834" max="13834" width="13.42578125" style="94" bestFit="1" customWidth="1"/>
    <col min="13835" max="14080" width="11.42578125" style="94"/>
    <col min="14081" max="14081" width="16.28515625" style="94" customWidth="1"/>
    <col min="14082" max="14084" width="11.42578125" style="94"/>
    <col min="14085" max="14085" width="14.140625" style="94" bestFit="1" customWidth="1"/>
    <col min="14086" max="14087" width="11.42578125" style="94"/>
    <col min="14088" max="14088" width="13.42578125" style="94" customWidth="1"/>
    <col min="14089" max="14089" width="11.42578125" style="94"/>
    <col min="14090" max="14090" width="13.42578125" style="94" bestFit="1" customWidth="1"/>
    <col min="14091" max="14336" width="11.42578125" style="94"/>
    <col min="14337" max="14337" width="16.28515625" style="94" customWidth="1"/>
    <col min="14338" max="14340" width="11.42578125" style="94"/>
    <col min="14341" max="14341" width="14.140625" style="94" bestFit="1" customWidth="1"/>
    <col min="14342" max="14343" width="11.42578125" style="94"/>
    <col min="14344" max="14344" width="13.42578125" style="94" customWidth="1"/>
    <col min="14345" max="14345" width="11.42578125" style="94"/>
    <col min="14346" max="14346" width="13.42578125" style="94" bestFit="1" customWidth="1"/>
    <col min="14347" max="14592" width="11.42578125" style="94"/>
    <col min="14593" max="14593" width="16.28515625" style="94" customWidth="1"/>
    <col min="14594" max="14596" width="11.42578125" style="94"/>
    <col min="14597" max="14597" width="14.140625" style="94" bestFit="1" customWidth="1"/>
    <col min="14598" max="14599" width="11.42578125" style="94"/>
    <col min="14600" max="14600" width="13.42578125" style="94" customWidth="1"/>
    <col min="14601" max="14601" width="11.42578125" style="94"/>
    <col min="14602" max="14602" width="13.42578125" style="94" bestFit="1" customWidth="1"/>
    <col min="14603" max="14848" width="11.42578125" style="94"/>
    <col min="14849" max="14849" width="16.28515625" style="94" customWidth="1"/>
    <col min="14850" max="14852" width="11.42578125" style="94"/>
    <col min="14853" max="14853" width="14.140625" style="94" bestFit="1" customWidth="1"/>
    <col min="14854" max="14855" width="11.42578125" style="94"/>
    <col min="14856" max="14856" width="13.42578125" style="94" customWidth="1"/>
    <col min="14857" max="14857" width="11.42578125" style="94"/>
    <col min="14858" max="14858" width="13.42578125" style="94" bestFit="1" customWidth="1"/>
    <col min="14859" max="15104" width="11.42578125" style="94"/>
    <col min="15105" max="15105" width="16.28515625" style="94" customWidth="1"/>
    <col min="15106" max="15108" width="11.42578125" style="94"/>
    <col min="15109" max="15109" width="14.140625" style="94" bestFit="1" customWidth="1"/>
    <col min="15110" max="15111" width="11.42578125" style="94"/>
    <col min="15112" max="15112" width="13.42578125" style="94" customWidth="1"/>
    <col min="15113" max="15113" width="11.42578125" style="94"/>
    <col min="15114" max="15114" width="13.42578125" style="94" bestFit="1" customWidth="1"/>
    <col min="15115" max="15360" width="11.42578125" style="94"/>
    <col min="15361" max="15361" width="16.28515625" style="94" customWidth="1"/>
    <col min="15362" max="15364" width="11.42578125" style="94"/>
    <col min="15365" max="15365" width="14.140625" style="94" bestFit="1" customWidth="1"/>
    <col min="15366" max="15367" width="11.42578125" style="94"/>
    <col min="15368" max="15368" width="13.42578125" style="94" customWidth="1"/>
    <col min="15369" max="15369" width="11.42578125" style="94"/>
    <col min="15370" max="15370" width="13.42578125" style="94" bestFit="1" customWidth="1"/>
    <col min="15371" max="15616" width="11.42578125" style="94"/>
    <col min="15617" max="15617" width="16.28515625" style="94" customWidth="1"/>
    <col min="15618" max="15620" width="11.42578125" style="94"/>
    <col min="15621" max="15621" width="14.140625" style="94" bestFit="1" customWidth="1"/>
    <col min="15622" max="15623" width="11.42578125" style="94"/>
    <col min="15624" max="15624" width="13.42578125" style="94" customWidth="1"/>
    <col min="15625" max="15625" width="11.42578125" style="94"/>
    <col min="15626" max="15626" width="13.42578125" style="94" bestFit="1" customWidth="1"/>
    <col min="15627" max="15872" width="11.42578125" style="94"/>
    <col min="15873" max="15873" width="16.28515625" style="94" customWidth="1"/>
    <col min="15874" max="15876" width="11.42578125" style="94"/>
    <col min="15877" max="15877" width="14.140625" style="94" bestFit="1" customWidth="1"/>
    <col min="15878" max="15879" width="11.42578125" style="94"/>
    <col min="15880" max="15880" width="13.42578125" style="94" customWidth="1"/>
    <col min="15881" max="15881" width="11.42578125" style="94"/>
    <col min="15882" max="15882" width="13.42578125" style="94" bestFit="1" customWidth="1"/>
    <col min="15883" max="16128" width="11.42578125" style="94"/>
    <col min="16129" max="16129" width="16.28515625" style="94" customWidth="1"/>
    <col min="16130" max="16132" width="11.42578125" style="94"/>
    <col min="16133" max="16133" width="14.140625" style="94" bestFit="1" customWidth="1"/>
    <col min="16134" max="16135" width="11.42578125" style="94"/>
    <col min="16136" max="16136" width="13.42578125" style="94" customWidth="1"/>
    <col min="16137" max="16137" width="11.42578125" style="94"/>
    <col min="16138" max="16138" width="13.42578125" style="94" bestFit="1" customWidth="1"/>
    <col min="16139" max="16384" width="11.42578125" style="94"/>
  </cols>
  <sheetData>
    <row r="5" spans="2:9">
      <c r="B5" s="93"/>
      <c r="C5" s="93"/>
      <c r="D5" s="93"/>
      <c r="E5" s="93"/>
      <c r="F5" s="93"/>
      <c r="G5" s="93"/>
      <c r="H5" s="93"/>
    </row>
    <row r="6" spans="2:9" ht="23.25">
      <c r="B6" s="95"/>
      <c r="C6" s="93"/>
      <c r="D6" s="93"/>
      <c r="E6" s="93"/>
      <c r="F6" s="93"/>
      <c r="G6" s="93"/>
      <c r="H6" s="93"/>
      <c r="I6" s="96"/>
    </row>
    <row r="7" spans="2:9">
      <c r="B7" s="93"/>
      <c r="C7" s="93"/>
      <c r="D7" s="93"/>
      <c r="E7" s="93"/>
      <c r="F7" s="93"/>
      <c r="G7" s="93"/>
      <c r="H7" s="93"/>
      <c r="I7" s="93"/>
    </row>
    <row r="8" spans="2:9">
      <c r="B8" s="93"/>
      <c r="C8" s="93"/>
      <c r="D8" s="93"/>
      <c r="F8" s="93"/>
      <c r="G8" s="93"/>
      <c r="H8" s="93"/>
    </row>
    <row r="9" spans="2:9">
      <c r="B9" s="93"/>
      <c r="C9" s="93"/>
      <c r="D9" s="93"/>
      <c r="E9" s="93"/>
      <c r="F9" s="93"/>
      <c r="G9" s="93"/>
      <c r="H9" s="93"/>
    </row>
    <row r="10" spans="2:9" ht="23.25">
      <c r="B10" s="93"/>
      <c r="C10" s="93"/>
      <c r="D10" s="93"/>
      <c r="I10" s="96"/>
    </row>
    <row r="11" spans="2:9">
      <c r="B11" s="93"/>
      <c r="C11" s="93"/>
      <c r="D11" s="93"/>
    </row>
    <row r="12" spans="2:9" ht="27" customHeight="1">
      <c r="B12" s="93"/>
      <c r="C12" s="93"/>
      <c r="D12" s="93"/>
      <c r="E12" s="93"/>
      <c r="F12" s="93"/>
      <c r="G12" s="93"/>
      <c r="H12" s="93"/>
      <c r="I12" s="96"/>
    </row>
    <row r="13" spans="2:9" ht="19.5" customHeight="1">
      <c r="B13" s="93"/>
      <c r="C13"/>
      <c r="D13"/>
      <c r="E13"/>
      <c r="F13"/>
      <c r="G13"/>
      <c r="H13"/>
      <c r="I13" s="96"/>
    </row>
    <row r="14" spans="2:9">
      <c r="B14" s="93"/>
      <c r="C14" s="93"/>
      <c r="D14" s="93"/>
      <c r="F14" s="93"/>
      <c r="G14" s="93"/>
      <c r="H14" s="93"/>
    </row>
    <row r="15" spans="2:9">
      <c r="B15" s="93"/>
      <c r="C15" s="93"/>
      <c r="D15" s="93"/>
      <c r="F15" s="93"/>
      <c r="G15" s="93"/>
      <c r="H15" s="93"/>
      <c r="I15" s="93"/>
    </row>
    <row r="16" spans="2:9" ht="34.5">
      <c r="B16" s="93"/>
      <c r="C16" s="93"/>
      <c r="D16" s="93"/>
      <c r="E16" s="97"/>
      <c r="F16" s="93"/>
      <c r="G16" s="93"/>
      <c r="H16" s="93"/>
      <c r="I16" s="93"/>
    </row>
    <row r="17" spans="2:9" ht="33">
      <c r="B17" s="93"/>
      <c r="C17" s="93"/>
      <c r="D17" s="93"/>
      <c r="E17" s="98"/>
      <c r="F17" s="93"/>
      <c r="G17" s="93"/>
      <c r="H17" s="93"/>
      <c r="I17" s="93"/>
    </row>
    <row r="18" spans="2:9" ht="33">
      <c r="D18" s="98"/>
    </row>
    <row r="19" spans="2:9" ht="18.75">
      <c r="E19" s="99"/>
      <c r="I19" s="100"/>
    </row>
    <row r="21" spans="2:9">
      <c r="E21" s="101"/>
    </row>
    <row r="22" spans="2:9" ht="26.25">
      <c r="E22" s="102"/>
    </row>
    <row r="25" spans="2:9" ht="18.75">
      <c r="E25" s="103"/>
    </row>
    <row r="26" spans="2:9" ht="18.75">
      <c r="E26" s="104"/>
    </row>
    <row r="28" spans="2:9">
      <c r="D28"/>
      <c r="E28"/>
      <c r="F28"/>
      <c r="G28"/>
      <c r="H28"/>
    </row>
    <row r="33" spans="1:9" ht="35.25">
      <c r="A33" s="105"/>
    </row>
    <row r="36" spans="1:9" ht="33">
      <c r="B36" s="106"/>
    </row>
    <row r="39" spans="1:9" ht="18">
      <c r="B39" s="107"/>
    </row>
    <row r="41" spans="1:9" ht="18.75">
      <c r="I41" s="108"/>
    </row>
    <row r="43" spans="1:9" ht="18.75">
      <c r="B43" s="173"/>
      <c r="C43" s="173"/>
      <c r="D43" s="173"/>
    </row>
    <row r="57" spans="10:10" ht="18.75">
      <c r="J57" s="109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I2" s="3"/>
      <c r="J2" s="3"/>
      <c r="K2" s="3"/>
      <c r="L2" s="3"/>
      <c r="M2" s="3"/>
    </row>
    <row r="3" spans="1:21" ht="6" customHeight="1">
      <c r="A3" s="4"/>
      <c r="I3" s="3"/>
      <c r="J3" s="3"/>
      <c r="K3" s="3"/>
      <c r="L3" s="3"/>
      <c r="M3" s="3"/>
    </row>
    <row r="4" spans="1:21" ht="16.5" thickBot="1">
      <c r="A4" s="5" t="s">
        <v>114</v>
      </c>
      <c r="D4" s="186" t="s">
        <v>107</v>
      </c>
      <c r="E4" s="18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24" t="s">
        <v>83</v>
      </c>
      <c r="B7" s="128">
        <v>4546742</v>
      </c>
      <c r="C7" s="18">
        <v>4553562</v>
      </c>
      <c r="D7" s="19">
        <v>4528491</v>
      </c>
      <c r="E7" s="27">
        <v>26.646977142957276</v>
      </c>
      <c r="F7" s="27">
        <v>25.659342006168639</v>
      </c>
      <c r="G7" s="28">
        <v>24.654324290510999</v>
      </c>
      <c r="I7" s="117">
        <v>2296823</v>
      </c>
      <c r="J7" s="18">
        <v>2377260</v>
      </c>
      <c r="K7" s="19">
        <v>2400814</v>
      </c>
      <c r="L7" s="27">
        <v>23.539746804722498</v>
      </c>
      <c r="M7" s="27">
        <v>23.489504491864054</v>
      </c>
      <c r="N7" s="28">
        <v>22.64607377589007</v>
      </c>
      <c r="P7" s="117">
        <v>2249919</v>
      </c>
      <c r="Q7" s="18">
        <v>2176302</v>
      </c>
      <c r="R7" s="19">
        <v>2127677</v>
      </c>
      <c r="S7" s="27">
        <v>30.796892112139219</v>
      </c>
      <c r="T7" s="27">
        <v>28.539064308236824</v>
      </c>
      <c r="U7" s="28">
        <v>27.395641268631348</v>
      </c>
    </row>
    <row r="8" spans="1:21">
      <c r="A8" s="124" t="s">
        <v>160</v>
      </c>
      <c r="B8" s="128">
        <v>161661</v>
      </c>
      <c r="C8" s="18">
        <v>203310</v>
      </c>
      <c r="D8" s="19">
        <v>226031</v>
      </c>
      <c r="E8" s="27">
        <v>0.94744258018326444</v>
      </c>
      <c r="F8" s="27">
        <v>1.1456527490509949</v>
      </c>
      <c r="G8" s="28">
        <v>1.2305736223630546</v>
      </c>
      <c r="I8" s="117">
        <v>160182</v>
      </c>
      <c r="J8" s="18">
        <v>201604</v>
      </c>
      <c r="K8" s="19">
        <v>224309</v>
      </c>
      <c r="L8" s="27">
        <v>1.6416779711253584</v>
      </c>
      <c r="M8" s="27">
        <v>1.9920320299747445</v>
      </c>
      <c r="N8" s="28">
        <v>2.1158316148590126</v>
      </c>
      <c r="P8" s="117">
        <v>1479</v>
      </c>
      <c r="Q8" s="18">
        <v>1706</v>
      </c>
      <c r="R8" s="19">
        <v>1722</v>
      </c>
      <c r="S8" s="27">
        <v>2.0244552552271394E-2</v>
      </c>
      <c r="T8" s="27">
        <v>2.237173136350195E-2</v>
      </c>
      <c r="U8" s="28">
        <v>2.217220671398111E-2</v>
      </c>
    </row>
    <row r="9" spans="1:21">
      <c r="A9" s="124" t="s">
        <v>84</v>
      </c>
      <c r="B9" s="128">
        <v>4804544</v>
      </c>
      <c r="C9" s="18">
        <v>4928315</v>
      </c>
      <c r="D9" s="19">
        <v>5118639</v>
      </c>
      <c r="E9" s="27">
        <v>28.157870877725749</v>
      </c>
      <c r="F9" s="27">
        <v>27.771076818352533</v>
      </c>
      <c r="G9" s="28">
        <v>27.867248898597111</v>
      </c>
      <c r="I9" s="117">
        <v>2160783</v>
      </c>
      <c r="J9" s="18">
        <v>2203532</v>
      </c>
      <c r="K9" s="19">
        <v>2294381</v>
      </c>
      <c r="L9" s="27">
        <v>22.145496069983924</v>
      </c>
      <c r="M9" s="27">
        <v>21.772912854280214</v>
      </c>
      <c r="N9" s="28">
        <v>21.642126960272822</v>
      </c>
      <c r="P9" s="117">
        <v>2643761</v>
      </c>
      <c r="Q9" s="18">
        <v>2724783</v>
      </c>
      <c r="R9" s="19">
        <v>2824258</v>
      </c>
      <c r="S9" s="27">
        <v>36.187801555203229</v>
      </c>
      <c r="T9" s="27">
        <v>35.731602168720357</v>
      </c>
      <c r="U9" s="28">
        <v>36.364710911506883</v>
      </c>
    </row>
    <row r="10" spans="1:21">
      <c r="A10" s="124" t="s">
        <v>86</v>
      </c>
      <c r="B10" s="128">
        <v>2344767</v>
      </c>
      <c r="C10" s="18">
        <v>2328452</v>
      </c>
      <c r="D10" s="19">
        <v>2318453</v>
      </c>
      <c r="E10" s="27">
        <v>13.741917323340648</v>
      </c>
      <c r="F10" s="27">
        <v>13.120837316577084</v>
      </c>
      <c r="G10" s="28">
        <v>12.622282370508872</v>
      </c>
      <c r="I10" s="117">
        <v>1490437</v>
      </c>
      <c r="J10" s="18">
        <v>1485428</v>
      </c>
      <c r="K10" s="19">
        <v>1499212</v>
      </c>
      <c r="L10" s="27">
        <v>15.275234359979059</v>
      </c>
      <c r="M10" s="27">
        <v>14.677388118397078</v>
      </c>
      <c r="N10" s="28">
        <v>14.141564301815844</v>
      </c>
      <c r="P10" s="117">
        <v>854330</v>
      </c>
      <c r="Q10" s="18">
        <v>843024</v>
      </c>
      <c r="R10" s="19">
        <v>819241</v>
      </c>
      <c r="S10" s="27">
        <v>11.694069359014213</v>
      </c>
      <c r="T10" s="27">
        <v>11.05504481886569</v>
      </c>
      <c r="U10" s="28">
        <v>10.548420906253542</v>
      </c>
    </row>
    <row r="11" spans="1:21">
      <c r="A11" s="124" t="s">
        <v>161</v>
      </c>
      <c r="B11" s="128">
        <v>2143451</v>
      </c>
      <c r="C11" s="18">
        <v>2208404</v>
      </c>
      <c r="D11" s="19">
        <v>2172393</v>
      </c>
      <c r="E11" s="27">
        <v>12.562069676275653</v>
      </c>
      <c r="F11" s="27">
        <v>12.444366305716459</v>
      </c>
      <c r="G11" s="28">
        <v>11.827092404166434</v>
      </c>
      <c r="I11" s="117">
        <v>1786403</v>
      </c>
      <c r="J11" s="18">
        <v>1850132</v>
      </c>
      <c r="K11" s="19">
        <v>1902117</v>
      </c>
      <c r="L11" s="27">
        <v>18.308539365548274</v>
      </c>
      <c r="M11" s="27">
        <v>18.280997419104946</v>
      </c>
      <c r="N11" s="28">
        <v>17.942032124260646</v>
      </c>
      <c r="P11" s="117">
        <v>357048</v>
      </c>
      <c r="Q11" s="18">
        <v>358272</v>
      </c>
      <c r="R11" s="19">
        <v>270276</v>
      </c>
      <c r="S11" s="27">
        <v>4.8872731573248114</v>
      </c>
      <c r="T11" s="27">
        <v>4.6982209490413664</v>
      </c>
      <c r="U11" s="28">
        <v>3.4800321381114738</v>
      </c>
    </row>
    <row r="12" spans="1:21">
      <c r="A12" s="124" t="s">
        <v>162</v>
      </c>
      <c r="B12" s="128">
        <v>188550</v>
      </c>
      <c r="C12" s="18">
        <v>203931</v>
      </c>
      <c r="D12" s="19">
        <v>216965</v>
      </c>
      <c r="E12" s="27">
        <v>1.1050302700933097</v>
      </c>
      <c r="F12" s="27">
        <v>1.1491520867971001</v>
      </c>
      <c r="G12" s="28">
        <v>1.1812158773619554</v>
      </c>
      <c r="I12" s="117">
        <v>185235</v>
      </c>
      <c r="J12" s="18">
        <v>200793</v>
      </c>
      <c r="K12" s="19">
        <v>213703</v>
      </c>
      <c r="L12" s="27">
        <v>1.8984418909827931</v>
      </c>
      <c r="M12" s="27">
        <v>1.9840186077395232</v>
      </c>
      <c r="N12" s="28">
        <v>2.0157887716953651</v>
      </c>
      <c r="P12" s="117">
        <v>3315</v>
      </c>
      <c r="Q12" s="18">
        <v>3138</v>
      </c>
      <c r="R12" s="19">
        <v>3262</v>
      </c>
      <c r="S12" s="27">
        <v>4.5375721237849678E-2</v>
      </c>
      <c r="T12" s="27">
        <v>4.1150347607660676E-2</v>
      </c>
      <c r="U12" s="28">
        <v>4.2001009466321938E-2</v>
      </c>
    </row>
    <row r="13" spans="1:21">
      <c r="A13" s="124" t="s">
        <v>163</v>
      </c>
      <c r="B13" s="128">
        <v>325177</v>
      </c>
      <c r="C13" s="18">
        <v>353746</v>
      </c>
      <c r="D13" s="19">
        <v>348378</v>
      </c>
      <c r="E13" s="27">
        <v>1.9057567124801491</v>
      </c>
      <c r="F13" s="27">
        <v>1.9933602742894752</v>
      </c>
      <c r="G13" s="28">
        <v>1.896663632030988</v>
      </c>
      <c r="I13" s="117">
        <v>148684</v>
      </c>
      <c r="J13" s="18">
        <v>163761</v>
      </c>
      <c r="K13" s="19">
        <v>178070</v>
      </c>
      <c r="L13" s="27">
        <v>1.5238369321072454</v>
      </c>
      <c r="M13" s="27">
        <v>1.618108555686862</v>
      </c>
      <c r="N13" s="28">
        <v>1.679674625886364</v>
      </c>
      <c r="P13" s="117">
        <v>176493</v>
      </c>
      <c r="Q13" s="18">
        <v>189985</v>
      </c>
      <c r="R13" s="19">
        <v>170308</v>
      </c>
      <c r="S13" s="27">
        <v>2.4158362499040127</v>
      </c>
      <c r="T13" s="27">
        <v>2.4913794742643129</v>
      </c>
      <c r="U13" s="28">
        <v>2.1928595708738063</v>
      </c>
    </row>
    <row r="14" spans="1:21">
      <c r="A14" s="124" t="s">
        <v>164</v>
      </c>
      <c r="B14" s="128">
        <v>125474</v>
      </c>
      <c r="C14" s="18">
        <v>152083</v>
      </c>
      <c r="D14" s="19">
        <v>180917</v>
      </c>
      <c r="E14" s="27">
        <v>0.73536233418025942</v>
      </c>
      <c r="F14" s="27">
        <v>0.85698837752162926</v>
      </c>
      <c r="G14" s="28">
        <v>0.98496085951509638</v>
      </c>
      <c r="I14" s="117">
        <v>2798</v>
      </c>
      <c r="J14" s="18">
        <v>1573</v>
      </c>
      <c r="K14" s="19">
        <v>0</v>
      </c>
      <c r="L14" s="27">
        <v>2.8676224314896508E-2</v>
      </c>
      <c r="M14" s="27">
        <v>1.5542679625157601E-2</v>
      </c>
      <c r="N14" s="28" t="s">
        <v>168</v>
      </c>
      <c r="P14" s="117">
        <v>122676</v>
      </c>
      <c r="Q14" s="18">
        <v>150510</v>
      </c>
      <c r="R14" s="19">
        <v>180917</v>
      </c>
      <c r="S14" s="27">
        <v>1.6791891338082796</v>
      </c>
      <c r="T14" s="27">
        <v>1.9737217394611246</v>
      </c>
      <c r="U14" s="28">
        <v>2.3294594204839258</v>
      </c>
    </row>
    <row r="15" spans="1:21">
      <c r="A15" s="124" t="s">
        <v>165</v>
      </c>
      <c r="B15" s="128">
        <v>285754</v>
      </c>
      <c r="C15" s="18">
        <v>314241</v>
      </c>
      <c r="D15" s="19">
        <v>348837</v>
      </c>
      <c r="E15" s="27">
        <v>1.674711322196996</v>
      </c>
      <c r="F15" s="27">
        <v>1.770749424595611</v>
      </c>
      <c r="G15" s="28">
        <v>1.8991625516157558</v>
      </c>
      <c r="I15" s="117">
        <v>43961</v>
      </c>
      <c r="J15" s="18">
        <v>57838</v>
      </c>
      <c r="K15" s="19">
        <v>76671</v>
      </c>
      <c r="L15" s="27">
        <v>0.45054878381242508</v>
      </c>
      <c r="M15" s="27">
        <v>0.57149237390964103</v>
      </c>
      <c r="N15" s="28">
        <v>0.72321184501226154</v>
      </c>
      <c r="P15" s="117">
        <v>241793</v>
      </c>
      <c r="Q15" s="18">
        <v>256403</v>
      </c>
      <c r="R15" s="19">
        <v>272166</v>
      </c>
      <c r="S15" s="27">
        <v>3.3096626742875976</v>
      </c>
      <c r="T15" s="27">
        <v>3.3623558246166416</v>
      </c>
      <c r="U15" s="28">
        <v>3.5043674869438921</v>
      </c>
    </row>
    <row r="16" spans="1:21">
      <c r="A16" s="124" t="s">
        <v>166</v>
      </c>
      <c r="B16" s="128">
        <v>574727</v>
      </c>
      <c r="C16" s="18">
        <v>614745</v>
      </c>
      <c r="D16" s="19">
        <v>682615</v>
      </c>
      <c r="E16" s="27">
        <v>3.3682881571992445</v>
      </c>
      <c r="F16" s="27">
        <v>3.4640907934452501</v>
      </c>
      <c r="G16" s="28">
        <v>3.7163398526279869</v>
      </c>
      <c r="I16" s="117">
        <v>553252</v>
      </c>
      <c r="J16" s="18">
        <v>596333</v>
      </c>
      <c r="K16" s="19">
        <v>665504</v>
      </c>
      <c r="L16" s="27">
        <v>5.6701852947337823</v>
      </c>
      <c r="M16" s="27">
        <v>5.8923158098595723</v>
      </c>
      <c r="N16" s="28">
        <v>6.2774761735602782</v>
      </c>
      <c r="P16" s="117">
        <v>21475</v>
      </c>
      <c r="Q16" s="18">
        <v>18412</v>
      </c>
      <c r="R16" s="19">
        <v>17111</v>
      </c>
      <c r="S16" s="27">
        <v>0.29394980801895076</v>
      </c>
      <c r="T16" s="27">
        <v>0.24144684517280066</v>
      </c>
      <c r="U16" s="28">
        <v>0.22031859993201552</v>
      </c>
    </row>
    <row r="17" spans="1:21">
      <c r="A17" s="124" t="s">
        <v>167</v>
      </c>
      <c r="B17" s="12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27" t="s">
        <v>168</v>
      </c>
      <c r="M17" s="27" t="s">
        <v>168</v>
      </c>
      <c r="N17" s="28" t="s">
        <v>168</v>
      </c>
      <c r="P17" s="117">
        <v>0</v>
      </c>
      <c r="Q17" s="18">
        <v>0</v>
      </c>
      <c r="R17" s="19">
        <v>0</v>
      </c>
      <c r="S17" s="27" t="s">
        <v>168</v>
      </c>
      <c r="T17" s="27" t="s">
        <v>168</v>
      </c>
      <c r="U17" s="28" t="s">
        <v>168</v>
      </c>
    </row>
    <row r="18" spans="1:21">
      <c r="A18" s="124" t="s">
        <v>169</v>
      </c>
      <c r="B18" s="12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27" t="s">
        <v>168</v>
      </c>
      <c r="M18" s="27" t="s">
        <v>168</v>
      </c>
      <c r="N18" s="28" t="s">
        <v>168</v>
      </c>
      <c r="P18" s="117">
        <v>0</v>
      </c>
      <c r="Q18" s="18">
        <v>0</v>
      </c>
      <c r="R18" s="19">
        <v>0</v>
      </c>
      <c r="S18" s="27" t="s">
        <v>168</v>
      </c>
      <c r="T18" s="27" t="s">
        <v>168</v>
      </c>
      <c r="U18" s="28" t="s">
        <v>168</v>
      </c>
    </row>
    <row r="19" spans="1:21">
      <c r="A19" s="124" t="s">
        <v>170</v>
      </c>
      <c r="B19" s="128">
        <v>801606</v>
      </c>
      <c r="C19" s="18">
        <v>839559</v>
      </c>
      <c r="D19" s="19">
        <v>865822</v>
      </c>
      <c r="E19" s="27">
        <v>4.6979522391324187</v>
      </c>
      <c r="F19" s="27">
        <v>4.7309186775884324</v>
      </c>
      <c r="G19" s="28">
        <v>4.7137680887206823</v>
      </c>
      <c r="I19" s="117">
        <v>461901</v>
      </c>
      <c r="J19" s="18">
        <v>495264</v>
      </c>
      <c r="K19" s="19">
        <v>510242</v>
      </c>
      <c r="L19" s="27">
        <v>4.7339444915207336</v>
      </c>
      <c r="M19" s="27">
        <v>4.8936615905111598</v>
      </c>
      <c r="N19" s="28">
        <v>4.8129417670663788</v>
      </c>
      <c r="P19" s="117">
        <v>339705</v>
      </c>
      <c r="Q19" s="18">
        <v>344295</v>
      </c>
      <c r="R19" s="19">
        <v>355580</v>
      </c>
      <c r="S19" s="27">
        <v>4.6498821668487853</v>
      </c>
      <c r="T19" s="27">
        <v>4.5149327372783725</v>
      </c>
      <c r="U19" s="28">
        <v>4.5783933004398385</v>
      </c>
    </row>
    <row r="20" spans="1:21">
      <c r="A20" s="124" t="s">
        <v>171</v>
      </c>
      <c r="B20" s="12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27" t="s">
        <v>168</v>
      </c>
      <c r="M20" s="27" t="s">
        <v>168</v>
      </c>
      <c r="N20" s="28" t="s">
        <v>168</v>
      </c>
      <c r="P20" s="117">
        <v>0</v>
      </c>
      <c r="Q20" s="18">
        <v>0</v>
      </c>
      <c r="R20" s="19">
        <v>0</v>
      </c>
      <c r="S20" s="27" t="s">
        <v>168</v>
      </c>
      <c r="T20" s="27" t="s">
        <v>168</v>
      </c>
      <c r="U20" s="28" t="s">
        <v>168</v>
      </c>
    </row>
    <row r="21" spans="1:21">
      <c r="A21" s="124" t="s">
        <v>172</v>
      </c>
      <c r="B21" s="128">
        <v>143743</v>
      </c>
      <c r="C21" s="18">
        <v>158260</v>
      </c>
      <c r="D21" s="19">
        <v>154403</v>
      </c>
      <c r="E21" s="27">
        <v>0.84243100564318529</v>
      </c>
      <c r="F21" s="27">
        <v>0.89179579983675394</v>
      </c>
      <c r="G21" s="28">
        <v>0.84061150467733503</v>
      </c>
      <c r="I21" s="117">
        <v>62115</v>
      </c>
      <c r="J21" s="18">
        <v>83603</v>
      </c>
      <c r="K21" s="19">
        <v>91701</v>
      </c>
      <c r="L21" s="27">
        <v>0.6366060304931368</v>
      </c>
      <c r="M21" s="27">
        <v>0.82607415429246722</v>
      </c>
      <c r="N21" s="28">
        <v>0.86498479737409706</v>
      </c>
      <c r="P21" s="117">
        <v>81628</v>
      </c>
      <c r="Q21" s="18">
        <v>74657</v>
      </c>
      <c r="R21" s="19">
        <v>62702</v>
      </c>
      <c r="S21" s="27">
        <v>1.1173240944806013</v>
      </c>
      <c r="T21" s="27">
        <v>0.97901896155038981</v>
      </c>
      <c r="U21" s="28">
        <v>0.80734129232290563</v>
      </c>
    </row>
    <row r="22" spans="1:21">
      <c r="A22" s="124" t="s">
        <v>173</v>
      </c>
      <c r="B22" s="128">
        <v>0</v>
      </c>
      <c r="C22" s="18">
        <v>63850</v>
      </c>
      <c r="D22" s="19">
        <v>161141</v>
      </c>
      <c r="E22" s="27" t="s">
        <v>168</v>
      </c>
      <c r="F22" s="27">
        <v>0.35979503234915161</v>
      </c>
      <c r="G22" s="28">
        <v>0.87729499086941609</v>
      </c>
      <c r="I22" s="117">
        <v>0</v>
      </c>
      <c r="J22" s="18">
        <v>0</v>
      </c>
      <c r="K22" s="19">
        <v>0</v>
      </c>
      <c r="L22" s="27" t="s">
        <v>168</v>
      </c>
      <c r="M22" s="27" t="s">
        <v>168</v>
      </c>
      <c r="N22" s="28" t="s">
        <v>168</v>
      </c>
      <c r="P22" s="117">
        <v>0</v>
      </c>
      <c r="Q22" s="18">
        <v>63850</v>
      </c>
      <c r="R22" s="19">
        <v>161141</v>
      </c>
      <c r="S22" s="27" t="s">
        <v>168</v>
      </c>
      <c r="T22" s="27">
        <v>0.83730073127760818</v>
      </c>
      <c r="U22" s="28">
        <v>2.0748266911136062</v>
      </c>
    </row>
    <row r="23" spans="1:21">
      <c r="A23" s="124" t="s">
        <v>174</v>
      </c>
      <c r="B23" s="128">
        <v>0</v>
      </c>
      <c r="C23" s="18">
        <v>16410</v>
      </c>
      <c r="D23" s="19">
        <v>16877</v>
      </c>
      <c r="E23" s="27" t="s">
        <v>168</v>
      </c>
      <c r="F23" s="27">
        <v>9.2470422566164112E-2</v>
      </c>
      <c r="G23" s="28">
        <v>9.1882932096134032E-2</v>
      </c>
      <c r="I23" s="117">
        <v>0</v>
      </c>
      <c r="J23" s="18">
        <v>0</v>
      </c>
      <c r="K23" s="19">
        <v>0</v>
      </c>
      <c r="L23" s="27" t="s">
        <v>168</v>
      </c>
      <c r="M23" s="27" t="s">
        <v>168</v>
      </c>
      <c r="N23" s="28" t="s">
        <v>168</v>
      </c>
      <c r="P23" s="117">
        <v>0</v>
      </c>
      <c r="Q23" s="18">
        <v>16410</v>
      </c>
      <c r="R23" s="19">
        <v>16877</v>
      </c>
      <c r="S23" s="27" t="s">
        <v>168</v>
      </c>
      <c r="T23" s="27">
        <v>0.21519350039570165</v>
      </c>
      <c r="U23" s="28">
        <v>0.21730565198133517</v>
      </c>
    </row>
    <row r="24" spans="1:21">
      <c r="A24" s="124" t="s">
        <v>175</v>
      </c>
      <c r="B24" s="128">
        <v>0</v>
      </c>
      <c r="C24" s="18">
        <v>10059</v>
      </c>
      <c r="D24" s="19">
        <v>10997</v>
      </c>
      <c r="E24" s="27" t="s">
        <v>168</v>
      </c>
      <c r="F24" s="27">
        <v>5.6682509481599315E-2</v>
      </c>
      <c r="G24" s="28">
        <v>5.9870628918716952E-2</v>
      </c>
      <c r="I24" s="117">
        <v>0</v>
      </c>
      <c r="J24" s="18">
        <v>0</v>
      </c>
      <c r="K24" s="19">
        <v>0</v>
      </c>
      <c r="L24" s="27" t="s">
        <v>168</v>
      </c>
      <c r="M24" s="27" t="s">
        <v>168</v>
      </c>
      <c r="N24" s="28" t="s">
        <v>168</v>
      </c>
      <c r="P24" s="117">
        <v>0</v>
      </c>
      <c r="Q24" s="18">
        <v>10059</v>
      </c>
      <c r="R24" s="19">
        <v>10997</v>
      </c>
      <c r="S24" s="27" t="s">
        <v>168</v>
      </c>
      <c r="T24" s="27">
        <v>0.13190928826815129</v>
      </c>
      <c r="U24" s="28">
        <v>0.14159567783603383</v>
      </c>
    </row>
    <row r="25" spans="1:21">
      <c r="A25" s="124" t="s">
        <v>176</v>
      </c>
      <c r="B25" s="12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27" t="s">
        <v>168</v>
      </c>
      <c r="M25" s="27" t="s">
        <v>168</v>
      </c>
      <c r="N25" s="28" t="s">
        <v>168</v>
      </c>
      <c r="P25" s="117">
        <v>0</v>
      </c>
      <c r="Q25" s="18">
        <v>0</v>
      </c>
      <c r="R25" s="19">
        <v>0</v>
      </c>
      <c r="S25" s="27" t="s">
        <v>168</v>
      </c>
      <c r="T25" s="27" t="s">
        <v>168</v>
      </c>
      <c r="U25" s="28" t="s">
        <v>168</v>
      </c>
    </row>
    <row r="26" spans="1:21">
      <c r="A26" s="124" t="s">
        <v>177</v>
      </c>
      <c r="B26" s="128">
        <v>135462</v>
      </c>
      <c r="C26" s="18">
        <v>43361</v>
      </c>
      <c r="D26" s="19">
        <v>0</v>
      </c>
      <c r="E26" s="27">
        <v>0.79389875601898652</v>
      </c>
      <c r="F26" s="27">
        <v>0.24433942674536513</v>
      </c>
      <c r="G26" s="28" t="s">
        <v>168</v>
      </c>
      <c r="I26" s="117">
        <v>100128</v>
      </c>
      <c r="J26" s="18">
        <v>37247</v>
      </c>
      <c r="K26" s="19">
        <v>0</v>
      </c>
      <c r="L26" s="27">
        <v>1.0261947777705354</v>
      </c>
      <c r="M26" s="27">
        <v>0.36803444882278774</v>
      </c>
      <c r="N26" s="28" t="s">
        <v>168</v>
      </c>
      <c r="P26" s="117">
        <v>35334</v>
      </c>
      <c r="Q26" s="18">
        <v>6114</v>
      </c>
      <c r="R26" s="19">
        <v>0</v>
      </c>
      <c r="S26" s="27">
        <v>0.48365180519402123</v>
      </c>
      <c r="T26" s="27">
        <v>8.0176298684906749E-2</v>
      </c>
      <c r="U26" s="28" t="s">
        <v>168</v>
      </c>
    </row>
    <row r="27" spans="1:21">
      <c r="A27" s="124" t="s">
        <v>178</v>
      </c>
      <c r="B27" s="128">
        <v>3569</v>
      </c>
      <c r="C27" s="18">
        <v>0</v>
      </c>
      <c r="D27" s="19">
        <v>0</v>
      </c>
      <c r="E27" s="27">
        <v>2.0916749053105393E-2</v>
      </c>
      <c r="F27" s="27" t="s">
        <v>168</v>
      </c>
      <c r="G27" s="28" t="s">
        <v>168</v>
      </c>
      <c r="I27" s="117">
        <v>0</v>
      </c>
      <c r="J27" s="18">
        <v>0</v>
      </c>
      <c r="K27" s="19">
        <v>0</v>
      </c>
      <c r="L27" s="27" t="s">
        <v>168</v>
      </c>
      <c r="M27" s="27" t="s">
        <v>168</v>
      </c>
      <c r="N27" s="28" t="s">
        <v>168</v>
      </c>
      <c r="P27" s="117">
        <v>3569</v>
      </c>
      <c r="Q27" s="18">
        <v>0</v>
      </c>
      <c r="R27" s="19">
        <v>0</v>
      </c>
      <c r="S27" s="27">
        <v>4.8852473332695476E-2</v>
      </c>
      <c r="T27" s="27" t="s">
        <v>168</v>
      </c>
      <c r="U27" s="28" t="s">
        <v>168</v>
      </c>
    </row>
    <row r="28" spans="1:21">
      <c r="A28" s="124" t="s">
        <v>179</v>
      </c>
      <c r="B28" s="128">
        <v>320329</v>
      </c>
      <c r="C28" s="18">
        <v>377647</v>
      </c>
      <c r="D28" s="19">
        <v>433306</v>
      </c>
      <c r="E28" s="27">
        <v>1.8773441601098899</v>
      </c>
      <c r="F28" s="27">
        <v>2.1280425149813635</v>
      </c>
      <c r="G28" s="28">
        <v>2.3590345307132461</v>
      </c>
      <c r="I28" s="117">
        <v>266543</v>
      </c>
      <c r="J28" s="18">
        <v>311861</v>
      </c>
      <c r="K28" s="19">
        <v>354018</v>
      </c>
      <c r="L28" s="27">
        <v>2.7317537017746463</v>
      </c>
      <c r="M28" s="27">
        <v>3.0814720982716302</v>
      </c>
      <c r="N28" s="28">
        <v>3.3393331370081358</v>
      </c>
      <c r="P28" s="117">
        <v>53786</v>
      </c>
      <c r="Q28" s="18">
        <v>65786</v>
      </c>
      <c r="R28" s="19">
        <v>79288</v>
      </c>
      <c r="S28" s="27">
        <v>0.73622278808415764</v>
      </c>
      <c r="T28" s="27">
        <v>0.86268858117194569</v>
      </c>
      <c r="U28" s="28">
        <v>1.020900073134805</v>
      </c>
    </row>
    <row r="29" spans="1:21">
      <c r="A29" s="124" t="s">
        <v>180</v>
      </c>
      <c r="B29" s="128">
        <v>67686</v>
      </c>
      <c r="C29" s="18">
        <v>71171</v>
      </c>
      <c r="D29" s="19">
        <v>95809</v>
      </c>
      <c r="E29" s="27">
        <v>0.39668564763476932</v>
      </c>
      <c r="F29" s="27">
        <v>0.40104889972312407</v>
      </c>
      <c r="G29" s="28">
        <v>0.52160999236822336</v>
      </c>
      <c r="I29" s="117">
        <v>9843</v>
      </c>
      <c r="J29" s="18">
        <v>11543</v>
      </c>
      <c r="K29" s="19">
        <v>14771</v>
      </c>
      <c r="L29" s="27">
        <v>0.10087922656594937</v>
      </c>
      <c r="M29" s="27">
        <v>0.11405540426776489</v>
      </c>
      <c r="N29" s="28">
        <v>0.13932989217143529</v>
      </c>
      <c r="P29" s="117">
        <v>57843</v>
      </c>
      <c r="Q29" s="18">
        <v>59628</v>
      </c>
      <c r="R29" s="19">
        <v>81038</v>
      </c>
      <c r="S29" s="27">
        <v>0.79175500559907652</v>
      </c>
      <c r="T29" s="27">
        <v>0.78193528589853123</v>
      </c>
      <c r="U29" s="28">
        <v>1.0434328035351923</v>
      </c>
    </row>
    <row r="30" spans="1:21">
      <c r="A30" s="124" t="s">
        <v>181</v>
      </c>
      <c r="B30" s="128">
        <v>63087</v>
      </c>
      <c r="C30" s="18">
        <v>90399</v>
      </c>
      <c r="D30" s="19">
        <v>73585</v>
      </c>
      <c r="E30" s="27">
        <v>0.36973240333798263</v>
      </c>
      <c r="F30" s="27">
        <v>0.50939876475068069</v>
      </c>
      <c r="G30" s="28">
        <v>0.40061655260378165</v>
      </c>
      <c r="I30" s="117">
        <v>16427</v>
      </c>
      <c r="J30" s="18">
        <v>29804</v>
      </c>
      <c r="K30" s="19">
        <v>35092</v>
      </c>
      <c r="L30" s="27">
        <v>0.16835751852065939</v>
      </c>
      <c r="M30" s="27">
        <v>0.29449079691557351</v>
      </c>
      <c r="N30" s="28">
        <v>0.33101107413716113</v>
      </c>
      <c r="P30" s="117">
        <v>46660</v>
      </c>
      <c r="Q30" s="18">
        <v>60595</v>
      </c>
      <c r="R30" s="19">
        <v>38493</v>
      </c>
      <c r="S30" s="27">
        <v>0.63868209742324766</v>
      </c>
      <c r="T30" s="27">
        <v>0.79461609728687022</v>
      </c>
      <c r="U30" s="28">
        <v>0.49562993788691917</v>
      </c>
    </row>
    <row r="31" spans="1:21">
      <c r="A31" s="124" t="s">
        <v>182</v>
      </c>
      <c r="B31" s="128">
        <v>26552</v>
      </c>
      <c r="C31" s="18">
        <v>26641</v>
      </c>
      <c r="D31" s="19">
        <v>28816</v>
      </c>
      <c r="E31" s="27">
        <v>0.15561264243711245</v>
      </c>
      <c r="F31" s="27">
        <v>0.15012215280835942</v>
      </c>
      <c r="G31" s="28">
        <v>0.15688206264633514</v>
      </c>
      <c r="I31" s="117">
        <v>11697</v>
      </c>
      <c r="J31" s="18">
        <v>11515</v>
      </c>
      <c r="K31" s="19">
        <v>14059</v>
      </c>
      <c r="L31" s="27">
        <v>0.11988055604408308</v>
      </c>
      <c r="M31" s="27">
        <v>0.11377873864188796</v>
      </c>
      <c r="N31" s="28">
        <v>0.13261383481404163</v>
      </c>
      <c r="P31" s="117">
        <v>14855</v>
      </c>
      <c r="Q31" s="18">
        <v>15126</v>
      </c>
      <c r="R31" s="19">
        <v>14757</v>
      </c>
      <c r="S31" s="27">
        <v>0.20333524554698551</v>
      </c>
      <c r="T31" s="27">
        <v>0.19835569085834143</v>
      </c>
      <c r="U31" s="28">
        <v>0.19000885858200883</v>
      </c>
    </row>
    <row r="32" spans="1:21">
      <c r="A32" s="124" t="s">
        <v>183</v>
      </c>
      <c r="B32" s="128">
        <v>0</v>
      </c>
      <c r="C32" s="18">
        <v>1429</v>
      </c>
      <c r="D32" s="19">
        <v>7397</v>
      </c>
      <c r="E32" s="27" t="s">
        <v>168</v>
      </c>
      <c r="F32" s="27">
        <v>8.0524213191376301E-3</v>
      </c>
      <c r="G32" s="28">
        <v>4.027125962642078E-2</v>
      </c>
      <c r="I32" s="117">
        <v>0</v>
      </c>
      <c r="J32" s="18">
        <v>1429</v>
      </c>
      <c r="K32" s="19">
        <v>6876</v>
      </c>
      <c r="L32" s="27" t="s">
        <v>168</v>
      </c>
      <c r="M32" s="27">
        <v>1.4119827834933383E-2</v>
      </c>
      <c r="N32" s="28">
        <v>6.4859003355953487E-2</v>
      </c>
      <c r="P32" s="117">
        <v>0</v>
      </c>
      <c r="Q32" s="18">
        <v>0</v>
      </c>
      <c r="R32" s="19">
        <v>521</v>
      </c>
      <c r="S32" s="27" t="s">
        <v>168</v>
      </c>
      <c r="T32" s="27" t="s">
        <v>168</v>
      </c>
      <c r="U32" s="28">
        <v>6.7083157363438776E-3</v>
      </c>
    </row>
    <row r="33" spans="1:21">
      <c r="A33" s="124" t="s">
        <v>184</v>
      </c>
      <c r="B33" s="12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27" t="s">
        <v>168</v>
      </c>
      <c r="M33" s="27" t="s">
        <v>168</v>
      </c>
      <c r="N33" s="28" t="s">
        <v>168</v>
      </c>
      <c r="P33" s="117">
        <v>0</v>
      </c>
      <c r="Q33" s="18">
        <v>0</v>
      </c>
      <c r="R33" s="19">
        <v>0</v>
      </c>
      <c r="S33" s="27" t="s">
        <v>168</v>
      </c>
      <c r="T33" s="27" t="s">
        <v>168</v>
      </c>
      <c r="U33" s="28" t="s">
        <v>168</v>
      </c>
    </row>
    <row r="34" spans="1:21">
      <c r="A34" s="124" t="s">
        <v>185</v>
      </c>
      <c r="B34" s="128">
        <v>0</v>
      </c>
      <c r="C34" s="18">
        <v>17558</v>
      </c>
      <c r="D34" s="19">
        <v>17025</v>
      </c>
      <c r="E34" s="27" t="s">
        <v>168</v>
      </c>
      <c r="F34" s="27">
        <v>9.893940764270015E-2</v>
      </c>
      <c r="G34" s="28">
        <v>9.2688683944817316E-2</v>
      </c>
      <c r="I34" s="117">
        <v>0</v>
      </c>
      <c r="J34" s="18">
        <v>0</v>
      </c>
      <c r="K34" s="19">
        <v>0</v>
      </c>
      <c r="L34" s="27" t="s">
        <v>168</v>
      </c>
      <c r="M34" s="27" t="s">
        <v>168</v>
      </c>
      <c r="N34" s="28" t="s">
        <v>168</v>
      </c>
      <c r="P34" s="117">
        <v>0</v>
      </c>
      <c r="Q34" s="18">
        <v>17558</v>
      </c>
      <c r="R34" s="19">
        <v>17025</v>
      </c>
      <c r="S34" s="27" t="s">
        <v>168</v>
      </c>
      <c r="T34" s="27">
        <v>0.23024786593221994</v>
      </c>
      <c r="U34" s="28">
        <v>0.2192112771809108</v>
      </c>
    </row>
    <row r="35" spans="1:21">
      <c r="A35" s="124" t="s">
        <v>186</v>
      </c>
      <c r="B35" s="128">
        <v>0</v>
      </c>
      <c r="C35" s="18">
        <v>72414</v>
      </c>
      <c r="D35" s="19">
        <v>67759</v>
      </c>
      <c r="E35" s="27" t="s">
        <v>168</v>
      </c>
      <c r="F35" s="27">
        <v>0.40805321021975671</v>
      </c>
      <c r="G35" s="28">
        <v>0.368898239965749</v>
      </c>
      <c r="I35" s="117">
        <v>0</v>
      </c>
      <c r="J35" s="18">
        <v>0</v>
      </c>
      <c r="K35" s="19">
        <v>0</v>
      </c>
      <c r="L35" s="27" t="s">
        <v>168</v>
      </c>
      <c r="M35" s="27" t="s">
        <v>168</v>
      </c>
      <c r="N35" s="28" t="s">
        <v>168</v>
      </c>
      <c r="P35" s="117">
        <v>0</v>
      </c>
      <c r="Q35" s="18">
        <v>72414</v>
      </c>
      <c r="R35" s="19">
        <v>67759</v>
      </c>
      <c r="S35" s="27" t="s">
        <v>168</v>
      </c>
      <c r="T35" s="27">
        <v>0.9496052490953284</v>
      </c>
      <c r="U35" s="28">
        <v>0.8724544452570534</v>
      </c>
    </row>
    <row r="36" spans="1:21">
      <c r="A36" s="124" t="s">
        <v>187</v>
      </c>
      <c r="B36" s="128">
        <v>0</v>
      </c>
      <c r="C36" s="18">
        <v>96668</v>
      </c>
      <c r="D36" s="19">
        <v>111515</v>
      </c>
      <c r="E36" s="27" t="s">
        <v>168</v>
      </c>
      <c r="F36" s="27">
        <v>0.54472460747263574</v>
      </c>
      <c r="G36" s="28">
        <v>0.60711768517511333</v>
      </c>
      <c r="I36" s="117">
        <v>0</v>
      </c>
      <c r="J36" s="18">
        <v>0</v>
      </c>
      <c r="K36" s="19">
        <v>0</v>
      </c>
      <c r="L36" s="27" t="s">
        <v>168</v>
      </c>
      <c r="M36" s="27" t="s">
        <v>168</v>
      </c>
      <c r="N36" s="28" t="s">
        <v>168</v>
      </c>
      <c r="P36" s="117">
        <v>0</v>
      </c>
      <c r="Q36" s="18">
        <v>96668</v>
      </c>
      <c r="R36" s="19">
        <v>111515</v>
      </c>
      <c r="S36" s="27" t="s">
        <v>168</v>
      </c>
      <c r="T36" s="27">
        <v>1.267661504951352</v>
      </c>
      <c r="U36" s="28">
        <v>1.4358499603423944</v>
      </c>
    </row>
    <row r="37" spans="1:21">
      <c r="A37" s="124" t="s">
        <v>188</v>
      </c>
      <c r="B37" s="128">
        <v>0</v>
      </c>
      <c r="C37" s="18">
        <v>0</v>
      </c>
      <c r="D37" s="19">
        <v>181767</v>
      </c>
      <c r="E37" s="27" t="s">
        <v>168</v>
      </c>
      <c r="F37" s="27" t="s">
        <v>168</v>
      </c>
      <c r="G37" s="28">
        <v>0.9895884883757774</v>
      </c>
      <c r="I37" s="117">
        <v>0</v>
      </c>
      <c r="J37" s="18">
        <v>0</v>
      </c>
      <c r="K37" s="19">
        <v>119918</v>
      </c>
      <c r="L37" s="27" t="s">
        <v>168</v>
      </c>
      <c r="M37" s="27" t="s">
        <v>168</v>
      </c>
      <c r="N37" s="28">
        <v>1.1311463008201326</v>
      </c>
      <c r="P37" s="117">
        <v>0</v>
      </c>
      <c r="Q37" s="18">
        <v>0</v>
      </c>
      <c r="R37" s="19">
        <v>61849</v>
      </c>
      <c r="S37" s="27" t="s">
        <v>168</v>
      </c>
      <c r="T37" s="27" t="s">
        <v>168</v>
      </c>
      <c r="U37" s="28">
        <v>0.79635819573345967</v>
      </c>
    </row>
    <row r="38" spans="1:21" ht="13.5" thickBot="1">
      <c r="A38" s="127" t="s">
        <v>4</v>
      </c>
      <c r="B38" s="129">
        <v>17062881</v>
      </c>
      <c r="C38" s="21">
        <v>17746215</v>
      </c>
      <c r="D38" s="22">
        <v>18367938</v>
      </c>
      <c r="E38" s="23">
        <v>100</v>
      </c>
      <c r="F38" s="23">
        <v>100</v>
      </c>
      <c r="G38" s="48">
        <v>100</v>
      </c>
      <c r="I38" s="118">
        <v>9757212</v>
      </c>
      <c r="J38" s="21">
        <v>10120520</v>
      </c>
      <c r="K38" s="22">
        <v>10601458</v>
      </c>
      <c r="L38" s="23">
        <v>100</v>
      </c>
      <c r="M38" s="23">
        <v>100</v>
      </c>
      <c r="N38" s="48">
        <v>100</v>
      </c>
      <c r="P38" s="118">
        <v>7305669</v>
      </c>
      <c r="Q38" s="21">
        <v>7625695</v>
      </c>
      <c r="R38" s="22">
        <v>7766480</v>
      </c>
      <c r="S38" s="23">
        <v>100</v>
      </c>
      <c r="T38" s="23">
        <v>100</v>
      </c>
      <c r="U38" s="48">
        <v>100</v>
      </c>
    </row>
    <row r="39" spans="1:21">
      <c r="I39" s="125"/>
    </row>
    <row r="40" spans="1:21" ht="16.5" thickBot="1">
      <c r="A40" s="5" t="s">
        <v>115</v>
      </c>
      <c r="I40" s="186" t="s">
        <v>94</v>
      </c>
      <c r="J40" s="186"/>
      <c r="K40" s="186"/>
      <c r="L40" s="186"/>
      <c r="M40" s="186"/>
      <c r="N40" s="186"/>
      <c r="P40" s="186" t="s">
        <v>95</v>
      </c>
      <c r="Q40" s="186"/>
      <c r="R40" s="186"/>
      <c r="S40" s="186"/>
      <c r="T40" s="186"/>
      <c r="U40" s="186"/>
    </row>
    <row r="41" spans="1:21">
      <c r="A41" s="130"/>
      <c r="I41" s="32"/>
      <c r="J41" s="43" t="s">
        <v>30</v>
      </c>
      <c r="K41" s="92"/>
      <c r="L41" s="11"/>
      <c r="M41" s="90" t="s">
        <v>2</v>
      </c>
      <c r="N41" s="12"/>
      <c r="P41" s="32"/>
      <c r="Q41" s="90" t="s">
        <v>38</v>
      </c>
      <c r="R41" s="92"/>
      <c r="S41" s="11"/>
      <c r="T41" s="90" t="s">
        <v>2</v>
      </c>
      <c r="U41" s="12"/>
    </row>
    <row r="42" spans="1:21">
      <c r="A42" s="131" t="s">
        <v>3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I43" s="117">
        <v>576133</v>
      </c>
      <c r="J43" s="18">
        <v>554109</v>
      </c>
      <c r="K43" s="19">
        <v>535043</v>
      </c>
      <c r="L43" s="27">
        <v>15.84412648614399</v>
      </c>
      <c r="M43" s="27">
        <v>14.711552323662699</v>
      </c>
      <c r="N43" s="28">
        <v>13.635486726092223</v>
      </c>
      <c r="P43" s="117">
        <v>3035190</v>
      </c>
      <c r="Q43" s="18">
        <v>3092577</v>
      </c>
      <c r="R43" s="19">
        <v>2840254</v>
      </c>
      <c r="S43" s="27">
        <v>39.159214624993034</v>
      </c>
      <c r="T43" s="27">
        <v>38.328621230193548</v>
      </c>
      <c r="U43" s="28">
        <v>35.581628042129388</v>
      </c>
    </row>
    <row r="44" spans="1:21">
      <c r="A44" s="17" t="s">
        <v>160</v>
      </c>
      <c r="I44" s="117">
        <v>67139</v>
      </c>
      <c r="J44" s="18">
        <v>79594</v>
      </c>
      <c r="K44" s="19">
        <v>85754</v>
      </c>
      <c r="L44" s="27">
        <v>1.8463771527637218</v>
      </c>
      <c r="M44" s="27">
        <v>2.1132147206589478</v>
      </c>
      <c r="N44" s="28">
        <v>2.1854272062419517</v>
      </c>
      <c r="P44" s="117">
        <v>446</v>
      </c>
      <c r="Q44" s="18">
        <v>500</v>
      </c>
      <c r="R44" s="19">
        <v>512</v>
      </c>
      <c r="S44" s="27">
        <v>5.7541734529788554E-3</v>
      </c>
      <c r="T44" s="27">
        <v>6.1968741975047918E-3</v>
      </c>
      <c r="U44" s="28">
        <v>6.4141423821849203E-3</v>
      </c>
    </row>
    <row r="45" spans="1:21">
      <c r="A45" s="17" t="s">
        <v>84</v>
      </c>
      <c r="I45" s="117">
        <v>807356</v>
      </c>
      <c r="J45" s="18">
        <v>804561</v>
      </c>
      <c r="K45" s="19">
        <v>797241</v>
      </c>
      <c r="L45" s="27">
        <v>22.202947207237333</v>
      </c>
      <c r="M45" s="27">
        <v>21.361034108953987</v>
      </c>
      <c r="N45" s="28">
        <v>20.317561528693002</v>
      </c>
      <c r="P45" s="117">
        <v>2166336</v>
      </c>
      <c r="Q45" s="18">
        <v>2384126</v>
      </c>
      <c r="R45" s="19">
        <v>2377005</v>
      </c>
      <c r="S45" s="27">
        <v>27.949491258817044</v>
      </c>
      <c r="T45" s="27">
        <v>29.548257786000615</v>
      </c>
      <c r="U45" s="28">
        <v>29.7782197522763</v>
      </c>
    </row>
    <row r="46" spans="1:21">
      <c r="A46" s="17" t="s">
        <v>86</v>
      </c>
      <c r="I46" s="117">
        <v>429203</v>
      </c>
      <c r="J46" s="18">
        <v>431236</v>
      </c>
      <c r="K46" s="19">
        <v>432197</v>
      </c>
      <c r="L46" s="27">
        <v>11.803431881583695</v>
      </c>
      <c r="M46" s="27">
        <v>11.449283404252608</v>
      </c>
      <c r="N46" s="28">
        <v>11.014472587356307</v>
      </c>
      <c r="P46" s="117">
        <v>997243</v>
      </c>
      <c r="Q46" s="18">
        <v>936454</v>
      </c>
      <c r="R46" s="19">
        <v>916193</v>
      </c>
      <c r="S46" s="27">
        <v>12.866164118316128</v>
      </c>
      <c r="T46" s="27">
        <v>11.606175259500304</v>
      </c>
      <c r="U46" s="28">
        <v>11.477719436642868</v>
      </c>
    </row>
    <row r="47" spans="1:21">
      <c r="A47" s="17" t="s">
        <v>161</v>
      </c>
      <c r="I47" s="117">
        <v>1072540</v>
      </c>
      <c r="J47" s="18">
        <v>1197477</v>
      </c>
      <c r="K47" s="19">
        <v>1314549</v>
      </c>
      <c r="L47" s="27">
        <v>29.495723073402974</v>
      </c>
      <c r="M47" s="27">
        <v>31.792924391920433</v>
      </c>
      <c r="N47" s="28">
        <v>33.501074568395076</v>
      </c>
      <c r="P47" s="117">
        <v>182018</v>
      </c>
      <c r="Q47" s="18">
        <v>193968</v>
      </c>
      <c r="R47" s="19">
        <v>156738</v>
      </c>
      <c r="S47" s="27">
        <v>2.3483478555253483</v>
      </c>
      <c r="T47" s="27">
        <v>2.4039905886832189</v>
      </c>
      <c r="U47" s="28">
        <v>1.9635543919900391</v>
      </c>
    </row>
    <row r="48" spans="1:21">
      <c r="A48" s="17" t="s">
        <v>162</v>
      </c>
      <c r="I48" s="117">
        <v>68584</v>
      </c>
      <c r="J48" s="18">
        <v>69779</v>
      </c>
      <c r="K48" s="19">
        <v>71167</v>
      </c>
      <c r="L48" s="27">
        <v>1.8861158290285391</v>
      </c>
      <c r="M48" s="27">
        <v>1.8526272079913151</v>
      </c>
      <c r="N48" s="28">
        <v>1.8136798048676559</v>
      </c>
      <c r="P48" s="117">
        <v>4389</v>
      </c>
      <c r="Q48" s="18">
        <v>362</v>
      </c>
      <c r="R48" s="19">
        <v>440</v>
      </c>
      <c r="S48" s="27">
        <v>5.6625711401623757E-2</v>
      </c>
      <c r="T48" s="27">
        <v>4.4865369189934692E-3</v>
      </c>
      <c r="U48" s="28">
        <v>5.5121536096901652E-3</v>
      </c>
    </row>
    <row r="49" spans="1:21">
      <c r="A49" s="17" t="s">
        <v>163</v>
      </c>
      <c r="I49" s="117">
        <v>100605</v>
      </c>
      <c r="J49" s="18">
        <v>74633</v>
      </c>
      <c r="K49" s="19">
        <v>63809</v>
      </c>
      <c r="L49" s="27">
        <v>2.7667193948940887</v>
      </c>
      <c r="M49" s="27">
        <v>1.9815005433442126</v>
      </c>
      <c r="N49" s="28">
        <v>1.626162331822337</v>
      </c>
      <c r="P49" s="117">
        <v>153941</v>
      </c>
      <c r="Q49" s="18">
        <v>193949</v>
      </c>
      <c r="R49" s="19">
        <v>238799</v>
      </c>
      <c r="S49" s="27">
        <v>1.98610586440587</v>
      </c>
      <c r="T49" s="27">
        <v>2.4037551074637138</v>
      </c>
      <c r="U49" s="28">
        <v>2.9915835678190952</v>
      </c>
    </row>
    <row r="50" spans="1:21">
      <c r="A50" s="17" t="s">
        <v>164</v>
      </c>
      <c r="I50" s="117">
        <v>820</v>
      </c>
      <c r="J50" s="18">
        <v>492</v>
      </c>
      <c r="K50" s="19">
        <v>0</v>
      </c>
      <c r="L50" s="27">
        <v>2.2550667499757992E-2</v>
      </c>
      <c r="M50" s="27">
        <v>1.306256303947788E-2</v>
      </c>
      <c r="N50" s="28" t="s">
        <v>168</v>
      </c>
      <c r="P50" s="117">
        <v>214385</v>
      </c>
      <c r="Q50" s="18">
        <v>0</v>
      </c>
      <c r="R50" s="19">
        <v>0</v>
      </c>
      <c r="S50" s="27">
        <v>2.7659382863606994</v>
      </c>
      <c r="T50" s="27" t="s">
        <v>168</v>
      </c>
      <c r="U50" s="28" t="s">
        <v>168</v>
      </c>
    </row>
    <row r="51" spans="1:21">
      <c r="A51" s="17" t="s">
        <v>165</v>
      </c>
      <c r="I51" s="117">
        <v>12752</v>
      </c>
      <c r="J51" s="18">
        <v>16274</v>
      </c>
      <c r="K51" s="19">
        <v>20764</v>
      </c>
      <c r="L51" s="27">
        <v>0.35069038043526091</v>
      </c>
      <c r="M51" s="27">
        <v>0.43207347744809554</v>
      </c>
      <c r="N51" s="28">
        <v>0.52916727511728767</v>
      </c>
      <c r="P51" s="117">
        <v>607675</v>
      </c>
      <c r="Q51" s="18">
        <v>596764</v>
      </c>
      <c r="R51" s="19">
        <v>649389</v>
      </c>
      <c r="S51" s="27">
        <v>7.8400613296836905</v>
      </c>
      <c r="T51" s="27">
        <v>7.3961428671994991</v>
      </c>
      <c r="U51" s="28">
        <v>8.1352998191888339</v>
      </c>
    </row>
    <row r="52" spans="1:21">
      <c r="A52" s="17" t="s">
        <v>166</v>
      </c>
      <c r="I52" s="117">
        <v>201140</v>
      </c>
      <c r="J52" s="18">
        <v>225232</v>
      </c>
      <c r="K52" s="19">
        <v>252111</v>
      </c>
      <c r="L52" s="27">
        <v>5.5315137328064914</v>
      </c>
      <c r="M52" s="27">
        <v>5.9798926798936618</v>
      </c>
      <c r="N52" s="28">
        <v>6.4250091936570266</v>
      </c>
      <c r="P52" s="117">
        <v>0</v>
      </c>
      <c r="Q52" s="18">
        <v>2674</v>
      </c>
      <c r="R52" s="19">
        <v>2518</v>
      </c>
      <c r="S52" s="27" t="s">
        <v>168</v>
      </c>
      <c r="T52" s="27">
        <v>3.3140883208255624E-2</v>
      </c>
      <c r="U52" s="28">
        <v>3.1544551793635994E-2</v>
      </c>
    </row>
    <row r="53" spans="1:21">
      <c r="A53" s="17" t="s">
        <v>167</v>
      </c>
      <c r="I53" s="117">
        <v>0</v>
      </c>
      <c r="J53" s="18">
        <v>0</v>
      </c>
      <c r="K53" s="19">
        <v>0</v>
      </c>
      <c r="L53" s="27" t="s">
        <v>168</v>
      </c>
      <c r="M53" s="27" t="s">
        <v>168</v>
      </c>
      <c r="N53" s="28" t="s">
        <v>168</v>
      </c>
      <c r="P53" s="117">
        <v>0</v>
      </c>
      <c r="Q53" s="18">
        <v>0</v>
      </c>
      <c r="R53" s="19">
        <v>0</v>
      </c>
      <c r="S53" s="27" t="s">
        <v>168</v>
      </c>
      <c r="T53" s="27" t="s">
        <v>168</v>
      </c>
      <c r="U53" s="28" t="s">
        <v>168</v>
      </c>
    </row>
    <row r="54" spans="1:21">
      <c r="A54" s="17" t="s">
        <v>169</v>
      </c>
      <c r="I54" s="117">
        <v>0</v>
      </c>
      <c r="J54" s="18">
        <v>0</v>
      </c>
      <c r="K54" s="19">
        <v>0</v>
      </c>
      <c r="L54" s="27" t="s">
        <v>168</v>
      </c>
      <c r="M54" s="27" t="s">
        <v>168</v>
      </c>
      <c r="N54" s="28" t="s">
        <v>168</v>
      </c>
      <c r="P54" s="117">
        <v>0</v>
      </c>
      <c r="Q54" s="18">
        <v>0</v>
      </c>
      <c r="R54" s="19">
        <v>0</v>
      </c>
      <c r="S54" s="27" t="s">
        <v>168</v>
      </c>
      <c r="T54" s="27" t="s">
        <v>168</v>
      </c>
      <c r="U54" s="28" t="s">
        <v>168</v>
      </c>
    </row>
    <row r="55" spans="1:21">
      <c r="A55" s="17" t="s">
        <v>170</v>
      </c>
      <c r="I55" s="117">
        <v>109904</v>
      </c>
      <c r="J55" s="18">
        <v>115858</v>
      </c>
      <c r="K55" s="19">
        <v>118334</v>
      </c>
      <c r="L55" s="27">
        <v>3.0224494645041493</v>
      </c>
      <c r="M55" s="27">
        <v>3.0760211963980248</v>
      </c>
      <c r="N55" s="28">
        <v>3.0157233834390826</v>
      </c>
      <c r="P55" s="117">
        <v>182977</v>
      </c>
      <c r="Q55" s="18">
        <v>185981</v>
      </c>
      <c r="R55" s="19">
        <v>191047</v>
      </c>
      <c r="S55" s="27">
        <v>2.3607206186226728</v>
      </c>
      <c r="T55" s="27">
        <v>2.3050017202522772</v>
      </c>
      <c r="U55" s="28">
        <v>2.3933645697056298</v>
      </c>
    </row>
    <row r="56" spans="1:21">
      <c r="A56" s="17" t="s">
        <v>171</v>
      </c>
      <c r="I56" s="117">
        <v>0</v>
      </c>
      <c r="J56" s="18">
        <v>0</v>
      </c>
      <c r="K56" s="19">
        <v>0</v>
      </c>
      <c r="L56" s="27" t="s">
        <v>168</v>
      </c>
      <c r="M56" s="27" t="s">
        <v>168</v>
      </c>
      <c r="N56" s="28" t="s">
        <v>168</v>
      </c>
      <c r="P56" s="117">
        <v>0</v>
      </c>
      <c r="Q56" s="18">
        <v>0</v>
      </c>
      <c r="R56" s="19">
        <v>0</v>
      </c>
      <c r="S56" s="27" t="s">
        <v>168</v>
      </c>
      <c r="T56" s="27" t="s">
        <v>168</v>
      </c>
      <c r="U56" s="28" t="s">
        <v>168</v>
      </c>
    </row>
    <row r="57" spans="1:21">
      <c r="A57" s="17" t="s">
        <v>172</v>
      </c>
      <c r="I57" s="117">
        <v>27037</v>
      </c>
      <c r="J57" s="18">
        <v>34270</v>
      </c>
      <c r="K57" s="19">
        <v>35479</v>
      </c>
      <c r="L57" s="27">
        <v>0.74353950876945962</v>
      </c>
      <c r="M57" s="27">
        <v>0.90986592553436374</v>
      </c>
      <c r="N57" s="28">
        <v>0.90417673636516316</v>
      </c>
      <c r="P57" s="117">
        <v>77453</v>
      </c>
      <c r="Q57" s="18">
        <v>69077</v>
      </c>
      <c r="R57" s="19">
        <v>60508</v>
      </c>
      <c r="S57" s="27">
        <v>0.99927801895419577</v>
      </c>
      <c r="T57" s="27">
        <v>0.85612295788207693</v>
      </c>
      <c r="U57" s="28">
        <v>0.75802134230711937</v>
      </c>
    </row>
    <row r="58" spans="1:21">
      <c r="A58" s="17" t="s">
        <v>173</v>
      </c>
      <c r="I58" s="117">
        <v>0</v>
      </c>
      <c r="J58" s="18">
        <v>0</v>
      </c>
      <c r="K58" s="19">
        <v>0</v>
      </c>
      <c r="L58" s="27" t="s">
        <v>168</v>
      </c>
      <c r="M58" s="27" t="s">
        <v>168</v>
      </c>
      <c r="N58" s="28" t="s">
        <v>168</v>
      </c>
      <c r="P58" s="117">
        <v>0</v>
      </c>
      <c r="Q58" s="18">
        <v>41645</v>
      </c>
      <c r="R58" s="19">
        <v>111</v>
      </c>
      <c r="S58" s="27" t="s">
        <v>168</v>
      </c>
      <c r="T58" s="27">
        <v>0.51613765191017402</v>
      </c>
      <c r="U58" s="28">
        <v>1.3905660242627463E-3</v>
      </c>
    </row>
    <row r="59" spans="1:21">
      <c r="A59" s="17" t="s">
        <v>174</v>
      </c>
      <c r="I59" s="117">
        <v>0</v>
      </c>
      <c r="J59" s="18">
        <v>0</v>
      </c>
      <c r="K59" s="19">
        <v>0</v>
      </c>
      <c r="L59" s="27" t="s">
        <v>168</v>
      </c>
      <c r="M59" s="27" t="s">
        <v>168</v>
      </c>
      <c r="N59" s="28" t="s">
        <v>168</v>
      </c>
      <c r="P59" s="117">
        <v>0</v>
      </c>
      <c r="Q59" s="18">
        <v>91194</v>
      </c>
      <c r="R59" s="19">
        <v>94816</v>
      </c>
      <c r="S59" s="27" t="s">
        <v>168</v>
      </c>
      <c r="T59" s="27">
        <v>1.1302354911345038</v>
      </c>
      <c r="U59" s="28">
        <v>1.18781899240087</v>
      </c>
    </row>
    <row r="60" spans="1:21">
      <c r="A60" s="17" t="s">
        <v>175</v>
      </c>
      <c r="I60" s="117">
        <v>0</v>
      </c>
      <c r="J60" s="18">
        <v>0</v>
      </c>
      <c r="K60" s="19">
        <v>0</v>
      </c>
      <c r="L60" s="27" t="s">
        <v>168</v>
      </c>
      <c r="M60" s="27" t="s">
        <v>168</v>
      </c>
      <c r="N60" s="28" t="s">
        <v>168</v>
      </c>
      <c r="P60" s="117">
        <v>0</v>
      </c>
      <c r="Q60" s="18">
        <v>13230</v>
      </c>
      <c r="R60" s="19">
        <v>14822</v>
      </c>
      <c r="S60" s="27" t="s">
        <v>168</v>
      </c>
      <c r="T60" s="27">
        <v>0.16396929126597679</v>
      </c>
      <c r="U60" s="28">
        <v>0.18568441091551735</v>
      </c>
    </row>
    <row r="61" spans="1:21">
      <c r="A61" s="17" t="s">
        <v>176</v>
      </c>
      <c r="I61" s="117">
        <v>0</v>
      </c>
      <c r="J61" s="18">
        <v>0</v>
      </c>
      <c r="K61" s="19">
        <v>0</v>
      </c>
      <c r="L61" s="27" t="s">
        <v>168</v>
      </c>
      <c r="M61" s="27" t="s">
        <v>168</v>
      </c>
      <c r="N61" s="28" t="s">
        <v>168</v>
      </c>
      <c r="P61" s="117">
        <v>0</v>
      </c>
      <c r="Q61" s="18">
        <v>0</v>
      </c>
      <c r="R61" s="19">
        <v>0</v>
      </c>
      <c r="S61" s="27" t="s">
        <v>168</v>
      </c>
      <c r="T61" s="27" t="s">
        <v>168</v>
      </c>
      <c r="U61" s="28" t="s">
        <v>168</v>
      </c>
    </row>
    <row r="62" spans="1:21">
      <c r="A62" s="17" t="s">
        <v>177</v>
      </c>
      <c r="I62" s="117">
        <v>31881</v>
      </c>
      <c r="J62" s="18">
        <v>11025</v>
      </c>
      <c r="K62" s="19">
        <v>0</v>
      </c>
      <c r="L62" s="27">
        <v>0.87675345190217635</v>
      </c>
      <c r="M62" s="27">
        <v>0.29271292176878788</v>
      </c>
      <c r="N62" s="28" t="s">
        <v>168</v>
      </c>
      <c r="P62" s="117">
        <v>12504</v>
      </c>
      <c r="Q62" s="18">
        <v>1997</v>
      </c>
      <c r="R62" s="19">
        <v>0</v>
      </c>
      <c r="S62" s="27">
        <v>0.16132328443060001</v>
      </c>
      <c r="T62" s="27">
        <v>2.4750315544834138E-2</v>
      </c>
      <c r="U62" s="28" t="s">
        <v>168</v>
      </c>
    </row>
    <row r="63" spans="1:21">
      <c r="A63" s="17" t="s">
        <v>178</v>
      </c>
      <c r="I63" s="117">
        <v>0</v>
      </c>
      <c r="J63" s="18">
        <v>0</v>
      </c>
      <c r="K63" s="19">
        <v>0</v>
      </c>
      <c r="L63" s="27" t="s">
        <v>168</v>
      </c>
      <c r="M63" s="27" t="s">
        <v>168</v>
      </c>
      <c r="N63" s="28" t="s">
        <v>168</v>
      </c>
      <c r="P63" s="117">
        <v>1563</v>
      </c>
      <c r="Q63" s="18">
        <v>0</v>
      </c>
      <c r="R63" s="19">
        <v>0</v>
      </c>
      <c r="S63" s="27">
        <v>2.0165410553825001E-2</v>
      </c>
      <c r="T63" s="27" t="s">
        <v>168</v>
      </c>
      <c r="U63" s="28" t="s">
        <v>168</v>
      </c>
    </row>
    <row r="64" spans="1:21">
      <c r="A64" s="17" t="s">
        <v>179</v>
      </c>
      <c r="I64" s="117">
        <v>118406</v>
      </c>
      <c r="J64" s="18">
        <v>132166</v>
      </c>
      <c r="K64" s="19">
        <v>142997</v>
      </c>
      <c r="L64" s="27">
        <v>3.2562613853370062</v>
      </c>
      <c r="M64" s="27">
        <v>3.508997371291938</v>
      </c>
      <c r="N64" s="28">
        <v>3.6442560604867453</v>
      </c>
      <c r="P64" s="117">
        <v>38434</v>
      </c>
      <c r="Q64" s="18">
        <v>43481</v>
      </c>
      <c r="R64" s="19">
        <v>53375</v>
      </c>
      <c r="S64" s="27">
        <v>0.49586525222374289</v>
      </c>
      <c r="T64" s="27">
        <v>0.53889257396341173</v>
      </c>
      <c r="U64" s="28">
        <v>0.66866181572093775</v>
      </c>
    </row>
    <row r="65" spans="1:21">
      <c r="A65" s="17" t="s">
        <v>180</v>
      </c>
      <c r="I65" s="117">
        <v>5757</v>
      </c>
      <c r="J65" s="18">
        <v>6701</v>
      </c>
      <c r="K65" s="19">
        <v>7828</v>
      </c>
      <c r="L65" s="27">
        <v>0.15832218633671558</v>
      </c>
      <c r="M65" s="27">
        <v>0.17791104660069365</v>
      </c>
      <c r="N65" s="28">
        <v>0.19949534914362008</v>
      </c>
      <c r="P65" s="117">
        <v>63807</v>
      </c>
      <c r="Q65" s="18">
        <v>64982</v>
      </c>
      <c r="R65" s="19">
        <v>72366</v>
      </c>
      <c r="S65" s="27">
        <v>0.82322095406776197</v>
      </c>
      <c r="T65" s="27">
        <v>0.80537055820451275</v>
      </c>
      <c r="U65" s="28">
        <v>0.90657388208826939</v>
      </c>
    </row>
    <row r="66" spans="1:21">
      <c r="A66" s="17" t="s">
        <v>181</v>
      </c>
      <c r="I66" s="117">
        <v>6999</v>
      </c>
      <c r="J66" s="18">
        <v>12267</v>
      </c>
      <c r="K66" s="19">
        <v>11867</v>
      </c>
      <c r="L66" s="27">
        <v>0.19247819735464169</v>
      </c>
      <c r="M66" s="27">
        <v>0.32568792846600642</v>
      </c>
      <c r="N66" s="28">
        <v>0.30242862906072299</v>
      </c>
      <c r="P66" s="117">
        <v>12535</v>
      </c>
      <c r="Q66" s="18">
        <v>56455</v>
      </c>
      <c r="R66" s="19">
        <v>31380</v>
      </c>
      <c r="S66" s="27">
        <v>0.16172323819078466</v>
      </c>
      <c r="T66" s="27">
        <v>0.69968906564026601</v>
      </c>
      <c r="U66" s="28">
        <v>0.39311677334563044</v>
      </c>
    </row>
    <row r="67" spans="1:21">
      <c r="A67" s="17" t="s">
        <v>182</v>
      </c>
      <c r="I67" s="117">
        <v>0</v>
      </c>
      <c r="J67" s="18">
        <v>0</v>
      </c>
      <c r="K67" s="19">
        <v>0</v>
      </c>
      <c r="L67" s="27" t="s">
        <v>168</v>
      </c>
      <c r="M67" s="27" t="s">
        <v>168</v>
      </c>
      <c r="N67" s="28" t="s">
        <v>168</v>
      </c>
      <c r="P67" s="117">
        <v>0</v>
      </c>
      <c r="Q67" s="18">
        <v>0</v>
      </c>
      <c r="R67" s="19">
        <v>0</v>
      </c>
      <c r="S67" s="27" t="s">
        <v>168</v>
      </c>
      <c r="T67" s="27" t="s">
        <v>168</v>
      </c>
      <c r="U67" s="28" t="s">
        <v>168</v>
      </c>
    </row>
    <row r="68" spans="1:21">
      <c r="A68" s="17" t="s">
        <v>183</v>
      </c>
      <c r="I68" s="117">
        <v>0</v>
      </c>
      <c r="J68" s="18">
        <v>815</v>
      </c>
      <c r="K68" s="19">
        <v>2883</v>
      </c>
      <c r="L68" s="27" t="s">
        <v>168</v>
      </c>
      <c r="M68" s="27">
        <v>2.1638188774744861E-2</v>
      </c>
      <c r="N68" s="28">
        <v>7.3472801683834535E-2</v>
      </c>
      <c r="P68" s="117">
        <v>0</v>
      </c>
      <c r="Q68" s="18">
        <v>0</v>
      </c>
      <c r="R68" s="19">
        <v>15</v>
      </c>
      <c r="S68" s="27" t="s">
        <v>168</v>
      </c>
      <c r="T68" s="27" t="s">
        <v>168</v>
      </c>
      <c r="U68" s="28">
        <v>1.8791432760307384E-4</v>
      </c>
    </row>
    <row r="69" spans="1:21">
      <c r="A69" s="17" t="s">
        <v>184</v>
      </c>
      <c r="I69" s="117">
        <v>0</v>
      </c>
      <c r="J69" s="18">
        <v>0</v>
      </c>
      <c r="K69" s="19">
        <v>0</v>
      </c>
      <c r="L69" s="27" t="s">
        <v>168</v>
      </c>
      <c r="M69" s="27" t="s">
        <v>168</v>
      </c>
      <c r="N69" s="28" t="s">
        <v>168</v>
      </c>
      <c r="P69" s="117">
        <v>0</v>
      </c>
      <c r="Q69" s="18">
        <v>0</v>
      </c>
      <c r="R69" s="19">
        <v>0</v>
      </c>
      <c r="S69" s="27" t="s">
        <v>168</v>
      </c>
      <c r="T69" s="27" t="s">
        <v>168</v>
      </c>
      <c r="U69" s="28" t="s">
        <v>168</v>
      </c>
    </row>
    <row r="70" spans="1:21">
      <c r="A70" s="17" t="s">
        <v>185</v>
      </c>
      <c r="I70" s="117">
        <v>0</v>
      </c>
      <c r="J70" s="18">
        <v>0</v>
      </c>
      <c r="K70" s="19">
        <v>0</v>
      </c>
      <c r="L70" s="27" t="s">
        <v>168</v>
      </c>
      <c r="M70" s="27" t="s">
        <v>168</v>
      </c>
      <c r="N70" s="28" t="s">
        <v>168</v>
      </c>
      <c r="P70" s="117">
        <v>0</v>
      </c>
      <c r="Q70" s="18">
        <v>0</v>
      </c>
      <c r="R70" s="19">
        <v>0</v>
      </c>
      <c r="S70" s="27" t="s">
        <v>168</v>
      </c>
      <c r="T70" s="27" t="s">
        <v>168</v>
      </c>
      <c r="U70" s="28" t="s">
        <v>168</v>
      </c>
    </row>
    <row r="71" spans="1:21">
      <c r="A71" s="17" t="s">
        <v>186</v>
      </c>
      <c r="I71" s="117">
        <v>0</v>
      </c>
      <c r="J71" s="18">
        <v>0</v>
      </c>
      <c r="K71" s="19">
        <v>0</v>
      </c>
      <c r="L71" s="27" t="s">
        <v>168</v>
      </c>
      <c r="M71" s="27" t="s">
        <v>168</v>
      </c>
      <c r="N71" s="28" t="s">
        <v>168</v>
      </c>
      <c r="P71" s="117">
        <v>0</v>
      </c>
      <c r="Q71" s="18">
        <v>97541</v>
      </c>
      <c r="R71" s="19">
        <v>101620</v>
      </c>
      <c r="S71" s="27" t="s">
        <v>168</v>
      </c>
      <c r="T71" s="27">
        <v>1.2088986121976297</v>
      </c>
      <c r="U71" s="28">
        <v>1.2730569314016242</v>
      </c>
    </row>
    <row r="72" spans="1:21">
      <c r="A72" s="17" t="s">
        <v>187</v>
      </c>
      <c r="I72" s="117">
        <v>0</v>
      </c>
      <c r="J72" s="18">
        <v>0</v>
      </c>
      <c r="K72" s="19">
        <v>0</v>
      </c>
      <c r="L72" s="27" t="s">
        <v>168</v>
      </c>
      <c r="M72" s="27" t="s">
        <v>168</v>
      </c>
      <c r="N72" s="28" t="s">
        <v>168</v>
      </c>
      <c r="P72" s="117">
        <v>0</v>
      </c>
      <c r="Q72" s="18">
        <v>1627</v>
      </c>
      <c r="R72" s="19">
        <v>154354</v>
      </c>
      <c r="S72" s="27" t="s">
        <v>168</v>
      </c>
      <c r="T72" s="27">
        <v>2.0164628638680591E-2</v>
      </c>
      <c r="U72" s="28">
        <v>1.9336885415229905</v>
      </c>
    </row>
    <row r="73" spans="1:21">
      <c r="A73" s="17" t="s">
        <v>188</v>
      </c>
      <c r="I73" s="117">
        <v>0</v>
      </c>
      <c r="J73" s="18">
        <v>0</v>
      </c>
      <c r="K73" s="19">
        <v>31878</v>
      </c>
      <c r="L73" s="27" t="s">
        <v>168</v>
      </c>
      <c r="M73" s="27" t="s">
        <v>168</v>
      </c>
      <c r="N73" s="28">
        <v>0.81240581757796637</v>
      </c>
      <c r="P73" s="117">
        <v>0</v>
      </c>
      <c r="Q73" s="18">
        <v>0</v>
      </c>
      <c r="R73" s="19">
        <v>26099</v>
      </c>
      <c r="S73" s="27" t="s">
        <v>168</v>
      </c>
      <c r="T73" s="27" t="s">
        <v>168</v>
      </c>
      <c r="U73" s="28">
        <v>0.32695840240750823</v>
      </c>
    </row>
    <row r="74" spans="1:21" ht="13.5" thickBot="1">
      <c r="A74" s="20" t="s">
        <v>4</v>
      </c>
      <c r="I74" s="118">
        <v>3636256</v>
      </c>
      <c r="J74" s="21">
        <v>3766489</v>
      </c>
      <c r="K74" s="22">
        <v>3923901</v>
      </c>
      <c r="L74" s="23">
        <v>100</v>
      </c>
      <c r="M74" s="23">
        <v>100</v>
      </c>
      <c r="N74" s="48">
        <v>100</v>
      </c>
      <c r="P74" s="118">
        <v>7750896</v>
      </c>
      <c r="Q74" s="21">
        <v>8068584</v>
      </c>
      <c r="R74" s="22">
        <v>7982361</v>
      </c>
      <c r="S74" s="23">
        <v>100</v>
      </c>
      <c r="T74" s="23">
        <v>100</v>
      </c>
      <c r="U74" s="48">
        <v>100</v>
      </c>
    </row>
    <row r="75" spans="1:21">
      <c r="A75" s="50"/>
      <c r="I75" s="50"/>
      <c r="J75" s="50"/>
      <c r="K75" s="50"/>
      <c r="L75" s="50"/>
      <c r="M75" s="50"/>
      <c r="N75" s="50"/>
    </row>
    <row r="76" spans="1:21">
      <c r="A76" s="61" t="s">
        <v>157</v>
      </c>
      <c r="B76" s="126"/>
      <c r="C76" s="126"/>
      <c r="D76" s="126"/>
      <c r="E76" s="126"/>
      <c r="F76" s="126"/>
      <c r="G76" s="126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115"/>
      <c r="U76" s="176">
        <v>10</v>
      </c>
    </row>
    <row r="77" spans="1:21">
      <c r="A77" s="26" t="s">
        <v>158</v>
      </c>
      <c r="T77" s="25"/>
      <c r="U77" s="175"/>
    </row>
    <row r="82" ht="12.75" customHeight="1"/>
    <row r="83" ht="12.75" customHeight="1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116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1236245</v>
      </c>
      <c r="C7" s="18">
        <v>1352018</v>
      </c>
      <c r="D7" s="19">
        <v>1445185</v>
      </c>
      <c r="E7" s="82">
        <v>16.748380125346806</v>
      </c>
      <c r="F7" s="82">
        <v>16.901879271433693</v>
      </c>
      <c r="G7" s="83">
        <v>16.704596851777296</v>
      </c>
      <c r="I7" s="117">
        <v>476650.5</v>
      </c>
      <c r="J7" s="18">
        <v>544665</v>
      </c>
      <c r="K7" s="19">
        <v>597615</v>
      </c>
      <c r="L7" s="82">
        <v>20.821533457480477</v>
      </c>
      <c r="M7" s="82">
        <v>21.527963051894538</v>
      </c>
      <c r="N7" s="83">
        <v>21.333434714581443</v>
      </c>
      <c r="P7" s="117">
        <v>759594.5</v>
      </c>
      <c r="Q7" s="18">
        <v>807353</v>
      </c>
      <c r="R7" s="19">
        <v>847570</v>
      </c>
      <c r="S7" s="82">
        <v>14.917228030609211</v>
      </c>
      <c r="T7" s="82">
        <v>14.761860183113306</v>
      </c>
      <c r="U7" s="83">
        <v>14.488093736293003</v>
      </c>
    </row>
    <row r="8" spans="1:21">
      <c r="A8" s="17" t="s">
        <v>160</v>
      </c>
      <c r="B8" s="18">
        <v>569724</v>
      </c>
      <c r="C8" s="18">
        <v>614443</v>
      </c>
      <c r="D8" s="19">
        <v>633635</v>
      </c>
      <c r="E8" s="82">
        <v>7.7184976428888152</v>
      </c>
      <c r="F8" s="82">
        <v>7.6812893061908438</v>
      </c>
      <c r="G8" s="83">
        <v>7.3240569381607949</v>
      </c>
      <c r="I8" s="117">
        <v>280658</v>
      </c>
      <c r="J8" s="18">
        <v>298321</v>
      </c>
      <c r="K8" s="19">
        <v>304986</v>
      </c>
      <c r="L8" s="82">
        <v>12.259989105454743</v>
      </c>
      <c r="M8" s="82">
        <v>11.791180754416441</v>
      </c>
      <c r="N8" s="83">
        <v>10.887275118364393</v>
      </c>
      <c r="P8" s="117">
        <v>289066</v>
      </c>
      <c r="Q8" s="18">
        <v>316122</v>
      </c>
      <c r="R8" s="19">
        <v>328649</v>
      </c>
      <c r="S8" s="82">
        <v>5.6767965511810345</v>
      </c>
      <c r="T8" s="82">
        <v>5.7800599797190877</v>
      </c>
      <c r="U8" s="83">
        <v>5.6178221484230901</v>
      </c>
    </row>
    <row r="9" spans="1:21">
      <c r="A9" s="17" t="s">
        <v>84</v>
      </c>
      <c r="B9" s="18">
        <v>1658515.5</v>
      </c>
      <c r="C9" s="18">
        <v>1739553</v>
      </c>
      <c r="D9" s="19">
        <v>1823203</v>
      </c>
      <c r="E9" s="82">
        <v>22.469209612802981</v>
      </c>
      <c r="F9" s="82">
        <v>21.746540942694768</v>
      </c>
      <c r="G9" s="83">
        <v>21.074029341538228</v>
      </c>
      <c r="I9" s="117">
        <v>566539.5</v>
      </c>
      <c r="J9" s="18">
        <v>603402</v>
      </c>
      <c r="K9" s="19">
        <v>636244</v>
      </c>
      <c r="L9" s="82">
        <v>24.748156467336678</v>
      </c>
      <c r="M9" s="82">
        <v>23.849551488418143</v>
      </c>
      <c r="N9" s="83">
        <v>22.712398176993812</v>
      </c>
      <c r="P9" s="117">
        <v>1091976</v>
      </c>
      <c r="Q9" s="18">
        <v>1136151</v>
      </c>
      <c r="R9" s="19">
        <v>1186959</v>
      </c>
      <c r="S9" s="82">
        <v>21.444672119074749</v>
      </c>
      <c r="T9" s="82">
        <v>20.773691568501469</v>
      </c>
      <c r="U9" s="83">
        <v>20.289502050729268</v>
      </c>
    </row>
    <row r="10" spans="1:21">
      <c r="A10" s="17" t="s">
        <v>86</v>
      </c>
      <c r="B10" s="18">
        <v>1041397</v>
      </c>
      <c r="C10" s="18">
        <v>1144661</v>
      </c>
      <c r="D10" s="19">
        <v>1086180</v>
      </c>
      <c r="E10" s="82">
        <v>14.108621525179707</v>
      </c>
      <c r="F10" s="82">
        <v>14.309663058271829</v>
      </c>
      <c r="G10" s="83">
        <v>12.55493172740062</v>
      </c>
      <c r="I10" s="117">
        <v>176265</v>
      </c>
      <c r="J10" s="18">
        <v>186172</v>
      </c>
      <c r="K10" s="19">
        <v>155088</v>
      </c>
      <c r="L10" s="82">
        <v>7.6997875694723836</v>
      </c>
      <c r="M10" s="82">
        <v>7.3584752780099878</v>
      </c>
      <c r="N10" s="83">
        <v>5.5362728897618148</v>
      </c>
      <c r="P10" s="117">
        <v>865132</v>
      </c>
      <c r="Q10" s="18">
        <v>958489</v>
      </c>
      <c r="R10" s="19">
        <v>931092</v>
      </c>
      <c r="S10" s="82">
        <v>16.989816699011129</v>
      </c>
      <c r="T10" s="82">
        <v>17.525271603687717</v>
      </c>
      <c r="U10" s="83">
        <v>15.915792410199186</v>
      </c>
    </row>
    <row r="11" spans="1:21">
      <c r="A11" s="17" t="s">
        <v>161</v>
      </c>
      <c r="B11" s="18">
        <v>632662.5</v>
      </c>
      <c r="C11" s="18">
        <v>666600</v>
      </c>
      <c r="D11" s="19">
        <v>710791</v>
      </c>
      <c r="E11" s="82">
        <v>8.5711748407898298</v>
      </c>
      <c r="F11" s="82">
        <v>8.3333156232666266</v>
      </c>
      <c r="G11" s="83">
        <v>8.215887309148405</v>
      </c>
      <c r="I11" s="117">
        <v>319406.5</v>
      </c>
      <c r="J11" s="18">
        <v>419132</v>
      </c>
      <c r="K11" s="19">
        <v>460666</v>
      </c>
      <c r="L11" s="82">
        <v>13.952640616734353</v>
      </c>
      <c r="M11" s="82">
        <v>16.566253036025195</v>
      </c>
      <c r="N11" s="83">
        <v>16.444681000690036</v>
      </c>
      <c r="P11" s="117">
        <v>313256</v>
      </c>
      <c r="Q11" s="18">
        <v>247468</v>
      </c>
      <c r="R11" s="19">
        <v>250125</v>
      </c>
      <c r="S11" s="82">
        <v>6.1518496828985976</v>
      </c>
      <c r="T11" s="82">
        <v>4.5247717117477535</v>
      </c>
      <c r="U11" s="83">
        <v>4.2755577070805799</v>
      </c>
    </row>
    <row r="12" spans="1:21">
      <c r="A12" s="17" t="s">
        <v>162</v>
      </c>
      <c r="B12" s="18">
        <v>30421</v>
      </c>
      <c r="C12" s="18">
        <v>24216</v>
      </c>
      <c r="D12" s="19">
        <v>25848</v>
      </c>
      <c r="E12" s="82">
        <v>0.41213713446216177</v>
      </c>
      <c r="F12" s="82">
        <v>0.30272962966250322</v>
      </c>
      <c r="G12" s="83">
        <v>0.29877172778899558</v>
      </c>
      <c r="I12" s="117">
        <v>24489</v>
      </c>
      <c r="J12" s="18">
        <v>24216</v>
      </c>
      <c r="K12" s="19">
        <v>25694</v>
      </c>
      <c r="L12" s="82">
        <v>1.0697534836116598</v>
      </c>
      <c r="M12" s="82">
        <v>0.9571409091178581</v>
      </c>
      <c r="N12" s="83">
        <v>0.91721471441723457</v>
      </c>
      <c r="P12" s="117">
        <v>5932</v>
      </c>
      <c r="Q12" s="18">
        <v>0</v>
      </c>
      <c r="R12" s="19">
        <v>154</v>
      </c>
      <c r="S12" s="82">
        <v>0.11649504660391016</v>
      </c>
      <c r="T12" s="82" t="s">
        <v>168</v>
      </c>
      <c r="U12" s="83">
        <v>2.6324273338946898E-3</v>
      </c>
    </row>
    <row r="13" spans="1:21">
      <c r="A13" s="17" t="s">
        <v>163</v>
      </c>
      <c r="B13" s="18">
        <v>350598</v>
      </c>
      <c r="C13" s="18">
        <v>396760</v>
      </c>
      <c r="D13" s="19">
        <v>530826</v>
      </c>
      <c r="E13" s="82">
        <v>4.7498259448461591</v>
      </c>
      <c r="F13" s="82">
        <v>4.9599854585767584</v>
      </c>
      <c r="G13" s="83">
        <v>6.1357088043686696</v>
      </c>
      <c r="I13" s="117">
        <v>35845</v>
      </c>
      <c r="J13" s="18">
        <v>11239</v>
      </c>
      <c r="K13" s="19">
        <v>52369</v>
      </c>
      <c r="L13" s="82">
        <v>1.5658178618996261</v>
      </c>
      <c r="M13" s="82">
        <v>0.4442231036329537</v>
      </c>
      <c r="N13" s="83">
        <v>1.8694487965795965</v>
      </c>
      <c r="P13" s="117">
        <v>314753</v>
      </c>
      <c r="Q13" s="18">
        <v>385521</v>
      </c>
      <c r="R13" s="19">
        <v>478457</v>
      </c>
      <c r="S13" s="82">
        <v>6.1812483822859976</v>
      </c>
      <c r="T13" s="82">
        <v>7.0489700287904116</v>
      </c>
      <c r="U13" s="83">
        <v>8.1785927590470884</v>
      </c>
    </row>
    <row r="14" spans="1:21">
      <c r="A14" s="17" t="s">
        <v>164</v>
      </c>
      <c r="B14" s="18">
        <v>477927</v>
      </c>
      <c r="C14" s="18">
        <v>500597</v>
      </c>
      <c r="D14" s="19">
        <v>542122</v>
      </c>
      <c r="E14" s="82">
        <v>6.4748517228920024</v>
      </c>
      <c r="F14" s="82">
        <v>6.2580750090915149</v>
      </c>
      <c r="G14" s="83">
        <v>6.2662769503414522</v>
      </c>
      <c r="I14" s="117">
        <v>8052</v>
      </c>
      <c r="J14" s="18">
        <v>66</v>
      </c>
      <c r="K14" s="19">
        <v>0</v>
      </c>
      <c r="L14" s="82">
        <v>0.35173567928625438</v>
      </c>
      <c r="M14" s="82">
        <v>2.6086595639981266E-3</v>
      </c>
      <c r="N14" s="83" t="s">
        <v>168</v>
      </c>
      <c r="P14" s="117">
        <v>469875</v>
      </c>
      <c r="Q14" s="18">
        <v>500531</v>
      </c>
      <c r="R14" s="19">
        <v>542122</v>
      </c>
      <c r="S14" s="82">
        <v>9.227597778660197</v>
      </c>
      <c r="T14" s="82">
        <v>9.1518439137699197</v>
      </c>
      <c r="U14" s="83">
        <v>9.2668621500367347</v>
      </c>
    </row>
    <row r="15" spans="1:21">
      <c r="A15" s="17" t="s">
        <v>165</v>
      </c>
      <c r="B15" s="18">
        <v>155668</v>
      </c>
      <c r="C15" s="18">
        <v>152780</v>
      </c>
      <c r="D15" s="19">
        <v>156701</v>
      </c>
      <c r="E15" s="82">
        <v>2.1089564263980738</v>
      </c>
      <c r="F15" s="82">
        <v>1.9099369350775206</v>
      </c>
      <c r="G15" s="83">
        <v>1.8112747027338052</v>
      </c>
      <c r="I15" s="117">
        <v>2115</v>
      </c>
      <c r="J15" s="18">
        <v>2953</v>
      </c>
      <c r="K15" s="19">
        <v>3848</v>
      </c>
      <c r="L15" s="82">
        <v>9.2389587890018388E-2</v>
      </c>
      <c r="M15" s="82">
        <v>0.11671775291646164</v>
      </c>
      <c r="N15" s="83">
        <v>0.13736445166488356</v>
      </c>
      <c r="P15" s="117">
        <v>153553</v>
      </c>
      <c r="Q15" s="18">
        <v>149827</v>
      </c>
      <c r="R15" s="19">
        <v>152853</v>
      </c>
      <c r="S15" s="82">
        <v>3.0155367314852017</v>
      </c>
      <c r="T15" s="82">
        <v>2.739477311232283</v>
      </c>
      <c r="U15" s="83">
        <v>2.6128208783623705</v>
      </c>
    </row>
    <row r="16" spans="1:21">
      <c r="A16" s="17" t="s">
        <v>166</v>
      </c>
      <c r="B16" s="18">
        <v>579883.5</v>
      </c>
      <c r="C16" s="18">
        <v>634657</v>
      </c>
      <c r="D16" s="19">
        <v>776137</v>
      </c>
      <c r="E16" s="82">
        <v>7.856136353567897</v>
      </c>
      <c r="F16" s="82">
        <v>7.9339890391772094</v>
      </c>
      <c r="G16" s="83">
        <v>8.9712083136400373</v>
      </c>
      <c r="I16" s="117">
        <v>70461.5</v>
      </c>
      <c r="J16" s="18">
        <v>92442</v>
      </c>
      <c r="K16" s="19">
        <v>183302</v>
      </c>
      <c r="L16" s="82">
        <v>3.0779711333865394</v>
      </c>
      <c r="M16" s="82">
        <v>3.6537834456835578</v>
      </c>
      <c r="N16" s="83">
        <v>6.5434456130656153</v>
      </c>
      <c r="P16" s="117">
        <v>509422</v>
      </c>
      <c r="Q16" s="18">
        <v>542215</v>
      </c>
      <c r="R16" s="19">
        <v>592835</v>
      </c>
      <c r="S16" s="82">
        <v>10.004237968822846</v>
      </c>
      <c r="T16" s="82">
        <v>9.9140054216517211</v>
      </c>
      <c r="U16" s="83">
        <v>10.133734146035446</v>
      </c>
    </row>
    <row r="17" spans="1:21">
      <c r="A17" s="17" t="s">
        <v>167</v>
      </c>
      <c r="B17" s="18">
        <v>90675</v>
      </c>
      <c r="C17" s="18">
        <v>97202</v>
      </c>
      <c r="D17" s="19">
        <v>97803</v>
      </c>
      <c r="E17" s="82">
        <v>1.2284453064447756</v>
      </c>
      <c r="F17" s="82">
        <v>1.2151439322123654</v>
      </c>
      <c r="G17" s="83">
        <v>1.1304848070623312</v>
      </c>
      <c r="I17" s="117">
        <v>90675</v>
      </c>
      <c r="J17" s="18">
        <v>97202</v>
      </c>
      <c r="K17" s="19">
        <v>97803</v>
      </c>
      <c r="L17" s="82">
        <v>3.960957863795469</v>
      </c>
      <c r="M17" s="82">
        <v>3.8419231354506955</v>
      </c>
      <c r="N17" s="83">
        <v>3.4913345806082661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29275</v>
      </c>
      <c r="C18" s="18">
        <v>44258</v>
      </c>
      <c r="D18" s="19">
        <v>43717</v>
      </c>
      <c r="E18" s="82">
        <v>0.39661137409617653</v>
      </c>
      <c r="F18" s="82">
        <v>0.55327915219702128</v>
      </c>
      <c r="G18" s="83">
        <v>0.50531583193096252</v>
      </c>
      <c r="I18" s="117">
        <v>28499</v>
      </c>
      <c r="J18" s="18">
        <v>43254</v>
      </c>
      <c r="K18" s="19">
        <v>43253</v>
      </c>
      <c r="L18" s="82">
        <v>1.2449223949303234</v>
      </c>
      <c r="M18" s="82">
        <v>1.7096206178965903</v>
      </c>
      <c r="N18" s="83">
        <v>1.5440292691947008</v>
      </c>
      <c r="P18" s="117">
        <v>776</v>
      </c>
      <c r="Q18" s="18">
        <v>1004</v>
      </c>
      <c r="R18" s="19">
        <v>464</v>
      </c>
      <c r="S18" s="82">
        <v>1.5239405961671323E-2</v>
      </c>
      <c r="T18" s="82">
        <v>1.8357407012602616E-2</v>
      </c>
      <c r="U18" s="83">
        <v>7.9314693696567289E-3</v>
      </c>
    </row>
    <row r="19" spans="1:21">
      <c r="A19" s="17" t="s">
        <v>170</v>
      </c>
      <c r="B19" s="18">
        <v>131486.5</v>
      </c>
      <c r="C19" s="18">
        <v>151338</v>
      </c>
      <c r="D19" s="19">
        <v>167630</v>
      </c>
      <c r="E19" s="82">
        <v>1.7813506896702618</v>
      </c>
      <c r="F19" s="82">
        <v>1.891910170707958</v>
      </c>
      <c r="G19" s="83">
        <v>1.9376007710178478</v>
      </c>
      <c r="I19" s="117">
        <v>73701.5</v>
      </c>
      <c r="J19" s="18">
        <v>78211</v>
      </c>
      <c r="K19" s="19">
        <v>87379</v>
      </c>
      <c r="L19" s="82">
        <v>3.2195041190903972</v>
      </c>
      <c r="M19" s="82">
        <v>3.0913011084826891</v>
      </c>
      <c r="N19" s="83">
        <v>3.1192225628965335</v>
      </c>
      <c r="P19" s="117">
        <v>57785</v>
      </c>
      <c r="Q19" s="18">
        <v>73127</v>
      </c>
      <c r="R19" s="19">
        <v>80251</v>
      </c>
      <c r="S19" s="82">
        <v>1.1348055070814143</v>
      </c>
      <c r="T19" s="82">
        <v>1.3370738073810673</v>
      </c>
      <c r="U19" s="83">
        <v>1.371785233586901</v>
      </c>
    </row>
    <row r="20" spans="1:21">
      <c r="A20" s="17" t="s">
        <v>171</v>
      </c>
      <c r="B20" s="18">
        <v>17756</v>
      </c>
      <c r="C20" s="18">
        <v>16513</v>
      </c>
      <c r="D20" s="19">
        <v>14549</v>
      </c>
      <c r="E20" s="82">
        <v>0.24055445118537014</v>
      </c>
      <c r="F20" s="82">
        <v>0.20643270460096283</v>
      </c>
      <c r="G20" s="83">
        <v>0.16816890543183599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17756</v>
      </c>
      <c r="Q20" s="18">
        <v>16513</v>
      </c>
      <c r="R20" s="19">
        <v>14549</v>
      </c>
      <c r="S20" s="82">
        <v>0.34869960342195361</v>
      </c>
      <c r="T20" s="82">
        <v>0.30192814940150098</v>
      </c>
      <c r="U20" s="83">
        <v>0.24869600831710287</v>
      </c>
    </row>
    <row r="21" spans="1:21">
      <c r="A21" s="17" t="s">
        <v>172</v>
      </c>
      <c r="B21" s="18">
        <v>35223</v>
      </c>
      <c r="C21" s="18">
        <v>36961</v>
      </c>
      <c r="D21" s="19">
        <v>34310</v>
      </c>
      <c r="E21" s="82">
        <v>0.47719359281945778</v>
      </c>
      <c r="F21" s="82">
        <v>0.46205772389972671</v>
      </c>
      <c r="G21" s="83">
        <v>0.39658224932066072</v>
      </c>
      <c r="I21" s="117">
        <v>3706</v>
      </c>
      <c r="J21" s="18">
        <v>4348</v>
      </c>
      <c r="K21" s="19">
        <v>4715</v>
      </c>
      <c r="L21" s="82">
        <v>0.16188927315385729</v>
      </c>
      <c r="M21" s="82">
        <v>0.17185533006460385</v>
      </c>
      <c r="N21" s="83">
        <v>0.1683142904365712</v>
      </c>
      <c r="P21" s="117">
        <v>31517</v>
      </c>
      <c r="Q21" s="18">
        <v>32613</v>
      </c>
      <c r="R21" s="19">
        <v>29595</v>
      </c>
      <c r="S21" s="82">
        <v>0.6189437599149421</v>
      </c>
      <c r="T21" s="82">
        <v>0.59630489532072617</v>
      </c>
      <c r="U21" s="83">
        <v>0.50588757757541136</v>
      </c>
    </row>
    <row r="22" spans="1:21">
      <c r="A22" s="17" t="s">
        <v>173</v>
      </c>
      <c r="B22" s="18">
        <v>0</v>
      </c>
      <c r="C22" s="18">
        <v>26347</v>
      </c>
      <c r="D22" s="19">
        <v>40819</v>
      </c>
      <c r="E22" s="82" t="s">
        <v>168</v>
      </c>
      <c r="F22" s="82">
        <v>0.32936973706301503</v>
      </c>
      <c r="G22" s="83">
        <v>0.47181844462314343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26347</v>
      </c>
      <c r="R22" s="19">
        <v>40819</v>
      </c>
      <c r="S22" s="82" t="s">
        <v>168</v>
      </c>
      <c r="T22" s="82">
        <v>0.4817356599213557</v>
      </c>
      <c r="U22" s="83">
        <v>0.6977470866379698</v>
      </c>
    </row>
    <row r="23" spans="1:21">
      <c r="A23" s="17" t="s">
        <v>174</v>
      </c>
      <c r="B23" s="18">
        <v>0</v>
      </c>
      <c r="C23" s="18">
        <v>81895</v>
      </c>
      <c r="D23" s="19">
        <v>82877</v>
      </c>
      <c r="E23" s="82" t="s">
        <v>168</v>
      </c>
      <c r="F23" s="82">
        <v>1.0237877032214528</v>
      </c>
      <c r="G23" s="83">
        <v>0.95795823599383267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81895</v>
      </c>
      <c r="R23" s="19">
        <v>82877</v>
      </c>
      <c r="S23" s="82" t="s">
        <v>168</v>
      </c>
      <c r="T23" s="82">
        <v>1.4973902861524813</v>
      </c>
      <c r="U23" s="83">
        <v>1.4166732477350015</v>
      </c>
    </row>
    <row r="24" spans="1:21">
      <c r="A24" s="17" t="s">
        <v>175</v>
      </c>
      <c r="B24" s="18">
        <v>0</v>
      </c>
      <c r="C24" s="18">
        <v>29981</v>
      </c>
      <c r="D24" s="19">
        <v>31426</v>
      </c>
      <c r="E24" s="82" t="s">
        <v>168</v>
      </c>
      <c r="F24" s="82">
        <v>0.37479918347008212</v>
      </c>
      <c r="G24" s="83">
        <v>0.36324668513993252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29981</v>
      </c>
      <c r="R24" s="19">
        <v>31426</v>
      </c>
      <c r="S24" s="82" t="s">
        <v>168</v>
      </c>
      <c r="T24" s="82">
        <v>0.54818069685740944</v>
      </c>
      <c r="U24" s="83">
        <v>0.53718611295438001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82" t="s">
        <v>168</v>
      </c>
      <c r="F25" s="82" t="s">
        <v>168</v>
      </c>
      <c r="G25" s="83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67776</v>
      </c>
      <c r="C26" s="18">
        <v>7439</v>
      </c>
      <c r="D26" s="19">
        <v>0</v>
      </c>
      <c r="E26" s="82">
        <v>0.9182146025872745</v>
      </c>
      <c r="F26" s="82">
        <v>9.2996602042424908E-2</v>
      </c>
      <c r="G26" s="83" t="s">
        <v>168</v>
      </c>
      <c r="I26" s="117">
        <v>2735</v>
      </c>
      <c r="J26" s="18">
        <v>3711</v>
      </c>
      <c r="K26" s="19">
        <v>0</v>
      </c>
      <c r="L26" s="82">
        <v>0.11947306046297886</v>
      </c>
      <c r="M26" s="82">
        <v>0.14667781275753103</v>
      </c>
      <c r="N26" s="83" t="s">
        <v>168</v>
      </c>
      <c r="P26" s="117">
        <v>65041</v>
      </c>
      <c r="Q26" s="18">
        <v>3728</v>
      </c>
      <c r="R26" s="19">
        <v>0</v>
      </c>
      <c r="S26" s="82">
        <v>1.2773018081869387</v>
      </c>
      <c r="T26" s="82">
        <v>6.8163758309743583E-2</v>
      </c>
      <c r="U26" s="83" t="s">
        <v>168</v>
      </c>
    </row>
    <row r="27" spans="1:21">
      <c r="A27" s="17" t="s">
        <v>178</v>
      </c>
      <c r="B27" s="18">
        <v>83166</v>
      </c>
      <c r="C27" s="18">
        <v>52020</v>
      </c>
      <c r="D27" s="19">
        <v>54457</v>
      </c>
      <c r="E27" s="82">
        <v>1.1267149970310031</v>
      </c>
      <c r="F27" s="82">
        <v>0.65031364944843972</v>
      </c>
      <c r="G27" s="83">
        <v>0.6294572879992778</v>
      </c>
      <c r="I27" s="117">
        <v>72829.5</v>
      </c>
      <c r="J27" s="18">
        <v>42591</v>
      </c>
      <c r="K27" s="19">
        <v>39195</v>
      </c>
      <c r="L27" s="82">
        <v>3.1814125254071368</v>
      </c>
      <c r="M27" s="82">
        <v>1.6834154468218818</v>
      </c>
      <c r="N27" s="83">
        <v>1.3991683167892701</v>
      </c>
      <c r="P27" s="117">
        <v>10336.5</v>
      </c>
      <c r="Q27" s="18">
        <v>9429</v>
      </c>
      <c r="R27" s="19">
        <v>15262</v>
      </c>
      <c r="S27" s="82">
        <v>0.20299242232321602</v>
      </c>
      <c r="T27" s="82">
        <v>0.1724023811970419</v>
      </c>
      <c r="U27" s="83">
        <v>0.2608838049993556</v>
      </c>
    </row>
    <row r="28" spans="1:21">
      <c r="A28" s="17" t="s">
        <v>179</v>
      </c>
      <c r="B28" s="18">
        <v>84596.5</v>
      </c>
      <c r="C28" s="18">
        <v>103522</v>
      </c>
      <c r="D28" s="19">
        <v>130107</v>
      </c>
      <c r="E28" s="82">
        <v>1.1460951019206558</v>
      </c>
      <c r="F28" s="82">
        <v>1.2941516650942211</v>
      </c>
      <c r="G28" s="83">
        <v>1.5038801140298224</v>
      </c>
      <c r="I28" s="117">
        <v>54499.5</v>
      </c>
      <c r="J28" s="18">
        <v>68921</v>
      </c>
      <c r="K28" s="19">
        <v>86606</v>
      </c>
      <c r="L28" s="82">
        <v>2.3807027636936442</v>
      </c>
      <c r="M28" s="82">
        <v>2.7241125122774981</v>
      </c>
      <c r="N28" s="83">
        <v>3.0916283006468053</v>
      </c>
      <c r="P28" s="117">
        <v>30097</v>
      </c>
      <c r="Q28" s="18">
        <v>34601</v>
      </c>
      <c r="R28" s="19">
        <v>43501</v>
      </c>
      <c r="S28" s="82">
        <v>0.59105721807786316</v>
      </c>
      <c r="T28" s="82">
        <v>0.63265402394727399</v>
      </c>
      <c r="U28" s="83">
        <v>0.74359234708930455</v>
      </c>
    </row>
    <row r="29" spans="1:21">
      <c r="A29" s="17" t="s">
        <v>180</v>
      </c>
      <c r="B29" s="18">
        <v>45178</v>
      </c>
      <c r="C29" s="18">
        <v>48913</v>
      </c>
      <c r="D29" s="19">
        <v>89031</v>
      </c>
      <c r="E29" s="82">
        <v>0.61206178168802949</v>
      </c>
      <c r="F29" s="82">
        <v>0.61147234785604643</v>
      </c>
      <c r="G29" s="83">
        <v>1.0290910591450815</v>
      </c>
      <c r="I29" s="117">
        <v>574</v>
      </c>
      <c r="J29" s="18">
        <v>5714</v>
      </c>
      <c r="K29" s="19">
        <v>5733</v>
      </c>
      <c r="L29" s="82">
        <v>2.5074053640127922E-2</v>
      </c>
      <c r="M29" s="82">
        <v>0.22584667801038324</v>
      </c>
      <c r="N29" s="83">
        <v>0.20465447021693803</v>
      </c>
      <c r="P29" s="117">
        <v>44604</v>
      </c>
      <c r="Q29" s="18">
        <v>43199</v>
      </c>
      <c r="R29" s="19">
        <v>83298</v>
      </c>
      <c r="S29" s="82">
        <v>0.87595162824019035</v>
      </c>
      <c r="T29" s="82">
        <v>0.78986217683009996</v>
      </c>
      <c r="U29" s="83">
        <v>1.423869688693246</v>
      </c>
    </row>
    <row r="30" spans="1:21">
      <c r="A30" s="17" t="s">
        <v>181</v>
      </c>
      <c r="B30" s="18">
        <v>63107.5</v>
      </c>
      <c r="C30" s="18">
        <v>74085</v>
      </c>
      <c r="D30" s="19">
        <v>49025</v>
      </c>
      <c r="E30" s="82">
        <v>0.85496677338256055</v>
      </c>
      <c r="F30" s="82">
        <v>0.92615314723928599</v>
      </c>
      <c r="G30" s="83">
        <v>0.56666991468800332</v>
      </c>
      <c r="I30" s="117">
        <v>1517.5</v>
      </c>
      <c r="J30" s="18">
        <v>3122</v>
      </c>
      <c r="K30" s="19">
        <v>3356</v>
      </c>
      <c r="L30" s="82">
        <v>6.6288983273334712E-2</v>
      </c>
      <c r="M30" s="82">
        <v>0.12339750240609319</v>
      </c>
      <c r="N30" s="83">
        <v>0.11980122135845875</v>
      </c>
      <c r="P30" s="117">
        <v>61590</v>
      </c>
      <c r="Q30" s="18">
        <v>70963</v>
      </c>
      <c r="R30" s="19">
        <v>45669</v>
      </c>
      <c r="S30" s="82">
        <v>1.2095296561589393</v>
      </c>
      <c r="T30" s="82">
        <v>1.2975066472463341</v>
      </c>
      <c r="U30" s="83">
        <v>0.78065145397166624</v>
      </c>
    </row>
    <row r="31" spans="1:21">
      <c r="A31" s="17" t="s">
        <v>182</v>
      </c>
      <c r="B31" s="18">
        <v>0</v>
      </c>
      <c r="C31" s="18">
        <v>262</v>
      </c>
      <c r="D31" s="19">
        <v>284</v>
      </c>
      <c r="E31" s="82" t="s">
        <v>168</v>
      </c>
      <c r="F31" s="82">
        <v>3.2753205720009847E-3</v>
      </c>
      <c r="G31" s="83">
        <v>3.282697720987107E-3</v>
      </c>
      <c r="I31" s="117">
        <v>0</v>
      </c>
      <c r="J31" s="18">
        <v>262</v>
      </c>
      <c r="K31" s="19">
        <v>247</v>
      </c>
      <c r="L31" s="82" t="s">
        <v>168</v>
      </c>
      <c r="M31" s="82">
        <v>1.0355587966174381E-2</v>
      </c>
      <c r="N31" s="83">
        <v>8.8173127757864463E-3</v>
      </c>
      <c r="P31" s="117">
        <v>0</v>
      </c>
      <c r="Q31" s="18">
        <v>0</v>
      </c>
      <c r="R31" s="19">
        <v>37</v>
      </c>
      <c r="S31" s="82" t="s">
        <v>168</v>
      </c>
      <c r="T31" s="82" t="s">
        <v>168</v>
      </c>
      <c r="U31" s="83">
        <v>6.3246630749417871E-4</v>
      </c>
    </row>
    <row r="32" spans="1:21">
      <c r="A32" s="17" t="s">
        <v>183</v>
      </c>
      <c r="B32" s="18">
        <v>0</v>
      </c>
      <c r="C32" s="18">
        <v>91</v>
      </c>
      <c r="D32" s="19">
        <v>794</v>
      </c>
      <c r="E32" s="82" t="s">
        <v>168</v>
      </c>
      <c r="F32" s="82">
        <v>1.1376113437102657E-3</v>
      </c>
      <c r="G32" s="83">
        <v>9.1776830650132507E-3</v>
      </c>
      <c r="I32" s="117">
        <v>0</v>
      </c>
      <c r="J32" s="18">
        <v>91</v>
      </c>
      <c r="K32" s="19">
        <v>770</v>
      </c>
      <c r="L32" s="82" t="s">
        <v>168</v>
      </c>
      <c r="M32" s="82">
        <v>3.5967881867246896E-3</v>
      </c>
      <c r="N32" s="83">
        <v>2.7487169382006328E-2</v>
      </c>
      <c r="P32" s="117">
        <v>0</v>
      </c>
      <c r="Q32" s="18">
        <v>0</v>
      </c>
      <c r="R32" s="19">
        <v>24</v>
      </c>
      <c r="S32" s="82" t="s">
        <v>168</v>
      </c>
      <c r="T32" s="82" t="s">
        <v>168</v>
      </c>
      <c r="U32" s="83">
        <v>4.1024841567189973E-4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82" t="s">
        <v>168</v>
      </c>
      <c r="F33" s="82" t="s">
        <v>168</v>
      </c>
      <c r="G33" s="83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82" t="s">
        <v>168</v>
      </c>
      <c r="F34" s="82" t="s">
        <v>168</v>
      </c>
      <c r="G34" s="83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2045</v>
      </c>
      <c r="D35" s="19">
        <v>6900</v>
      </c>
      <c r="E35" s="82" t="s">
        <v>168</v>
      </c>
      <c r="F35" s="82">
        <v>2.5565002174587837E-2</v>
      </c>
      <c r="G35" s="83">
        <v>7.9755684066236052E-2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2045</v>
      </c>
      <c r="R35" s="19">
        <v>6900</v>
      </c>
      <c r="S35" s="82" t="s">
        <v>168</v>
      </c>
      <c r="T35" s="82">
        <v>3.7391332012721462E-2</v>
      </c>
      <c r="U35" s="83">
        <v>0.11794641950567117</v>
      </c>
    </row>
    <row r="36" spans="1:21">
      <c r="A36" s="17" t="s">
        <v>187</v>
      </c>
      <c r="B36" s="18">
        <v>0</v>
      </c>
      <c r="C36" s="18">
        <v>60</v>
      </c>
      <c r="D36" s="19">
        <v>0</v>
      </c>
      <c r="E36" s="82" t="s">
        <v>168</v>
      </c>
      <c r="F36" s="82">
        <v>7.5007341343533997E-4</v>
      </c>
      <c r="G36" s="83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60</v>
      </c>
      <c r="R36" s="19">
        <v>0</v>
      </c>
      <c r="S36" s="82" t="s">
        <v>168</v>
      </c>
      <c r="T36" s="82">
        <v>1.0970561959722678E-3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77064</v>
      </c>
      <c r="E37" s="82" t="s">
        <v>168</v>
      </c>
      <c r="F37" s="82" t="s">
        <v>168</v>
      </c>
      <c r="G37" s="83">
        <v>0.89076696186672688</v>
      </c>
      <c r="I37" s="117">
        <v>0</v>
      </c>
      <c r="J37" s="18">
        <v>0</v>
      </c>
      <c r="K37" s="19">
        <v>12438</v>
      </c>
      <c r="L37" s="82" t="s">
        <v>168</v>
      </c>
      <c r="M37" s="82" t="s">
        <v>168</v>
      </c>
      <c r="N37" s="83">
        <v>0.44400702957583726</v>
      </c>
      <c r="P37" s="117">
        <v>0</v>
      </c>
      <c r="Q37" s="18">
        <v>0</v>
      </c>
      <c r="R37" s="19">
        <v>64626</v>
      </c>
      <c r="S37" s="82" t="s">
        <v>168</v>
      </c>
      <c r="T37" s="82" t="s">
        <v>168</v>
      </c>
      <c r="U37" s="83">
        <v>1.1046964213005079</v>
      </c>
    </row>
    <row r="38" spans="1:21" ht="13.5" thickBot="1">
      <c r="A38" s="20" t="s">
        <v>4</v>
      </c>
      <c r="B38" s="21">
        <v>7381281</v>
      </c>
      <c r="C38" s="21">
        <v>7999217</v>
      </c>
      <c r="D38" s="22">
        <v>8651421</v>
      </c>
      <c r="E38" s="86">
        <v>100</v>
      </c>
      <c r="F38" s="86">
        <v>100</v>
      </c>
      <c r="G38" s="87">
        <v>100</v>
      </c>
      <c r="I38" s="118">
        <v>2289219</v>
      </c>
      <c r="J38" s="21">
        <v>2530035</v>
      </c>
      <c r="K38" s="22">
        <v>2801307</v>
      </c>
      <c r="L38" s="86">
        <v>100</v>
      </c>
      <c r="M38" s="86">
        <v>100</v>
      </c>
      <c r="N38" s="87">
        <v>100</v>
      </c>
      <c r="P38" s="118">
        <v>5092062</v>
      </c>
      <c r="Q38" s="21">
        <v>5469182</v>
      </c>
      <c r="R38" s="22">
        <v>5850114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117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1383198</v>
      </c>
      <c r="C43" s="18">
        <v>1397585</v>
      </c>
      <c r="D43" s="19">
        <v>1561943</v>
      </c>
      <c r="E43" s="82">
        <v>17.310972127254601</v>
      </c>
      <c r="F43" s="82">
        <v>16.056346248207628</v>
      </c>
      <c r="G43" s="83">
        <v>15.338167880311575</v>
      </c>
      <c r="I43" s="117">
        <v>433975.5</v>
      </c>
      <c r="J43" s="18">
        <v>432438</v>
      </c>
      <c r="K43" s="19">
        <v>427572</v>
      </c>
      <c r="L43" s="82">
        <v>22.59720601536176</v>
      </c>
      <c r="M43" s="82">
        <v>18.254023531437934</v>
      </c>
      <c r="N43" s="83">
        <v>16.901321599137329</v>
      </c>
      <c r="P43" s="117">
        <v>949222.5</v>
      </c>
      <c r="Q43" s="18">
        <v>965147</v>
      </c>
      <c r="R43" s="19">
        <v>1134371</v>
      </c>
      <c r="S43" s="82">
        <v>15.638412943000638</v>
      </c>
      <c r="T43" s="82">
        <v>15.234547891701862</v>
      </c>
      <c r="U43" s="83">
        <v>14.821481767961576</v>
      </c>
    </row>
    <row r="44" spans="1:21">
      <c r="A44" s="17" t="s">
        <v>160</v>
      </c>
      <c r="B44" s="18">
        <v>339455</v>
      </c>
      <c r="C44" s="18">
        <v>366611</v>
      </c>
      <c r="D44" s="19">
        <v>368191</v>
      </c>
      <c r="E44" s="82">
        <v>4.2483404714706143</v>
      </c>
      <c r="F44" s="82">
        <v>4.211860569769744</v>
      </c>
      <c r="G44" s="83">
        <v>3.6156091291550325</v>
      </c>
      <c r="I44" s="117">
        <v>97853.5</v>
      </c>
      <c r="J44" s="18">
        <v>103519</v>
      </c>
      <c r="K44" s="19">
        <v>107102</v>
      </c>
      <c r="L44" s="82">
        <v>5.0952546833270587</v>
      </c>
      <c r="M44" s="82">
        <v>4.3697322204591726</v>
      </c>
      <c r="N44" s="83">
        <v>4.2335918767150469</v>
      </c>
      <c r="P44" s="117">
        <v>241601.5</v>
      </c>
      <c r="Q44" s="18">
        <v>263092</v>
      </c>
      <c r="R44" s="19">
        <v>261089</v>
      </c>
      <c r="S44" s="82">
        <v>3.9803776508125002</v>
      </c>
      <c r="T44" s="82">
        <v>4.1528261227809091</v>
      </c>
      <c r="U44" s="83">
        <v>3.4113406048949768</v>
      </c>
    </row>
    <row r="45" spans="1:21">
      <c r="A45" s="17" t="s">
        <v>84</v>
      </c>
      <c r="B45" s="18">
        <v>1744870.5</v>
      </c>
      <c r="C45" s="18">
        <v>1725235</v>
      </c>
      <c r="D45" s="19">
        <v>2050092</v>
      </c>
      <c r="E45" s="82">
        <v>21.837368613292384</v>
      </c>
      <c r="F45" s="82">
        <v>19.820598045576112</v>
      </c>
      <c r="G45" s="83">
        <v>20.131755938650588</v>
      </c>
      <c r="I45" s="117">
        <v>471579</v>
      </c>
      <c r="J45" s="18">
        <v>445816</v>
      </c>
      <c r="K45" s="19">
        <v>440650</v>
      </c>
      <c r="L45" s="82">
        <v>24.555229075185775</v>
      </c>
      <c r="M45" s="82">
        <v>18.8187341415221</v>
      </c>
      <c r="N45" s="83">
        <v>17.418276600572216</v>
      </c>
      <c r="P45" s="117">
        <v>1273291.5</v>
      </c>
      <c r="Q45" s="18">
        <v>1279419</v>
      </c>
      <c r="R45" s="19">
        <v>1609442</v>
      </c>
      <c r="S45" s="82">
        <v>20.977440245898823</v>
      </c>
      <c r="T45" s="82">
        <v>20.195234538420888</v>
      </c>
      <c r="U45" s="83">
        <v>21.028671624707979</v>
      </c>
    </row>
    <row r="46" spans="1:21">
      <c r="A46" s="17" t="s">
        <v>86</v>
      </c>
      <c r="B46" s="18">
        <v>1031357</v>
      </c>
      <c r="C46" s="18">
        <v>1151885</v>
      </c>
      <c r="D46" s="19">
        <v>1132925</v>
      </c>
      <c r="E46" s="82">
        <v>12.9076186346777</v>
      </c>
      <c r="F46" s="82">
        <v>13.233588224055527</v>
      </c>
      <c r="G46" s="83">
        <v>11.125241987577006</v>
      </c>
      <c r="I46" s="117">
        <v>251554</v>
      </c>
      <c r="J46" s="18">
        <v>247319</v>
      </c>
      <c r="K46" s="19">
        <v>206527</v>
      </c>
      <c r="L46" s="82">
        <v>13.098475748027971</v>
      </c>
      <c r="M46" s="82">
        <v>10.439801418403791</v>
      </c>
      <c r="N46" s="83">
        <v>8.1637227084678958</v>
      </c>
      <c r="P46" s="117">
        <v>779803</v>
      </c>
      <c r="Q46" s="18">
        <v>904566</v>
      </c>
      <c r="R46" s="19">
        <v>926398</v>
      </c>
      <c r="S46" s="82">
        <v>12.84723163240518</v>
      </c>
      <c r="T46" s="82">
        <v>14.278295480590195</v>
      </c>
      <c r="U46" s="83">
        <v>12.10414499918992</v>
      </c>
    </row>
    <row r="47" spans="1:21">
      <c r="A47" s="17" t="s">
        <v>161</v>
      </c>
      <c r="B47" s="18">
        <v>855247</v>
      </c>
      <c r="C47" s="18">
        <v>859208</v>
      </c>
      <c r="D47" s="19">
        <v>874271</v>
      </c>
      <c r="E47" s="82">
        <v>10.703570261754367</v>
      </c>
      <c r="F47" s="82">
        <v>9.8711285161403275</v>
      </c>
      <c r="G47" s="83">
        <v>8.5852783173828247</v>
      </c>
      <c r="I47" s="117">
        <v>254846</v>
      </c>
      <c r="J47" s="18">
        <v>733207</v>
      </c>
      <c r="K47" s="19">
        <v>741997</v>
      </c>
      <c r="L47" s="82">
        <v>13.269890959722112</v>
      </c>
      <c r="M47" s="82">
        <v>30.950050253250211</v>
      </c>
      <c r="N47" s="83">
        <v>29.330100948132944</v>
      </c>
      <c r="P47" s="117">
        <v>600401</v>
      </c>
      <c r="Q47" s="18">
        <v>126001</v>
      </c>
      <c r="R47" s="19">
        <v>132274</v>
      </c>
      <c r="S47" s="82">
        <v>9.8915889260847969</v>
      </c>
      <c r="T47" s="82">
        <v>1.9888869456179485</v>
      </c>
      <c r="U47" s="83">
        <v>1.7282676297043467</v>
      </c>
    </row>
    <row r="48" spans="1:21">
      <c r="A48" s="17" t="s">
        <v>162</v>
      </c>
      <c r="B48" s="18">
        <v>31196</v>
      </c>
      <c r="C48" s="18">
        <v>22149</v>
      </c>
      <c r="D48" s="19">
        <v>29628</v>
      </c>
      <c r="E48" s="82">
        <v>0.39042355937605067</v>
      </c>
      <c r="F48" s="82">
        <v>0.25446181309297877</v>
      </c>
      <c r="G48" s="83">
        <v>0.29094482830543195</v>
      </c>
      <c r="I48" s="117">
        <v>21293</v>
      </c>
      <c r="J48" s="18">
        <v>22149</v>
      </c>
      <c r="K48" s="19">
        <v>29460</v>
      </c>
      <c r="L48" s="82">
        <v>1.1087315013983461</v>
      </c>
      <c r="M48" s="82">
        <v>0.93495106165003727</v>
      </c>
      <c r="N48" s="83">
        <v>1.1645124898510326</v>
      </c>
      <c r="P48" s="117">
        <v>9903</v>
      </c>
      <c r="Q48" s="18">
        <v>0</v>
      </c>
      <c r="R48" s="19">
        <v>168</v>
      </c>
      <c r="S48" s="82">
        <v>0.1631516355486046</v>
      </c>
      <c r="T48" s="82" t="s">
        <v>168</v>
      </c>
      <c r="U48" s="83">
        <v>2.1950569408223102E-3</v>
      </c>
    </row>
    <row r="49" spans="1:21">
      <c r="A49" s="17" t="s">
        <v>163</v>
      </c>
      <c r="B49" s="18">
        <v>300240</v>
      </c>
      <c r="C49" s="18">
        <v>380379</v>
      </c>
      <c r="D49" s="19">
        <v>440681</v>
      </c>
      <c r="E49" s="82">
        <v>3.7575576826216648</v>
      </c>
      <c r="F49" s="82">
        <v>4.3700361191247543</v>
      </c>
      <c r="G49" s="83">
        <v>4.3274557135974776</v>
      </c>
      <c r="I49" s="117">
        <v>27276.5</v>
      </c>
      <c r="J49" s="18">
        <v>16313</v>
      </c>
      <c r="K49" s="19">
        <v>33471</v>
      </c>
      <c r="L49" s="82">
        <v>1.4202937490204288</v>
      </c>
      <c r="M49" s="82">
        <v>0.68860249531342532</v>
      </c>
      <c r="N49" s="83">
        <v>1.3230616954448033</v>
      </c>
      <c r="P49" s="117">
        <v>272963.5</v>
      </c>
      <c r="Q49" s="18">
        <v>364066</v>
      </c>
      <c r="R49" s="19">
        <v>407210</v>
      </c>
      <c r="S49" s="82">
        <v>4.497065684143343</v>
      </c>
      <c r="T49" s="82">
        <v>5.746669587886954</v>
      </c>
      <c r="U49" s="83">
        <v>5.3205305766205528</v>
      </c>
    </row>
    <row r="50" spans="1:21">
      <c r="A50" s="17" t="s">
        <v>164</v>
      </c>
      <c r="B50" s="18">
        <v>529512</v>
      </c>
      <c r="C50" s="18">
        <v>891199</v>
      </c>
      <c r="D50" s="19">
        <v>981614</v>
      </c>
      <c r="E50" s="82">
        <v>6.6269380616851956</v>
      </c>
      <c r="F50" s="82">
        <v>10.238661491112449</v>
      </c>
      <c r="G50" s="83">
        <v>9.6393788541990109</v>
      </c>
      <c r="I50" s="117">
        <v>1878</v>
      </c>
      <c r="J50" s="18">
        <v>78</v>
      </c>
      <c r="K50" s="19">
        <v>0</v>
      </c>
      <c r="L50" s="82">
        <v>9.7787900231348049E-2</v>
      </c>
      <c r="M50" s="82">
        <v>3.2925271031966638E-3</v>
      </c>
      <c r="N50" s="83" t="s">
        <v>168</v>
      </c>
      <c r="P50" s="117">
        <v>527634</v>
      </c>
      <c r="Q50" s="18">
        <v>891121</v>
      </c>
      <c r="R50" s="19">
        <v>981614</v>
      </c>
      <c r="S50" s="82">
        <v>8.692754727966518</v>
      </c>
      <c r="T50" s="82">
        <v>14.066070299965968</v>
      </c>
      <c r="U50" s="83">
        <v>12.825587047073519</v>
      </c>
    </row>
    <row r="51" spans="1:21">
      <c r="A51" s="17" t="s">
        <v>165</v>
      </c>
      <c r="B51" s="18">
        <v>626957</v>
      </c>
      <c r="C51" s="18">
        <v>633002</v>
      </c>
      <c r="D51" s="19">
        <v>567026</v>
      </c>
      <c r="E51" s="82">
        <v>7.8464797895797735</v>
      </c>
      <c r="F51" s="82">
        <v>7.2723299747835917</v>
      </c>
      <c r="G51" s="83">
        <v>5.5681545232454388</v>
      </c>
      <c r="I51" s="117">
        <v>2990</v>
      </c>
      <c r="J51" s="18">
        <v>3588</v>
      </c>
      <c r="K51" s="19">
        <v>4397</v>
      </c>
      <c r="L51" s="82">
        <v>0.15569000090081506</v>
      </c>
      <c r="M51" s="82">
        <v>0.15145624674704655</v>
      </c>
      <c r="N51" s="83">
        <v>0.1738072443270533</v>
      </c>
      <c r="P51" s="117">
        <v>623967</v>
      </c>
      <c r="Q51" s="18">
        <v>629414</v>
      </c>
      <c r="R51" s="19">
        <v>562629</v>
      </c>
      <c r="S51" s="82">
        <v>10.279838087282254</v>
      </c>
      <c r="T51" s="82">
        <v>9.9351059752634931</v>
      </c>
      <c r="U51" s="83">
        <v>7.3512064973685449</v>
      </c>
    </row>
    <row r="52" spans="1:21">
      <c r="A52" s="17" t="s">
        <v>166</v>
      </c>
      <c r="B52" s="18">
        <v>570488</v>
      </c>
      <c r="C52" s="18">
        <v>556217</v>
      </c>
      <c r="D52" s="19">
        <v>723492</v>
      </c>
      <c r="E52" s="82">
        <v>7.1397600827453651</v>
      </c>
      <c r="F52" s="82">
        <v>6.3901750098486341</v>
      </c>
      <c r="G52" s="83">
        <v>7.1046393857281487</v>
      </c>
      <c r="I52" s="117">
        <v>112555</v>
      </c>
      <c r="J52" s="18">
        <v>127233</v>
      </c>
      <c r="K52" s="19">
        <v>293081</v>
      </c>
      <c r="L52" s="82">
        <v>5.8607652345790093</v>
      </c>
      <c r="M52" s="82">
        <v>5.3707448836028355</v>
      </c>
      <c r="N52" s="83">
        <v>11.585080958521061</v>
      </c>
      <c r="P52" s="117">
        <v>457933</v>
      </c>
      <c r="Q52" s="18">
        <v>428984</v>
      </c>
      <c r="R52" s="19">
        <v>430411</v>
      </c>
      <c r="S52" s="82">
        <v>7.5444327902331763</v>
      </c>
      <c r="T52" s="82">
        <v>6.7713802071330393</v>
      </c>
      <c r="U52" s="83">
        <v>5.6236705533111389</v>
      </c>
    </row>
    <row r="53" spans="1:21">
      <c r="A53" s="17" t="s">
        <v>167</v>
      </c>
      <c r="B53" s="18">
        <v>43192.5</v>
      </c>
      <c r="C53" s="18">
        <v>44120</v>
      </c>
      <c r="D53" s="19">
        <v>46900</v>
      </c>
      <c r="E53" s="82">
        <v>0.54056191782119722</v>
      </c>
      <c r="F53" s="82">
        <v>0.50687864886280309</v>
      </c>
      <c r="G53" s="83">
        <v>0.46055462560836907</v>
      </c>
      <c r="I53" s="117">
        <v>43192.5</v>
      </c>
      <c r="J53" s="18">
        <v>44120</v>
      </c>
      <c r="K53" s="19">
        <v>46900</v>
      </c>
      <c r="L53" s="82">
        <v>2.2490435999693825</v>
      </c>
      <c r="M53" s="82">
        <v>1.8623884076030361</v>
      </c>
      <c r="N53" s="83">
        <v>1.8538912346915624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21171</v>
      </c>
      <c r="C54" s="18">
        <v>25344</v>
      </c>
      <c r="D54" s="19">
        <v>22403</v>
      </c>
      <c r="E54" s="82">
        <v>0.26495887855976308</v>
      </c>
      <c r="F54" s="82">
        <v>0.29116800717993835</v>
      </c>
      <c r="G54" s="83">
        <v>0.21999584813441989</v>
      </c>
      <c r="I54" s="117">
        <v>16874</v>
      </c>
      <c r="J54" s="18">
        <v>19977</v>
      </c>
      <c r="K54" s="19">
        <v>19431</v>
      </c>
      <c r="L54" s="82">
        <v>0.87863313551851274</v>
      </c>
      <c r="M54" s="82">
        <v>0.84326684539179175</v>
      </c>
      <c r="N54" s="83">
        <v>0.76808018296997327</v>
      </c>
      <c r="P54" s="117">
        <v>4297</v>
      </c>
      <c r="Q54" s="18">
        <v>5367</v>
      </c>
      <c r="R54" s="19">
        <v>2972</v>
      </c>
      <c r="S54" s="82">
        <v>7.0792949404458641E-2</v>
      </c>
      <c r="T54" s="82">
        <v>8.4716440640403887E-2</v>
      </c>
      <c r="U54" s="83">
        <v>3.8831602548356582E-2</v>
      </c>
    </row>
    <row r="55" spans="1:21">
      <c r="A55" s="17" t="s">
        <v>170</v>
      </c>
      <c r="B55" s="18">
        <v>97205</v>
      </c>
      <c r="C55" s="18">
        <v>92783</v>
      </c>
      <c r="D55" s="19">
        <v>99600</v>
      </c>
      <c r="E55" s="82">
        <v>1.216538084663066</v>
      </c>
      <c r="F55" s="82">
        <v>1.0659501740126349</v>
      </c>
      <c r="G55" s="83">
        <v>0.97806483391457488</v>
      </c>
      <c r="I55" s="117">
        <v>69218</v>
      </c>
      <c r="J55" s="18">
        <v>72641</v>
      </c>
      <c r="K55" s="19">
        <v>77453</v>
      </c>
      <c r="L55" s="82">
        <v>3.6041974857366612</v>
      </c>
      <c r="M55" s="82">
        <v>3.0663136064526779</v>
      </c>
      <c r="N55" s="83">
        <v>3.061608481888392</v>
      </c>
      <c r="P55" s="117">
        <v>27987</v>
      </c>
      <c r="Q55" s="18">
        <v>20142</v>
      </c>
      <c r="R55" s="19">
        <v>22147</v>
      </c>
      <c r="S55" s="82">
        <v>0.461085006977562</v>
      </c>
      <c r="T55" s="82">
        <v>0.31793526129663036</v>
      </c>
      <c r="U55" s="83">
        <v>0.28936860754995058</v>
      </c>
    </row>
    <row r="56" spans="1:21">
      <c r="A56" s="17" t="s">
        <v>171</v>
      </c>
      <c r="B56" s="18">
        <v>6900</v>
      </c>
      <c r="C56" s="18">
        <v>7032</v>
      </c>
      <c r="D56" s="19">
        <v>6485</v>
      </c>
      <c r="E56" s="82">
        <v>8.6354742905973517E-2</v>
      </c>
      <c r="F56" s="82">
        <v>8.0788092901251843E-2</v>
      </c>
      <c r="G56" s="83">
        <v>6.3682233413012226E-2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6900</v>
      </c>
      <c r="Q56" s="18">
        <v>7032</v>
      </c>
      <c r="R56" s="19">
        <v>6485</v>
      </c>
      <c r="S56" s="82">
        <v>0.11367729832226312</v>
      </c>
      <c r="T56" s="82">
        <v>0.11099795240978576</v>
      </c>
      <c r="U56" s="83">
        <v>8.4731811078765956E-2</v>
      </c>
    </row>
    <row r="57" spans="1:21">
      <c r="A57" s="17" t="s">
        <v>172</v>
      </c>
      <c r="B57" s="18">
        <v>4567</v>
      </c>
      <c r="C57" s="18">
        <v>5547</v>
      </c>
      <c r="D57" s="19">
        <v>6101</v>
      </c>
      <c r="E57" s="82">
        <v>5.7156827659649426E-2</v>
      </c>
      <c r="F57" s="82">
        <v>6.372746748055233E-2</v>
      </c>
      <c r="G57" s="83">
        <v>5.9911381041293385E-2</v>
      </c>
      <c r="I57" s="117">
        <v>4567</v>
      </c>
      <c r="J57" s="18">
        <v>5547</v>
      </c>
      <c r="K57" s="19">
        <v>6101</v>
      </c>
      <c r="L57" s="82">
        <v>0.23780476057325162</v>
      </c>
      <c r="M57" s="82">
        <v>0.23414933130040891</v>
      </c>
      <c r="N57" s="83">
        <v>0.24116397490092156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51</v>
      </c>
      <c r="D58" s="19">
        <v>123</v>
      </c>
      <c r="E58" s="82" t="s">
        <v>168</v>
      </c>
      <c r="F58" s="82">
        <v>5.8592046899372068E-4</v>
      </c>
      <c r="G58" s="83">
        <v>1.2078511503161918E-3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51</v>
      </c>
      <c r="R58" s="19">
        <v>123</v>
      </c>
      <c r="S58" s="82" t="s">
        <v>168</v>
      </c>
      <c r="T58" s="82">
        <v>8.0501927942250762E-4</v>
      </c>
      <c r="U58" s="83">
        <v>1.6070952602449057E-3</v>
      </c>
    </row>
    <row r="59" spans="1:21">
      <c r="A59" s="17" t="s">
        <v>174</v>
      </c>
      <c r="B59" s="18">
        <v>0</v>
      </c>
      <c r="C59" s="18">
        <v>129915</v>
      </c>
      <c r="D59" s="19">
        <v>230272</v>
      </c>
      <c r="E59" s="82" t="s">
        <v>168</v>
      </c>
      <c r="F59" s="82">
        <v>1.4925462299866514</v>
      </c>
      <c r="G59" s="83">
        <v>2.2612544722407328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129915</v>
      </c>
      <c r="R59" s="19">
        <v>230272</v>
      </c>
      <c r="S59" s="82" t="s">
        <v>168</v>
      </c>
      <c r="T59" s="82">
        <v>2.0506682291406877</v>
      </c>
      <c r="U59" s="83">
        <v>3.0086913802204465</v>
      </c>
    </row>
    <row r="60" spans="1:21">
      <c r="A60" s="17" t="s">
        <v>175</v>
      </c>
      <c r="B60" s="18">
        <v>0</v>
      </c>
      <c r="C60" s="18">
        <v>48939</v>
      </c>
      <c r="D60" s="19">
        <v>46157</v>
      </c>
      <c r="E60" s="82" t="s">
        <v>168</v>
      </c>
      <c r="F60" s="82">
        <v>0.56224238886438616</v>
      </c>
      <c r="G60" s="83">
        <v>0.45325841906621517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48939</v>
      </c>
      <c r="R60" s="19">
        <v>46157</v>
      </c>
      <c r="S60" s="82" t="s">
        <v>168</v>
      </c>
      <c r="T60" s="82">
        <v>0.77248702971878624</v>
      </c>
      <c r="U60" s="83">
        <v>0.60307882867580576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82" t="s">
        <v>168</v>
      </c>
      <c r="F61" s="82" t="s">
        <v>168</v>
      </c>
      <c r="G61" s="83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46578</v>
      </c>
      <c r="C62" s="18">
        <v>7996</v>
      </c>
      <c r="D62" s="19">
        <v>0</v>
      </c>
      <c r="E62" s="82">
        <v>0.58293206015571508</v>
      </c>
      <c r="F62" s="82">
        <v>9.1863138628897847E-2</v>
      </c>
      <c r="G62" s="83" t="s">
        <v>168</v>
      </c>
      <c r="I62" s="117">
        <v>9944</v>
      </c>
      <c r="J62" s="18">
        <v>7471</v>
      </c>
      <c r="K62" s="19">
        <v>0</v>
      </c>
      <c r="L62" s="82">
        <v>0.51778641102264378</v>
      </c>
      <c r="M62" s="82">
        <v>0.31536499984592664</v>
      </c>
      <c r="N62" s="83" t="s">
        <v>168</v>
      </c>
      <c r="P62" s="117">
        <v>36634</v>
      </c>
      <c r="Q62" s="18">
        <v>525</v>
      </c>
      <c r="R62" s="19">
        <v>0</v>
      </c>
      <c r="S62" s="82">
        <v>0.60354407923736042</v>
      </c>
      <c r="T62" s="82">
        <v>8.2869631705258136E-3</v>
      </c>
      <c r="U62" s="83" t="s">
        <v>168</v>
      </c>
    </row>
    <row r="63" spans="1:21">
      <c r="A63" s="17" t="s">
        <v>178</v>
      </c>
      <c r="B63" s="18">
        <v>94270.5</v>
      </c>
      <c r="C63" s="18">
        <v>72093</v>
      </c>
      <c r="D63" s="19">
        <v>87194</v>
      </c>
      <c r="E63" s="82">
        <v>1.1798122885677647</v>
      </c>
      <c r="F63" s="82">
        <v>0.82825028178753535</v>
      </c>
      <c r="G63" s="83">
        <v>0.85623880650951245</v>
      </c>
      <c r="I63" s="117">
        <v>56264</v>
      </c>
      <c r="J63" s="18">
        <v>33715</v>
      </c>
      <c r="K63" s="19">
        <v>28641</v>
      </c>
      <c r="L63" s="82">
        <v>2.9296796691249023</v>
      </c>
      <c r="M63" s="82">
        <v>1.4231737344137887</v>
      </c>
      <c r="N63" s="83">
        <v>1.1321385682900007</v>
      </c>
      <c r="P63" s="117">
        <v>38006.5</v>
      </c>
      <c r="Q63" s="18">
        <v>38378</v>
      </c>
      <c r="R63" s="19">
        <v>58553</v>
      </c>
      <c r="S63" s="82">
        <v>0.62615597662102795</v>
      </c>
      <c r="T63" s="82">
        <v>0.6057849001113137</v>
      </c>
      <c r="U63" s="83">
        <v>0.76504267295219475</v>
      </c>
    </row>
    <row r="64" spans="1:21">
      <c r="A64" s="17" t="s">
        <v>179</v>
      </c>
      <c r="B64" s="18">
        <v>66144</v>
      </c>
      <c r="C64" s="18">
        <v>74579</v>
      </c>
      <c r="D64" s="19">
        <v>83462</v>
      </c>
      <c r="E64" s="82">
        <v>0.82780407460474092</v>
      </c>
      <c r="F64" s="82">
        <v>0.85681103249181756</v>
      </c>
      <c r="G64" s="83">
        <v>0.81959083502186991</v>
      </c>
      <c r="I64" s="117">
        <v>41438</v>
      </c>
      <c r="J64" s="18">
        <v>47976</v>
      </c>
      <c r="K64" s="19">
        <v>52342</v>
      </c>
      <c r="L64" s="82">
        <v>2.1576863736882856</v>
      </c>
      <c r="M64" s="82">
        <v>2.0251574397815788</v>
      </c>
      <c r="N64" s="83">
        <v>2.0690058636721909</v>
      </c>
      <c r="P64" s="117">
        <v>24706</v>
      </c>
      <c r="Q64" s="18">
        <v>26603</v>
      </c>
      <c r="R64" s="19">
        <v>31120</v>
      </c>
      <c r="S64" s="82">
        <v>0.40703062787678734</v>
      </c>
      <c r="T64" s="82">
        <v>0.41992015471523469</v>
      </c>
      <c r="U64" s="83">
        <v>0.40660816665708505</v>
      </c>
    </row>
    <row r="65" spans="1:21">
      <c r="A65" s="17" t="s">
        <v>180</v>
      </c>
      <c r="B65" s="18">
        <v>141792</v>
      </c>
      <c r="C65" s="18">
        <v>151890</v>
      </c>
      <c r="D65" s="19">
        <v>743790</v>
      </c>
      <c r="E65" s="82">
        <v>1.7745524211773618</v>
      </c>
      <c r="F65" s="82">
        <v>1.7450090203030633</v>
      </c>
      <c r="G65" s="83">
        <v>7.3039642853144739</v>
      </c>
      <c r="I65" s="117">
        <v>691</v>
      </c>
      <c r="J65" s="18">
        <v>1990</v>
      </c>
      <c r="K65" s="19">
        <v>2092</v>
      </c>
      <c r="L65" s="82">
        <v>3.5980531980756923E-2</v>
      </c>
      <c r="M65" s="82">
        <v>8.4001653017453354E-2</v>
      </c>
      <c r="N65" s="83">
        <v>8.2693826502659884E-2</v>
      </c>
      <c r="P65" s="117">
        <v>141101</v>
      </c>
      <c r="Q65" s="18">
        <v>149900</v>
      </c>
      <c r="R65" s="19">
        <v>741698</v>
      </c>
      <c r="S65" s="82">
        <v>2.3246348508071955</v>
      </c>
      <c r="T65" s="82">
        <v>2.3661252938320372</v>
      </c>
      <c r="U65" s="83">
        <v>9.6908889457977718</v>
      </c>
    </row>
    <row r="66" spans="1:21">
      <c r="A66" s="17" t="s">
        <v>181</v>
      </c>
      <c r="B66" s="18">
        <v>55956</v>
      </c>
      <c r="C66" s="18">
        <v>57668</v>
      </c>
      <c r="D66" s="19">
        <v>35661</v>
      </c>
      <c r="E66" s="82">
        <v>0.70029941942705132</v>
      </c>
      <c r="F66" s="82">
        <v>0.66252669815548793</v>
      </c>
      <c r="G66" s="83">
        <v>0.3501884542392335</v>
      </c>
      <c r="I66" s="117">
        <v>2494</v>
      </c>
      <c r="J66" s="18">
        <v>3787</v>
      </c>
      <c r="K66" s="19">
        <v>3479</v>
      </c>
      <c r="L66" s="82">
        <v>0.12986316463098085</v>
      </c>
      <c r="M66" s="82">
        <v>0.15985641204879186</v>
      </c>
      <c r="N66" s="83">
        <v>0.13751999158831441</v>
      </c>
      <c r="P66" s="117">
        <v>53462</v>
      </c>
      <c r="Q66" s="18">
        <v>53881</v>
      </c>
      <c r="R66" s="19">
        <v>32182</v>
      </c>
      <c r="S66" s="82">
        <v>0.8807848873775117</v>
      </c>
      <c r="T66" s="82">
        <v>0.85049497636400262</v>
      </c>
      <c r="U66" s="83">
        <v>0.42048406231871183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2" t="s">
        <v>168</v>
      </c>
      <c r="F67" s="82" t="s">
        <v>168</v>
      </c>
      <c r="G67" s="83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117</v>
      </c>
      <c r="D68" s="19">
        <v>601</v>
      </c>
      <c r="E68" s="82" t="s">
        <v>168</v>
      </c>
      <c r="F68" s="82">
        <v>1.3441704876914768E-3</v>
      </c>
      <c r="G68" s="83">
        <v>5.9017767588620436E-3</v>
      </c>
      <c r="I68" s="117">
        <v>0</v>
      </c>
      <c r="J68" s="18">
        <v>117</v>
      </c>
      <c r="K68" s="19">
        <v>595</v>
      </c>
      <c r="L68" s="82" t="s">
        <v>168</v>
      </c>
      <c r="M68" s="82">
        <v>4.9387906547949962E-3</v>
      </c>
      <c r="N68" s="83">
        <v>2.3519515663997431E-2</v>
      </c>
      <c r="P68" s="117">
        <v>0</v>
      </c>
      <c r="Q68" s="18">
        <v>0</v>
      </c>
      <c r="R68" s="19">
        <v>6</v>
      </c>
      <c r="S68" s="82" t="s">
        <v>168</v>
      </c>
      <c r="T68" s="82" t="s">
        <v>168</v>
      </c>
      <c r="U68" s="83">
        <v>7.8394890743653934E-5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82" t="s">
        <v>168</v>
      </c>
      <c r="F69" s="82" t="s">
        <v>168</v>
      </c>
      <c r="G69" s="83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82" t="s">
        <v>168</v>
      </c>
      <c r="F70" s="82" t="s">
        <v>168</v>
      </c>
      <c r="G70" s="83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2699</v>
      </c>
      <c r="D71" s="19">
        <v>6670</v>
      </c>
      <c r="E71" s="82" t="s">
        <v>168</v>
      </c>
      <c r="F71" s="82">
        <v>3.1007830310079452E-2</v>
      </c>
      <c r="G71" s="83">
        <v>6.5498920102512195E-2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2699</v>
      </c>
      <c r="R71" s="19">
        <v>6670</v>
      </c>
      <c r="S71" s="82" t="s">
        <v>168</v>
      </c>
      <c r="T71" s="82">
        <v>4.2602883042379372E-2</v>
      </c>
      <c r="U71" s="83">
        <v>8.7148986876695284E-2</v>
      </c>
    </row>
    <row r="72" spans="1:21">
      <c r="A72" s="17" t="s">
        <v>187</v>
      </c>
      <c r="B72" s="18">
        <v>0</v>
      </c>
      <c r="C72" s="18">
        <v>10</v>
      </c>
      <c r="D72" s="19">
        <v>0</v>
      </c>
      <c r="E72" s="82" t="s">
        <v>168</v>
      </c>
      <c r="F72" s="82">
        <v>1.1488636646935699E-4</v>
      </c>
      <c r="G72" s="83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10</v>
      </c>
      <c r="R72" s="19">
        <v>0</v>
      </c>
      <c r="S72" s="82" t="s">
        <v>168</v>
      </c>
      <c r="T72" s="82">
        <v>1.5784691753382502E-4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38092</v>
      </c>
      <c r="E73" s="82" t="s">
        <v>168</v>
      </c>
      <c r="F73" s="82" t="s">
        <v>168</v>
      </c>
      <c r="G73" s="83">
        <v>0.37406069933206815</v>
      </c>
      <c r="I73" s="117">
        <v>0</v>
      </c>
      <c r="J73" s="18">
        <v>0</v>
      </c>
      <c r="K73" s="19">
        <v>8523</v>
      </c>
      <c r="L73" s="82" t="s">
        <v>168</v>
      </c>
      <c r="M73" s="82" t="s">
        <v>168</v>
      </c>
      <c r="N73" s="83">
        <v>0.33690223866260521</v>
      </c>
      <c r="P73" s="117">
        <v>0</v>
      </c>
      <c r="Q73" s="18">
        <v>0</v>
      </c>
      <c r="R73" s="19">
        <v>29569</v>
      </c>
      <c r="S73" s="82" t="s">
        <v>168</v>
      </c>
      <c r="T73" s="82" t="s">
        <v>168</v>
      </c>
      <c r="U73" s="83">
        <v>0.38634308739985052</v>
      </c>
    </row>
    <row r="74" spans="1:21" ht="13.5" thickBot="1">
      <c r="A74" s="20" t="s">
        <v>4</v>
      </c>
      <c r="B74" s="21">
        <v>7990296.5</v>
      </c>
      <c r="C74" s="21">
        <v>8704253</v>
      </c>
      <c r="D74" s="22">
        <v>10183374</v>
      </c>
      <c r="E74" s="86">
        <v>100</v>
      </c>
      <c r="F74" s="86">
        <v>100</v>
      </c>
      <c r="G74" s="87">
        <v>100</v>
      </c>
      <c r="I74" s="118">
        <v>1920483</v>
      </c>
      <c r="J74" s="21">
        <v>2369001</v>
      </c>
      <c r="K74" s="22">
        <v>2529814</v>
      </c>
      <c r="L74" s="86">
        <v>100</v>
      </c>
      <c r="M74" s="86">
        <v>100</v>
      </c>
      <c r="N74" s="87">
        <v>100</v>
      </c>
      <c r="P74" s="118">
        <v>6069813.5</v>
      </c>
      <c r="Q74" s="21">
        <v>6335252</v>
      </c>
      <c r="R74" s="22">
        <v>7653560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5"/>
      <c r="I76" s="25"/>
      <c r="J76" s="25"/>
      <c r="K76" s="25"/>
      <c r="L76" s="25"/>
      <c r="M76" s="25"/>
      <c r="N76" s="25"/>
      <c r="O76" s="115"/>
      <c r="P76" s="25"/>
      <c r="T76" s="25"/>
      <c r="U76" s="174">
        <v>11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5"/>
    </row>
    <row r="82" ht="12.75" customHeight="1"/>
    <row r="83" ht="12.75" customHeight="1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118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374869</v>
      </c>
      <c r="C7" s="18">
        <v>412782</v>
      </c>
      <c r="D7" s="19">
        <v>463545</v>
      </c>
      <c r="E7" s="27">
        <v>31.304248343635333</v>
      </c>
      <c r="F7" s="27">
        <v>33.637288168741385</v>
      </c>
      <c r="G7" s="28">
        <v>34.535617404857462</v>
      </c>
      <c r="I7" s="117">
        <v>305698</v>
      </c>
      <c r="J7" s="18">
        <v>359746</v>
      </c>
      <c r="K7" s="19">
        <v>398738</v>
      </c>
      <c r="L7" s="82">
        <v>37.834098188604891</v>
      </c>
      <c r="M7" s="82">
        <v>39.615109739754189</v>
      </c>
      <c r="N7" s="83">
        <v>41.083038144752649</v>
      </c>
      <c r="P7" s="117">
        <v>69171</v>
      </c>
      <c r="Q7" s="18">
        <v>53036</v>
      </c>
      <c r="R7" s="19">
        <v>64807</v>
      </c>
      <c r="S7" s="82">
        <v>17.758648133789979</v>
      </c>
      <c r="T7" s="82">
        <v>16.622943523489827</v>
      </c>
      <c r="U7" s="83">
        <v>17.437314513112899</v>
      </c>
    </row>
    <row r="8" spans="1:21">
      <c r="A8" s="17" t="s">
        <v>160</v>
      </c>
      <c r="B8" s="18">
        <v>5549</v>
      </c>
      <c r="C8" s="18">
        <v>6558</v>
      </c>
      <c r="D8" s="19">
        <v>7048</v>
      </c>
      <c r="E8" s="27">
        <v>0.46338127201457702</v>
      </c>
      <c r="F8" s="27">
        <v>0.53440638354047898</v>
      </c>
      <c r="G8" s="28">
        <v>0.52509903346910314</v>
      </c>
      <c r="I8" s="117">
        <v>5260</v>
      </c>
      <c r="J8" s="18">
        <v>6408</v>
      </c>
      <c r="K8" s="19">
        <v>6889</v>
      </c>
      <c r="L8" s="82">
        <v>0.65099332174911761</v>
      </c>
      <c r="M8" s="82">
        <v>0.70564682640625565</v>
      </c>
      <c r="N8" s="83">
        <v>0.70979201826563054</v>
      </c>
      <c r="P8" s="117">
        <v>289</v>
      </c>
      <c r="Q8" s="18">
        <v>150</v>
      </c>
      <c r="R8" s="19">
        <v>159</v>
      </c>
      <c r="S8" s="82">
        <v>7.4196546394664012E-2</v>
      </c>
      <c r="T8" s="82">
        <v>4.7014132448213931E-2</v>
      </c>
      <c r="U8" s="83">
        <v>4.2781381757911192E-2</v>
      </c>
    </row>
    <row r="9" spans="1:21">
      <c r="A9" s="17" t="s">
        <v>84</v>
      </c>
      <c r="B9" s="18">
        <v>253142</v>
      </c>
      <c r="C9" s="18">
        <v>248051</v>
      </c>
      <c r="D9" s="19">
        <v>258463</v>
      </c>
      <c r="E9" s="27">
        <v>21.139171375079123</v>
      </c>
      <c r="F9" s="27">
        <v>20.213485490027349</v>
      </c>
      <c r="G9" s="28">
        <v>19.256338179274234</v>
      </c>
      <c r="I9" s="117">
        <v>164635</v>
      </c>
      <c r="J9" s="18">
        <v>156091</v>
      </c>
      <c r="K9" s="19">
        <v>153014</v>
      </c>
      <c r="L9" s="82">
        <v>20.375719681780602</v>
      </c>
      <c r="M9" s="82">
        <v>17.188688948280095</v>
      </c>
      <c r="N9" s="83">
        <v>15.765439959776048</v>
      </c>
      <c r="P9" s="117">
        <v>88507</v>
      </c>
      <c r="Q9" s="18">
        <v>91960</v>
      </c>
      <c r="R9" s="19">
        <v>105449</v>
      </c>
      <c r="S9" s="82">
        <v>22.722884884956844</v>
      </c>
      <c r="T9" s="82">
        <v>28.822797466251689</v>
      </c>
      <c r="U9" s="83">
        <v>28.372666194905516</v>
      </c>
    </row>
    <row r="10" spans="1:21">
      <c r="A10" s="17" t="s">
        <v>86</v>
      </c>
      <c r="B10" s="18">
        <v>131994</v>
      </c>
      <c r="C10" s="18">
        <v>128902</v>
      </c>
      <c r="D10" s="19">
        <v>125292</v>
      </c>
      <c r="E10" s="27">
        <v>11.022445056459196</v>
      </c>
      <c r="F10" s="27">
        <v>10.504124984924491</v>
      </c>
      <c r="G10" s="28">
        <v>9.334663465012893</v>
      </c>
      <c r="I10" s="117">
        <v>79418</v>
      </c>
      <c r="J10" s="18">
        <v>78672</v>
      </c>
      <c r="K10" s="19">
        <v>79109</v>
      </c>
      <c r="L10" s="82">
        <v>9.8290090545002702</v>
      </c>
      <c r="M10" s="82">
        <v>8.6633344455419703</v>
      </c>
      <c r="N10" s="83">
        <v>8.1508109700937386</v>
      </c>
      <c r="P10" s="117">
        <v>52576</v>
      </c>
      <c r="Q10" s="18">
        <v>50230</v>
      </c>
      <c r="R10" s="19">
        <v>46183</v>
      </c>
      <c r="S10" s="82">
        <v>13.498123263826487</v>
      </c>
      <c r="T10" s="82">
        <v>15.743465819158573</v>
      </c>
      <c r="U10" s="83">
        <v>12.426242476261715</v>
      </c>
    </row>
    <row r="11" spans="1:21">
      <c r="A11" s="17" t="s">
        <v>161</v>
      </c>
      <c r="B11" s="18">
        <v>157782</v>
      </c>
      <c r="C11" s="18">
        <v>147900</v>
      </c>
      <c r="D11" s="19">
        <v>165029</v>
      </c>
      <c r="E11" s="27">
        <v>13.17592788989079</v>
      </c>
      <c r="F11" s="27">
        <v>12.05225741470522</v>
      </c>
      <c r="G11" s="28">
        <v>12.295199828940497</v>
      </c>
      <c r="I11" s="117">
        <v>75825</v>
      </c>
      <c r="J11" s="18">
        <v>147900</v>
      </c>
      <c r="K11" s="19">
        <v>165029</v>
      </c>
      <c r="L11" s="82">
        <v>9.3843286352902737</v>
      </c>
      <c r="M11" s="82">
        <v>16.286698755537643</v>
      </c>
      <c r="N11" s="83">
        <v>17.003377410706744</v>
      </c>
      <c r="P11" s="117">
        <v>81957</v>
      </c>
      <c r="Q11" s="18">
        <v>0</v>
      </c>
      <c r="R11" s="19">
        <v>0</v>
      </c>
      <c r="S11" s="82">
        <v>21.041267656980892</v>
      </c>
      <c r="T11" s="82" t="s">
        <v>168</v>
      </c>
      <c r="U11" s="83" t="s">
        <v>168</v>
      </c>
    </row>
    <row r="12" spans="1:21">
      <c r="A12" s="17" t="s">
        <v>162</v>
      </c>
      <c r="B12" s="18">
        <v>20699</v>
      </c>
      <c r="C12" s="18">
        <v>14110</v>
      </c>
      <c r="D12" s="19">
        <v>14316</v>
      </c>
      <c r="E12" s="27">
        <v>1.7285148584302992</v>
      </c>
      <c r="F12" s="27">
        <v>1.1498130637017625</v>
      </c>
      <c r="G12" s="28">
        <v>1.0665887859170942</v>
      </c>
      <c r="I12" s="117">
        <v>14914</v>
      </c>
      <c r="J12" s="18">
        <v>14110</v>
      </c>
      <c r="K12" s="19">
        <v>14316</v>
      </c>
      <c r="L12" s="82">
        <v>1.8458012168377071</v>
      </c>
      <c r="M12" s="82">
        <v>1.5537885019650854</v>
      </c>
      <c r="N12" s="83">
        <v>1.4750156094485074</v>
      </c>
      <c r="P12" s="117">
        <v>5785</v>
      </c>
      <c r="Q12" s="18">
        <v>0</v>
      </c>
      <c r="R12" s="19">
        <v>0</v>
      </c>
      <c r="S12" s="82">
        <v>1.4852146051665442</v>
      </c>
      <c r="T12" s="82" t="s">
        <v>168</v>
      </c>
      <c r="U12" s="83" t="s">
        <v>168</v>
      </c>
    </row>
    <row r="13" spans="1:21">
      <c r="A13" s="17" t="s">
        <v>163</v>
      </c>
      <c r="B13" s="18">
        <v>24768</v>
      </c>
      <c r="C13" s="18">
        <v>28093</v>
      </c>
      <c r="D13" s="19">
        <v>31261</v>
      </c>
      <c r="E13" s="27">
        <v>2.0683055226630103</v>
      </c>
      <c r="F13" s="27">
        <v>2.2892769949378891</v>
      </c>
      <c r="G13" s="28">
        <v>2.3290466636319</v>
      </c>
      <c r="I13" s="117">
        <v>7058</v>
      </c>
      <c r="J13" s="18">
        <v>6772</v>
      </c>
      <c r="K13" s="19">
        <v>7329</v>
      </c>
      <c r="L13" s="82">
        <v>0.87351917583750416</v>
      </c>
      <c r="M13" s="82">
        <v>0.74573038520960733</v>
      </c>
      <c r="N13" s="83">
        <v>0.75512639016821115</v>
      </c>
      <c r="P13" s="117">
        <v>17710</v>
      </c>
      <c r="Q13" s="18">
        <v>21321</v>
      </c>
      <c r="R13" s="19">
        <v>23932</v>
      </c>
      <c r="S13" s="82">
        <v>4.5467849019013826</v>
      </c>
      <c r="T13" s="82">
        <v>6.6825887861891289</v>
      </c>
      <c r="U13" s="83">
        <v>6.4392706178008217</v>
      </c>
    </row>
    <row r="14" spans="1:21">
      <c r="A14" s="17" t="s">
        <v>164</v>
      </c>
      <c r="B14" s="18">
        <v>30943</v>
      </c>
      <c r="C14" s="18">
        <v>32125</v>
      </c>
      <c r="D14" s="19">
        <v>35461</v>
      </c>
      <c r="E14" s="27">
        <v>2.5839622814826195</v>
      </c>
      <c r="F14" s="27">
        <v>2.6178415784138283</v>
      </c>
      <c r="G14" s="28">
        <v>2.6419603895924895</v>
      </c>
      <c r="I14" s="117">
        <v>8052</v>
      </c>
      <c r="J14" s="18">
        <v>66</v>
      </c>
      <c r="K14" s="19">
        <v>0</v>
      </c>
      <c r="L14" s="82">
        <v>0.99653958682963772</v>
      </c>
      <c r="M14" s="82">
        <v>7.2678980247835321E-3</v>
      </c>
      <c r="N14" s="83" t="s">
        <v>168</v>
      </c>
      <c r="P14" s="117">
        <v>22891</v>
      </c>
      <c r="Q14" s="18">
        <v>32059</v>
      </c>
      <c r="R14" s="19">
        <v>35461</v>
      </c>
      <c r="S14" s="82">
        <v>5.876931292457626</v>
      </c>
      <c r="T14" s="82">
        <v>10.048173814381936</v>
      </c>
      <c r="U14" s="83">
        <v>9.5413243931904947</v>
      </c>
    </row>
    <row r="15" spans="1:21">
      <c r="A15" s="17" t="s">
        <v>165</v>
      </c>
      <c r="B15" s="18">
        <v>8636</v>
      </c>
      <c r="C15" s="18">
        <v>8341</v>
      </c>
      <c r="D15" s="19">
        <v>8311</v>
      </c>
      <c r="E15" s="27">
        <v>0.7211678978406717</v>
      </c>
      <c r="F15" s="27">
        <v>0.67970168421944721</v>
      </c>
      <c r="G15" s="28">
        <v>0.61919666106153748</v>
      </c>
      <c r="I15" s="117">
        <v>1972</v>
      </c>
      <c r="J15" s="18">
        <v>2150</v>
      </c>
      <c r="K15" s="19">
        <v>2588</v>
      </c>
      <c r="L15" s="82">
        <v>0.24406061416145625</v>
      </c>
      <c r="M15" s="82">
        <v>0.23675728414067568</v>
      </c>
      <c r="N15" s="83">
        <v>0.26664853291790563</v>
      </c>
      <c r="P15" s="117">
        <v>6664</v>
      </c>
      <c r="Q15" s="18">
        <v>6191</v>
      </c>
      <c r="R15" s="19">
        <v>5723</v>
      </c>
      <c r="S15" s="82">
        <v>1.7108850698063702</v>
      </c>
      <c r="T15" s="82">
        <v>1.9404299599126165</v>
      </c>
      <c r="U15" s="83">
        <v>1.539860677990728</v>
      </c>
    </row>
    <row r="16" spans="1:21">
      <c r="A16" s="17" t="s">
        <v>166</v>
      </c>
      <c r="B16" s="18">
        <v>70559</v>
      </c>
      <c r="C16" s="18">
        <v>74986</v>
      </c>
      <c r="D16" s="19">
        <v>81388</v>
      </c>
      <c r="E16" s="27">
        <v>5.8921822260004575</v>
      </c>
      <c r="F16" s="27">
        <v>6.1105515517179558</v>
      </c>
      <c r="G16" s="28">
        <v>6.0636719829715329</v>
      </c>
      <c r="I16" s="117">
        <v>51393</v>
      </c>
      <c r="J16" s="18">
        <v>59901</v>
      </c>
      <c r="K16" s="19">
        <v>63981</v>
      </c>
      <c r="L16" s="82">
        <v>6.3605512898578702</v>
      </c>
      <c r="M16" s="82">
        <v>6.5962781754933086</v>
      </c>
      <c r="N16" s="83">
        <v>6.5921328379522874</v>
      </c>
      <c r="P16" s="117">
        <v>19166</v>
      </c>
      <c r="Q16" s="18">
        <v>15085</v>
      </c>
      <c r="R16" s="19">
        <v>17407</v>
      </c>
      <c r="S16" s="82">
        <v>4.9205917238758836</v>
      </c>
      <c r="T16" s="82">
        <v>4.728054586542048</v>
      </c>
      <c r="U16" s="83">
        <v>4.6836195739620132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14418</v>
      </c>
      <c r="D18" s="19">
        <v>13415</v>
      </c>
      <c r="E18" s="27" t="s">
        <v>168</v>
      </c>
      <c r="F18" s="27">
        <v>1.1749117471617301</v>
      </c>
      <c r="G18" s="28">
        <v>0.99946134137173925</v>
      </c>
      <c r="I18" s="117">
        <v>0</v>
      </c>
      <c r="J18" s="18">
        <v>14418</v>
      </c>
      <c r="K18" s="19">
        <v>13415</v>
      </c>
      <c r="L18" s="82" t="s">
        <v>168</v>
      </c>
      <c r="M18" s="82">
        <v>1.5877053594140753</v>
      </c>
      <c r="N18" s="83">
        <v>1.3821831797116322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25960</v>
      </c>
      <c r="C19" s="18">
        <v>26707</v>
      </c>
      <c r="D19" s="19">
        <v>27701</v>
      </c>
      <c r="E19" s="27">
        <v>2.1678460662278645</v>
      </c>
      <c r="F19" s="27">
        <v>2.1763329193680345</v>
      </c>
      <c r="G19" s="28">
        <v>2.0638150292462578</v>
      </c>
      <c r="I19" s="117">
        <v>24569</v>
      </c>
      <c r="J19" s="18">
        <v>21596</v>
      </c>
      <c r="K19" s="19">
        <v>22442</v>
      </c>
      <c r="L19" s="82">
        <v>3.0407328749152223</v>
      </c>
      <c r="M19" s="82">
        <v>2.3781443294428053</v>
      </c>
      <c r="N19" s="83">
        <v>2.3122590323584382</v>
      </c>
      <c r="P19" s="117">
        <v>1391</v>
      </c>
      <c r="Q19" s="18">
        <v>5111</v>
      </c>
      <c r="R19" s="19">
        <v>5259</v>
      </c>
      <c r="S19" s="82">
        <v>0.35711901742206797</v>
      </c>
      <c r="T19" s="82">
        <v>1.6019282062854761</v>
      </c>
      <c r="U19" s="83">
        <v>1.4150143815399683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7652</v>
      </c>
      <c r="C21" s="18">
        <v>7766</v>
      </c>
      <c r="D21" s="19">
        <v>7501</v>
      </c>
      <c r="E21" s="27">
        <v>0.63899684509921484</v>
      </c>
      <c r="F21" s="27">
        <v>0.63284537581204015</v>
      </c>
      <c r="G21" s="28">
        <v>0.55884901391199526</v>
      </c>
      <c r="I21" s="117">
        <v>3706</v>
      </c>
      <c r="J21" s="18">
        <v>4348</v>
      </c>
      <c r="K21" s="19">
        <v>4715</v>
      </c>
      <c r="L21" s="82">
        <v>0.4586656369585988</v>
      </c>
      <c r="M21" s="82">
        <v>0.47880031229937575</v>
      </c>
      <c r="N21" s="83">
        <v>0.48579900800151665</v>
      </c>
      <c r="P21" s="117">
        <v>3946</v>
      </c>
      <c r="Q21" s="18">
        <v>3418</v>
      </c>
      <c r="R21" s="19">
        <v>2786</v>
      </c>
      <c r="S21" s="82">
        <v>1.0130781040600145</v>
      </c>
      <c r="T21" s="82">
        <v>1.0712953647199681</v>
      </c>
      <c r="U21" s="83">
        <v>0.74961590929270805</v>
      </c>
    </row>
    <row r="22" spans="1:21">
      <c r="A22" s="17" t="s">
        <v>173</v>
      </c>
      <c r="B22" s="18">
        <v>0</v>
      </c>
      <c r="C22" s="18">
        <v>12933</v>
      </c>
      <c r="D22" s="19">
        <v>30820</v>
      </c>
      <c r="E22" s="27" t="s">
        <v>168</v>
      </c>
      <c r="F22" s="27">
        <v>1.0539002376226005</v>
      </c>
      <c r="G22" s="28">
        <v>2.2961907224060383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12933</v>
      </c>
      <c r="R22" s="19">
        <v>30820</v>
      </c>
      <c r="S22" s="82" t="s">
        <v>168</v>
      </c>
      <c r="T22" s="82">
        <v>4.0535584996850051</v>
      </c>
      <c r="U22" s="83">
        <v>8.2925923633888239</v>
      </c>
    </row>
    <row r="23" spans="1:21">
      <c r="A23" s="17" t="s">
        <v>174</v>
      </c>
      <c r="B23" s="18">
        <v>0</v>
      </c>
      <c r="C23" s="18">
        <v>6788</v>
      </c>
      <c r="D23" s="19">
        <v>6818</v>
      </c>
      <c r="E23" s="27" t="s">
        <v>168</v>
      </c>
      <c r="F23" s="27">
        <v>0.55314890690344176</v>
      </c>
      <c r="G23" s="28">
        <v>0.50796328180935657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6788</v>
      </c>
      <c r="R23" s="19">
        <v>6818</v>
      </c>
      <c r="S23" s="82" t="s">
        <v>168</v>
      </c>
      <c r="T23" s="82">
        <v>2.1275462070565077</v>
      </c>
      <c r="U23" s="83">
        <v>1.8344871750027578</v>
      </c>
    </row>
    <row r="24" spans="1:21">
      <c r="A24" s="17" t="s">
        <v>175</v>
      </c>
      <c r="B24" s="18">
        <v>0</v>
      </c>
      <c r="C24" s="18">
        <v>5319</v>
      </c>
      <c r="D24" s="19">
        <v>5272</v>
      </c>
      <c r="E24" s="27" t="s">
        <v>168</v>
      </c>
      <c r="F24" s="27">
        <v>0.43344122507651839</v>
      </c>
      <c r="G24" s="28">
        <v>0.39278122934862536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5319</v>
      </c>
      <c r="R24" s="19">
        <v>5272</v>
      </c>
      <c r="S24" s="82" t="s">
        <v>168</v>
      </c>
      <c r="T24" s="82">
        <v>1.667121136613666</v>
      </c>
      <c r="U24" s="83">
        <v>1.4185122303629423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2735</v>
      </c>
      <c r="C26" s="18">
        <v>2533</v>
      </c>
      <c r="D26" s="19">
        <v>0</v>
      </c>
      <c r="E26" s="27">
        <v>0.2283921028941914</v>
      </c>
      <c r="F26" s="27">
        <v>0.20641222468862963</v>
      </c>
      <c r="G26" s="28" t="s">
        <v>168</v>
      </c>
      <c r="I26" s="117">
        <v>2735</v>
      </c>
      <c r="J26" s="18">
        <v>2533</v>
      </c>
      <c r="K26" s="19">
        <v>0</v>
      </c>
      <c r="L26" s="82">
        <v>0.33849177471175601</v>
      </c>
      <c r="M26" s="82">
        <v>0.2789331166178286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61353</v>
      </c>
      <c r="C27" s="18">
        <v>28681</v>
      </c>
      <c r="D27" s="19">
        <v>32776</v>
      </c>
      <c r="E27" s="27">
        <v>5.1234152427302835</v>
      </c>
      <c r="F27" s="27">
        <v>2.3371926633614635</v>
      </c>
      <c r="G27" s="28">
        <v>2.4419191147819701</v>
      </c>
      <c r="I27" s="117">
        <v>53246</v>
      </c>
      <c r="J27" s="18">
        <v>21982</v>
      </c>
      <c r="K27" s="19">
        <v>21409</v>
      </c>
      <c r="L27" s="82">
        <v>6.58988410833717</v>
      </c>
      <c r="M27" s="82">
        <v>2.4206505209210851</v>
      </c>
      <c r="N27" s="83">
        <v>2.2058262910507889</v>
      </c>
      <c r="P27" s="117">
        <v>8107</v>
      </c>
      <c r="Q27" s="18">
        <v>6699</v>
      </c>
      <c r="R27" s="19">
        <v>11367</v>
      </c>
      <c r="S27" s="82">
        <v>2.0813543308703846</v>
      </c>
      <c r="T27" s="82">
        <v>2.0996511551372343</v>
      </c>
      <c r="U27" s="83">
        <v>3.0584651977495381</v>
      </c>
    </row>
    <row r="28" spans="1:21">
      <c r="A28" s="17" t="s">
        <v>179</v>
      </c>
      <c r="B28" s="18">
        <v>8459</v>
      </c>
      <c r="C28" s="18">
        <v>9947</v>
      </c>
      <c r="D28" s="19">
        <v>11137</v>
      </c>
      <c r="E28" s="27">
        <v>0.70638712920729985</v>
      </c>
      <c r="F28" s="27">
        <v>0.81057339083213542</v>
      </c>
      <c r="G28" s="28">
        <v>0.8297428966721625</v>
      </c>
      <c r="I28" s="117">
        <v>7559</v>
      </c>
      <c r="J28" s="18">
        <v>8926</v>
      </c>
      <c r="K28" s="19">
        <v>10012</v>
      </c>
      <c r="L28" s="82">
        <v>0.9355244332892737</v>
      </c>
      <c r="M28" s="82">
        <v>0.98292814801845163</v>
      </c>
      <c r="N28" s="83">
        <v>1.0315630261105375</v>
      </c>
      <c r="P28" s="117">
        <v>900</v>
      </c>
      <c r="Q28" s="18">
        <v>1021</v>
      </c>
      <c r="R28" s="19">
        <v>1125</v>
      </c>
      <c r="S28" s="82">
        <v>0.23106190918753497</v>
      </c>
      <c r="T28" s="82">
        <v>0.3200095281975095</v>
      </c>
      <c r="U28" s="83">
        <v>0.30269845583427729</v>
      </c>
    </row>
    <row r="29" spans="1:21">
      <c r="A29" s="17" t="s">
        <v>180</v>
      </c>
      <c r="B29" s="18">
        <v>3491</v>
      </c>
      <c r="C29" s="18">
        <v>4105</v>
      </c>
      <c r="D29" s="19">
        <v>4352</v>
      </c>
      <c r="E29" s="27">
        <v>0.29152352146384725</v>
      </c>
      <c r="F29" s="27">
        <v>0.33451329741287988</v>
      </c>
      <c r="G29" s="28">
        <v>0.32423822270963915</v>
      </c>
      <c r="I29" s="117">
        <v>574</v>
      </c>
      <c r="J29" s="18">
        <v>632</v>
      </c>
      <c r="K29" s="19">
        <v>745</v>
      </c>
      <c r="L29" s="82">
        <v>7.1039955643344768E-2</v>
      </c>
      <c r="M29" s="82">
        <v>6.9595629570654433E-2</v>
      </c>
      <c r="N29" s="83">
        <v>7.675933424414208E-2</v>
      </c>
      <c r="P29" s="117">
        <v>2917</v>
      </c>
      <c r="Q29" s="18">
        <v>3473</v>
      </c>
      <c r="R29" s="19">
        <v>3607</v>
      </c>
      <c r="S29" s="82">
        <v>0.74889732122226615</v>
      </c>
      <c r="T29" s="82">
        <v>1.0885338799509798</v>
      </c>
      <c r="U29" s="83">
        <v>0.97051851572821179</v>
      </c>
    </row>
    <row r="30" spans="1:21">
      <c r="A30" s="17" t="s">
        <v>181</v>
      </c>
      <c r="B30" s="18">
        <v>8911</v>
      </c>
      <c r="C30" s="18">
        <v>5474</v>
      </c>
      <c r="D30" s="19">
        <v>2759</v>
      </c>
      <c r="E30" s="27">
        <v>0.74413236888122103</v>
      </c>
      <c r="F30" s="27">
        <v>0.44607205603851507</v>
      </c>
      <c r="G30" s="28">
        <v>0.20555451664887281</v>
      </c>
      <c r="I30" s="117">
        <v>1382</v>
      </c>
      <c r="J30" s="18">
        <v>1564</v>
      </c>
      <c r="K30" s="19">
        <v>1533</v>
      </c>
      <c r="L30" s="82">
        <v>0.17104045069530047</v>
      </c>
      <c r="M30" s="82">
        <v>0.17222715925396129</v>
      </c>
      <c r="N30" s="83">
        <v>0.15794907301512726</v>
      </c>
      <c r="P30" s="117">
        <v>7529</v>
      </c>
      <c r="Q30" s="18">
        <v>3910</v>
      </c>
      <c r="R30" s="19">
        <v>1226</v>
      </c>
      <c r="S30" s="82">
        <v>1.9329612380810566</v>
      </c>
      <c r="T30" s="82">
        <v>1.2255017191501099</v>
      </c>
      <c r="U30" s="83">
        <v>0.32987405053584351</v>
      </c>
    </row>
    <row r="31" spans="1:21">
      <c r="A31" s="17" t="s">
        <v>182</v>
      </c>
      <c r="B31" s="18">
        <v>0</v>
      </c>
      <c r="C31" s="18">
        <v>262</v>
      </c>
      <c r="D31" s="19">
        <v>284</v>
      </c>
      <c r="E31" s="27" t="s">
        <v>168</v>
      </c>
      <c r="F31" s="27">
        <v>2.1350178787375038E-2</v>
      </c>
      <c r="G31" s="28">
        <v>2.1158928136382701E-2</v>
      </c>
      <c r="I31" s="117">
        <v>0</v>
      </c>
      <c r="J31" s="18">
        <v>262</v>
      </c>
      <c r="K31" s="19">
        <v>247</v>
      </c>
      <c r="L31" s="82" t="s">
        <v>168</v>
      </c>
      <c r="M31" s="82">
        <v>2.8851352765049781E-2</v>
      </c>
      <c r="N31" s="83">
        <v>2.5449067863494084E-2</v>
      </c>
      <c r="P31" s="117">
        <v>0</v>
      </c>
      <c r="Q31" s="18">
        <v>0</v>
      </c>
      <c r="R31" s="19">
        <v>37</v>
      </c>
      <c r="S31" s="82" t="s">
        <v>168</v>
      </c>
      <c r="T31" s="82" t="s">
        <v>168</v>
      </c>
      <c r="U31" s="83">
        <v>9.9554158807717875E-3</v>
      </c>
    </row>
    <row r="32" spans="1:21">
      <c r="A32" s="17" t="s">
        <v>183</v>
      </c>
      <c r="B32" s="18">
        <v>0</v>
      </c>
      <c r="C32" s="18">
        <v>26</v>
      </c>
      <c r="D32" s="19">
        <v>270</v>
      </c>
      <c r="E32" s="27" t="s">
        <v>168</v>
      </c>
      <c r="F32" s="27">
        <v>2.1187200323349274E-3</v>
      </c>
      <c r="G32" s="28">
        <v>2.0115882383180739E-2</v>
      </c>
      <c r="I32" s="117">
        <v>0</v>
      </c>
      <c r="J32" s="18">
        <v>26</v>
      </c>
      <c r="K32" s="19">
        <v>270</v>
      </c>
      <c r="L32" s="82" t="s">
        <v>168</v>
      </c>
      <c r="M32" s="82">
        <v>2.8631113430965431E-3</v>
      </c>
      <c r="N32" s="83">
        <v>2.7818819122038069E-2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349</v>
      </c>
      <c r="D35" s="19">
        <v>702</v>
      </c>
      <c r="E35" s="27" t="s">
        <v>168</v>
      </c>
      <c r="F35" s="27">
        <v>2.8439741972495755E-2</v>
      </c>
      <c r="G35" s="28">
        <v>5.2301294196269922E-2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349</v>
      </c>
      <c r="R35" s="19">
        <v>702</v>
      </c>
      <c r="S35" s="82" t="s">
        <v>168</v>
      </c>
      <c r="T35" s="82">
        <v>0.10938621482951108</v>
      </c>
      <c r="U35" s="83">
        <v>0.18888383644058904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8302</v>
      </c>
      <c r="E37" s="27" t="s">
        <v>168</v>
      </c>
      <c r="F37" s="27" t="s">
        <v>168</v>
      </c>
      <c r="G37" s="28">
        <v>0.6185261316487648</v>
      </c>
      <c r="I37" s="117">
        <v>0</v>
      </c>
      <c r="J37" s="18">
        <v>0</v>
      </c>
      <c r="K37" s="19">
        <v>4785</v>
      </c>
      <c r="L37" s="82" t="s">
        <v>168</v>
      </c>
      <c r="M37" s="82" t="s">
        <v>168</v>
      </c>
      <c r="N37" s="83">
        <v>0.49301129444056357</v>
      </c>
      <c r="P37" s="117">
        <v>0</v>
      </c>
      <c r="Q37" s="18">
        <v>0</v>
      </c>
      <c r="R37" s="19">
        <v>3517</v>
      </c>
      <c r="S37" s="82" t="s">
        <v>168</v>
      </c>
      <c r="T37" s="82" t="s">
        <v>168</v>
      </c>
      <c r="U37" s="83">
        <v>0.94630263926146962</v>
      </c>
    </row>
    <row r="38" spans="1:21" ht="13.5" thickBot="1">
      <c r="A38" s="20" t="s">
        <v>4</v>
      </c>
      <c r="B38" s="21">
        <v>1197502</v>
      </c>
      <c r="C38" s="21">
        <v>1227156</v>
      </c>
      <c r="D38" s="22">
        <v>1342223</v>
      </c>
      <c r="E38" s="23">
        <v>100</v>
      </c>
      <c r="F38" s="23">
        <v>100</v>
      </c>
      <c r="G38" s="48">
        <v>100</v>
      </c>
      <c r="I38" s="118">
        <v>807996</v>
      </c>
      <c r="J38" s="21">
        <v>908103</v>
      </c>
      <c r="K38" s="22">
        <v>970566</v>
      </c>
      <c r="L38" s="86">
        <v>100</v>
      </c>
      <c r="M38" s="86">
        <v>100</v>
      </c>
      <c r="N38" s="87">
        <v>100</v>
      </c>
      <c r="P38" s="118">
        <v>389506</v>
      </c>
      <c r="Q38" s="21">
        <v>319053</v>
      </c>
      <c r="R38" s="22">
        <v>371657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119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39</v>
      </c>
      <c r="D41" s="92"/>
      <c r="E41" s="11"/>
      <c r="F41" s="9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825022</v>
      </c>
      <c r="C43" s="18">
        <v>823199</v>
      </c>
      <c r="D43" s="19">
        <v>981621</v>
      </c>
      <c r="E43" s="27">
        <v>22.807554434651742</v>
      </c>
      <c r="F43" s="27">
        <v>20.859825199925908</v>
      </c>
      <c r="G43" s="28">
        <v>19.261036400539361</v>
      </c>
      <c r="I43" s="117">
        <v>317666</v>
      </c>
      <c r="J43" s="18">
        <v>315400</v>
      </c>
      <c r="K43" s="19">
        <v>309120</v>
      </c>
      <c r="L43" s="82">
        <v>27.392816398472323</v>
      </c>
      <c r="M43" s="82">
        <v>19.975641624069066</v>
      </c>
      <c r="N43" s="83">
        <v>19.471537238559087</v>
      </c>
      <c r="P43" s="117">
        <v>507356</v>
      </c>
      <c r="Q43" s="18">
        <v>507799</v>
      </c>
      <c r="R43" s="19">
        <v>672501</v>
      </c>
      <c r="S43" s="82">
        <v>20.643948487376154</v>
      </c>
      <c r="T43" s="82">
        <v>21.449522559214401</v>
      </c>
      <c r="U43" s="83">
        <v>19.165797438484294</v>
      </c>
    </row>
    <row r="44" spans="1:21">
      <c r="A44" s="17" t="s">
        <v>160</v>
      </c>
      <c r="B44" s="18">
        <v>7727</v>
      </c>
      <c r="C44" s="18">
        <v>10100</v>
      </c>
      <c r="D44" s="19">
        <v>10768</v>
      </c>
      <c r="E44" s="27">
        <v>0.21361124081121957</v>
      </c>
      <c r="F44" s="27">
        <v>0.25593354039454819</v>
      </c>
      <c r="G44" s="28">
        <v>0.21128606657865698</v>
      </c>
      <c r="I44" s="117">
        <v>7716</v>
      </c>
      <c r="J44" s="18">
        <v>9824</v>
      </c>
      <c r="K44" s="19">
        <v>10480</v>
      </c>
      <c r="L44" s="82">
        <v>0.66536227147574001</v>
      </c>
      <c r="M44" s="82">
        <v>0.62219626922908844</v>
      </c>
      <c r="N44" s="83">
        <v>0.66013752025135619</v>
      </c>
      <c r="P44" s="117">
        <v>11</v>
      </c>
      <c r="Q44" s="18">
        <v>276</v>
      </c>
      <c r="R44" s="19">
        <v>288</v>
      </c>
      <c r="S44" s="82">
        <v>4.4758203975342296E-4</v>
      </c>
      <c r="T44" s="82">
        <v>1.1658290438427752E-2</v>
      </c>
      <c r="U44" s="83">
        <v>8.2077939843709924E-3</v>
      </c>
    </row>
    <row r="45" spans="1:21">
      <c r="A45" s="17" t="s">
        <v>84</v>
      </c>
      <c r="B45" s="18">
        <v>893279</v>
      </c>
      <c r="C45" s="18">
        <v>832201</v>
      </c>
      <c r="D45" s="19">
        <v>1105805</v>
      </c>
      <c r="E45" s="27">
        <v>24.694504410586958</v>
      </c>
      <c r="F45" s="27">
        <v>21.087935470285483</v>
      </c>
      <c r="G45" s="28">
        <v>21.697732991550126</v>
      </c>
      <c r="I45" s="117">
        <v>280757</v>
      </c>
      <c r="J45" s="18">
        <v>247966</v>
      </c>
      <c r="K45" s="19">
        <v>238528</v>
      </c>
      <c r="L45" s="82">
        <v>24.210097881378221</v>
      </c>
      <c r="M45" s="82">
        <v>15.704755710063125</v>
      </c>
      <c r="N45" s="83">
        <v>15.02493152962934</v>
      </c>
      <c r="P45" s="117">
        <v>612522</v>
      </c>
      <c r="Q45" s="18">
        <v>584235</v>
      </c>
      <c r="R45" s="19">
        <v>867277</v>
      </c>
      <c r="S45" s="82">
        <v>24.923076923076923</v>
      </c>
      <c r="T45" s="82">
        <v>24.678193167734921</v>
      </c>
      <c r="U45" s="83">
        <v>24.716774108969865</v>
      </c>
    </row>
    <row r="46" spans="1:21">
      <c r="A46" s="17" t="s">
        <v>86</v>
      </c>
      <c r="B46" s="18">
        <v>359714</v>
      </c>
      <c r="C46" s="18">
        <v>490346</v>
      </c>
      <c r="D46" s="19">
        <v>494182</v>
      </c>
      <c r="E46" s="27">
        <v>9.944215591713089</v>
      </c>
      <c r="F46" s="27">
        <v>12.425345326564862</v>
      </c>
      <c r="G46" s="28">
        <v>9.6966726368846459</v>
      </c>
      <c r="I46" s="117">
        <v>176665</v>
      </c>
      <c r="J46" s="18">
        <v>167692</v>
      </c>
      <c r="K46" s="19">
        <v>159457</v>
      </c>
      <c r="L46" s="82">
        <v>15.234088347623331</v>
      </c>
      <c r="M46" s="82">
        <v>10.620657245476822</v>
      </c>
      <c r="N46" s="83">
        <v>10.044231733465697</v>
      </c>
      <c r="P46" s="117">
        <v>183049</v>
      </c>
      <c r="Q46" s="18">
        <v>322654</v>
      </c>
      <c r="R46" s="19">
        <v>334725</v>
      </c>
      <c r="S46" s="82">
        <v>7.4481313449840298</v>
      </c>
      <c r="T46" s="82">
        <v>13.628963924349522</v>
      </c>
      <c r="U46" s="83">
        <v>9.539423060481182</v>
      </c>
    </row>
    <row r="47" spans="1:21">
      <c r="A47" s="17" t="s">
        <v>161</v>
      </c>
      <c r="B47" s="18">
        <v>616178</v>
      </c>
      <c r="C47" s="18">
        <v>609099</v>
      </c>
      <c r="D47" s="19">
        <v>615868</v>
      </c>
      <c r="E47" s="27">
        <v>17.034107304332299</v>
      </c>
      <c r="F47" s="27">
        <v>15.434540942651376</v>
      </c>
      <c r="G47" s="28">
        <v>12.084354313861841</v>
      </c>
      <c r="I47" s="117">
        <v>133453</v>
      </c>
      <c r="J47" s="18">
        <v>609099</v>
      </c>
      <c r="K47" s="19">
        <v>615868</v>
      </c>
      <c r="L47" s="82">
        <v>11.507852671753751</v>
      </c>
      <c r="M47" s="82">
        <v>38.576865369622205</v>
      </c>
      <c r="N47" s="83">
        <v>38.793661671962042</v>
      </c>
      <c r="P47" s="117">
        <v>482725</v>
      </c>
      <c r="Q47" s="18">
        <v>0</v>
      </c>
      <c r="R47" s="19">
        <v>0</v>
      </c>
      <c r="S47" s="82">
        <v>19.641730921815554</v>
      </c>
      <c r="T47" s="82" t="s">
        <v>168</v>
      </c>
      <c r="U47" s="83" t="s">
        <v>168</v>
      </c>
    </row>
    <row r="48" spans="1:21">
      <c r="A48" s="17" t="s">
        <v>162</v>
      </c>
      <c r="B48" s="18">
        <v>21952</v>
      </c>
      <c r="C48" s="18">
        <v>13696</v>
      </c>
      <c r="D48" s="19">
        <v>20639</v>
      </c>
      <c r="E48" s="27">
        <v>0.60685828371785844</v>
      </c>
      <c r="F48" s="27">
        <v>0.34705601675680509</v>
      </c>
      <c r="G48" s="28">
        <v>0.40497150149674044</v>
      </c>
      <c r="I48" s="117">
        <v>12208</v>
      </c>
      <c r="J48" s="18">
        <v>13696</v>
      </c>
      <c r="K48" s="19">
        <v>20639</v>
      </c>
      <c r="L48" s="82">
        <v>1.0527141796495378</v>
      </c>
      <c r="M48" s="82">
        <v>0.8674267206190549</v>
      </c>
      <c r="N48" s="83">
        <v>1.3000551794339448</v>
      </c>
      <c r="P48" s="117">
        <v>9744</v>
      </c>
      <c r="Q48" s="18">
        <v>0</v>
      </c>
      <c r="R48" s="19">
        <v>0</v>
      </c>
      <c r="S48" s="82">
        <v>0.39647630866885031</v>
      </c>
      <c r="T48" s="82" t="s">
        <v>168</v>
      </c>
      <c r="U48" s="83" t="s">
        <v>168</v>
      </c>
    </row>
    <row r="49" spans="1:21">
      <c r="A49" s="17" t="s">
        <v>163</v>
      </c>
      <c r="B49" s="18">
        <v>86851</v>
      </c>
      <c r="C49" s="18">
        <v>115087</v>
      </c>
      <c r="D49" s="19">
        <v>122173</v>
      </c>
      <c r="E49" s="27">
        <v>2.4009770772221084</v>
      </c>
      <c r="F49" s="27">
        <v>2.9162993429096402</v>
      </c>
      <c r="G49" s="28">
        <v>2.3972374268308188</v>
      </c>
      <c r="I49" s="117">
        <v>11970</v>
      </c>
      <c r="J49" s="18">
        <v>12622</v>
      </c>
      <c r="K49" s="19">
        <v>13069</v>
      </c>
      <c r="L49" s="82">
        <v>1.0321910821104987</v>
      </c>
      <c r="M49" s="82">
        <v>0.79940567082751979</v>
      </c>
      <c r="N49" s="83">
        <v>0.82321920345085631</v>
      </c>
      <c r="P49" s="117">
        <v>74881</v>
      </c>
      <c r="Q49" s="18">
        <v>102465</v>
      </c>
      <c r="R49" s="19">
        <v>109104</v>
      </c>
      <c r="S49" s="82">
        <v>3.0468537017069153</v>
      </c>
      <c r="T49" s="82">
        <v>4.3281403252663031</v>
      </c>
      <c r="U49" s="83">
        <v>3.1093859544125442</v>
      </c>
    </row>
    <row r="50" spans="1:21">
      <c r="A50" s="17" t="s">
        <v>164</v>
      </c>
      <c r="B50" s="18">
        <v>59249</v>
      </c>
      <c r="C50" s="18">
        <v>325565</v>
      </c>
      <c r="D50" s="19">
        <v>360032</v>
      </c>
      <c r="E50" s="27">
        <v>1.6379257676748995</v>
      </c>
      <c r="F50" s="27">
        <v>8.2498022850050567</v>
      </c>
      <c r="G50" s="28">
        <v>7.0644265529761352</v>
      </c>
      <c r="I50" s="117">
        <v>1878</v>
      </c>
      <c r="J50" s="18">
        <v>78</v>
      </c>
      <c r="K50" s="19">
        <v>0</v>
      </c>
      <c r="L50" s="82">
        <v>0.16194276125342663</v>
      </c>
      <c r="M50" s="82">
        <v>4.9400762418433325E-3</v>
      </c>
      <c r="N50" s="83" t="s">
        <v>168</v>
      </c>
      <c r="P50" s="117">
        <v>57371</v>
      </c>
      <c r="Q50" s="18">
        <v>325487</v>
      </c>
      <c r="R50" s="19">
        <v>360032</v>
      </c>
      <c r="S50" s="82">
        <v>2.3343844729721481</v>
      </c>
      <c r="T50" s="82">
        <v>13.748630362074399</v>
      </c>
      <c r="U50" s="83">
        <v>10.260654457573114</v>
      </c>
    </row>
    <row r="51" spans="1:21">
      <c r="A51" s="17" t="s">
        <v>165</v>
      </c>
      <c r="B51" s="18">
        <v>259773</v>
      </c>
      <c r="C51" s="18">
        <v>218912</v>
      </c>
      <c r="D51" s="19">
        <v>212650</v>
      </c>
      <c r="E51" s="27">
        <v>7.1813683006668754</v>
      </c>
      <c r="F51" s="27">
        <v>5.5472201183021115</v>
      </c>
      <c r="G51" s="28">
        <v>4.172546624995487</v>
      </c>
      <c r="I51" s="117">
        <v>2864</v>
      </c>
      <c r="J51" s="18">
        <v>3283</v>
      </c>
      <c r="K51" s="19">
        <v>3919</v>
      </c>
      <c r="L51" s="82">
        <v>0.24696702248658883</v>
      </c>
      <c r="M51" s="82">
        <v>0.20792654233297</v>
      </c>
      <c r="N51" s="83">
        <v>0.24685867765888023</v>
      </c>
      <c r="P51" s="117">
        <v>256909</v>
      </c>
      <c r="Q51" s="18">
        <v>215629</v>
      </c>
      <c r="R51" s="19">
        <v>208731</v>
      </c>
      <c r="S51" s="82">
        <v>10.453441295546559</v>
      </c>
      <c r="T51" s="82">
        <v>9.1082083657526738</v>
      </c>
      <c r="U51" s="83">
        <v>5.9486841880268804</v>
      </c>
    </row>
    <row r="52" spans="1:21">
      <c r="A52" s="17" t="s">
        <v>166</v>
      </c>
      <c r="B52" s="18">
        <v>200043</v>
      </c>
      <c r="C52" s="18">
        <v>162623</v>
      </c>
      <c r="D52" s="19">
        <v>185591</v>
      </c>
      <c r="E52" s="27">
        <v>5.5301453922089809</v>
      </c>
      <c r="F52" s="27">
        <v>4.1208594197606541</v>
      </c>
      <c r="G52" s="28">
        <v>3.6416040473996589</v>
      </c>
      <c r="I52" s="117">
        <v>99326</v>
      </c>
      <c r="J52" s="18">
        <v>106582</v>
      </c>
      <c r="K52" s="19">
        <v>124300</v>
      </c>
      <c r="L52" s="82">
        <v>8.5650301939605189</v>
      </c>
      <c r="M52" s="82">
        <v>6.7502975129249494</v>
      </c>
      <c r="N52" s="83">
        <v>7.8296845197751503</v>
      </c>
      <c r="P52" s="117">
        <v>100717</v>
      </c>
      <c r="Q52" s="18">
        <v>56041</v>
      </c>
      <c r="R52" s="19">
        <v>61291</v>
      </c>
      <c r="S52" s="82">
        <v>4.0981018452586824</v>
      </c>
      <c r="T52" s="82">
        <v>2.3671820813765567</v>
      </c>
      <c r="U52" s="83">
        <v>1.7467496565836198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3681</v>
      </c>
      <c r="D54" s="19">
        <v>3260</v>
      </c>
      <c r="E54" s="27" t="s">
        <v>168</v>
      </c>
      <c r="F54" s="27">
        <v>9.3276372494290272E-2</v>
      </c>
      <c r="G54" s="28">
        <v>6.3966621196733076E-2</v>
      </c>
      <c r="I54" s="117">
        <v>0</v>
      </c>
      <c r="J54" s="18">
        <v>3681</v>
      </c>
      <c r="K54" s="19">
        <v>3260</v>
      </c>
      <c r="L54" s="82" t="s">
        <v>168</v>
      </c>
      <c r="M54" s="82">
        <v>0.23313359802852957</v>
      </c>
      <c r="N54" s="83">
        <v>0.20534812175757836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38134</v>
      </c>
      <c r="C55" s="18">
        <v>37894</v>
      </c>
      <c r="D55" s="19">
        <v>37524</v>
      </c>
      <c r="E55" s="27">
        <v>1.0542061676064511</v>
      </c>
      <c r="F55" s="27">
        <v>0.9602322356149513</v>
      </c>
      <c r="G55" s="28">
        <v>0.73628328030251899</v>
      </c>
      <c r="I55" s="117">
        <v>37904</v>
      </c>
      <c r="J55" s="18">
        <v>36181</v>
      </c>
      <c r="K55" s="19">
        <v>35791</v>
      </c>
      <c r="L55" s="82">
        <v>3.2685188618476477</v>
      </c>
      <c r="M55" s="82">
        <v>2.2914986987965849</v>
      </c>
      <c r="N55" s="83">
        <v>2.2544830140568979</v>
      </c>
      <c r="P55" s="117">
        <v>230</v>
      </c>
      <c r="Q55" s="18">
        <v>1713</v>
      </c>
      <c r="R55" s="19">
        <v>1733</v>
      </c>
      <c r="S55" s="82">
        <v>9.3585335584806632E-3</v>
      </c>
      <c r="T55" s="82">
        <v>7.2357433047198341E-2</v>
      </c>
      <c r="U55" s="83">
        <v>4.9389260329565726E-2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4567</v>
      </c>
      <c r="C57" s="18">
        <v>5547</v>
      </c>
      <c r="D57" s="19">
        <v>6101</v>
      </c>
      <c r="E57" s="27">
        <v>0.12625372548011388</v>
      </c>
      <c r="F57" s="27">
        <v>0.1405607275810454</v>
      </c>
      <c r="G57" s="28">
        <v>0.119711765620021</v>
      </c>
      <c r="I57" s="117">
        <v>4567</v>
      </c>
      <c r="J57" s="18">
        <v>5547</v>
      </c>
      <c r="K57" s="19">
        <v>6101</v>
      </c>
      <c r="L57" s="82">
        <v>0.39381927084366314</v>
      </c>
      <c r="M57" s="82">
        <v>0.35131542196801235</v>
      </c>
      <c r="N57" s="83">
        <v>0.38430334074938205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50</v>
      </c>
      <c r="D58" s="19">
        <v>119</v>
      </c>
      <c r="E58" s="27" t="s">
        <v>168</v>
      </c>
      <c r="F58" s="27">
        <v>1.266997724725486E-3</v>
      </c>
      <c r="G58" s="28">
        <v>2.3349778903101952E-3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50</v>
      </c>
      <c r="R58" s="19">
        <v>119</v>
      </c>
      <c r="S58" s="82" t="s">
        <v>168</v>
      </c>
      <c r="T58" s="82">
        <v>2.1120091373963319E-3</v>
      </c>
      <c r="U58" s="83">
        <v>3.3914148754866252E-3</v>
      </c>
    </row>
    <row r="59" spans="1:21">
      <c r="A59" s="17" t="s">
        <v>174</v>
      </c>
      <c r="B59" s="18">
        <v>0</v>
      </c>
      <c r="C59" s="18">
        <v>52605</v>
      </c>
      <c r="D59" s="19">
        <v>151888</v>
      </c>
      <c r="E59" s="27" t="s">
        <v>168</v>
      </c>
      <c r="F59" s="27">
        <v>1.3330083061836837</v>
      </c>
      <c r="G59" s="28">
        <v>2.9802951412053353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52605</v>
      </c>
      <c r="R59" s="19">
        <v>151888</v>
      </c>
      <c r="S59" s="82" t="s">
        <v>168</v>
      </c>
      <c r="T59" s="82">
        <v>2.2220448134546809</v>
      </c>
      <c r="U59" s="83">
        <v>4.3286993496463237</v>
      </c>
    </row>
    <row r="60" spans="1:21">
      <c r="A60" s="17" t="s">
        <v>175</v>
      </c>
      <c r="B60" s="18">
        <v>0</v>
      </c>
      <c r="C60" s="18">
        <v>16754</v>
      </c>
      <c r="D60" s="19">
        <v>14763</v>
      </c>
      <c r="E60" s="27" t="s">
        <v>168</v>
      </c>
      <c r="F60" s="27">
        <v>0.42454559760101584</v>
      </c>
      <c r="G60" s="28">
        <v>0.28967461003907063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16754</v>
      </c>
      <c r="R60" s="19">
        <v>14763</v>
      </c>
      <c r="S60" s="82" t="s">
        <v>168</v>
      </c>
      <c r="T60" s="82">
        <v>0.70769202175876289</v>
      </c>
      <c r="U60" s="83">
        <v>0.42073493955301722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9944</v>
      </c>
      <c r="C62" s="18">
        <v>6703</v>
      </c>
      <c r="D62" s="19">
        <v>0</v>
      </c>
      <c r="E62" s="27">
        <v>0.27489972545965674</v>
      </c>
      <c r="F62" s="27">
        <v>0.16985371497669866</v>
      </c>
      <c r="G62" s="28" t="s">
        <v>168</v>
      </c>
      <c r="I62" s="117">
        <v>9944</v>
      </c>
      <c r="J62" s="18">
        <v>6703</v>
      </c>
      <c r="K62" s="19">
        <v>0</v>
      </c>
      <c r="L62" s="82">
        <v>0.85748605852187132</v>
      </c>
      <c r="M62" s="82">
        <v>0.42452988524456226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65322</v>
      </c>
      <c r="C63" s="18">
        <v>31036</v>
      </c>
      <c r="D63" s="19">
        <v>40208</v>
      </c>
      <c r="E63" s="27">
        <v>1.8058125368539517</v>
      </c>
      <c r="F63" s="27">
        <v>0.78645082769160368</v>
      </c>
      <c r="G63" s="28">
        <v>0.78894782364363292</v>
      </c>
      <c r="I63" s="117">
        <v>42159</v>
      </c>
      <c r="J63" s="18">
        <v>16966</v>
      </c>
      <c r="K63" s="19">
        <v>16334</v>
      </c>
      <c r="L63" s="82">
        <v>3.6354339039846715</v>
      </c>
      <c r="M63" s="82">
        <v>1.0745299169117177</v>
      </c>
      <c r="N63" s="83">
        <v>1.0288822763154248</v>
      </c>
      <c r="P63" s="117">
        <v>23163</v>
      </c>
      <c r="Q63" s="18">
        <v>14070</v>
      </c>
      <c r="R63" s="19">
        <v>23874</v>
      </c>
      <c r="S63" s="82">
        <v>0.94248570789168518</v>
      </c>
      <c r="T63" s="82">
        <v>0.59431937126332779</v>
      </c>
      <c r="U63" s="83">
        <v>0.68039192216275368</v>
      </c>
    </row>
    <row r="64" spans="1:21">
      <c r="A64" s="17" t="s">
        <v>179</v>
      </c>
      <c r="B64" s="18">
        <v>22697</v>
      </c>
      <c r="C64" s="18">
        <v>27890</v>
      </c>
      <c r="D64" s="19">
        <v>30603</v>
      </c>
      <c r="E64" s="27">
        <v>0.62745364730066655</v>
      </c>
      <c r="F64" s="27">
        <v>0.70673133085187601</v>
      </c>
      <c r="G64" s="28">
        <v>0.6004817510685958</v>
      </c>
      <c r="I64" s="117">
        <v>17527</v>
      </c>
      <c r="J64" s="18">
        <v>20142</v>
      </c>
      <c r="K64" s="19">
        <v>21983</v>
      </c>
      <c r="L64" s="82">
        <v>1.5113795401963837</v>
      </c>
      <c r="M64" s="82">
        <v>1.2756796879898513</v>
      </c>
      <c r="N64" s="83">
        <v>1.3847140369928972</v>
      </c>
      <c r="P64" s="117">
        <v>5170</v>
      </c>
      <c r="Q64" s="18">
        <v>7748</v>
      </c>
      <c r="R64" s="19">
        <v>8620</v>
      </c>
      <c r="S64" s="82">
        <v>0.2103635586841088</v>
      </c>
      <c r="T64" s="82">
        <v>0.3272769359309356</v>
      </c>
      <c r="U64" s="83">
        <v>0.24566383383777068</v>
      </c>
    </row>
    <row r="65" spans="1:21">
      <c r="A65" s="17" t="s">
        <v>180</v>
      </c>
      <c r="B65" s="18">
        <v>121648</v>
      </c>
      <c r="C65" s="18">
        <v>148046</v>
      </c>
      <c r="D65" s="19">
        <v>679661</v>
      </c>
      <c r="E65" s="27">
        <v>3.3629326028475783</v>
      </c>
      <c r="F65" s="27">
        <v>3.7514789030941857</v>
      </c>
      <c r="G65" s="28">
        <v>13.336079058034601</v>
      </c>
      <c r="I65" s="117">
        <v>691</v>
      </c>
      <c r="J65" s="18">
        <v>790</v>
      </c>
      <c r="K65" s="19">
        <v>938</v>
      </c>
      <c r="L65" s="82">
        <v>5.9585968065025453E-2</v>
      </c>
      <c r="M65" s="82">
        <v>5.0034105526361956E-2</v>
      </c>
      <c r="N65" s="83">
        <v>5.90848276713523E-2</v>
      </c>
      <c r="P65" s="117">
        <v>120957</v>
      </c>
      <c r="Q65" s="18">
        <v>147256</v>
      </c>
      <c r="R65" s="19">
        <v>678723</v>
      </c>
      <c r="S65" s="82">
        <v>4.9216527984049803</v>
      </c>
      <c r="T65" s="82">
        <v>6.2201203507286857</v>
      </c>
      <c r="U65" s="83">
        <v>19.343119987688308</v>
      </c>
    </row>
    <row r="66" spans="1:21">
      <c r="A66" s="17" t="s">
        <v>181</v>
      </c>
      <c r="B66" s="18">
        <v>25219</v>
      </c>
      <c r="C66" s="18">
        <v>13621</v>
      </c>
      <c r="D66" s="19">
        <v>8892</v>
      </c>
      <c r="E66" s="27">
        <v>0.69717379086555542</v>
      </c>
      <c r="F66" s="27">
        <v>0.3451555201697169</v>
      </c>
      <c r="G66" s="28">
        <v>0.17447582689611979</v>
      </c>
      <c r="I66" s="117">
        <v>2374</v>
      </c>
      <c r="J66" s="18">
        <v>2606</v>
      </c>
      <c r="K66" s="19">
        <v>2310</v>
      </c>
      <c r="L66" s="82">
        <v>0.20471358637680234</v>
      </c>
      <c r="M66" s="82">
        <v>0.16504921392620159</v>
      </c>
      <c r="N66" s="83">
        <v>0.1455074114294497</v>
      </c>
      <c r="P66" s="117">
        <v>22845</v>
      </c>
      <c r="Q66" s="18">
        <v>11015</v>
      </c>
      <c r="R66" s="19">
        <v>6582</v>
      </c>
      <c r="S66" s="82">
        <v>0.92954651801517707</v>
      </c>
      <c r="T66" s="82">
        <v>0.46527561296841197</v>
      </c>
      <c r="U66" s="83">
        <v>0.18758229168447871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65</v>
      </c>
      <c r="D68" s="19">
        <v>355</v>
      </c>
      <c r="E68" s="27" t="s">
        <v>168</v>
      </c>
      <c r="F68" s="27">
        <v>1.6470970421431318E-3</v>
      </c>
      <c r="G68" s="28">
        <v>6.9656903450430185E-3</v>
      </c>
      <c r="I68" s="117">
        <v>0</v>
      </c>
      <c r="J68" s="18">
        <v>65</v>
      </c>
      <c r="K68" s="19">
        <v>355</v>
      </c>
      <c r="L68" s="82" t="s">
        <v>168</v>
      </c>
      <c r="M68" s="82">
        <v>4.1167302015361106E-3</v>
      </c>
      <c r="N68" s="83">
        <v>2.2361528596300709E-2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1617</v>
      </c>
      <c r="D71" s="19">
        <v>2022</v>
      </c>
      <c r="E71" s="27" t="s">
        <v>168</v>
      </c>
      <c r="F71" s="27">
        <v>4.0974706417622214E-2</v>
      </c>
      <c r="G71" s="28">
        <v>3.9675002472329531E-2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1617</v>
      </c>
      <c r="R71" s="19">
        <v>2022</v>
      </c>
      <c r="S71" s="82" t="s">
        <v>168</v>
      </c>
      <c r="T71" s="82">
        <v>6.8302375503397378E-2</v>
      </c>
      <c r="U71" s="83">
        <v>5.7625553598604676E-2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11683</v>
      </c>
      <c r="E73" s="27" t="s">
        <v>168</v>
      </c>
      <c r="F73" s="27" t="s">
        <v>168</v>
      </c>
      <c r="G73" s="28">
        <v>0.22923988817221855</v>
      </c>
      <c r="I73" s="117">
        <v>0</v>
      </c>
      <c r="J73" s="18">
        <v>0</v>
      </c>
      <c r="K73" s="19">
        <v>5096</v>
      </c>
      <c r="L73" s="82" t="s">
        <v>168</v>
      </c>
      <c r="M73" s="82" t="s">
        <v>168</v>
      </c>
      <c r="N73" s="83">
        <v>0.32099816824436173</v>
      </c>
      <c r="P73" s="117">
        <v>0</v>
      </c>
      <c r="Q73" s="18">
        <v>0</v>
      </c>
      <c r="R73" s="19">
        <v>6587</v>
      </c>
      <c r="S73" s="82" t="s">
        <v>168</v>
      </c>
      <c r="T73" s="82" t="s">
        <v>168</v>
      </c>
      <c r="U73" s="83">
        <v>0.18772478810781848</v>
      </c>
    </row>
    <row r="74" spans="1:21" ht="13.5" thickBot="1">
      <c r="A74" s="20" t="s">
        <v>4</v>
      </c>
      <c r="B74" s="21">
        <v>3617319</v>
      </c>
      <c r="C74" s="21">
        <v>3946337</v>
      </c>
      <c r="D74" s="22">
        <v>5096408</v>
      </c>
      <c r="E74" s="23">
        <v>100</v>
      </c>
      <c r="F74" s="23">
        <v>100</v>
      </c>
      <c r="G74" s="48">
        <v>100</v>
      </c>
      <c r="I74" s="118">
        <v>1159669</v>
      </c>
      <c r="J74" s="21">
        <v>1578923</v>
      </c>
      <c r="K74" s="22">
        <v>1587548</v>
      </c>
      <c r="L74" s="86">
        <v>100</v>
      </c>
      <c r="M74" s="86">
        <v>100</v>
      </c>
      <c r="N74" s="87">
        <v>100</v>
      </c>
      <c r="P74" s="118">
        <v>2457650</v>
      </c>
      <c r="Q74" s="21">
        <v>2367414</v>
      </c>
      <c r="R74" s="22">
        <v>3508860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61" t="s">
        <v>157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12</v>
      </c>
    </row>
    <row r="77" spans="1:21" ht="12.75" customHeight="1">
      <c r="A77" s="63" t="s">
        <v>158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5"/>
    </row>
    <row r="78" spans="1:21" ht="12.75" customHeight="1"/>
    <row r="79" spans="1:21" ht="12.75" customHeight="1"/>
    <row r="82" ht="12.75" customHeight="1"/>
    <row r="83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/>
    <row r="2" spans="1:7">
      <c r="A2" s="73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120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446764</v>
      </c>
      <c r="C7" s="18">
        <v>447079</v>
      </c>
      <c r="D7" s="19">
        <v>464143</v>
      </c>
      <c r="E7" s="27">
        <v>16.981845673974746</v>
      </c>
      <c r="F7" s="27">
        <v>16.823950965531672</v>
      </c>
      <c r="G7" s="28">
        <v>17.388517373794137</v>
      </c>
    </row>
    <row r="8" spans="1:7">
      <c r="A8" s="17" t="s">
        <v>160</v>
      </c>
      <c r="B8" s="18">
        <v>99388</v>
      </c>
      <c r="C8" s="18">
        <v>98099</v>
      </c>
      <c r="D8" s="19">
        <v>87197</v>
      </c>
      <c r="E8" s="27">
        <v>3.7778148594000456</v>
      </c>
      <c r="F8" s="27">
        <v>3.691546160226026</v>
      </c>
      <c r="G8" s="28">
        <v>3.2667228622272173</v>
      </c>
    </row>
    <row r="9" spans="1:7">
      <c r="A9" s="17" t="s">
        <v>84</v>
      </c>
      <c r="B9" s="18">
        <v>644799</v>
      </c>
      <c r="C9" s="18">
        <v>630709</v>
      </c>
      <c r="D9" s="19">
        <v>609540</v>
      </c>
      <c r="E9" s="27">
        <v>24.509309408845031</v>
      </c>
      <c r="F9" s="27">
        <v>23.734099095505524</v>
      </c>
      <c r="G9" s="28">
        <v>22.835627985389156</v>
      </c>
    </row>
    <row r="10" spans="1:7">
      <c r="A10" s="17" t="s">
        <v>86</v>
      </c>
      <c r="B10" s="18">
        <v>426232</v>
      </c>
      <c r="C10" s="18">
        <v>400715</v>
      </c>
      <c r="D10" s="19">
        <v>365490</v>
      </c>
      <c r="E10" s="27">
        <v>16.201408451239587</v>
      </c>
      <c r="F10" s="27">
        <v>15.079235462083934</v>
      </c>
      <c r="G10" s="28">
        <v>13.69261028378758</v>
      </c>
    </row>
    <row r="11" spans="1:7">
      <c r="A11" s="17" t="s">
        <v>161</v>
      </c>
      <c r="B11" s="18">
        <v>107540</v>
      </c>
      <c r="C11" s="18">
        <v>110763</v>
      </c>
      <c r="D11" s="19">
        <v>108603</v>
      </c>
      <c r="E11" s="27">
        <v>4.0876786934024318</v>
      </c>
      <c r="F11" s="27">
        <v>4.1681029097658007</v>
      </c>
      <c r="G11" s="28">
        <v>4.0686709749929753</v>
      </c>
    </row>
    <row r="12" spans="1:7">
      <c r="A12" s="17" t="s">
        <v>162</v>
      </c>
      <c r="B12" s="18">
        <v>147</v>
      </c>
      <c r="C12" s="18">
        <v>0</v>
      </c>
      <c r="D12" s="19">
        <v>154</v>
      </c>
      <c r="E12" s="27">
        <v>5.5875838565199688E-3</v>
      </c>
      <c r="F12" s="27" t="s">
        <v>168</v>
      </c>
      <c r="G12" s="28">
        <v>5.769410883206893E-3</v>
      </c>
    </row>
    <row r="13" spans="1:7">
      <c r="A13" s="17" t="s">
        <v>163</v>
      </c>
      <c r="B13" s="18">
        <v>70086</v>
      </c>
      <c r="C13" s="18">
        <v>75890</v>
      </c>
      <c r="D13" s="19">
        <v>86702</v>
      </c>
      <c r="E13" s="27">
        <v>2.6640231440003985</v>
      </c>
      <c r="F13" s="27">
        <v>2.8558031998241886</v>
      </c>
      <c r="G13" s="28">
        <v>3.2481783272454807</v>
      </c>
    </row>
    <row r="14" spans="1:7">
      <c r="A14" s="17" t="s">
        <v>164</v>
      </c>
      <c r="B14" s="18">
        <v>282225</v>
      </c>
      <c r="C14" s="18">
        <v>280604</v>
      </c>
      <c r="D14" s="19">
        <v>311492</v>
      </c>
      <c r="E14" s="27">
        <v>10.727590842900328</v>
      </c>
      <c r="F14" s="27">
        <v>10.559359613697017</v>
      </c>
      <c r="G14" s="28">
        <v>11.669645031375854</v>
      </c>
    </row>
    <row r="15" spans="1:7">
      <c r="A15" s="17" t="s">
        <v>165</v>
      </c>
      <c r="B15" s="18">
        <v>102374</v>
      </c>
      <c r="C15" s="18">
        <v>92430</v>
      </c>
      <c r="D15" s="19">
        <v>89690</v>
      </c>
      <c r="E15" s="27">
        <v>3.891315032159016</v>
      </c>
      <c r="F15" s="27">
        <v>3.4782170214751584</v>
      </c>
      <c r="G15" s="28">
        <v>3.3601198838625081</v>
      </c>
    </row>
    <row r="16" spans="1:7">
      <c r="A16" s="17" t="s">
        <v>166</v>
      </c>
      <c r="B16" s="18">
        <v>212319</v>
      </c>
      <c r="C16" s="18">
        <v>226972</v>
      </c>
      <c r="D16" s="19">
        <v>197424</v>
      </c>
      <c r="E16" s="27">
        <v>8.0704096383160771</v>
      </c>
      <c r="F16" s="27">
        <v>8.5411432846290136</v>
      </c>
      <c r="G16" s="28">
        <v>7.3962348974431018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56394</v>
      </c>
      <c r="C19" s="18">
        <v>62367</v>
      </c>
      <c r="D19" s="19">
        <v>62446</v>
      </c>
      <c r="E19" s="27">
        <v>2.1435796190788241</v>
      </c>
      <c r="F19" s="27">
        <v>2.346921572848006</v>
      </c>
      <c r="G19" s="28">
        <v>2.3394586494333613</v>
      </c>
    </row>
    <row r="20" spans="1:7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</row>
    <row r="21" spans="1:7">
      <c r="A21" s="17" t="s">
        <v>172</v>
      </c>
      <c r="B21" s="18">
        <v>27571</v>
      </c>
      <c r="C21" s="18">
        <v>29195</v>
      </c>
      <c r="D21" s="19">
        <v>26809</v>
      </c>
      <c r="E21" s="27">
        <v>1.0479950646810345</v>
      </c>
      <c r="F21" s="27">
        <v>1.0986318937787218</v>
      </c>
      <c r="G21" s="28">
        <v>1.004364521869439</v>
      </c>
    </row>
    <row r="22" spans="1:7">
      <c r="A22" s="17" t="s">
        <v>173</v>
      </c>
      <c r="B22" s="18">
        <v>0</v>
      </c>
      <c r="C22" s="18">
        <v>13414</v>
      </c>
      <c r="D22" s="19">
        <v>9999</v>
      </c>
      <c r="E22" s="27" t="s">
        <v>168</v>
      </c>
      <c r="F22" s="27">
        <v>0.50477986720834978</v>
      </c>
      <c r="G22" s="28">
        <v>0.37459960663107617</v>
      </c>
    </row>
    <row r="23" spans="1:7">
      <c r="A23" s="17" t="s">
        <v>174</v>
      </c>
      <c r="B23" s="18">
        <v>0</v>
      </c>
      <c r="C23" s="18">
        <v>55824</v>
      </c>
      <c r="D23" s="19">
        <v>56538</v>
      </c>
      <c r="E23" s="27" t="s">
        <v>168</v>
      </c>
      <c r="F23" s="27">
        <v>2.1007030943073595</v>
      </c>
      <c r="G23" s="28">
        <v>2.118123068277606</v>
      </c>
    </row>
    <row r="24" spans="1:7">
      <c r="A24" s="17" t="s">
        <v>175</v>
      </c>
      <c r="B24" s="18">
        <v>0</v>
      </c>
      <c r="C24" s="18">
        <v>24123</v>
      </c>
      <c r="D24" s="19">
        <v>25592</v>
      </c>
      <c r="E24" s="27" t="s">
        <v>168</v>
      </c>
      <c r="F24" s="27">
        <v>0.90776835669203992</v>
      </c>
      <c r="G24" s="28">
        <v>0.95877119040929104</v>
      </c>
    </row>
    <row r="25" spans="1:7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</row>
    <row r="26" spans="1:7">
      <c r="A26" s="17" t="s">
        <v>177</v>
      </c>
      <c r="B26" s="18">
        <v>61769</v>
      </c>
      <c r="C26" s="18">
        <v>1769</v>
      </c>
      <c r="D26" s="19">
        <v>0</v>
      </c>
      <c r="E26" s="27">
        <v>2.3478875321998776</v>
      </c>
      <c r="F26" s="27">
        <v>6.6568926874278428E-2</v>
      </c>
      <c r="G26" s="28" t="s">
        <v>168</v>
      </c>
    </row>
    <row r="27" spans="1:7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</row>
    <row r="28" spans="1:7">
      <c r="A28" s="17" t="s">
        <v>179</v>
      </c>
      <c r="B28" s="18">
        <v>24841</v>
      </c>
      <c r="C28" s="18">
        <v>28673</v>
      </c>
      <c r="D28" s="19">
        <v>34586</v>
      </c>
      <c r="E28" s="27">
        <v>0.94422565020280647</v>
      </c>
      <c r="F28" s="27">
        <v>1.0789886038813936</v>
      </c>
      <c r="G28" s="28">
        <v>1.2957197714713871</v>
      </c>
    </row>
    <row r="29" spans="1:7">
      <c r="A29" s="17" t="s">
        <v>180</v>
      </c>
      <c r="B29" s="18">
        <v>14323</v>
      </c>
      <c r="C29" s="18">
        <v>15626</v>
      </c>
      <c r="D29" s="19">
        <v>48995</v>
      </c>
      <c r="E29" s="27">
        <v>0.54442832365262261</v>
      </c>
      <c r="F29" s="27">
        <v>0.58801924891886648</v>
      </c>
      <c r="G29" s="28">
        <v>1.8355343261215697</v>
      </c>
    </row>
    <row r="30" spans="1:7">
      <c r="A30" s="17" t="s">
        <v>181</v>
      </c>
      <c r="B30" s="18">
        <v>54061</v>
      </c>
      <c r="C30" s="18">
        <v>61764</v>
      </c>
      <c r="D30" s="19">
        <v>39258</v>
      </c>
      <c r="E30" s="27">
        <v>2.0549004820906536</v>
      </c>
      <c r="F30" s="27">
        <v>2.3242301862424721</v>
      </c>
      <c r="G30" s="28">
        <v>1.4707502107333521</v>
      </c>
    </row>
    <row r="31" spans="1:7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</row>
    <row r="32" spans="1:7">
      <c r="A32" s="17" t="s">
        <v>183</v>
      </c>
      <c r="B32" s="18">
        <v>0</v>
      </c>
      <c r="C32" s="18">
        <v>0</v>
      </c>
      <c r="D32" s="19">
        <v>24</v>
      </c>
      <c r="E32" s="27" t="s">
        <v>168</v>
      </c>
      <c r="F32" s="27" t="s">
        <v>168</v>
      </c>
      <c r="G32" s="28">
        <v>8.991289688114639E-4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</row>
    <row r="35" spans="1:7">
      <c r="A35" s="17" t="s">
        <v>186</v>
      </c>
      <c r="B35" s="18">
        <v>0</v>
      </c>
      <c r="C35" s="18">
        <v>1320</v>
      </c>
      <c r="D35" s="19">
        <v>4414</v>
      </c>
      <c r="E35" s="27" t="s">
        <v>168</v>
      </c>
      <c r="F35" s="27">
        <v>4.9672687096691648E-2</v>
      </c>
      <c r="G35" s="28">
        <v>0.16536480284724173</v>
      </c>
    </row>
    <row r="36" spans="1:7">
      <c r="A36" s="17" t="s">
        <v>187</v>
      </c>
      <c r="B36" s="18">
        <v>0</v>
      </c>
      <c r="C36" s="18">
        <v>60</v>
      </c>
      <c r="D36" s="19">
        <v>0</v>
      </c>
      <c r="E36" s="27" t="s">
        <v>168</v>
      </c>
      <c r="F36" s="27">
        <v>2.2578494134859839E-3</v>
      </c>
      <c r="G36" s="28" t="s">
        <v>168</v>
      </c>
    </row>
    <row r="37" spans="1:7">
      <c r="A37" s="17" t="s">
        <v>188</v>
      </c>
      <c r="B37" s="18">
        <v>0</v>
      </c>
      <c r="C37" s="18">
        <v>0</v>
      </c>
      <c r="D37" s="19">
        <v>40154</v>
      </c>
      <c r="E37" s="27" t="s">
        <v>168</v>
      </c>
      <c r="F37" s="27" t="s">
        <v>168</v>
      </c>
      <c r="G37" s="28">
        <v>1.5043176922356467</v>
      </c>
    </row>
    <row r="38" spans="1:7" ht="13.5" thickBot="1">
      <c r="A38" s="20" t="s">
        <v>4</v>
      </c>
      <c r="B38" s="21">
        <v>2630833</v>
      </c>
      <c r="C38" s="21">
        <v>2657396</v>
      </c>
      <c r="D38" s="22">
        <v>2669250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121</v>
      </c>
      <c r="B40" s="6"/>
      <c r="C40" s="6"/>
      <c r="D40" s="6"/>
      <c r="E40" s="6"/>
      <c r="F40" s="6"/>
    </row>
    <row r="41" spans="1:7">
      <c r="A41" s="7"/>
      <c r="B41" s="91"/>
      <c r="C41" s="90" t="s">
        <v>32</v>
      </c>
      <c r="D41" s="92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223014</v>
      </c>
      <c r="C43" s="18">
        <v>218778</v>
      </c>
      <c r="D43" s="19">
        <v>228581</v>
      </c>
      <c r="E43" s="27">
        <v>13.590417833409001</v>
      </c>
      <c r="F43" s="27">
        <v>12.932755911655901</v>
      </c>
      <c r="G43" s="28">
        <v>13.235029306504405</v>
      </c>
    </row>
    <row r="44" spans="1:7">
      <c r="A44" s="17" t="s">
        <v>160</v>
      </c>
      <c r="B44" s="18">
        <v>106055</v>
      </c>
      <c r="C44" s="18">
        <v>109836</v>
      </c>
      <c r="D44" s="19">
        <v>105859</v>
      </c>
      <c r="E44" s="27">
        <v>6.4629653892679002</v>
      </c>
      <c r="F44" s="27">
        <v>6.4928017365212121</v>
      </c>
      <c r="G44" s="28">
        <v>6.1293238167531419</v>
      </c>
    </row>
    <row r="45" spans="1:7">
      <c r="A45" s="17" t="s">
        <v>84</v>
      </c>
      <c r="B45" s="18">
        <v>332546</v>
      </c>
      <c r="C45" s="18">
        <v>326732</v>
      </c>
      <c r="D45" s="19">
        <v>307610</v>
      </c>
      <c r="E45" s="27">
        <v>20.265270740082816</v>
      </c>
      <c r="F45" s="27">
        <v>19.314305846690051</v>
      </c>
      <c r="G45" s="28">
        <v>17.810873891416261</v>
      </c>
    </row>
    <row r="46" spans="1:7">
      <c r="A46" s="17" t="s">
        <v>86</v>
      </c>
      <c r="B46" s="18">
        <v>243584</v>
      </c>
      <c r="C46" s="18">
        <v>225992</v>
      </c>
      <c r="D46" s="19">
        <v>209502</v>
      </c>
      <c r="E46" s="27">
        <v>14.843948530285534</v>
      </c>
      <c r="F46" s="27">
        <v>13.359201446155192</v>
      </c>
      <c r="G46" s="28">
        <v>12.130339397287115</v>
      </c>
    </row>
    <row r="47" spans="1:7">
      <c r="A47" s="17" t="s">
        <v>161</v>
      </c>
      <c r="B47" s="18">
        <v>38298</v>
      </c>
      <c r="C47" s="18">
        <v>40129</v>
      </c>
      <c r="D47" s="19">
        <v>40796</v>
      </c>
      <c r="E47" s="27">
        <v>2.333870618812711</v>
      </c>
      <c r="F47" s="27">
        <v>2.3721697884560591</v>
      </c>
      <c r="G47" s="28">
        <v>2.3621222043308663</v>
      </c>
    </row>
    <row r="48" spans="1:7">
      <c r="A48" s="17" t="s">
        <v>162</v>
      </c>
      <c r="B48" s="18">
        <v>159</v>
      </c>
      <c r="C48" s="18">
        <v>0</v>
      </c>
      <c r="D48" s="19">
        <v>168</v>
      </c>
      <c r="E48" s="27">
        <v>9.689420554368923E-3</v>
      </c>
      <c r="F48" s="27" t="s">
        <v>168</v>
      </c>
      <c r="G48" s="28">
        <v>9.7273392079514041E-3</v>
      </c>
    </row>
    <row r="49" spans="1:7">
      <c r="A49" s="17" t="s">
        <v>163</v>
      </c>
      <c r="B49" s="18">
        <v>57342</v>
      </c>
      <c r="C49" s="18">
        <v>70489</v>
      </c>
      <c r="D49" s="19">
        <v>80444</v>
      </c>
      <c r="E49" s="27">
        <v>3.4944072542680678</v>
      </c>
      <c r="F49" s="27">
        <v>4.1668587858775235</v>
      </c>
      <c r="G49" s="28">
        <v>4.6577742574073975</v>
      </c>
    </row>
    <row r="50" spans="1:7">
      <c r="A50" s="17" t="s">
        <v>164</v>
      </c>
      <c r="B50" s="18">
        <v>256568</v>
      </c>
      <c r="C50" s="18">
        <v>270279</v>
      </c>
      <c r="D50" s="19">
        <v>315257</v>
      </c>
      <c r="E50" s="27">
        <v>15.635190269140415</v>
      </c>
      <c r="F50" s="27">
        <v>15.977165597301582</v>
      </c>
      <c r="G50" s="28">
        <v>18.253641527863905</v>
      </c>
    </row>
    <row r="51" spans="1:7">
      <c r="A51" s="17" t="s">
        <v>165</v>
      </c>
      <c r="B51" s="18">
        <v>132740</v>
      </c>
      <c r="C51" s="18">
        <v>154512</v>
      </c>
      <c r="D51" s="19">
        <v>147633</v>
      </c>
      <c r="E51" s="27">
        <v>8.0891426691001946</v>
      </c>
      <c r="F51" s="27">
        <v>9.1337610793671065</v>
      </c>
      <c r="G51" s="28">
        <v>8.5480730314731534</v>
      </c>
    </row>
    <row r="52" spans="1:7">
      <c r="A52" s="17" t="s">
        <v>166</v>
      </c>
      <c r="B52" s="18">
        <v>135000</v>
      </c>
      <c r="C52" s="18">
        <v>137525</v>
      </c>
      <c r="D52" s="19">
        <v>121249</v>
      </c>
      <c r="E52" s="27">
        <v>8.2268665084264434</v>
      </c>
      <c r="F52" s="27">
        <v>8.1295982994198592</v>
      </c>
      <c r="G52" s="28">
        <v>7.0204175691958328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27757</v>
      </c>
      <c r="C55" s="18">
        <v>17516</v>
      </c>
      <c r="D55" s="19">
        <v>18108</v>
      </c>
      <c r="E55" s="27">
        <v>1.6915046938843912</v>
      </c>
      <c r="F55" s="27">
        <v>1.0354338761144393</v>
      </c>
      <c r="G55" s="28">
        <v>1.0484682046284763</v>
      </c>
    </row>
    <row r="56" spans="1:7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</row>
    <row r="57" spans="1:7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>
      <c r="A58" s="17" t="s">
        <v>173</v>
      </c>
      <c r="B58" s="18">
        <v>0</v>
      </c>
      <c r="C58" s="18">
        <v>1</v>
      </c>
      <c r="D58" s="19">
        <v>4</v>
      </c>
      <c r="E58" s="27" t="s">
        <v>168</v>
      </c>
      <c r="F58" s="27">
        <v>5.9113603340627955E-5</v>
      </c>
      <c r="G58" s="28">
        <v>2.3160331447503346E-4</v>
      </c>
    </row>
    <row r="59" spans="1:7">
      <c r="A59" s="17" t="s">
        <v>174</v>
      </c>
      <c r="B59" s="18">
        <v>0</v>
      </c>
      <c r="C59" s="18">
        <v>38728</v>
      </c>
      <c r="D59" s="19">
        <v>39192</v>
      </c>
      <c r="E59" s="27" t="s">
        <v>168</v>
      </c>
      <c r="F59" s="27">
        <v>2.2893516301758394</v>
      </c>
      <c r="G59" s="28">
        <v>2.269249275226378</v>
      </c>
    </row>
    <row r="60" spans="1:7">
      <c r="A60" s="17" t="s">
        <v>175</v>
      </c>
      <c r="B60" s="18">
        <v>0</v>
      </c>
      <c r="C60" s="18">
        <v>25650</v>
      </c>
      <c r="D60" s="19">
        <v>25309</v>
      </c>
      <c r="E60" s="27" t="s">
        <v>168</v>
      </c>
      <c r="F60" s="27">
        <v>1.5162639256871069</v>
      </c>
      <c r="G60" s="28">
        <v>1.4654120715121555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</row>
    <row r="62" spans="1:7">
      <c r="A62" s="17" t="s">
        <v>177</v>
      </c>
      <c r="B62" s="18">
        <v>27754</v>
      </c>
      <c r="C62" s="18">
        <v>206</v>
      </c>
      <c r="D62" s="19">
        <v>0</v>
      </c>
      <c r="E62" s="27">
        <v>1.6913218746286485</v>
      </c>
      <c r="F62" s="27">
        <v>1.2177402288169359E-2</v>
      </c>
      <c r="G62" s="28" t="s">
        <v>168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</row>
    <row r="64" spans="1:7">
      <c r="A64" s="17" t="s">
        <v>179</v>
      </c>
      <c r="B64" s="18">
        <v>12072</v>
      </c>
      <c r="C64" s="18">
        <v>10450</v>
      </c>
      <c r="D64" s="19">
        <v>11683</v>
      </c>
      <c r="E64" s="27">
        <v>0.73566468510906691</v>
      </c>
      <c r="F64" s="27">
        <v>0.61773715490956205</v>
      </c>
      <c r="G64" s="28">
        <v>0.67645538075295397</v>
      </c>
    </row>
    <row r="65" spans="1:7">
      <c r="A65" s="17" t="s">
        <v>180</v>
      </c>
      <c r="B65" s="18">
        <v>17461</v>
      </c>
      <c r="C65" s="18">
        <v>1095</v>
      </c>
      <c r="D65" s="19">
        <v>27811</v>
      </c>
      <c r="E65" s="27">
        <v>1.0640690081750677</v>
      </c>
      <c r="F65" s="27">
        <v>6.4729395657987604E-2</v>
      </c>
      <c r="G65" s="28">
        <v>1.6102799447162888</v>
      </c>
    </row>
    <row r="66" spans="1:7">
      <c r="A66" s="17" t="s">
        <v>181</v>
      </c>
      <c r="B66" s="18">
        <v>30615</v>
      </c>
      <c r="C66" s="18">
        <v>42866</v>
      </c>
      <c r="D66" s="19">
        <v>25600</v>
      </c>
      <c r="E66" s="27">
        <v>1.8656705048553748</v>
      </c>
      <c r="F66" s="27">
        <v>2.5339637207993579</v>
      </c>
      <c r="G66" s="28">
        <v>1.4822612126402142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0</v>
      </c>
      <c r="D68" s="19">
        <v>6</v>
      </c>
      <c r="E68" s="27" t="s">
        <v>168</v>
      </c>
      <c r="F68" s="27" t="s">
        <v>168</v>
      </c>
      <c r="G68" s="28">
        <v>3.4740497171255016E-4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</row>
    <row r="71" spans="1:7">
      <c r="A71" s="17" t="s">
        <v>186</v>
      </c>
      <c r="B71" s="18">
        <v>0</v>
      </c>
      <c r="C71" s="18">
        <v>864</v>
      </c>
      <c r="D71" s="19">
        <v>3571</v>
      </c>
      <c r="E71" s="27" t="s">
        <v>168</v>
      </c>
      <c r="F71" s="27">
        <v>5.1074153286302548E-2</v>
      </c>
      <c r="G71" s="28">
        <v>0.20676385899758612</v>
      </c>
    </row>
    <row r="72" spans="1:7">
      <c r="A72" s="17" t="s">
        <v>187</v>
      </c>
      <c r="B72" s="18">
        <v>0</v>
      </c>
      <c r="C72" s="18">
        <v>10</v>
      </c>
      <c r="D72" s="19">
        <v>0</v>
      </c>
      <c r="E72" s="27" t="s">
        <v>168</v>
      </c>
      <c r="F72" s="27">
        <v>5.9113603340627951E-4</v>
      </c>
      <c r="G72" s="28" t="s">
        <v>168</v>
      </c>
    </row>
    <row r="73" spans="1:7">
      <c r="A73" s="17" t="s">
        <v>188</v>
      </c>
      <c r="B73" s="18">
        <v>0</v>
      </c>
      <c r="C73" s="18">
        <v>0</v>
      </c>
      <c r="D73" s="19">
        <v>18708</v>
      </c>
      <c r="E73" s="27" t="s">
        <v>168</v>
      </c>
      <c r="F73" s="27" t="s">
        <v>168</v>
      </c>
      <c r="G73" s="28">
        <v>1.0832087017997314</v>
      </c>
    </row>
    <row r="74" spans="1:7" ht="13.5" thickBot="1">
      <c r="A74" s="20" t="s">
        <v>4</v>
      </c>
      <c r="B74" s="21">
        <v>1640965</v>
      </c>
      <c r="C74" s="21">
        <v>1691658</v>
      </c>
      <c r="D74" s="22">
        <v>1727091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76">
        <v>13</v>
      </c>
    </row>
    <row r="77" spans="1:7" ht="12.75" customHeight="1">
      <c r="A77" s="26" t="s">
        <v>158</v>
      </c>
      <c r="G77" s="175"/>
    </row>
    <row r="78" spans="1:7" ht="12.75" customHeight="1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122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170952.5</v>
      </c>
      <c r="C7" s="18">
        <v>184919</v>
      </c>
      <c r="D7" s="19">
        <v>198877</v>
      </c>
      <c r="E7" s="27">
        <v>17.39544316265799</v>
      </c>
      <c r="F7" s="27">
        <v>16.647401237668774</v>
      </c>
      <c r="G7" s="28">
        <v>16.394762961521849</v>
      </c>
      <c r="I7" s="117">
        <v>170952.5</v>
      </c>
      <c r="J7" s="18">
        <v>184919</v>
      </c>
      <c r="K7" s="19">
        <v>198877</v>
      </c>
      <c r="L7" s="82">
        <v>17.409411535870554</v>
      </c>
      <c r="M7" s="82">
        <v>16.761873511165579</v>
      </c>
      <c r="N7" s="83">
        <v>17.223485192931406</v>
      </c>
      <c r="P7" s="117">
        <v>0</v>
      </c>
      <c r="Q7" s="18">
        <v>0</v>
      </c>
      <c r="R7" s="19">
        <v>0</v>
      </c>
      <c r="S7" s="82" t="s">
        <v>168</v>
      </c>
      <c r="T7" s="82" t="s">
        <v>168</v>
      </c>
      <c r="U7" s="83" t="s">
        <v>168</v>
      </c>
    </row>
    <row r="8" spans="1:21">
      <c r="A8" s="17" t="s">
        <v>160</v>
      </c>
      <c r="B8" s="18">
        <v>93162.5</v>
      </c>
      <c r="C8" s="18">
        <v>102411</v>
      </c>
      <c r="D8" s="19">
        <v>102042</v>
      </c>
      <c r="E8" s="27">
        <v>9.479843662076453</v>
      </c>
      <c r="F8" s="27">
        <v>9.2195880799209213</v>
      </c>
      <c r="G8" s="28">
        <v>8.4120054210371862</v>
      </c>
      <c r="I8" s="117">
        <v>93162.5</v>
      </c>
      <c r="J8" s="18">
        <v>100639</v>
      </c>
      <c r="K8" s="19">
        <v>101204</v>
      </c>
      <c r="L8" s="82">
        <v>9.4874558851759421</v>
      </c>
      <c r="M8" s="82">
        <v>9.1223627009133335</v>
      </c>
      <c r="N8" s="83">
        <v>8.7646414390071747</v>
      </c>
      <c r="P8" s="117">
        <v>0</v>
      </c>
      <c r="Q8" s="18">
        <v>1772</v>
      </c>
      <c r="R8" s="19">
        <v>838</v>
      </c>
      <c r="S8" s="82" t="s">
        <v>168</v>
      </c>
      <c r="T8" s="82">
        <v>23.358818876878459</v>
      </c>
      <c r="U8" s="83">
        <v>1.4357427998697894</v>
      </c>
    </row>
    <row r="9" spans="1:21">
      <c r="A9" s="17" t="s">
        <v>84</v>
      </c>
      <c r="B9" s="18">
        <v>313303</v>
      </c>
      <c r="C9" s="18">
        <v>344181</v>
      </c>
      <c r="D9" s="19">
        <v>368068</v>
      </c>
      <c r="E9" s="27">
        <v>31.88046111750478</v>
      </c>
      <c r="F9" s="27">
        <v>30.985021579080986</v>
      </c>
      <c r="G9" s="28">
        <v>30.342310140043459</v>
      </c>
      <c r="I9" s="117">
        <v>313303</v>
      </c>
      <c r="J9" s="18">
        <v>344181</v>
      </c>
      <c r="K9" s="19">
        <v>368068</v>
      </c>
      <c r="L9" s="82">
        <v>31.906060820537</v>
      </c>
      <c r="M9" s="82">
        <v>31.198083414611155</v>
      </c>
      <c r="N9" s="83">
        <v>31.876052776298298</v>
      </c>
      <c r="P9" s="117">
        <v>0</v>
      </c>
      <c r="Q9" s="18">
        <v>0</v>
      </c>
      <c r="R9" s="19">
        <v>0</v>
      </c>
      <c r="S9" s="82" t="s">
        <v>168</v>
      </c>
      <c r="T9" s="82" t="s">
        <v>168</v>
      </c>
      <c r="U9" s="83" t="s">
        <v>168</v>
      </c>
    </row>
    <row r="10" spans="1:21">
      <c r="A10" s="17" t="s">
        <v>86</v>
      </c>
      <c r="B10" s="18">
        <v>92759.5</v>
      </c>
      <c r="C10" s="18">
        <v>102219</v>
      </c>
      <c r="D10" s="19">
        <v>121702</v>
      </c>
      <c r="E10" s="27">
        <v>9.4388359927264815</v>
      </c>
      <c r="F10" s="27">
        <v>9.2023032090443095</v>
      </c>
      <c r="G10" s="28">
        <v>10.032710881314239</v>
      </c>
      <c r="I10" s="117">
        <v>92759.5</v>
      </c>
      <c r="J10" s="18">
        <v>102219</v>
      </c>
      <c r="K10" s="19">
        <v>69153</v>
      </c>
      <c r="L10" s="82">
        <v>9.4464152870626901</v>
      </c>
      <c r="M10" s="82">
        <v>9.2655808675032549</v>
      </c>
      <c r="N10" s="83">
        <v>5.9889060652905339</v>
      </c>
      <c r="P10" s="117">
        <v>0</v>
      </c>
      <c r="Q10" s="18">
        <v>0</v>
      </c>
      <c r="R10" s="19">
        <v>52549</v>
      </c>
      <c r="S10" s="82" t="s">
        <v>168</v>
      </c>
      <c r="T10" s="82" t="s">
        <v>168</v>
      </c>
      <c r="U10" s="83">
        <v>90.032038651977999</v>
      </c>
    </row>
    <row r="11" spans="1:21">
      <c r="A11" s="17" t="s">
        <v>161</v>
      </c>
      <c r="B11" s="18">
        <v>182667</v>
      </c>
      <c r="C11" s="18">
        <v>202732</v>
      </c>
      <c r="D11" s="19">
        <v>218481</v>
      </c>
      <c r="E11" s="27">
        <v>18.587463863899309</v>
      </c>
      <c r="F11" s="27">
        <v>18.251023138320377</v>
      </c>
      <c r="G11" s="28">
        <v>18.010851966774712</v>
      </c>
      <c r="I11" s="117">
        <v>182667</v>
      </c>
      <c r="J11" s="18">
        <v>202732</v>
      </c>
      <c r="K11" s="19">
        <v>218481</v>
      </c>
      <c r="L11" s="82">
        <v>18.602389418246975</v>
      </c>
      <c r="M11" s="82">
        <v>18.376522372853088</v>
      </c>
      <c r="N11" s="83">
        <v>18.921264240896868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9575</v>
      </c>
      <c r="C12" s="18">
        <v>10106</v>
      </c>
      <c r="D12" s="19">
        <v>11378</v>
      </c>
      <c r="E12" s="27">
        <v>0.97431373207440808</v>
      </c>
      <c r="F12" s="27">
        <v>0.90979638062005874</v>
      </c>
      <c r="G12" s="28">
        <v>0.93796473687855098</v>
      </c>
      <c r="I12" s="117">
        <v>9575</v>
      </c>
      <c r="J12" s="18">
        <v>10106</v>
      </c>
      <c r="K12" s="19">
        <v>11378</v>
      </c>
      <c r="L12" s="82">
        <v>0.97509609661140106</v>
      </c>
      <c r="M12" s="82">
        <v>0.91605239972009012</v>
      </c>
      <c r="N12" s="83">
        <v>0.98537696428030153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3524.5</v>
      </c>
      <c r="C13" s="18">
        <v>4467</v>
      </c>
      <c r="D13" s="19">
        <v>5253</v>
      </c>
      <c r="E13" s="27">
        <v>0.358639033806397</v>
      </c>
      <c r="F13" s="27">
        <v>0.40214332398870001</v>
      </c>
      <c r="G13" s="28">
        <v>0.43303996860810584</v>
      </c>
      <c r="I13" s="117">
        <v>3524.5</v>
      </c>
      <c r="J13" s="18">
        <v>4467</v>
      </c>
      <c r="K13" s="19">
        <v>5253</v>
      </c>
      <c r="L13" s="82">
        <v>0.35892701749419142</v>
      </c>
      <c r="M13" s="82">
        <v>0.40490857604884645</v>
      </c>
      <c r="N13" s="83">
        <v>0.45492926642331027</v>
      </c>
      <c r="P13" s="117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>
      <c r="A14" s="17" t="s">
        <v>164</v>
      </c>
      <c r="B14" s="18">
        <v>0</v>
      </c>
      <c r="C14" s="18">
        <v>4802</v>
      </c>
      <c r="D14" s="19">
        <v>4499</v>
      </c>
      <c r="E14" s="27" t="s">
        <v>168</v>
      </c>
      <c r="F14" s="27">
        <v>0.43230182265362377</v>
      </c>
      <c r="G14" s="28">
        <v>0.37088269917530331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0</v>
      </c>
      <c r="Q14" s="18">
        <v>4802</v>
      </c>
      <c r="R14" s="19">
        <v>4499</v>
      </c>
      <c r="S14" s="82" t="s">
        <v>168</v>
      </c>
      <c r="T14" s="82">
        <v>63.30081729501714</v>
      </c>
      <c r="U14" s="83">
        <v>7.708122740589717</v>
      </c>
    </row>
    <row r="15" spans="1:21">
      <c r="A15" s="17" t="s">
        <v>165</v>
      </c>
      <c r="B15" s="18">
        <v>143</v>
      </c>
      <c r="C15" s="18">
        <v>803</v>
      </c>
      <c r="D15" s="19">
        <v>1260</v>
      </c>
      <c r="E15" s="27">
        <v>1.4551108479022492E-2</v>
      </c>
      <c r="F15" s="27">
        <v>7.229037142666804E-2</v>
      </c>
      <c r="G15" s="28">
        <v>0.10387023804420585</v>
      </c>
      <c r="I15" s="117">
        <v>143</v>
      </c>
      <c r="J15" s="18">
        <v>803</v>
      </c>
      <c r="K15" s="19">
        <v>1260</v>
      </c>
      <c r="L15" s="82">
        <v>1.4562792878896121E-2</v>
      </c>
      <c r="M15" s="82">
        <v>7.2787460615004185E-2</v>
      </c>
      <c r="N15" s="83">
        <v>0.10912066927343821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14897.5</v>
      </c>
      <c r="C16" s="18">
        <v>24974</v>
      </c>
      <c r="D16" s="19">
        <v>35038</v>
      </c>
      <c r="E16" s="27">
        <v>1.5159100599037592</v>
      </c>
      <c r="F16" s="27">
        <v>2.2482935691277803</v>
      </c>
      <c r="G16" s="28">
        <v>2.8884169845975274</v>
      </c>
      <c r="I16" s="117">
        <v>14897.5</v>
      </c>
      <c r="J16" s="18">
        <v>24974</v>
      </c>
      <c r="K16" s="19">
        <v>35038</v>
      </c>
      <c r="L16" s="82">
        <v>1.5171273210724121</v>
      </c>
      <c r="M16" s="82">
        <v>2.2637534762130942</v>
      </c>
      <c r="N16" s="83">
        <v>3.0344206428593079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10359.5</v>
      </c>
      <c r="C18" s="18">
        <v>10174</v>
      </c>
      <c r="D18" s="19">
        <v>9178</v>
      </c>
      <c r="E18" s="27">
        <v>1.0541413167023321</v>
      </c>
      <c r="F18" s="27">
        <v>0.91591810572219257</v>
      </c>
      <c r="G18" s="28">
        <v>0.75660400378549308</v>
      </c>
      <c r="I18" s="117">
        <v>9583.5</v>
      </c>
      <c r="J18" s="18">
        <v>9170</v>
      </c>
      <c r="K18" s="19">
        <v>8714</v>
      </c>
      <c r="L18" s="82">
        <v>0.97596171716713964</v>
      </c>
      <c r="M18" s="82">
        <v>0.83120923267694691</v>
      </c>
      <c r="N18" s="83">
        <v>0.75466469210217502</v>
      </c>
      <c r="P18" s="117">
        <v>776</v>
      </c>
      <c r="Q18" s="18">
        <v>1004</v>
      </c>
      <c r="R18" s="19">
        <v>464</v>
      </c>
      <c r="S18" s="82">
        <v>98.414711477488908</v>
      </c>
      <c r="T18" s="82">
        <v>13.234906406538361</v>
      </c>
      <c r="U18" s="83">
        <v>0.79496976030976407</v>
      </c>
    </row>
    <row r="19" spans="1:21">
      <c r="A19" s="17" t="s">
        <v>170</v>
      </c>
      <c r="B19" s="18">
        <v>40199.5</v>
      </c>
      <c r="C19" s="18">
        <v>43761</v>
      </c>
      <c r="D19" s="19">
        <v>47562</v>
      </c>
      <c r="E19" s="27">
        <v>4.0905404566605919</v>
      </c>
      <c r="F19" s="27">
        <v>3.9396001793305353</v>
      </c>
      <c r="G19" s="28">
        <v>3.9208541760781896</v>
      </c>
      <c r="I19" s="117">
        <v>40199.5</v>
      </c>
      <c r="J19" s="18">
        <v>43761</v>
      </c>
      <c r="K19" s="19">
        <v>47562</v>
      </c>
      <c r="L19" s="82">
        <v>4.0938251212250671</v>
      </c>
      <c r="M19" s="82">
        <v>3.966689992494643</v>
      </c>
      <c r="N19" s="83">
        <v>4.1190454539549748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1152</v>
      </c>
      <c r="D26" s="19">
        <v>0</v>
      </c>
      <c r="E26" s="27" t="s">
        <v>168</v>
      </c>
      <c r="F26" s="27">
        <v>0.10370922525967818</v>
      </c>
      <c r="G26" s="28" t="s">
        <v>168</v>
      </c>
      <c r="I26" s="117">
        <v>0</v>
      </c>
      <c r="J26" s="18">
        <v>1152</v>
      </c>
      <c r="K26" s="19">
        <v>0</v>
      </c>
      <c r="L26" s="82" t="s">
        <v>168</v>
      </c>
      <c r="M26" s="82">
        <v>0.10442235943771461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10828.5</v>
      </c>
      <c r="C27" s="18">
        <v>20609</v>
      </c>
      <c r="D27" s="19">
        <v>17786</v>
      </c>
      <c r="E27" s="27">
        <v>1.1018648822733919</v>
      </c>
      <c r="F27" s="27">
        <v>1.8553328327922809</v>
      </c>
      <c r="G27" s="28">
        <v>1.4662190903605121</v>
      </c>
      <c r="I27" s="117">
        <v>10816</v>
      </c>
      <c r="J27" s="18">
        <v>20609</v>
      </c>
      <c r="K27" s="19">
        <v>17786</v>
      </c>
      <c r="L27" s="82">
        <v>1.1014766977492338</v>
      </c>
      <c r="M27" s="82">
        <v>1.8680906299061286</v>
      </c>
      <c r="N27" s="83">
        <v>1.5403335108709302</v>
      </c>
      <c r="P27" s="117">
        <v>12.5</v>
      </c>
      <c r="Q27" s="18">
        <v>0</v>
      </c>
      <c r="R27" s="19">
        <v>0</v>
      </c>
      <c r="S27" s="82">
        <v>1.5852885225110971</v>
      </c>
      <c r="T27" s="82" t="s">
        <v>168</v>
      </c>
      <c r="U27" s="83" t="s">
        <v>168</v>
      </c>
    </row>
    <row r="28" spans="1:21">
      <c r="A28" s="17" t="s">
        <v>179</v>
      </c>
      <c r="B28" s="18">
        <v>40235.5</v>
      </c>
      <c r="C28" s="18">
        <v>52020</v>
      </c>
      <c r="D28" s="19">
        <v>66747</v>
      </c>
      <c r="E28" s="27">
        <v>4.0942036727811848</v>
      </c>
      <c r="F28" s="27">
        <v>4.683119703132343</v>
      </c>
      <c r="G28" s="28">
        <v>5.502402205346514</v>
      </c>
      <c r="I28" s="117">
        <v>40235.5</v>
      </c>
      <c r="J28" s="18">
        <v>52020</v>
      </c>
      <c r="K28" s="19">
        <v>66747</v>
      </c>
      <c r="L28" s="82">
        <v>4.0974912788729005</v>
      </c>
      <c r="M28" s="82">
        <v>4.7153221683593003</v>
      </c>
      <c r="N28" s="83">
        <v>5.7805375492017301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0</v>
      </c>
      <c r="C29" s="18">
        <v>492</v>
      </c>
      <c r="D29" s="19">
        <v>575</v>
      </c>
      <c r="E29" s="27" t="s">
        <v>168</v>
      </c>
      <c r="F29" s="27">
        <v>4.4292481621320885E-2</v>
      </c>
      <c r="G29" s="28">
        <v>4.7401100694776481E-2</v>
      </c>
      <c r="I29" s="117">
        <v>0</v>
      </c>
      <c r="J29" s="18">
        <v>484</v>
      </c>
      <c r="K29" s="19">
        <v>558</v>
      </c>
      <c r="L29" s="82" t="s">
        <v>168</v>
      </c>
      <c r="M29" s="82">
        <v>4.3871894069317595E-2</v>
      </c>
      <c r="N29" s="83">
        <v>4.8324867821094061E-2</v>
      </c>
      <c r="P29" s="117">
        <v>0</v>
      </c>
      <c r="Q29" s="18">
        <v>8</v>
      </c>
      <c r="R29" s="19">
        <v>17</v>
      </c>
      <c r="S29" s="82" t="s">
        <v>168</v>
      </c>
      <c r="T29" s="82">
        <v>0.10545742156604271</v>
      </c>
      <c r="U29" s="83">
        <v>2.9126047252728424E-2</v>
      </c>
    </row>
    <row r="30" spans="1:21">
      <c r="A30" s="17" t="s">
        <v>181</v>
      </c>
      <c r="B30" s="18">
        <v>135.5</v>
      </c>
      <c r="C30" s="18">
        <v>930</v>
      </c>
      <c r="D30" s="19">
        <v>900</v>
      </c>
      <c r="E30" s="27">
        <v>1.3787938453898934E-2</v>
      </c>
      <c r="F30" s="27">
        <v>8.3723593308594357E-2</v>
      </c>
      <c r="G30" s="28">
        <v>7.4193027174432755E-2</v>
      </c>
      <c r="I30" s="117">
        <v>135.5</v>
      </c>
      <c r="J30" s="18">
        <v>930</v>
      </c>
      <c r="K30" s="19">
        <v>900</v>
      </c>
      <c r="L30" s="82">
        <v>1.3799010035597373E-2</v>
      </c>
      <c r="M30" s="82">
        <v>8.4299300587738352E-2</v>
      </c>
      <c r="N30" s="83">
        <v>7.7943335195313004E-2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0</v>
      </c>
      <c r="C32" s="18">
        <v>46</v>
      </c>
      <c r="D32" s="19">
        <v>262</v>
      </c>
      <c r="E32" s="27" t="s">
        <v>168</v>
      </c>
      <c r="F32" s="27">
        <v>4.1411669808552052E-3</v>
      </c>
      <c r="G32" s="28">
        <v>2.159841457744598E-2</v>
      </c>
      <c r="I32" s="117">
        <v>0</v>
      </c>
      <c r="J32" s="18">
        <v>46</v>
      </c>
      <c r="K32" s="19">
        <v>262</v>
      </c>
      <c r="L32" s="82" t="s">
        <v>168</v>
      </c>
      <c r="M32" s="82">
        <v>4.1696428247698534E-3</v>
      </c>
      <c r="N32" s="83">
        <v>2.2690170912413342E-2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3444</v>
      </c>
      <c r="E37" s="27" t="s">
        <v>168</v>
      </c>
      <c r="F37" s="27" t="s">
        <v>168</v>
      </c>
      <c r="G37" s="28">
        <v>0.28391198398749601</v>
      </c>
      <c r="I37" s="117">
        <v>0</v>
      </c>
      <c r="J37" s="18">
        <v>0</v>
      </c>
      <c r="K37" s="19">
        <v>3444</v>
      </c>
      <c r="L37" s="82" t="s">
        <v>168</v>
      </c>
      <c r="M37" s="82" t="s">
        <v>168</v>
      </c>
      <c r="N37" s="83">
        <v>0.29826316268073111</v>
      </c>
      <c r="P37" s="117">
        <v>0</v>
      </c>
      <c r="Q37" s="18">
        <v>0</v>
      </c>
      <c r="R37" s="19">
        <v>0</v>
      </c>
      <c r="S37" s="82" t="s">
        <v>168</v>
      </c>
      <c r="T37" s="82" t="s">
        <v>168</v>
      </c>
      <c r="U37" s="83" t="s">
        <v>168</v>
      </c>
    </row>
    <row r="38" spans="1:21" ht="13.5" thickBot="1">
      <c r="A38" s="20" t="s">
        <v>4</v>
      </c>
      <c r="B38" s="21">
        <v>982743</v>
      </c>
      <c r="C38" s="21">
        <v>1110798</v>
      </c>
      <c r="D38" s="22">
        <v>1213052</v>
      </c>
      <c r="E38" s="23">
        <v>100</v>
      </c>
      <c r="F38" s="23">
        <v>100</v>
      </c>
      <c r="G38" s="48">
        <v>100</v>
      </c>
      <c r="I38" s="118">
        <v>981954.5</v>
      </c>
      <c r="J38" s="21">
        <v>1103212</v>
      </c>
      <c r="K38" s="22">
        <v>1154685</v>
      </c>
      <c r="L38" s="86">
        <v>100</v>
      </c>
      <c r="M38" s="86">
        <v>100</v>
      </c>
      <c r="N38" s="87">
        <v>100</v>
      </c>
      <c r="P38" s="118">
        <v>788.5</v>
      </c>
      <c r="Q38" s="21">
        <v>7586</v>
      </c>
      <c r="R38" s="22">
        <v>58367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123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116309.5</v>
      </c>
      <c r="C43" s="18">
        <v>117038</v>
      </c>
      <c r="D43" s="19">
        <v>118452</v>
      </c>
      <c r="E43" s="27">
        <v>21.834205003247643</v>
      </c>
      <c r="F43" s="27">
        <v>20.617623225169996</v>
      </c>
      <c r="G43" s="28">
        <v>20.378382935091345</v>
      </c>
      <c r="I43" s="117">
        <v>116309.5</v>
      </c>
      <c r="J43" s="18">
        <v>117038</v>
      </c>
      <c r="K43" s="19">
        <v>118452</v>
      </c>
      <c r="L43" s="82">
        <v>22.012367934214325</v>
      </c>
      <c r="M43" s="82">
        <v>21.00406305633722</v>
      </c>
      <c r="N43" s="83">
        <v>22.151325877996783</v>
      </c>
      <c r="P43" s="117">
        <v>0</v>
      </c>
      <c r="Q43" s="18">
        <v>0</v>
      </c>
      <c r="R43" s="19">
        <v>0</v>
      </c>
      <c r="S43" s="82" t="s">
        <v>168</v>
      </c>
      <c r="T43" s="82" t="s">
        <v>168</v>
      </c>
      <c r="U43" s="83" t="s">
        <v>168</v>
      </c>
    </row>
    <row r="44" spans="1:21">
      <c r="A44" s="17" t="s">
        <v>160</v>
      </c>
      <c r="B44" s="18">
        <v>45596.5</v>
      </c>
      <c r="C44" s="18">
        <v>50371</v>
      </c>
      <c r="D44" s="19">
        <v>54736</v>
      </c>
      <c r="E44" s="27">
        <v>8.5596045759854622</v>
      </c>
      <c r="F44" s="27">
        <v>8.8734453722298561</v>
      </c>
      <c r="G44" s="28">
        <v>9.4167356256978341</v>
      </c>
      <c r="I44" s="117">
        <v>45596.5</v>
      </c>
      <c r="J44" s="18">
        <v>49174</v>
      </c>
      <c r="K44" s="19">
        <v>53444</v>
      </c>
      <c r="L44" s="82">
        <v>8.6294493099222631</v>
      </c>
      <c r="M44" s="82">
        <v>8.8249440073508296</v>
      </c>
      <c r="N44" s="83">
        <v>9.9943897969106477</v>
      </c>
      <c r="P44" s="117">
        <v>0</v>
      </c>
      <c r="Q44" s="18">
        <v>1197</v>
      </c>
      <c r="R44" s="19">
        <v>1292</v>
      </c>
      <c r="S44" s="82" t="s">
        <v>168</v>
      </c>
      <c r="T44" s="82">
        <v>11.46112600536193</v>
      </c>
      <c r="U44" s="83">
        <v>2.7771209939169874</v>
      </c>
    </row>
    <row r="45" spans="1:21">
      <c r="A45" s="17" t="s">
        <v>84</v>
      </c>
      <c r="B45" s="18">
        <v>125451.5</v>
      </c>
      <c r="C45" s="18">
        <v>127322</v>
      </c>
      <c r="D45" s="19">
        <v>127740</v>
      </c>
      <c r="E45" s="27">
        <v>23.550387276748001</v>
      </c>
      <c r="F45" s="27">
        <v>22.429271042525457</v>
      </c>
      <c r="G45" s="28">
        <v>21.976282680989499</v>
      </c>
      <c r="I45" s="117">
        <v>125451.5</v>
      </c>
      <c r="J45" s="18">
        <v>127322</v>
      </c>
      <c r="K45" s="19">
        <v>127740</v>
      </c>
      <c r="L45" s="82">
        <v>23.742553926369627</v>
      </c>
      <c r="M45" s="82">
        <v>22.849666915522885</v>
      </c>
      <c r="N45" s="83">
        <v>23.888244754460111</v>
      </c>
      <c r="P45" s="117">
        <v>0</v>
      </c>
      <c r="Q45" s="18">
        <v>0</v>
      </c>
      <c r="R45" s="19">
        <v>0</v>
      </c>
      <c r="S45" s="82" t="s">
        <v>168</v>
      </c>
      <c r="T45" s="82" t="s">
        <v>168</v>
      </c>
      <c r="U45" s="83" t="s">
        <v>168</v>
      </c>
    </row>
    <row r="46" spans="1:21">
      <c r="A46" s="17" t="s">
        <v>86</v>
      </c>
      <c r="B46" s="18">
        <v>72006</v>
      </c>
      <c r="C46" s="18">
        <v>76288</v>
      </c>
      <c r="D46" s="19">
        <v>81678</v>
      </c>
      <c r="E46" s="27">
        <v>13.517328898016498</v>
      </c>
      <c r="F46" s="27">
        <v>13.439030405524434</v>
      </c>
      <c r="G46" s="28">
        <v>14.051814755110854</v>
      </c>
      <c r="I46" s="117">
        <v>72006</v>
      </c>
      <c r="J46" s="18">
        <v>76288</v>
      </c>
      <c r="K46" s="19">
        <v>43083</v>
      </c>
      <c r="L46" s="82">
        <v>13.627627712878455</v>
      </c>
      <c r="M46" s="82">
        <v>13.690920576580716</v>
      </c>
      <c r="N46" s="83">
        <v>8.0568126566181704</v>
      </c>
      <c r="P46" s="117">
        <v>0</v>
      </c>
      <c r="Q46" s="18">
        <v>0</v>
      </c>
      <c r="R46" s="19">
        <v>38595</v>
      </c>
      <c r="S46" s="82" t="s">
        <v>168</v>
      </c>
      <c r="T46" s="82" t="s">
        <v>168</v>
      </c>
      <c r="U46" s="83">
        <v>82.958966532682766</v>
      </c>
    </row>
    <row r="47" spans="1:21">
      <c r="A47" s="17" t="s">
        <v>161</v>
      </c>
      <c r="B47" s="18">
        <v>88625</v>
      </c>
      <c r="C47" s="18">
        <v>88084</v>
      </c>
      <c r="D47" s="19">
        <v>87118</v>
      </c>
      <c r="E47" s="27">
        <v>16.637131261099242</v>
      </c>
      <c r="F47" s="27">
        <v>15.517034844801465</v>
      </c>
      <c r="G47" s="28">
        <v>14.987707801804003</v>
      </c>
      <c r="I47" s="117">
        <v>88625</v>
      </c>
      <c r="J47" s="18">
        <v>88084</v>
      </c>
      <c r="K47" s="19">
        <v>87118</v>
      </c>
      <c r="L47" s="82">
        <v>16.772887065714706</v>
      </c>
      <c r="M47" s="82">
        <v>15.807873427898697</v>
      </c>
      <c r="N47" s="83">
        <v>16.291655757938436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9085</v>
      </c>
      <c r="C48" s="18">
        <v>8453</v>
      </c>
      <c r="D48" s="19">
        <v>8821</v>
      </c>
      <c r="E48" s="27">
        <v>1.7054819464833468</v>
      </c>
      <c r="F48" s="27">
        <v>1.4890955853856183</v>
      </c>
      <c r="G48" s="28">
        <v>1.5175574567794612</v>
      </c>
      <c r="I48" s="117">
        <v>9085</v>
      </c>
      <c r="J48" s="18">
        <v>8453</v>
      </c>
      <c r="K48" s="19">
        <v>8821</v>
      </c>
      <c r="L48" s="82">
        <v>1.7193983525192451</v>
      </c>
      <c r="M48" s="82">
        <v>1.5170059725492449</v>
      </c>
      <c r="N48" s="83">
        <v>1.6495867150390844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2952</v>
      </c>
      <c r="C49" s="18">
        <v>3691</v>
      </c>
      <c r="D49" s="19">
        <v>4341</v>
      </c>
      <c r="E49" s="27">
        <v>0.55416430445997134</v>
      </c>
      <c r="F49" s="27">
        <v>0.65021315576225203</v>
      </c>
      <c r="G49" s="28">
        <v>0.74682200656157371</v>
      </c>
      <c r="I49" s="117">
        <v>2952</v>
      </c>
      <c r="J49" s="18">
        <v>3691</v>
      </c>
      <c r="K49" s="19">
        <v>4341</v>
      </c>
      <c r="L49" s="82">
        <v>0.55868617904642948</v>
      </c>
      <c r="M49" s="82">
        <v>0.66240021822776085</v>
      </c>
      <c r="N49" s="83">
        <v>0.81179638702921042</v>
      </c>
      <c r="P49" s="117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>
      <c r="A50" s="17" t="s">
        <v>164</v>
      </c>
      <c r="B50" s="18">
        <v>0</v>
      </c>
      <c r="C50" s="18">
        <v>3830</v>
      </c>
      <c r="D50" s="19">
        <v>3589</v>
      </c>
      <c r="E50" s="27" t="s">
        <v>168</v>
      </c>
      <c r="F50" s="27">
        <v>0.67469964415319028</v>
      </c>
      <c r="G50" s="28">
        <v>0.61744855598928539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0</v>
      </c>
      <c r="Q50" s="18">
        <v>3830</v>
      </c>
      <c r="R50" s="19">
        <v>3589</v>
      </c>
      <c r="S50" s="82" t="s">
        <v>168</v>
      </c>
      <c r="T50" s="82">
        <v>36.671773266947532</v>
      </c>
      <c r="U50" s="83">
        <v>7.7144638135975754</v>
      </c>
    </row>
    <row r="51" spans="1:21">
      <c r="A51" s="17" t="s">
        <v>165</v>
      </c>
      <c r="B51" s="18">
        <v>126</v>
      </c>
      <c r="C51" s="18">
        <v>305</v>
      </c>
      <c r="D51" s="19">
        <v>478</v>
      </c>
      <c r="E51" s="27">
        <v>2.3653354458657315E-2</v>
      </c>
      <c r="F51" s="27">
        <v>5.3729345030475988E-2</v>
      </c>
      <c r="G51" s="28">
        <v>8.2234719911640691E-2</v>
      </c>
      <c r="I51" s="117">
        <v>126</v>
      </c>
      <c r="J51" s="18">
        <v>305</v>
      </c>
      <c r="K51" s="19">
        <v>478</v>
      </c>
      <c r="L51" s="82">
        <v>2.3846361300762231E-2</v>
      </c>
      <c r="M51" s="82">
        <v>5.4736403836214323E-2</v>
      </c>
      <c r="N51" s="83">
        <v>8.938923589033923E-2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8922.5</v>
      </c>
      <c r="C52" s="18">
        <v>13415</v>
      </c>
      <c r="D52" s="19">
        <v>17503</v>
      </c>
      <c r="E52" s="27">
        <v>1.6749766282330945</v>
      </c>
      <c r="F52" s="27">
        <v>2.3632103724060176</v>
      </c>
      <c r="G52" s="28">
        <v>3.0112014699026086</v>
      </c>
      <c r="I52" s="117">
        <v>8922.5</v>
      </c>
      <c r="J52" s="18">
        <v>13415</v>
      </c>
      <c r="K52" s="19">
        <v>17503</v>
      </c>
      <c r="L52" s="82">
        <v>1.6886441167146906</v>
      </c>
      <c r="M52" s="82">
        <v>2.4075044506977545</v>
      </c>
      <c r="N52" s="83">
        <v>3.2731794890975054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11952.5</v>
      </c>
      <c r="C54" s="18">
        <v>12596</v>
      </c>
      <c r="D54" s="19">
        <v>9815</v>
      </c>
      <c r="E54" s="27">
        <v>2.2437834854531871</v>
      </c>
      <c r="F54" s="27">
        <v>2.2189338688651659</v>
      </c>
      <c r="G54" s="28">
        <v>1.688564384796555</v>
      </c>
      <c r="I54" s="117">
        <v>7655.5</v>
      </c>
      <c r="J54" s="18">
        <v>7229</v>
      </c>
      <c r="K54" s="19">
        <v>6843</v>
      </c>
      <c r="L54" s="82">
        <v>1.4488557058570259</v>
      </c>
      <c r="M54" s="82">
        <v>1.2973425027278469</v>
      </c>
      <c r="N54" s="83">
        <v>1.2796873246811535</v>
      </c>
      <c r="P54" s="117">
        <v>4297</v>
      </c>
      <c r="Q54" s="18">
        <v>5367</v>
      </c>
      <c r="R54" s="19">
        <v>2972</v>
      </c>
      <c r="S54" s="82">
        <v>99.663690131044874</v>
      </c>
      <c r="T54" s="82">
        <v>51.388356951359633</v>
      </c>
      <c r="U54" s="83">
        <v>6.3882380757904693</v>
      </c>
    </row>
    <row r="55" spans="1:21">
      <c r="A55" s="17" t="s">
        <v>170</v>
      </c>
      <c r="B55" s="18">
        <v>23954</v>
      </c>
      <c r="C55" s="18">
        <v>25745</v>
      </c>
      <c r="D55" s="19">
        <v>27685</v>
      </c>
      <c r="E55" s="27">
        <v>4.496765497640296</v>
      </c>
      <c r="F55" s="27">
        <v>4.5352852059331292</v>
      </c>
      <c r="G55" s="28">
        <v>4.7629042275183524</v>
      </c>
      <c r="I55" s="117">
        <v>23954</v>
      </c>
      <c r="J55" s="18">
        <v>25745</v>
      </c>
      <c r="K55" s="19">
        <v>27685</v>
      </c>
      <c r="L55" s="82">
        <v>4.5334582428449091</v>
      </c>
      <c r="M55" s="82">
        <v>4.620290874633894</v>
      </c>
      <c r="N55" s="83">
        <v>5.1772824176235179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763</v>
      </c>
      <c r="D62" s="19">
        <v>0</v>
      </c>
      <c r="E62" s="27" t="s">
        <v>168</v>
      </c>
      <c r="F62" s="27">
        <v>0.13441144346968256</v>
      </c>
      <c r="G62" s="28" t="s">
        <v>168</v>
      </c>
      <c r="I62" s="117">
        <v>0</v>
      </c>
      <c r="J62" s="18">
        <v>763</v>
      </c>
      <c r="K62" s="19">
        <v>0</v>
      </c>
      <c r="L62" s="82" t="s">
        <v>168</v>
      </c>
      <c r="M62" s="82">
        <v>0.13693074140010336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9026.5</v>
      </c>
      <c r="C63" s="18">
        <v>16749</v>
      </c>
      <c r="D63" s="19">
        <v>12307</v>
      </c>
      <c r="E63" s="27">
        <v>1.6945000319132559</v>
      </c>
      <c r="F63" s="27">
        <v>2.9505337702145651</v>
      </c>
      <c r="G63" s="28">
        <v>2.1172859789802549</v>
      </c>
      <c r="I63" s="117">
        <v>9012</v>
      </c>
      <c r="J63" s="18">
        <v>16749</v>
      </c>
      <c r="K63" s="19">
        <v>12307</v>
      </c>
      <c r="L63" s="82">
        <v>1.7055826035116606</v>
      </c>
      <c r="M63" s="82">
        <v>3.0058361568942744</v>
      </c>
      <c r="N63" s="83">
        <v>2.3014923140217678</v>
      </c>
      <c r="P63" s="117">
        <v>14.5</v>
      </c>
      <c r="Q63" s="18">
        <v>0</v>
      </c>
      <c r="R63" s="19">
        <v>0</v>
      </c>
      <c r="S63" s="82">
        <v>0.33630986895512005</v>
      </c>
      <c r="T63" s="82" t="s">
        <v>168</v>
      </c>
      <c r="U63" s="83" t="s">
        <v>168</v>
      </c>
    </row>
    <row r="64" spans="1:21">
      <c r="A64" s="17" t="s">
        <v>179</v>
      </c>
      <c r="B64" s="18">
        <v>18567</v>
      </c>
      <c r="C64" s="18">
        <v>21781</v>
      </c>
      <c r="D64" s="19">
        <v>24044</v>
      </c>
      <c r="E64" s="27">
        <v>3.4854907320150028</v>
      </c>
      <c r="F64" s="27">
        <v>3.8369798823239263</v>
      </c>
      <c r="G64" s="28">
        <v>4.1365096350533239</v>
      </c>
      <c r="I64" s="117">
        <v>18567</v>
      </c>
      <c r="J64" s="18">
        <v>21781</v>
      </c>
      <c r="K64" s="19">
        <v>24044</v>
      </c>
      <c r="L64" s="82">
        <v>3.5139316688194633</v>
      </c>
      <c r="M64" s="82">
        <v>3.9088970883822434</v>
      </c>
      <c r="N64" s="83">
        <v>4.49639076934585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0</v>
      </c>
      <c r="C65" s="18">
        <v>198</v>
      </c>
      <c r="D65" s="19">
        <v>253</v>
      </c>
      <c r="E65" s="27" t="s">
        <v>168</v>
      </c>
      <c r="F65" s="27">
        <v>3.4880033823063102E-2</v>
      </c>
      <c r="G65" s="28">
        <v>4.3525908237751244E-2</v>
      </c>
      <c r="I65" s="117">
        <v>0</v>
      </c>
      <c r="J65" s="18">
        <v>148</v>
      </c>
      <c r="K65" s="19">
        <v>178</v>
      </c>
      <c r="L65" s="82" t="s">
        <v>168</v>
      </c>
      <c r="M65" s="82">
        <v>2.6560615631999081E-2</v>
      </c>
      <c r="N65" s="83">
        <v>3.3287204996820884E-2</v>
      </c>
      <c r="P65" s="117">
        <v>0</v>
      </c>
      <c r="Q65" s="18">
        <v>50</v>
      </c>
      <c r="R65" s="19">
        <v>75</v>
      </c>
      <c r="S65" s="82" t="s">
        <v>168</v>
      </c>
      <c r="T65" s="82">
        <v>0.4787437763309077</v>
      </c>
      <c r="U65" s="83">
        <v>0.161210584012209</v>
      </c>
    </row>
    <row r="66" spans="1:21">
      <c r="A66" s="17" t="s">
        <v>181</v>
      </c>
      <c r="B66" s="18">
        <v>120</v>
      </c>
      <c r="C66" s="18">
        <v>990</v>
      </c>
      <c r="D66" s="19">
        <v>926</v>
      </c>
      <c r="E66" s="27">
        <v>2.2527004246340302E-2</v>
      </c>
      <c r="F66" s="27">
        <v>0.1744001691153155</v>
      </c>
      <c r="G66" s="28">
        <v>0.15930826493342945</v>
      </c>
      <c r="I66" s="117">
        <v>120</v>
      </c>
      <c r="J66" s="18">
        <v>990</v>
      </c>
      <c r="K66" s="19">
        <v>926</v>
      </c>
      <c r="L66" s="82">
        <v>2.2710820286440222E-2</v>
      </c>
      <c r="M66" s="82">
        <v>0.17766898294377764</v>
      </c>
      <c r="N66" s="83">
        <v>0.17316826869132662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41</v>
      </c>
      <c r="D68" s="19">
        <v>132</v>
      </c>
      <c r="E68" s="27" t="s">
        <v>168</v>
      </c>
      <c r="F68" s="27">
        <v>7.2226332663918539E-3</v>
      </c>
      <c r="G68" s="28">
        <v>2.2709169515348474E-2</v>
      </c>
      <c r="I68" s="117">
        <v>0</v>
      </c>
      <c r="J68" s="18">
        <v>41</v>
      </c>
      <c r="K68" s="19">
        <v>132</v>
      </c>
      <c r="L68" s="82" t="s">
        <v>168</v>
      </c>
      <c r="M68" s="82">
        <v>7.358008384540286E-3</v>
      </c>
      <c r="N68" s="83">
        <v>2.4684893593148072E-2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1645</v>
      </c>
      <c r="E73" s="27" t="s">
        <v>168</v>
      </c>
      <c r="F73" s="27" t="s">
        <v>168</v>
      </c>
      <c r="G73" s="28">
        <v>0.28300442312688062</v>
      </c>
      <c r="I73" s="117">
        <v>0</v>
      </c>
      <c r="J73" s="18">
        <v>0</v>
      </c>
      <c r="K73" s="19">
        <v>1645</v>
      </c>
      <c r="L73" s="82" t="s">
        <v>168</v>
      </c>
      <c r="M73" s="82" t="s">
        <v>168</v>
      </c>
      <c r="N73" s="83">
        <v>0.3076261360661256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532694</v>
      </c>
      <c r="C74" s="21">
        <v>567660</v>
      </c>
      <c r="D74" s="22">
        <v>581263</v>
      </c>
      <c r="E74" s="23">
        <v>100</v>
      </c>
      <c r="F74" s="23">
        <v>100</v>
      </c>
      <c r="G74" s="48">
        <v>100</v>
      </c>
      <c r="I74" s="118">
        <v>528382.5</v>
      </c>
      <c r="J74" s="21">
        <v>557216</v>
      </c>
      <c r="K74" s="22">
        <v>534740</v>
      </c>
      <c r="L74" s="86">
        <v>100</v>
      </c>
      <c r="M74" s="86">
        <v>100</v>
      </c>
      <c r="N74" s="87">
        <v>100</v>
      </c>
      <c r="P74" s="118">
        <v>4311.5</v>
      </c>
      <c r="Q74" s="21">
        <v>10444</v>
      </c>
      <c r="R74" s="22">
        <v>46523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14</v>
      </c>
    </row>
    <row r="77" spans="1:21" ht="12.75" customHeight="1">
      <c r="A77" s="26" t="s">
        <v>158</v>
      </c>
      <c r="U77" s="175"/>
    </row>
    <row r="78" spans="1:21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124</v>
      </c>
      <c r="B4" s="6"/>
      <c r="C4" s="6"/>
      <c r="D4" s="6"/>
      <c r="E4" s="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1159</v>
      </c>
      <c r="C7" s="18">
        <v>1217</v>
      </c>
      <c r="D7" s="19">
        <v>1361</v>
      </c>
      <c r="E7" s="27">
        <v>0.28039293719464325</v>
      </c>
      <c r="F7" s="27">
        <v>0.25624127526882173</v>
      </c>
      <c r="G7" s="28">
        <v>0.27364979662250605</v>
      </c>
      <c r="I7" s="117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17">
        <v>1159</v>
      </c>
      <c r="Q7" s="18">
        <v>1217</v>
      </c>
      <c r="R7" s="19">
        <v>1361</v>
      </c>
      <c r="S7" s="82">
        <v>7.2485068326088999</v>
      </c>
      <c r="T7" s="82">
        <v>2.9366343323198687</v>
      </c>
      <c r="U7" s="83">
        <v>6.8289011540391371</v>
      </c>
    </row>
    <row r="8" spans="1:21">
      <c r="A8" s="17" t="s">
        <v>160</v>
      </c>
      <c r="B8" s="18">
        <v>121387</v>
      </c>
      <c r="C8" s="18">
        <v>126127</v>
      </c>
      <c r="D8" s="19">
        <v>129355</v>
      </c>
      <c r="E8" s="27">
        <v>29.366745010566145</v>
      </c>
      <c r="F8" s="27">
        <v>26.556239380304582</v>
      </c>
      <c r="G8" s="28">
        <v>26.008794593757727</v>
      </c>
      <c r="I8" s="117">
        <v>118577</v>
      </c>
      <c r="J8" s="18">
        <v>123717</v>
      </c>
      <c r="K8" s="19">
        <v>126412</v>
      </c>
      <c r="L8" s="82">
        <v>29.841277031601148</v>
      </c>
      <c r="M8" s="82">
        <v>28.539034512031115</v>
      </c>
      <c r="N8" s="83">
        <v>26.478097947094913</v>
      </c>
      <c r="P8" s="117">
        <v>2810</v>
      </c>
      <c r="Q8" s="18">
        <v>2410</v>
      </c>
      <c r="R8" s="19">
        <v>2943</v>
      </c>
      <c r="S8" s="82">
        <v>17.574032959129429</v>
      </c>
      <c r="T8" s="82">
        <v>5.8153564017180637</v>
      </c>
      <c r="U8" s="83">
        <v>14.766683391871551</v>
      </c>
    </row>
    <row r="9" spans="1:21">
      <c r="A9" s="17" t="s">
        <v>84</v>
      </c>
      <c r="B9" s="18">
        <v>88081.5</v>
      </c>
      <c r="C9" s="18">
        <v>100035</v>
      </c>
      <c r="D9" s="19">
        <v>110399</v>
      </c>
      <c r="E9" s="27">
        <v>21.309258410276076</v>
      </c>
      <c r="F9" s="27">
        <v>21.062527503300394</v>
      </c>
      <c r="G9" s="28">
        <v>22.197401834921415</v>
      </c>
      <c r="I9" s="117">
        <v>80710.5</v>
      </c>
      <c r="J9" s="18">
        <v>92945</v>
      </c>
      <c r="K9" s="19">
        <v>102681</v>
      </c>
      <c r="L9" s="82">
        <v>20.311733218575647</v>
      </c>
      <c r="M9" s="82">
        <v>21.440550310149227</v>
      </c>
      <c r="N9" s="83">
        <v>21.507432643306434</v>
      </c>
      <c r="P9" s="117">
        <v>7371</v>
      </c>
      <c r="Q9" s="18">
        <v>7090</v>
      </c>
      <c r="R9" s="19">
        <v>7718</v>
      </c>
      <c r="S9" s="82">
        <v>46.099002470371182</v>
      </c>
      <c r="T9" s="82">
        <v>17.108247671444428</v>
      </c>
      <c r="U9" s="83">
        <v>38.725539387857502</v>
      </c>
    </row>
    <row r="10" spans="1:21">
      <c r="A10" s="17" t="s">
        <v>86</v>
      </c>
      <c r="B10" s="18">
        <v>3799.5</v>
      </c>
      <c r="C10" s="18">
        <v>5098</v>
      </c>
      <c r="D10" s="19">
        <v>5501</v>
      </c>
      <c r="E10" s="27">
        <v>0.91920014225284474</v>
      </c>
      <c r="F10" s="27">
        <v>1.0733919649305286</v>
      </c>
      <c r="G10" s="28">
        <v>1.1060599053786964</v>
      </c>
      <c r="I10" s="117">
        <v>1367</v>
      </c>
      <c r="J10" s="18">
        <v>1602</v>
      </c>
      <c r="K10" s="19">
        <v>1973</v>
      </c>
      <c r="L10" s="82">
        <v>0.34402140130209707</v>
      </c>
      <c r="M10" s="82">
        <v>0.36954932053213257</v>
      </c>
      <c r="N10" s="83">
        <v>0.41326208943469184</v>
      </c>
      <c r="P10" s="117">
        <v>2432.5</v>
      </c>
      <c r="Q10" s="18">
        <v>3496</v>
      </c>
      <c r="R10" s="19">
        <v>3528</v>
      </c>
      <c r="S10" s="82">
        <v>15.213108602520403</v>
      </c>
      <c r="T10" s="82">
        <v>8.4358862989237977</v>
      </c>
      <c r="U10" s="83">
        <v>17.701956848971399</v>
      </c>
    </row>
    <row r="11" spans="1:21">
      <c r="A11" s="17" t="s">
        <v>161</v>
      </c>
      <c r="B11" s="18">
        <v>58590</v>
      </c>
      <c r="C11" s="18">
        <v>65415</v>
      </c>
      <c r="D11" s="19">
        <v>73403</v>
      </c>
      <c r="E11" s="27">
        <v>14.174479888036366</v>
      </c>
      <c r="F11" s="27">
        <v>13.773231735176642</v>
      </c>
      <c r="G11" s="28">
        <v>14.758792080442182</v>
      </c>
      <c r="I11" s="117">
        <v>58590</v>
      </c>
      <c r="J11" s="18">
        <v>65415</v>
      </c>
      <c r="K11" s="19">
        <v>73403</v>
      </c>
      <c r="L11" s="82">
        <v>14.744852891214242</v>
      </c>
      <c r="M11" s="82">
        <v>15.089930588395413</v>
      </c>
      <c r="N11" s="83">
        <v>15.374899721629337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7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0</v>
      </c>
      <c r="C13" s="18">
        <v>0</v>
      </c>
      <c r="D13" s="19">
        <v>0</v>
      </c>
      <c r="E13" s="27" t="s">
        <v>168</v>
      </c>
      <c r="F13" s="27" t="s">
        <v>168</v>
      </c>
      <c r="G13" s="28" t="s">
        <v>168</v>
      </c>
      <c r="I13" s="117">
        <v>0</v>
      </c>
      <c r="J13" s="18">
        <v>0</v>
      </c>
      <c r="K13" s="19">
        <v>0</v>
      </c>
      <c r="L13" s="82" t="s">
        <v>168</v>
      </c>
      <c r="M13" s="82" t="s">
        <v>168</v>
      </c>
      <c r="N13" s="83" t="s">
        <v>168</v>
      </c>
      <c r="P13" s="117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>
      <c r="A14" s="17" t="s">
        <v>164</v>
      </c>
      <c r="B14" s="18">
        <v>0</v>
      </c>
      <c r="C14" s="18">
        <v>407</v>
      </c>
      <c r="D14" s="19">
        <v>475</v>
      </c>
      <c r="E14" s="27" t="s">
        <v>168</v>
      </c>
      <c r="F14" s="27">
        <v>8.569449386557966E-2</v>
      </c>
      <c r="G14" s="28">
        <v>9.5505990738934871E-2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0</v>
      </c>
      <c r="Q14" s="18">
        <v>407</v>
      </c>
      <c r="R14" s="19">
        <v>475</v>
      </c>
      <c r="S14" s="82" t="s">
        <v>168</v>
      </c>
      <c r="T14" s="82">
        <v>0.98209545871338255</v>
      </c>
      <c r="U14" s="83">
        <v>2.3833416959357754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7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4171</v>
      </c>
      <c r="C16" s="18">
        <v>7567</v>
      </c>
      <c r="D16" s="19">
        <v>26783</v>
      </c>
      <c r="E16" s="27">
        <v>1.0090758766513004</v>
      </c>
      <c r="F16" s="27">
        <v>1.5932438208374478</v>
      </c>
      <c r="G16" s="28">
        <v>5.3851304209703006</v>
      </c>
      <c r="I16" s="117">
        <v>4171</v>
      </c>
      <c r="J16" s="18">
        <v>7567</v>
      </c>
      <c r="K16" s="19">
        <v>26783</v>
      </c>
      <c r="L16" s="82">
        <v>1.0496805156042772</v>
      </c>
      <c r="M16" s="82">
        <v>1.745555373574686</v>
      </c>
      <c r="N16" s="83">
        <v>5.6099333711755452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90675</v>
      </c>
      <c r="C17" s="18">
        <v>97202</v>
      </c>
      <c r="D17" s="19">
        <v>97803</v>
      </c>
      <c r="E17" s="27">
        <v>21.936695064818185</v>
      </c>
      <c r="F17" s="27">
        <v>20.466034871553006</v>
      </c>
      <c r="G17" s="28">
        <v>19.664784025768522</v>
      </c>
      <c r="I17" s="117">
        <v>90675</v>
      </c>
      <c r="J17" s="18">
        <v>97202</v>
      </c>
      <c r="K17" s="19">
        <v>97803</v>
      </c>
      <c r="L17" s="82">
        <v>22.819415188783946</v>
      </c>
      <c r="M17" s="82">
        <v>22.422554965271129</v>
      </c>
      <c r="N17" s="83">
        <v>20.485692920923043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18915.5</v>
      </c>
      <c r="C18" s="18">
        <v>19666</v>
      </c>
      <c r="D18" s="19">
        <v>21124</v>
      </c>
      <c r="E18" s="27">
        <v>4.5761627295127481</v>
      </c>
      <c r="F18" s="27">
        <v>4.1407074112051339</v>
      </c>
      <c r="G18" s="28">
        <v>4.2473022070931794</v>
      </c>
      <c r="I18" s="117">
        <v>18915.5</v>
      </c>
      <c r="J18" s="18">
        <v>19666</v>
      </c>
      <c r="K18" s="19">
        <v>21124</v>
      </c>
      <c r="L18" s="82">
        <v>4.7603049131893327</v>
      </c>
      <c r="M18" s="82">
        <v>4.5365523954962041</v>
      </c>
      <c r="N18" s="83">
        <v>4.4246063746672224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8880.5</v>
      </c>
      <c r="C19" s="18">
        <v>12805</v>
      </c>
      <c r="D19" s="19">
        <v>17339</v>
      </c>
      <c r="E19" s="27">
        <v>2.1484292310241844</v>
      </c>
      <c r="F19" s="27">
        <v>2.6961130072450801</v>
      </c>
      <c r="G19" s="28">
        <v>3.4862702598366142</v>
      </c>
      <c r="I19" s="117">
        <v>8880.5</v>
      </c>
      <c r="J19" s="18">
        <v>12805</v>
      </c>
      <c r="K19" s="19">
        <v>17339</v>
      </c>
      <c r="L19" s="82">
        <v>2.2348808004852034</v>
      </c>
      <c r="M19" s="82">
        <v>2.9538570845280634</v>
      </c>
      <c r="N19" s="83">
        <v>3.6318050525636703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10984.5</v>
      </c>
      <c r="C27" s="18">
        <v>2730</v>
      </c>
      <c r="D27" s="19">
        <v>3895</v>
      </c>
      <c r="E27" s="27">
        <v>2.6574428115742528</v>
      </c>
      <c r="F27" s="27">
        <v>0.57480581880351955</v>
      </c>
      <c r="G27" s="28">
        <v>0.78314912405926596</v>
      </c>
      <c r="I27" s="117">
        <v>8767.5</v>
      </c>
      <c r="J27" s="18">
        <v>0</v>
      </c>
      <c r="K27" s="19">
        <v>0</v>
      </c>
      <c r="L27" s="82">
        <v>2.2064430401727404</v>
      </c>
      <c r="M27" s="82" t="s">
        <v>168</v>
      </c>
      <c r="N27" s="83" t="s">
        <v>168</v>
      </c>
      <c r="P27" s="117">
        <v>2217</v>
      </c>
      <c r="Q27" s="18">
        <v>2730</v>
      </c>
      <c r="R27" s="19">
        <v>3895</v>
      </c>
      <c r="S27" s="82">
        <v>13.865349135370087</v>
      </c>
      <c r="T27" s="82">
        <v>6.5875199073403792</v>
      </c>
      <c r="U27" s="83">
        <v>19.543401906673356</v>
      </c>
    </row>
    <row r="28" spans="1:21">
      <c r="A28" s="17" t="s">
        <v>179</v>
      </c>
      <c r="B28" s="18">
        <v>6705</v>
      </c>
      <c r="C28" s="18">
        <v>7975</v>
      </c>
      <c r="D28" s="19">
        <v>9847</v>
      </c>
      <c r="E28" s="27">
        <v>1.6221178980932554</v>
      </c>
      <c r="F28" s="27">
        <v>1.6791488662850069</v>
      </c>
      <c r="G28" s="28">
        <v>1.9798894543290353</v>
      </c>
      <c r="I28" s="117">
        <v>6705</v>
      </c>
      <c r="J28" s="18">
        <v>7975</v>
      </c>
      <c r="K28" s="19">
        <v>9847</v>
      </c>
      <c r="L28" s="82">
        <v>1.6873909990713687</v>
      </c>
      <c r="M28" s="82">
        <v>1.8396728035229446</v>
      </c>
      <c r="N28" s="83">
        <v>2.0625401898952918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0</v>
      </c>
      <c r="C29" s="18">
        <v>28690</v>
      </c>
      <c r="D29" s="19">
        <v>66</v>
      </c>
      <c r="E29" s="27" t="s">
        <v>168</v>
      </c>
      <c r="F29" s="27">
        <v>6.0407248869864381</v>
      </c>
      <c r="G29" s="28">
        <v>1.3270306081620425E-2</v>
      </c>
      <c r="I29" s="117">
        <v>0</v>
      </c>
      <c r="J29" s="18">
        <v>4598</v>
      </c>
      <c r="K29" s="19">
        <v>56</v>
      </c>
      <c r="L29" s="82" t="s">
        <v>168</v>
      </c>
      <c r="M29" s="82">
        <v>1.0606665267208149</v>
      </c>
      <c r="N29" s="83">
        <v>1.1729689309854406E-2</v>
      </c>
      <c r="P29" s="117">
        <v>0</v>
      </c>
      <c r="Q29" s="18">
        <v>24092</v>
      </c>
      <c r="R29" s="19">
        <v>10</v>
      </c>
      <c r="S29" s="82" t="s">
        <v>168</v>
      </c>
      <c r="T29" s="82">
        <v>58.134259929540079</v>
      </c>
      <c r="U29" s="83">
        <v>5.0175614651279475E-2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7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0</v>
      </c>
      <c r="C32" s="18">
        <v>9</v>
      </c>
      <c r="D32" s="19">
        <v>0</v>
      </c>
      <c r="E32" s="27" t="s">
        <v>168</v>
      </c>
      <c r="F32" s="27">
        <v>1.8949642378138008E-3</v>
      </c>
      <c r="G32" s="28" t="s">
        <v>168</v>
      </c>
      <c r="I32" s="117">
        <v>0</v>
      </c>
      <c r="J32" s="18">
        <v>9</v>
      </c>
      <c r="K32" s="19">
        <v>0</v>
      </c>
      <c r="L32" s="82" t="s">
        <v>168</v>
      </c>
      <c r="M32" s="82">
        <v>2.0761197782704077E-3</v>
      </c>
      <c r="N32" s="83" t="s">
        <v>168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0</v>
      </c>
      <c r="E37" s="27" t="s">
        <v>168</v>
      </c>
      <c r="F37" s="27" t="s">
        <v>168</v>
      </c>
      <c r="G37" s="28" t="s">
        <v>168</v>
      </c>
      <c r="I37" s="117">
        <v>0</v>
      </c>
      <c r="J37" s="18">
        <v>0</v>
      </c>
      <c r="K37" s="19">
        <v>0</v>
      </c>
      <c r="L37" s="82" t="s">
        <v>168</v>
      </c>
      <c r="M37" s="82" t="s">
        <v>168</v>
      </c>
      <c r="N37" s="83" t="s">
        <v>168</v>
      </c>
      <c r="P37" s="117">
        <v>0</v>
      </c>
      <c r="Q37" s="18">
        <v>0</v>
      </c>
      <c r="R37" s="19">
        <v>0</v>
      </c>
      <c r="S37" s="82" t="s">
        <v>168</v>
      </c>
      <c r="T37" s="82" t="s">
        <v>168</v>
      </c>
      <c r="U37" s="83" t="s">
        <v>168</v>
      </c>
    </row>
    <row r="38" spans="1:21" ht="13.5" thickBot="1">
      <c r="A38" s="20" t="s">
        <v>4</v>
      </c>
      <c r="B38" s="21">
        <v>413348.5</v>
      </c>
      <c r="C38" s="21">
        <v>474943</v>
      </c>
      <c r="D38" s="22">
        <v>497351</v>
      </c>
      <c r="E38" s="23">
        <v>100</v>
      </c>
      <c r="F38" s="23">
        <v>100</v>
      </c>
      <c r="G38" s="48">
        <v>100</v>
      </c>
      <c r="I38" s="118">
        <v>397359</v>
      </c>
      <c r="J38" s="21">
        <v>433501</v>
      </c>
      <c r="K38" s="22">
        <v>477421</v>
      </c>
      <c r="L38" s="86">
        <v>100</v>
      </c>
      <c r="M38" s="86">
        <v>100</v>
      </c>
      <c r="N38" s="87">
        <v>100</v>
      </c>
      <c r="P38" s="118">
        <v>15989.5</v>
      </c>
      <c r="Q38" s="21">
        <v>41442</v>
      </c>
      <c r="R38" s="22">
        <v>19930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125</v>
      </c>
      <c r="B40" s="6"/>
      <c r="C40" s="6"/>
      <c r="D40" s="6"/>
      <c r="E40" s="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212.5</v>
      </c>
      <c r="C43" s="18">
        <v>205</v>
      </c>
      <c r="D43" s="19">
        <v>221</v>
      </c>
      <c r="E43" s="27">
        <v>9.5728051247167573E-2</v>
      </c>
      <c r="F43" s="27">
        <v>8.4000557271989712E-2</v>
      </c>
      <c r="G43" s="28">
        <v>6.5467515078264787E-2</v>
      </c>
      <c r="I43" s="117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17">
        <v>212.5</v>
      </c>
      <c r="Q43" s="18">
        <v>205</v>
      </c>
      <c r="R43" s="19">
        <v>221</v>
      </c>
      <c r="S43" s="82">
        <v>1.0738831615120275</v>
      </c>
      <c r="T43" s="82">
        <v>0.6505045376657993</v>
      </c>
      <c r="U43" s="83">
        <v>0.53781758006424607</v>
      </c>
    </row>
    <row r="44" spans="1:21">
      <c r="A44" s="17" t="s">
        <v>160</v>
      </c>
      <c r="B44" s="18">
        <v>33725.5</v>
      </c>
      <c r="C44" s="18">
        <v>32794</v>
      </c>
      <c r="D44" s="19">
        <v>31793</v>
      </c>
      <c r="E44" s="27">
        <v>15.192830081582825</v>
      </c>
      <c r="F44" s="27">
        <v>13.437630610622588</v>
      </c>
      <c r="G44" s="28">
        <v>9.4181389451731778</v>
      </c>
      <c r="I44" s="117">
        <v>32170.5</v>
      </c>
      <c r="J44" s="18">
        <v>31437</v>
      </c>
      <c r="K44" s="19">
        <v>30307</v>
      </c>
      <c r="L44" s="82">
        <v>15.910630826677217</v>
      </c>
      <c r="M44" s="82">
        <v>14.791654903732145</v>
      </c>
      <c r="N44" s="83">
        <v>10.222274689692391</v>
      </c>
      <c r="P44" s="117">
        <v>1555</v>
      </c>
      <c r="Q44" s="18">
        <v>1357</v>
      </c>
      <c r="R44" s="19">
        <v>1486</v>
      </c>
      <c r="S44" s="82">
        <v>7.8582979583586008</v>
      </c>
      <c r="T44" s="82">
        <v>4.3060227200609251</v>
      </c>
      <c r="U44" s="83">
        <v>3.6162756740971478</v>
      </c>
    </row>
    <row r="45" spans="1:21">
      <c r="A45" s="17" t="s">
        <v>84</v>
      </c>
      <c r="B45" s="18">
        <v>64591</v>
      </c>
      <c r="C45" s="18">
        <v>68977</v>
      </c>
      <c r="D45" s="19">
        <v>72363</v>
      </c>
      <c r="E45" s="27">
        <v>29.097273214615534</v>
      </c>
      <c r="F45" s="27">
        <v>28.263933848536752</v>
      </c>
      <c r="G45" s="28">
        <v>21.436315808183142</v>
      </c>
      <c r="I45" s="117">
        <v>62918.5</v>
      </c>
      <c r="J45" s="18">
        <v>67213</v>
      </c>
      <c r="K45" s="19">
        <v>70265</v>
      </c>
      <c r="L45" s="82">
        <v>31.117732881624175</v>
      </c>
      <c r="M45" s="82">
        <v>31.624884723241678</v>
      </c>
      <c r="N45" s="83">
        <v>23.699743658931464</v>
      </c>
      <c r="P45" s="117">
        <v>1672.5</v>
      </c>
      <c r="Q45" s="18">
        <v>1764</v>
      </c>
      <c r="R45" s="19">
        <v>2098</v>
      </c>
      <c r="S45" s="82">
        <v>8.4520921770770165</v>
      </c>
      <c r="T45" s="82">
        <v>5.5975122167925369</v>
      </c>
      <c r="U45" s="83">
        <v>5.1056166650442911</v>
      </c>
    </row>
    <row r="46" spans="1:21">
      <c r="A46" s="17" t="s">
        <v>86</v>
      </c>
      <c r="B46" s="18">
        <v>2340</v>
      </c>
      <c r="C46" s="18">
        <v>2964</v>
      </c>
      <c r="D46" s="19">
        <v>3237</v>
      </c>
      <c r="E46" s="27">
        <v>1.054134776086457</v>
      </c>
      <c r="F46" s="27">
        <v>1.2145251305081828</v>
      </c>
      <c r="G46" s="28">
        <v>0.95890654438164302</v>
      </c>
      <c r="I46" s="117">
        <v>821</v>
      </c>
      <c r="J46" s="18">
        <v>861</v>
      </c>
      <c r="K46" s="19">
        <v>948</v>
      </c>
      <c r="L46" s="82">
        <v>0.40604367071391478</v>
      </c>
      <c r="M46" s="82">
        <v>0.40511546496527584</v>
      </c>
      <c r="N46" s="83">
        <v>0.31975175391257421</v>
      </c>
      <c r="P46" s="117">
        <v>1519</v>
      </c>
      <c r="Q46" s="18">
        <v>2103</v>
      </c>
      <c r="R46" s="19">
        <v>2289</v>
      </c>
      <c r="S46" s="82">
        <v>7.6763695168789168</v>
      </c>
      <c r="T46" s="82">
        <v>6.6732245985911023</v>
      </c>
      <c r="U46" s="83">
        <v>5.5704273337875989</v>
      </c>
    </row>
    <row r="47" spans="1:21">
      <c r="A47" s="17" t="s">
        <v>161</v>
      </c>
      <c r="B47" s="18">
        <v>31804</v>
      </c>
      <c r="C47" s="18">
        <v>34804</v>
      </c>
      <c r="D47" s="19">
        <v>37643</v>
      </c>
      <c r="E47" s="27">
        <v>14.327223255834907</v>
      </c>
      <c r="F47" s="27">
        <v>14.261245830704048</v>
      </c>
      <c r="G47" s="28">
        <v>11.151102579597834</v>
      </c>
      <c r="I47" s="117">
        <v>31804</v>
      </c>
      <c r="J47" s="18">
        <v>34804</v>
      </c>
      <c r="K47" s="19">
        <v>37643</v>
      </c>
      <c r="L47" s="82">
        <v>15.729370162466925</v>
      </c>
      <c r="M47" s="82">
        <v>16.375886925263018</v>
      </c>
      <c r="N47" s="83">
        <v>12.69664058283864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7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0</v>
      </c>
      <c r="C49" s="18">
        <v>0</v>
      </c>
      <c r="D49" s="19">
        <v>0</v>
      </c>
      <c r="E49" s="27" t="s">
        <v>168</v>
      </c>
      <c r="F49" s="27" t="s">
        <v>168</v>
      </c>
      <c r="G49" s="28" t="s">
        <v>168</v>
      </c>
      <c r="I49" s="117">
        <v>0</v>
      </c>
      <c r="J49" s="18">
        <v>0</v>
      </c>
      <c r="K49" s="19">
        <v>0</v>
      </c>
      <c r="L49" s="82" t="s">
        <v>168</v>
      </c>
      <c r="M49" s="82" t="s">
        <v>168</v>
      </c>
      <c r="N49" s="83" t="s">
        <v>168</v>
      </c>
      <c r="P49" s="117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>
      <c r="A50" s="17" t="s">
        <v>164</v>
      </c>
      <c r="B50" s="18">
        <v>0</v>
      </c>
      <c r="C50" s="18">
        <v>278</v>
      </c>
      <c r="D50" s="19">
        <v>318</v>
      </c>
      <c r="E50" s="27" t="s">
        <v>168</v>
      </c>
      <c r="F50" s="27">
        <v>0.11391295083713726</v>
      </c>
      <c r="G50" s="28">
        <v>9.4202125768724901E-2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0</v>
      </c>
      <c r="Q50" s="18">
        <v>278</v>
      </c>
      <c r="R50" s="19">
        <v>318</v>
      </c>
      <c r="S50" s="82" t="s">
        <v>168</v>
      </c>
      <c r="T50" s="82">
        <v>0.88214761693215715</v>
      </c>
      <c r="U50" s="83">
        <v>0.77387326000194689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7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4306.5</v>
      </c>
      <c r="C52" s="18">
        <v>7236</v>
      </c>
      <c r="D52" s="19">
        <v>80793</v>
      </c>
      <c r="E52" s="27">
        <v>1.940013424451422</v>
      </c>
      <c r="F52" s="27">
        <v>2.9650147922932564</v>
      </c>
      <c r="G52" s="28">
        <v>23.933560840354058</v>
      </c>
      <c r="I52" s="117">
        <v>4306.5</v>
      </c>
      <c r="J52" s="18">
        <v>7236</v>
      </c>
      <c r="K52" s="19">
        <v>80793</v>
      </c>
      <c r="L52" s="82">
        <v>2.1298746259798711</v>
      </c>
      <c r="M52" s="82">
        <v>3.4046637682796002</v>
      </c>
      <c r="N52" s="83">
        <v>27.25074203993524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43192.5</v>
      </c>
      <c r="C53" s="18">
        <v>44120</v>
      </c>
      <c r="D53" s="19">
        <v>46900</v>
      </c>
      <c r="E53" s="27">
        <v>19.457571075262521</v>
      </c>
      <c r="F53" s="27">
        <v>18.07855896019603</v>
      </c>
      <c r="G53" s="28">
        <v>13.893332385387414</v>
      </c>
      <c r="I53" s="117">
        <v>43192.5</v>
      </c>
      <c r="J53" s="18">
        <v>44120</v>
      </c>
      <c r="K53" s="19">
        <v>46900</v>
      </c>
      <c r="L53" s="82">
        <v>21.361804198916886</v>
      </c>
      <c r="M53" s="82">
        <v>20.759226845839684</v>
      </c>
      <c r="N53" s="83">
        <v>15.818942255801403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9218.5</v>
      </c>
      <c r="C54" s="18">
        <v>9067</v>
      </c>
      <c r="D54" s="19">
        <v>9328</v>
      </c>
      <c r="E54" s="27">
        <v>4.152795484338891</v>
      </c>
      <c r="F54" s="27">
        <v>3.7152831843177108</v>
      </c>
      <c r="G54" s="28">
        <v>2.7632623558825968</v>
      </c>
      <c r="I54" s="117">
        <v>9218.5</v>
      </c>
      <c r="J54" s="18">
        <v>9067</v>
      </c>
      <c r="K54" s="19">
        <v>9328</v>
      </c>
      <c r="L54" s="82">
        <v>4.5592126412621479</v>
      </c>
      <c r="M54" s="82">
        <v>4.2661810927295658</v>
      </c>
      <c r="N54" s="83">
        <v>3.1462493254182409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7326.5</v>
      </c>
      <c r="C55" s="18">
        <v>10685</v>
      </c>
      <c r="D55" s="19">
        <v>13955</v>
      </c>
      <c r="E55" s="27">
        <v>3.3004779645288154</v>
      </c>
      <c r="F55" s="27">
        <v>4.3782729485424881</v>
      </c>
      <c r="G55" s="28">
        <v>4.1339329091275339</v>
      </c>
      <c r="I55" s="117">
        <v>7326.5</v>
      </c>
      <c r="J55" s="18">
        <v>10685</v>
      </c>
      <c r="K55" s="19">
        <v>13955</v>
      </c>
      <c r="L55" s="82">
        <v>3.6234822819555381</v>
      </c>
      <c r="M55" s="82">
        <v>5.0274782150452637</v>
      </c>
      <c r="N55" s="83">
        <v>4.7068942255801405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19922</v>
      </c>
      <c r="C63" s="18">
        <v>24308</v>
      </c>
      <c r="D63" s="19">
        <v>34679</v>
      </c>
      <c r="E63" s="27">
        <v>8.9745611150403413</v>
      </c>
      <c r="F63" s="27">
        <v>9.9604172983781751</v>
      </c>
      <c r="G63" s="28">
        <v>10.273067671489342</v>
      </c>
      <c r="I63" s="117">
        <v>5093</v>
      </c>
      <c r="J63" s="18">
        <v>0</v>
      </c>
      <c r="K63" s="19">
        <v>0</v>
      </c>
      <c r="L63" s="82">
        <v>2.5188555602265139</v>
      </c>
      <c r="M63" s="82" t="s">
        <v>168</v>
      </c>
      <c r="N63" s="83" t="s">
        <v>168</v>
      </c>
      <c r="P63" s="117">
        <v>14829</v>
      </c>
      <c r="Q63" s="18">
        <v>24308</v>
      </c>
      <c r="R63" s="19">
        <v>34679</v>
      </c>
      <c r="S63" s="82">
        <v>74.939357186173439</v>
      </c>
      <c r="T63" s="82">
        <v>77.133972202830492</v>
      </c>
      <c r="U63" s="83">
        <v>84.393555923294073</v>
      </c>
    </row>
    <row r="64" spans="1:21">
      <c r="A64" s="17" t="s">
        <v>179</v>
      </c>
      <c r="B64" s="18">
        <v>5344</v>
      </c>
      <c r="C64" s="18">
        <v>6053</v>
      </c>
      <c r="D64" s="19">
        <v>6315</v>
      </c>
      <c r="E64" s="27">
        <v>2.4073915570111226</v>
      </c>
      <c r="F64" s="27">
        <v>2.4802701130114815</v>
      </c>
      <c r="G64" s="28">
        <v>1.8707120258789236</v>
      </c>
      <c r="I64" s="117">
        <v>5344</v>
      </c>
      <c r="J64" s="18">
        <v>6053</v>
      </c>
      <c r="K64" s="19">
        <v>6315</v>
      </c>
      <c r="L64" s="82">
        <v>2.6429931501768094</v>
      </c>
      <c r="M64" s="82">
        <v>2.848041706660644</v>
      </c>
      <c r="N64" s="83">
        <v>2.1299919050188882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0</v>
      </c>
      <c r="C65" s="18">
        <v>2551</v>
      </c>
      <c r="D65" s="19">
        <v>27</v>
      </c>
      <c r="E65" s="27" t="s">
        <v>168</v>
      </c>
      <c r="F65" s="27">
        <v>1.0452947395163208</v>
      </c>
      <c r="G65" s="28">
        <v>7.9982936973445658E-3</v>
      </c>
      <c r="I65" s="117">
        <v>0</v>
      </c>
      <c r="J65" s="18">
        <v>1052</v>
      </c>
      <c r="K65" s="19">
        <v>26</v>
      </c>
      <c r="L65" s="82" t="s">
        <v>168</v>
      </c>
      <c r="M65" s="82">
        <v>0.49498428471947753</v>
      </c>
      <c r="N65" s="83">
        <v>8.7695628710199678E-3</v>
      </c>
      <c r="P65" s="117">
        <v>0</v>
      </c>
      <c r="Q65" s="18">
        <v>1499</v>
      </c>
      <c r="R65" s="19">
        <v>1</v>
      </c>
      <c r="S65" s="82" t="s">
        <v>168</v>
      </c>
      <c r="T65" s="82">
        <v>4.756616107126991</v>
      </c>
      <c r="U65" s="83">
        <v>2.4335637106979459E-3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7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4</v>
      </c>
      <c r="D68" s="19">
        <v>0</v>
      </c>
      <c r="E68" s="27" t="s">
        <v>168</v>
      </c>
      <c r="F68" s="27">
        <v>1.6390352638437015E-3</v>
      </c>
      <c r="G68" s="28" t="s">
        <v>168</v>
      </c>
      <c r="I68" s="117">
        <v>0</v>
      </c>
      <c r="J68" s="18">
        <v>4</v>
      </c>
      <c r="K68" s="19">
        <v>0</v>
      </c>
      <c r="L68" s="82" t="s">
        <v>168</v>
      </c>
      <c r="M68" s="82">
        <v>1.8820695236482035E-3</v>
      </c>
      <c r="N68" s="83" t="s">
        <v>168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0</v>
      </c>
      <c r="E73" s="27" t="s">
        <v>168</v>
      </c>
      <c r="F73" s="27" t="s">
        <v>168</v>
      </c>
      <c r="G73" s="28" t="s">
        <v>168</v>
      </c>
      <c r="I73" s="117">
        <v>0</v>
      </c>
      <c r="J73" s="18">
        <v>0</v>
      </c>
      <c r="K73" s="19">
        <v>0</v>
      </c>
      <c r="L73" s="82" t="s">
        <v>168</v>
      </c>
      <c r="M73" s="82" t="s">
        <v>168</v>
      </c>
      <c r="N73" s="83" t="s">
        <v>168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221983</v>
      </c>
      <c r="C74" s="21">
        <v>244046</v>
      </c>
      <c r="D74" s="22">
        <v>337572</v>
      </c>
      <c r="E74" s="23">
        <v>100</v>
      </c>
      <c r="F74" s="23">
        <v>100</v>
      </c>
      <c r="G74" s="48">
        <v>100</v>
      </c>
      <c r="I74" s="118">
        <v>202195</v>
      </c>
      <c r="J74" s="21">
        <v>212532</v>
      </c>
      <c r="K74" s="22">
        <v>296480</v>
      </c>
      <c r="L74" s="86">
        <v>100</v>
      </c>
      <c r="M74" s="86">
        <v>100</v>
      </c>
      <c r="N74" s="87">
        <v>100</v>
      </c>
      <c r="P74" s="118">
        <v>19788</v>
      </c>
      <c r="Q74" s="21">
        <v>31514</v>
      </c>
      <c r="R74" s="22">
        <v>41092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15</v>
      </c>
    </row>
    <row r="77" spans="1:21" ht="12.75" customHeight="1">
      <c r="A77" s="26" t="s">
        <v>158</v>
      </c>
      <c r="U77" s="175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126</v>
      </c>
      <c r="B4" s="6"/>
      <c r="C4" s="6"/>
      <c r="D4" s="6"/>
      <c r="E4" s="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118290.5</v>
      </c>
      <c r="C7" s="18">
        <v>153934</v>
      </c>
      <c r="D7" s="19">
        <v>165327</v>
      </c>
      <c r="E7" s="27">
        <v>17.971748815903918</v>
      </c>
      <c r="F7" s="27">
        <v>19.830952384019707</v>
      </c>
      <c r="G7" s="28">
        <v>16.941446274259047</v>
      </c>
      <c r="I7" s="117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17">
        <v>118290.5</v>
      </c>
      <c r="Q7" s="18">
        <v>153934</v>
      </c>
      <c r="R7" s="19">
        <v>165327</v>
      </c>
      <c r="S7" s="82">
        <v>21.264064081338432</v>
      </c>
      <c r="T7" s="82">
        <v>22.244990563501997</v>
      </c>
      <c r="U7" s="83">
        <v>19.570467033942645</v>
      </c>
    </row>
    <row r="8" spans="1:21">
      <c r="A8" s="17" t="s">
        <v>160</v>
      </c>
      <c r="B8" s="18">
        <v>178013.5</v>
      </c>
      <c r="C8" s="18">
        <v>210054</v>
      </c>
      <c r="D8" s="19">
        <v>241474</v>
      </c>
      <c r="E8" s="27">
        <v>27.045400161804309</v>
      </c>
      <c r="F8" s="27">
        <v>27.060758975098906</v>
      </c>
      <c r="G8" s="28">
        <v>24.744408340019653</v>
      </c>
      <c r="I8" s="117">
        <v>63658.5</v>
      </c>
      <c r="J8" s="18">
        <v>67557</v>
      </c>
      <c r="K8" s="19">
        <v>70481</v>
      </c>
      <c r="L8" s="82">
        <v>62.465717131376366</v>
      </c>
      <c r="M8" s="82">
        <v>80.198725025820011</v>
      </c>
      <c r="N8" s="83">
        <v>53.763301422632445</v>
      </c>
      <c r="P8" s="117">
        <v>114355</v>
      </c>
      <c r="Q8" s="18">
        <v>142497</v>
      </c>
      <c r="R8" s="19">
        <v>170993</v>
      </c>
      <c r="S8" s="82">
        <v>20.556613151702429</v>
      </c>
      <c r="T8" s="82">
        <v>20.592230568473138</v>
      </c>
      <c r="U8" s="83">
        <v>20.241175788195243</v>
      </c>
    </row>
    <row r="9" spans="1:21">
      <c r="A9" s="17" t="s">
        <v>84</v>
      </c>
      <c r="B9" s="18">
        <v>86701</v>
      </c>
      <c r="C9" s="18">
        <v>109530</v>
      </c>
      <c r="D9" s="19">
        <v>138048</v>
      </c>
      <c r="E9" s="27">
        <v>13.172389955978593</v>
      </c>
      <c r="F9" s="27">
        <v>14.110490305076711</v>
      </c>
      <c r="G9" s="28">
        <v>14.146103027750538</v>
      </c>
      <c r="I9" s="117">
        <v>7891</v>
      </c>
      <c r="J9" s="18">
        <v>9867</v>
      </c>
      <c r="K9" s="19">
        <v>12014</v>
      </c>
      <c r="L9" s="82">
        <v>7.7431446528537577</v>
      </c>
      <c r="M9" s="82">
        <v>11.713380106129136</v>
      </c>
      <c r="N9" s="83">
        <v>9.164346466303062</v>
      </c>
      <c r="P9" s="117">
        <v>78810</v>
      </c>
      <c r="Q9" s="18">
        <v>99663</v>
      </c>
      <c r="R9" s="19">
        <v>126034</v>
      </c>
      <c r="S9" s="82">
        <v>14.166994731193814</v>
      </c>
      <c r="T9" s="82">
        <v>14.402292505426347</v>
      </c>
      <c r="U9" s="83">
        <v>14.919185868950185</v>
      </c>
    </row>
    <row r="10" spans="1:21">
      <c r="A10" s="17" t="s">
        <v>86</v>
      </c>
      <c r="B10" s="18">
        <v>51272</v>
      </c>
      <c r="C10" s="18">
        <v>64843</v>
      </c>
      <c r="D10" s="19">
        <v>86083</v>
      </c>
      <c r="E10" s="27">
        <v>7.7896999783501277</v>
      </c>
      <c r="F10" s="27">
        <v>8.3535700068665122</v>
      </c>
      <c r="G10" s="28">
        <v>8.8211273393156695</v>
      </c>
      <c r="I10" s="117">
        <v>2720.5</v>
      </c>
      <c r="J10" s="18">
        <v>3679</v>
      </c>
      <c r="K10" s="19">
        <v>4853</v>
      </c>
      <c r="L10" s="82">
        <v>2.6695254122530283</v>
      </c>
      <c r="M10" s="82">
        <v>4.3674394862115227</v>
      </c>
      <c r="N10" s="83">
        <v>3.7018955719134978</v>
      </c>
      <c r="P10" s="117">
        <v>48551.5</v>
      </c>
      <c r="Q10" s="18">
        <v>61164</v>
      </c>
      <c r="R10" s="19">
        <v>81230</v>
      </c>
      <c r="S10" s="82">
        <v>8.7276848711020989</v>
      </c>
      <c r="T10" s="82">
        <v>8.8388049607366543</v>
      </c>
      <c r="U10" s="83">
        <v>9.6155439653968262</v>
      </c>
    </row>
    <row r="11" spans="1:21">
      <c r="A11" s="17" t="s">
        <v>161</v>
      </c>
      <c r="B11" s="18">
        <v>47787.5</v>
      </c>
      <c r="C11" s="18">
        <v>59934</v>
      </c>
      <c r="D11" s="19">
        <v>73850</v>
      </c>
      <c r="E11" s="27">
        <v>7.2603036299619035</v>
      </c>
      <c r="F11" s="27">
        <v>7.7211551715919615</v>
      </c>
      <c r="G11" s="28">
        <v>7.5675830768962769</v>
      </c>
      <c r="I11" s="117">
        <v>2324.5</v>
      </c>
      <c r="J11" s="18">
        <v>3085</v>
      </c>
      <c r="K11" s="19">
        <v>3753</v>
      </c>
      <c r="L11" s="82">
        <v>2.2809453485690736</v>
      </c>
      <c r="M11" s="82">
        <v>3.662286168785688</v>
      </c>
      <c r="N11" s="83">
        <v>2.8628094130210915</v>
      </c>
      <c r="P11" s="117">
        <v>45463</v>
      </c>
      <c r="Q11" s="18">
        <v>56849</v>
      </c>
      <c r="R11" s="19">
        <v>70097</v>
      </c>
      <c r="S11" s="82">
        <v>8.1724918343390982</v>
      </c>
      <c r="T11" s="82">
        <v>8.2152446408494875</v>
      </c>
      <c r="U11" s="83">
        <v>8.2976829415538749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7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176085.5</v>
      </c>
      <c r="C13" s="18">
        <v>177887</v>
      </c>
      <c r="D13" s="19">
        <v>270838</v>
      </c>
      <c r="E13" s="27">
        <v>26.752481189299644</v>
      </c>
      <c r="F13" s="27">
        <v>22.916760603480149</v>
      </c>
      <c r="G13" s="28">
        <v>27.753406437108108</v>
      </c>
      <c r="I13" s="117">
        <v>25262.5</v>
      </c>
      <c r="J13" s="18">
        <v>0</v>
      </c>
      <c r="K13" s="19">
        <v>39787</v>
      </c>
      <c r="L13" s="82">
        <v>24.789151158626037</v>
      </c>
      <c r="M13" s="82" t="s">
        <v>168</v>
      </c>
      <c r="N13" s="83">
        <v>30.349746367138334</v>
      </c>
      <c r="P13" s="117">
        <v>150823</v>
      </c>
      <c r="Q13" s="18">
        <v>177887</v>
      </c>
      <c r="R13" s="19">
        <v>231051</v>
      </c>
      <c r="S13" s="82">
        <v>27.112151330324128</v>
      </c>
      <c r="T13" s="82">
        <v>25.70643676101238</v>
      </c>
      <c r="U13" s="83">
        <v>27.350499184401109</v>
      </c>
    </row>
    <row r="14" spans="1:21">
      <c r="A14" s="17" t="s">
        <v>164</v>
      </c>
      <c r="B14" s="18">
        <v>0</v>
      </c>
      <c r="C14" s="18">
        <v>0</v>
      </c>
      <c r="D14" s="19">
        <v>0</v>
      </c>
      <c r="E14" s="27" t="s">
        <v>168</v>
      </c>
      <c r="F14" s="27" t="s">
        <v>168</v>
      </c>
      <c r="G14" s="28" t="s">
        <v>168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0</v>
      </c>
      <c r="Q14" s="18">
        <v>0</v>
      </c>
      <c r="R14" s="19">
        <v>0</v>
      </c>
      <c r="S14" s="82" t="s">
        <v>168</v>
      </c>
      <c r="T14" s="82" t="s">
        <v>168</v>
      </c>
      <c r="U14" s="83" t="s">
        <v>168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7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0</v>
      </c>
      <c r="C16" s="18">
        <v>0</v>
      </c>
      <c r="D16" s="19">
        <v>0</v>
      </c>
      <c r="E16" s="27" t="s">
        <v>168</v>
      </c>
      <c r="F16" s="27" t="s">
        <v>168</v>
      </c>
      <c r="G16" s="28" t="s">
        <v>168</v>
      </c>
      <c r="I16" s="117">
        <v>0</v>
      </c>
      <c r="J16" s="18">
        <v>0</v>
      </c>
      <c r="K16" s="19">
        <v>0</v>
      </c>
      <c r="L16" s="82" t="s">
        <v>168</v>
      </c>
      <c r="M16" s="82" t="s">
        <v>168</v>
      </c>
      <c r="N16" s="83" t="s">
        <v>168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52.5</v>
      </c>
      <c r="C19" s="18">
        <v>49</v>
      </c>
      <c r="D19" s="19">
        <v>36</v>
      </c>
      <c r="E19" s="27">
        <v>7.9762687015014384E-3</v>
      </c>
      <c r="F19" s="27">
        <v>6.3125538660527602E-3</v>
      </c>
      <c r="G19" s="28">
        <v>3.6890046143299386E-3</v>
      </c>
      <c r="I19" s="117">
        <v>52.5</v>
      </c>
      <c r="J19" s="18">
        <v>49</v>
      </c>
      <c r="K19" s="19">
        <v>36</v>
      </c>
      <c r="L19" s="82">
        <v>5.1516296321736439E-2</v>
      </c>
      <c r="M19" s="82">
        <v>5.8169213053646258E-2</v>
      </c>
      <c r="N19" s="83">
        <v>2.7461001563751478E-2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0</v>
      </c>
      <c r="C28" s="18">
        <v>0</v>
      </c>
      <c r="D28" s="19">
        <v>0</v>
      </c>
      <c r="E28" s="27" t="s">
        <v>168</v>
      </c>
      <c r="F28" s="27" t="s">
        <v>168</v>
      </c>
      <c r="G28" s="28" t="s">
        <v>168</v>
      </c>
      <c r="I28" s="117">
        <v>0</v>
      </c>
      <c r="J28" s="18">
        <v>0</v>
      </c>
      <c r="K28" s="19">
        <v>0</v>
      </c>
      <c r="L28" s="82" t="s">
        <v>168</v>
      </c>
      <c r="M28" s="82" t="s">
        <v>168</v>
      </c>
      <c r="N28" s="83" t="s">
        <v>168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17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17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7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0</v>
      </c>
      <c r="C32" s="18">
        <v>0</v>
      </c>
      <c r="D32" s="19">
        <v>20</v>
      </c>
      <c r="E32" s="27" t="s">
        <v>168</v>
      </c>
      <c r="F32" s="27" t="s">
        <v>168</v>
      </c>
      <c r="G32" s="28">
        <v>2.0494470079610769E-3</v>
      </c>
      <c r="I32" s="117">
        <v>0</v>
      </c>
      <c r="J32" s="18">
        <v>0</v>
      </c>
      <c r="K32" s="19">
        <v>20</v>
      </c>
      <c r="L32" s="82" t="s">
        <v>168</v>
      </c>
      <c r="M32" s="82" t="s">
        <v>168</v>
      </c>
      <c r="N32" s="83">
        <v>1.5256111979861932E-2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197</v>
      </c>
      <c r="E37" s="27" t="s">
        <v>168</v>
      </c>
      <c r="F37" s="27" t="s">
        <v>168</v>
      </c>
      <c r="G37" s="28">
        <v>2.0187053028416606E-2</v>
      </c>
      <c r="I37" s="117">
        <v>0</v>
      </c>
      <c r="J37" s="18">
        <v>0</v>
      </c>
      <c r="K37" s="19">
        <v>151</v>
      </c>
      <c r="L37" s="82" t="s">
        <v>168</v>
      </c>
      <c r="M37" s="82" t="s">
        <v>168</v>
      </c>
      <c r="N37" s="83">
        <v>0.11518364544795759</v>
      </c>
      <c r="P37" s="117">
        <v>0</v>
      </c>
      <c r="Q37" s="18">
        <v>0</v>
      </c>
      <c r="R37" s="19">
        <v>46</v>
      </c>
      <c r="S37" s="82" t="s">
        <v>168</v>
      </c>
      <c r="T37" s="82" t="s">
        <v>168</v>
      </c>
      <c r="U37" s="83">
        <v>5.445217560116386E-3</v>
      </c>
    </row>
    <row r="38" spans="1:21" ht="13.5" thickBot="1">
      <c r="A38" s="20" t="s">
        <v>4</v>
      </c>
      <c r="B38" s="21">
        <v>658202.5</v>
      </c>
      <c r="C38" s="21">
        <v>776231</v>
      </c>
      <c r="D38" s="22">
        <v>975873</v>
      </c>
      <c r="E38" s="23">
        <v>100</v>
      </c>
      <c r="F38" s="23">
        <v>100</v>
      </c>
      <c r="G38" s="48">
        <v>100</v>
      </c>
      <c r="I38" s="118">
        <v>101909.5</v>
      </c>
      <c r="J38" s="21">
        <v>84237</v>
      </c>
      <c r="K38" s="22">
        <v>131095</v>
      </c>
      <c r="L38" s="86">
        <v>100</v>
      </c>
      <c r="M38" s="86">
        <v>100</v>
      </c>
      <c r="N38" s="87">
        <v>100</v>
      </c>
      <c r="P38" s="118">
        <v>556293</v>
      </c>
      <c r="Q38" s="21">
        <v>691994</v>
      </c>
      <c r="R38" s="22">
        <v>844778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127</v>
      </c>
      <c r="B40" s="6"/>
      <c r="C40" s="6"/>
      <c r="D40" s="6"/>
      <c r="E40" s="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66671</v>
      </c>
      <c r="C43" s="18">
        <v>70635</v>
      </c>
      <c r="D43" s="19">
        <v>71124</v>
      </c>
      <c r="E43" s="27">
        <v>19.406914719430638</v>
      </c>
      <c r="F43" s="27">
        <v>18.679391977659304</v>
      </c>
      <c r="G43" s="28">
        <v>15.981987569265616</v>
      </c>
      <c r="I43" s="117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17">
        <v>66671</v>
      </c>
      <c r="Q43" s="18">
        <v>70635</v>
      </c>
      <c r="R43" s="19">
        <v>71124</v>
      </c>
      <c r="S43" s="82">
        <v>21.279835049440482</v>
      </c>
      <c r="T43" s="82">
        <v>19.721082167685736</v>
      </c>
      <c r="U43" s="83">
        <v>17.445608182687828</v>
      </c>
    </row>
    <row r="44" spans="1:21">
      <c r="A44" s="17" t="s">
        <v>160</v>
      </c>
      <c r="B44" s="18">
        <v>59632</v>
      </c>
      <c r="C44" s="18">
        <v>71608</v>
      </c>
      <c r="D44" s="19">
        <v>81406</v>
      </c>
      <c r="E44" s="27">
        <v>17.35796881026365</v>
      </c>
      <c r="F44" s="27">
        <v>18.936701362443937</v>
      </c>
      <c r="G44" s="28">
        <v>18.292414375789281</v>
      </c>
      <c r="I44" s="117">
        <v>12370.5</v>
      </c>
      <c r="J44" s="18">
        <v>13084</v>
      </c>
      <c r="K44" s="19">
        <v>12871</v>
      </c>
      <c r="L44" s="82">
        <v>40.912473335207451</v>
      </c>
      <c r="M44" s="82">
        <v>65.505156703714832</v>
      </c>
      <c r="N44" s="83">
        <v>34.473430469252193</v>
      </c>
      <c r="P44" s="117">
        <v>47261.5</v>
      </c>
      <c r="Q44" s="18">
        <v>58524</v>
      </c>
      <c r="R44" s="19">
        <v>68535</v>
      </c>
      <c r="S44" s="82">
        <v>15.084773352569053</v>
      </c>
      <c r="T44" s="82">
        <v>16.339726945305301</v>
      </c>
      <c r="U44" s="83">
        <v>16.8105668522652</v>
      </c>
    </row>
    <row r="45" spans="1:21">
      <c r="A45" s="17" t="s">
        <v>84</v>
      </c>
      <c r="B45" s="18">
        <v>42724</v>
      </c>
      <c r="C45" s="18">
        <v>50832</v>
      </c>
      <c r="D45" s="19">
        <v>61316</v>
      </c>
      <c r="E45" s="27">
        <v>12.436307007138854</v>
      </c>
      <c r="F45" s="27">
        <v>13.442498095963442</v>
      </c>
      <c r="G45" s="28">
        <v>13.778071393581499</v>
      </c>
      <c r="I45" s="117">
        <v>2452</v>
      </c>
      <c r="J45" s="18">
        <v>3162</v>
      </c>
      <c r="K45" s="19">
        <v>3917</v>
      </c>
      <c r="L45" s="82">
        <v>8.1094041969143262</v>
      </c>
      <c r="M45" s="82">
        <v>15.830579753679784</v>
      </c>
      <c r="N45" s="83">
        <v>10.491214913220483</v>
      </c>
      <c r="P45" s="117">
        <v>40272</v>
      </c>
      <c r="Q45" s="18">
        <v>47670</v>
      </c>
      <c r="R45" s="19">
        <v>57399</v>
      </c>
      <c r="S45" s="82">
        <v>12.853887253994497</v>
      </c>
      <c r="T45" s="82">
        <v>13.309322388809782</v>
      </c>
      <c r="U45" s="83">
        <v>14.079079692903923</v>
      </c>
    </row>
    <row r="46" spans="1:21">
      <c r="A46" s="17" t="s">
        <v>86</v>
      </c>
      <c r="B46" s="18">
        <v>32727</v>
      </c>
      <c r="C46" s="18">
        <v>39361</v>
      </c>
      <c r="D46" s="19">
        <v>49566</v>
      </c>
      <c r="E46" s="27">
        <v>9.5263322587452794</v>
      </c>
      <c r="F46" s="27">
        <v>10.408997630532284</v>
      </c>
      <c r="G46" s="28">
        <v>11.13777621981637</v>
      </c>
      <c r="I46" s="117">
        <v>2062</v>
      </c>
      <c r="J46" s="18">
        <v>2478</v>
      </c>
      <c r="K46" s="19">
        <v>3039</v>
      </c>
      <c r="L46" s="82">
        <v>6.8195723711408398</v>
      </c>
      <c r="M46" s="82">
        <v>12.406127966356264</v>
      </c>
      <c r="N46" s="83">
        <v>8.1395971716305979</v>
      </c>
      <c r="P46" s="117">
        <v>30665</v>
      </c>
      <c r="Q46" s="18">
        <v>36883</v>
      </c>
      <c r="R46" s="19">
        <v>46527</v>
      </c>
      <c r="S46" s="82">
        <v>9.7875559357305644</v>
      </c>
      <c r="T46" s="82">
        <v>10.297624033280286</v>
      </c>
      <c r="U46" s="83">
        <v>11.412347617061984</v>
      </c>
    </row>
    <row r="47" spans="1:21">
      <c r="A47" s="17" t="s">
        <v>161</v>
      </c>
      <c r="B47" s="18">
        <v>26448</v>
      </c>
      <c r="C47" s="18">
        <v>29985</v>
      </c>
      <c r="D47" s="19">
        <v>34508</v>
      </c>
      <c r="E47" s="27">
        <v>7.6986107977906659</v>
      </c>
      <c r="F47" s="27">
        <v>7.9295189134298045</v>
      </c>
      <c r="G47" s="28">
        <v>7.7541536898967705</v>
      </c>
      <c r="I47" s="117">
        <v>964</v>
      </c>
      <c r="J47" s="18">
        <v>1220</v>
      </c>
      <c r="K47" s="19">
        <v>1368</v>
      </c>
      <c r="L47" s="82">
        <v>3.1881996924247185</v>
      </c>
      <c r="M47" s="82">
        <v>6.1079403224191449</v>
      </c>
      <c r="N47" s="83">
        <v>3.6640239982858369</v>
      </c>
      <c r="P47" s="117">
        <v>25484</v>
      </c>
      <c r="Q47" s="18">
        <v>28765</v>
      </c>
      <c r="R47" s="19">
        <v>33140</v>
      </c>
      <c r="S47" s="82">
        <v>8.1339010424313614</v>
      </c>
      <c r="T47" s="82">
        <v>8.0311025490688781</v>
      </c>
      <c r="U47" s="83">
        <v>8.1287252569354163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7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115307</v>
      </c>
      <c r="C49" s="18">
        <v>115693</v>
      </c>
      <c r="D49" s="19">
        <v>147011</v>
      </c>
      <c r="E49" s="27">
        <v>33.564115065821554</v>
      </c>
      <c r="F49" s="27">
        <v>30.594958534314969</v>
      </c>
      <c r="G49" s="28">
        <v>33.034249684288106</v>
      </c>
      <c r="I49" s="117">
        <v>12354.5</v>
      </c>
      <c r="J49" s="18">
        <v>0</v>
      </c>
      <c r="K49" s="19">
        <v>16061</v>
      </c>
      <c r="L49" s="82">
        <v>40.859557157739815</v>
      </c>
      <c r="M49" s="82" t="s">
        <v>168</v>
      </c>
      <c r="N49" s="83">
        <v>43.0174630383544</v>
      </c>
      <c r="P49" s="117">
        <v>102952.5</v>
      </c>
      <c r="Q49" s="18">
        <v>115693</v>
      </c>
      <c r="R49" s="19">
        <v>130950</v>
      </c>
      <c r="S49" s="82">
        <v>32.860047365834042</v>
      </c>
      <c r="T49" s="82">
        <v>32.301141915850017</v>
      </c>
      <c r="U49" s="83">
        <v>32.119993132036598</v>
      </c>
    </row>
    <row r="50" spans="1:21">
      <c r="A50" s="17" t="s">
        <v>164</v>
      </c>
      <c r="B50" s="18">
        <v>0</v>
      </c>
      <c r="C50" s="18">
        <v>0</v>
      </c>
      <c r="D50" s="19">
        <v>0</v>
      </c>
      <c r="E50" s="27" t="s">
        <v>168</v>
      </c>
      <c r="F50" s="27" t="s">
        <v>168</v>
      </c>
      <c r="G50" s="28" t="s">
        <v>168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0</v>
      </c>
      <c r="Q50" s="18">
        <v>0</v>
      </c>
      <c r="R50" s="19">
        <v>0</v>
      </c>
      <c r="S50" s="82" t="s">
        <v>168</v>
      </c>
      <c r="T50" s="82" t="s">
        <v>168</v>
      </c>
      <c r="U50" s="83" t="s">
        <v>168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7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0</v>
      </c>
      <c r="C52" s="18">
        <v>0</v>
      </c>
      <c r="D52" s="19">
        <v>0</v>
      </c>
      <c r="E52" s="27" t="s">
        <v>168</v>
      </c>
      <c r="F52" s="27" t="s">
        <v>168</v>
      </c>
      <c r="G52" s="28" t="s">
        <v>168</v>
      </c>
      <c r="I52" s="117">
        <v>0</v>
      </c>
      <c r="J52" s="18">
        <v>0</v>
      </c>
      <c r="K52" s="19">
        <v>0</v>
      </c>
      <c r="L52" s="82" t="s">
        <v>168</v>
      </c>
      <c r="M52" s="82" t="s">
        <v>168</v>
      </c>
      <c r="N52" s="83" t="s">
        <v>168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  <c r="I54" s="117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33.5</v>
      </c>
      <c r="C55" s="18">
        <v>30</v>
      </c>
      <c r="D55" s="19">
        <v>22</v>
      </c>
      <c r="E55" s="27">
        <v>9.751340809361287E-3</v>
      </c>
      <c r="F55" s="27">
        <v>7.9334856562579339E-3</v>
      </c>
      <c r="G55" s="28">
        <v>4.9435313891772617E-3</v>
      </c>
      <c r="I55" s="117">
        <v>33.5</v>
      </c>
      <c r="J55" s="18">
        <v>30</v>
      </c>
      <c r="K55" s="19">
        <v>22</v>
      </c>
      <c r="L55" s="82">
        <v>0.1107932465728507</v>
      </c>
      <c r="M55" s="82">
        <v>0.15019525382997898</v>
      </c>
      <c r="N55" s="83">
        <v>5.892436254553246E-2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0</v>
      </c>
      <c r="C64" s="18">
        <v>0</v>
      </c>
      <c r="D64" s="19">
        <v>0</v>
      </c>
      <c r="E64" s="27" t="s">
        <v>168</v>
      </c>
      <c r="F64" s="27" t="s">
        <v>168</v>
      </c>
      <c r="G64" s="28" t="s">
        <v>168</v>
      </c>
      <c r="I64" s="117">
        <v>0</v>
      </c>
      <c r="J64" s="18">
        <v>0</v>
      </c>
      <c r="K64" s="19">
        <v>0</v>
      </c>
      <c r="L64" s="82" t="s">
        <v>168</v>
      </c>
      <c r="M64" s="82" t="s">
        <v>168</v>
      </c>
      <c r="N64" s="83" t="s">
        <v>168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17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17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7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0</v>
      </c>
      <c r="D68" s="19">
        <v>6</v>
      </c>
      <c r="E68" s="27" t="s">
        <v>168</v>
      </c>
      <c r="F68" s="27" t="s">
        <v>168</v>
      </c>
      <c r="G68" s="28">
        <v>1.3482358334119804E-3</v>
      </c>
      <c r="I68" s="117">
        <v>0</v>
      </c>
      <c r="J68" s="18">
        <v>0</v>
      </c>
      <c r="K68" s="19">
        <v>6</v>
      </c>
      <c r="L68" s="82" t="s">
        <v>168</v>
      </c>
      <c r="M68" s="82" t="s">
        <v>168</v>
      </c>
      <c r="N68" s="83">
        <v>1.6070280694236126E-2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67</v>
      </c>
      <c r="E73" s="27" t="s">
        <v>168</v>
      </c>
      <c r="F73" s="27" t="s">
        <v>168</v>
      </c>
      <c r="G73" s="28">
        <v>1.5055300139767115E-2</v>
      </c>
      <c r="I73" s="117">
        <v>0</v>
      </c>
      <c r="J73" s="18">
        <v>0</v>
      </c>
      <c r="K73" s="19">
        <v>52</v>
      </c>
      <c r="L73" s="82" t="s">
        <v>168</v>
      </c>
      <c r="M73" s="82" t="s">
        <v>168</v>
      </c>
      <c r="N73" s="83">
        <v>0.1392757660167131</v>
      </c>
      <c r="P73" s="117">
        <v>0</v>
      </c>
      <c r="Q73" s="18">
        <v>0</v>
      </c>
      <c r="R73" s="19">
        <v>15</v>
      </c>
      <c r="S73" s="82" t="s">
        <v>168</v>
      </c>
      <c r="T73" s="82" t="s">
        <v>168</v>
      </c>
      <c r="U73" s="83">
        <v>3.6792661090534473E-3</v>
      </c>
    </row>
    <row r="74" spans="1:21" ht="13.5" thickBot="1">
      <c r="A74" s="20" t="s">
        <v>4</v>
      </c>
      <c r="B74" s="21">
        <v>343542.5</v>
      </c>
      <c r="C74" s="21">
        <v>378144</v>
      </c>
      <c r="D74" s="22">
        <v>445026</v>
      </c>
      <c r="E74" s="23">
        <v>100</v>
      </c>
      <c r="F74" s="23">
        <v>100</v>
      </c>
      <c r="G74" s="48">
        <v>100</v>
      </c>
      <c r="I74" s="118">
        <v>30236.5</v>
      </c>
      <c r="J74" s="21">
        <v>19974</v>
      </c>
      <c r="K74" s="22">
        <v>37336</v>
      </c>
      <c r="L74" s="86">
        <v>100</v>
      </c>
      <c r="M74" s="86">
        <v>100</v>
      </c>
      <c r="N74" s="87">
        <v>100</v>
      </c>
      <c r="P74" s="118">
        <v>313306</v>
      </c>
      <c r="Q74" s="21">
        <v>358170</v>
      </c>
      <c r="R74" s="22">
        <v>407690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16</v>
      </c>
    </row>
    <row r="77" spans="1:21" ht="12.75" customHeight="1">
      <c r="A77" s="26" t="s">
        <v>158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5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6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128</v>
      </c>
      <c r="B4" s="6"/>
      <c r="C4" s="6"/>
      <c r="D4" s="186" t="s">
        <v>107</v>
      </c>
      <c r="E4" s="186"/>
      <c r="F4" s="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1579439</v>
      </c>
      <c r="C7" s="18">
        <v>1694810</v>
      </c>
      <c r="D7" s="19">
        <v>1729915</v>
      </c>
      <c r="E7" s="27">
        <v>26.13606070088386</v>
      </c>
      <c r="F7" s="27">
        <v>24.945015463963806</v>
      </c>
      <c r="G7" s="28">
        <v>23.459143352036929</v>
      </c>
      <c r="I7" s="117">
        <v>937110</v>
      </c>
      <c r="J7" s="18">
        <v>955724</v>
      </c>
      <c r="K7" s="19">
        <v>941785</v>
      </c>
      <c r="L7" s="82">
        <v>22.543964592087541</v>
      </c>
      <c r="M7" s="82">
        <v>21.598004274295224</v>
      </c>
      <c r="N7" s="83">
        <v>19.673236911072962</v>
      </c>
      <c r="P7" s="117">
        <v>642329</v>
      </c>
      <c r="Q7" s="18">
        <v>739086</v>
      </c>
      <c r="R7" s="19">
        <v>788130</v>
      </c>
      <c r="S7" s="82">
        <v>34.051783092035855</v>
      </c>
      <c r="T7" s="82">
        <v>31.196567848227573</v>
      </c>
      <c r="U7" s="83">
        <v>30.464746544580393</v>
      </c>
    </row>
    <row r="8" spans="1:21">
      <c r="A8" s="17" t="s">
        <v>160</v>
      </c>
      <c r="B8" s="18">
        <v>50822</v>
      </c>
      <c r="C8" s="18">
        <v>61352</v>
      </c>
      <c r="D8" s="19">
        <v>68134</v>
      </c>
      <c r="E8" s="27">
        <v>0.84098650023224675</v>
      </c>
      <c r="F8" s="27">
        <v>0.90300776414176653</v>
      </c>
      <c r="G8" s="28">
        <v>0.92395595919318818</v>
      </c>
      <c r="I8" s="117">
        <v>50822</v>
      </c>
      <c r="J8" s="18">
        <v>61352</v>
      </c>
      <c r="K8" s="19">
        <v>68134</v>
      </c>
      <c r="L8" s="82">
        <v>1.2226199362925088</v>
      </c>
      <c r="M8" s="82">
        <v>1.3864680161182104</v>
      </c>
      <c r="N8" s="83">
        <v>1.4232721095569001</v>
      </c>
      <c r="P8" s="117">
        <v>0</v>
      </c>
      <c r="Q8" s="18">
        <v>0</v>
      </c>
      <c r="R8" s="19">
        <v>0</v>
      </c>
      <c r="S8" s="82" t="s">
        <v>168</v>
      </c>
      <c r="T8" s="82" t="s">
        <v>168</v>
      </c>
      <c r="U8" s="83" t="s">
        <v>168</v>
      </c>
    </row>
    <row r="9" spans="1:21">
      <c r="A9" s="17" t="s">
        <v>84</v>
      </c>
      <c r="B9" s="18">
        <v>1244410</v>
      </c>
      <c r="C9" s="18">
        <v>1437638</v>
      </c>
      <c r="D9" s="19">
        <v>1603003</v>
      </c>
      <c r="E9" s="27">
        <v>20.592105992562477</v>
      </c>
      <c r="F9" s="27">
        <v>21.159836289366947</v>
      </c>
      <c r="G9" s="28">
        <v>21.738106884295039</v>
      </c>
      <c r="I9" s="117">
        <v>796879</v>
      </c>
      <c r="J9" s="18">
        <v>859880</v>
      </c>
      <c r="K9" s="19">
        <v>986447</v>
      </c>
      <c r="L9" s="82">
        <v>19.170440994310301</v>
      </c>
      <c r="M9" s="82">
        <v>19.432066072821208</v>
      </c>
      <c r="N9" s="83">
        <v>20.606195183844711</v>
      </c>
      <c r="P9" s="117">
        <v>447531</v>
      </c>
      <c r="Q9" s="18">
        <v>577758</v>
      </c>
      <c r="R9" s="19">
        <v>616556</v>
      </c>
      <c r="S9" s="82">
        <v>23.724957987202664</v>
      </c>
      <c r="T9" s="82">
        <v>24.386968021118335</v>
      </c>
      <c r="U9" s="83">
        <v>23.832644703970548</v>
      </c>
    </row>
    <row r="10" spans="1:21">
      <c r="A10" s="17" t="s">
        <v>86</v>
      </c>
      <c r="B10" s="18">
        <v>1097576</v>
      </c>
      <c r="C10" s="18">
        <v>999116</v>
      </c>
      <c r="D10" s="19">
        <v>1109453</v>
      </c>
      <c r="E10" s="27">
        <v>18.162343059677077</v>
      </c>
      <c r="F10" s="27">
        <v>14.705462010664123</v>
      </c>
      <c r="G10" s="28">
        <v>15.04514208463851</v>
      </c>
      <c r="I10" s="117">
        <v>560469</v>
      </c>
      <c r="J10" s="18">
        <v>467857</v>
      </c>
      <c r="K10" s="19">
        <v>523361</v>
      </c>
      <c r="L10" s="82">
        <v>13.483148500136283</v>
      </c>
      <c r="M10" s="82">
        <v>10.572903354691251</v>
      </c>
      <c r="N10" s="83">
        <v>10.93264911101372</v>
      </c>
      <c r="P10" s="117">
        <v>537107</v>
      </c>
      <c r="Q10" s="18">
        <v>531259</v>
      </c>
      <c r="R10" s="19">
        <v>586092</v>
      </c>
      <c r="S10" s="82">
        <v>28.47364989158843</v>
      </c>
      <c r="T10" s="82">
        <v>22.424261098818722</v>
      </c>
      <c r="U10" s="83">
        <v>22.655074964544188</v>
      </c>
    </row>
    <row r="11" spans="1:21">
      <c r="A11" s="17" t="s">
        <v>161</v>
      </c>
      <c r="B11" s="18">
        <v>485673</v>
      </c>
      <c r="C11" s="18">
        <v>535689</v>
      </c>
      <c r="D11" s="19">
        <v>588146</v>
      </c>
      <c r="E11" s="27">
        <v>8.0367643250422258</v>
      </c>
      <c r="F11" s="27">
        <v>7.8845241583866672</v>
      </c>
      <c r="G11" s="28">
        <v>7.9757683619872148</v>
      </c>
      <c r="I11" s="117">
        <v>456537</v>
      </c>
      <c r="J11" s="18">
        <v>496072</v>
      </c>
      <c r="K11" s="19">
        <v>540020</v>
      </c>
      <c r="L11" s="82">
        <v>10.982866432945833</v>
      </c>
      <c r="M11" s="82">
        <v>11.21052225993925</v>
      </c>
      <c r="N11" s="83">
        <v>11.280644092566373</v>
      </c>
      <c r="P11" s="117">
        <v>29136</v>
      </c>
      <c r="Q11" s="18">
        <v>39617</v>
      </c>
      <c r="R11" s="19">
        <v>48126</v>
      </c>
      <c r="S11" s="82">
        <v>1.5445865781703096</v>
      </c>
      <c r="T11" s="82">
        <v>1.6722200507697775</v>
      </c>
      <c r="U11" s="83">
        <v>1.860284968475348</v>
      </c>
    </row>
    <row r="12" spans="1:21">
      <c r="A12" s="17" t="s">
        <v>162</v>
      </c>
      <c r="B12" s="18">
        <v>35470</v>
      </c>
      <c r="C12" s="18">
        <v>44594</v>
      </c>
      <c r="D12" s="19">
        <v>47517</v>
      </c>
      <c r="E12" s="27">
        <v>0.58694642405331932</v>
      </c>
      <c r="F12" s="27">
        <v>0.65635559124621756</v>
      </c>
      <c r="G12" s="28">
        <v>0.64437161054660996</v>
      </c>
      <c r="I12" s="117">
        <v>35450</v>
      </c>
      <c r="J12" s="18">
        <v>44578</v>
      </c>
      <c r="K12" s="19">
        <v>47501</v>
      </c>
      <c r="L12" s="82">
        <v>0.85281721973888158</v>
      </c>
      <c r="M12" s="82">
        <v>1.0073994527076149</v>
      </c>
      <c r="N12" s="83">
        <v>0.99226301811228335</v>
      </c>
      <c r="P12" s="117">
        <v>20</v>
      </c>
      <c r="Q12" s="18">
        <v>16</v>
      </c>
      <c r="R12" s="19">
        <v>16</v>
      </c>
      <c r="S12" s="82">
        <v>1.060259869694062E-3</v>
      </c>
      <c r="T12" s="82">
        <v>6.753545400286857E-4</v>
      </c>
      <c r="U12" s="83">
        <v>6.1847150179955882E-4</v>
      </c>
    </row>
    <row r="13" spans="1:21">
      <c r="A13" s="17" t="s">
        <v>163</v>
      </c>
      <c r="B13" s="18">
        <v>271600</v>
      </c>
      <c r="C13" s="18">
        <v>313168</v>
      </c>
      <c r="D13" s="19">
        <v>330287</v>
      </c>
      <c r="E13" s="27">
        <v>4.4943515301066119</v>
      </c>
      <c r="F13" s="27">
        <v>4.609354796595853</v>
      </c>
      <c r="G13" s="28">
        <v>4.4789773372184305</v>
      </c>
      <c r="I13" s="117">
        <v>219652</v>
      </c>
      <c r="J13" s="18">
        <v>255088</v>
      </c>
      <c r="K13" s="19">
        <v>270224</v>
      </c>
      <c r="L13" s="82">
        <v>5.2841469097344094</v>
      </c>
      <c r="M13" s="82">
        <v>5.7646263087684524</v>
      </c>
      <c r="N13" s="83">
        <v>5.6447923581897994</v>
      </c>
      <c r="P13" s="117">
        <v>51948</v>
      </c>
      <c r="Q13" s="18">
        <v>58080</v>
      </c>
      <c r="R13" s="19">
        <v>60063</v>
      </c>
      <c r="S13" s="82">
        <v>2.7539189855433568</v>
      </c>
      <c r="T13" s="82">
        <v>2.4515369803041289</v>
      </c>
      <c r="U13" s="83">
        <v>2.3217033632866815</v>
      </c>
    </row>
    <row r="14" spans="1:21">
      <c r="A14" s="17" t="s">
        <v>164</v>
      </c>
      <c r="B14" s="18">
        <v>469550</v>
      </c>
      <c r="C14" s="18">
        <v>469872</v>
      </c>
      <c r="D14" s="19">
        <v>555870</v>
      </c>
      <c r="E14" s="27">
        <v>7.7699659829217955</v>
      </c>
      <c r="F14" s="27">
        <v>6.9157984116706892</v>
      </c>
      <c r="G14" s="28">
        <v>7.5380778911661954</v>
      </c>
      <c r="I14" s="117">
        <v>428077</v>
      </c>
      <c r="J14" s="18">
        <v>421435</v>
      </c>
      <c r="K14" s="19">
        <v>495339</v>
      </c>
      <c r="L14" s="82">
        <v>10.298206966831064</v>
      </c>
      <c r="M14" s="82">
        <v>9.5238321223884803</v>
      </c>
      <c r="N14" s="83">
        <v>10.347288922943102</v>
      </c>
      <c r="P14" s="117">
        <v>41473</v>
      </c>
      <c r="Q14" s="18">
        <v>48437</v>
      </c>
      <c r="R14" s="19">
        <v>60531</v>
      </c>
      <c r="S14" s="82">
        <v>2.1986078787910919</v>
      </c>
      <c r="T14" s="82">
        <v>2.0445092409605907</v>
      </c>
      <c r="U14" s="83">
        <v>2.3397936547143185</v>
      </c>
    </row>
    <row r="15" spans="1:21">
      <c r="A15" s="17" t="s">
        <v>165</v>
      </c>
      <c r="B15" s="18">
        <v>61771</v>
      </c>
      <c r="C15" s="18">
        <v>61049</v>
      </c>
      <c r="D15" s="19">
        <v>72025</v>
      </c>
      <c r="E15" s="27">
        <v>1.0221671147504252</v>
      </c>
      <c r="F15" s="27">
        <v>0.8985480667800676</v>
      </c>
      <c r="G15" s="28">
        <v>0.97672128395352364</v>
      </c>
      <c r="I15" s="117">
        <v>16127</v>
      </c>
      <c r="J15" s="18">
        <v>17131</v>
      </c>
      <c r="K15" s="19">
        <v>25733</v>
      </c>
      <c r="L15" s="82">
        <v>0.38796567849729036</v>
      </c>
      <c r="M15" s="82">
        <v>0.38713625609794405</v>
      </c>
      <c r="N15" s="83">
        <v>0.53754456211623725</v>
      </c>
      <c r="P15" s="117">
        <v>45644</v>
      </c>
      <c r="Q15" s="18">
        <v>43918</v>
      </c>
      <c r="R15" s="19">
        <v>46292</v>
      </c>
      <c r="S15" s="82">
        <v>2.4197250746157883</v>
      </c>
      <c r="T15" s="82">
        <v>1.8537637930612385</v>
      </c>
      <c r="U15" s="83">
        <v>1.7893926725815734</v>
      </c>
    </row>
    <row r="16" spans="1:21">
      <c r="A16" s="17" t="s">
        <v>166</v>
      </c>
      <c r="B16" s="18">
        <v>273062</v>
      </c>
      <c r="C16" s="18">
        <v>323198</v>
      </c>
      <c r="D16" s="19">
        <v>384738</v>
      </c>
      <c r="E16" s="27">
        <v>4.5185442471059334</v>
      </c>
      <c r="F16" s="27">
        <v>4.7569810821992871</v>
      </c>
      <c r="G16" s="28">
        <v>5.2173799839737702</v>
      </c>
      <c r="I16" s="117">
        <v>270084</v>
      </c>
      <c r="J16" s="18">
        <v>319952</v>
      </c>
      <c r="K16" s="19">
        <v>381297</v>
      </c>
      <c r="L16" s="82">
        <v>6.4973846537646285</v>
      </c>
      <c r="M16" s="82">
        <v>7.2304605341806898</v>
      </c>
      <c r="N16" s="83">
        <v>7.9650304628778201</v>
      </c>
      <c r="P16" s="117">
        <v>2978</v>
      </c>
      <c r="Q16" s="18">
        <v>3246</v>
      </c>
      <c r="R16" s="19">
        <v>3441</v>
      </c>
      <c r="S16" s="82">
        <v>0.15787269459744582</v>
      </c>
      <c r="T16" s="82">
        <v>0.1370125523083196</v>
      </c>
      <c r="U16" s="83">
        <v>0.13301002735576761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141441</v>
      </c>
      <c r="C19" s="18">
        <v>164258</v>
      </c>
      <c r="D19" s="19">
        <v>175540</v>
      </c>
      <c r="E19" s="27">
        <v>2.3405212620390623</v>
      </c>
      <c r="F19" s="27">
        <v>2.4176269611813517</v>
      </c>
      <c r="G19" s="28">
        <v>2.3804741990309135</v>
      </c>
      <c r="I19" s="117">
        <v>132206</v>
      </c>
      <c r="J19" s="18">
        <v>144838</v>
      </c>
      <c r="K19" s="19">
        <v>154411</v>
      </c>
      <c r="L19" s="82">
        <v>3.1804669493032036</v>
      </c>
      <c r="M19" s="82">
        <v>3.2731329788520238</v>
      </c>
      <c r="N19" s="83">
        <v>3.2255389337010967</v>
      </c>
      <c r="P19" s="117">
        <v>9235</v>
      </c>
      <c r="Q19" s="18">
        <v>19420</v>
      </c>
      <c r="R19" s="19">
        <v>21129</v>
      </c>
      <c r="S19" s="82">
        <v>0.48957499483123312</v>
      </c>
      <c r="T19" s="82">
        <v>0.81971157295981723</v>
      </c>
      <c r="U19" s="83">
        <v>0.81673027259517983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31185</v>
      </c>
      <c r="C21" s="18">
        <v>25165</v>
      </c>
      <c r="D21" s="19">
        <v>26399</v>
      </c>
      <c r="E21" s="27">
        <v>0.51603958934600402</v>
      </c>
      <c r="F21" s="27">
        <v>0.37039037659126933</v>
      </c>
      <c r="G21" s="28">
        <v>0.35799326865795311</v>
      </c>
      <c r="I21" s="117">
        <v>12433</v>
      </c>
      <c r="J21" s="18">
        <v>11978</v>
      </c>
      <c r="K21" s="19">
        <v>12946</v>
      </c>
      <c r="L21" s="82">
        <v>0.29909947794114289</v>
      </c>
      <c r="M21" s="82">
        <v>0.27068577873686145</v>
      </c>
      <c r="N21" s="83">
        <v>0.27043298104211744</v>
      </c>
      <c r="P21" s="117">
        <v>18752</v>
      </c>
      <c r="Q21" s="18">
        <v>13187</v>
      </c>
      <c r="R21" s="19">
        <v>13453</v>
      </c>
      <c r="S21" s="82">
        <v>0.99409965382515253</v>
      </c>
      <c r="T21" s="82">
        <v>0.55661876995989235</v>
      </c>
      <c r="U21" s="83">
        <v>0.52001856960684156</v>
      </c>
    </row>
    <row r="22" spans="1:21">
      <c r="A22" s="17" t="s">
        <v>173</v>
      </c>
      <c r="B22" s="18">
        <v>0</v>
      </c>
      <c r="C22" s="18">
        <v>289598</v>
      </c>
      <c r="D22" s="19">
        <v>315558</v>
      </c>
      <c r="E22" s="27" t="s">
        <v>168</v>
      </c>
      <c r="F22" s="27">
        <v>4.2624403846643517</v>
      </c>
      <c r="G22" s="28">
        <v>4.2792393602472201</v>
      </c>
      <c r="I22" s="117">
        <v>0</v>
      </c>
      <c r="J22" s="18">
        <v>131446</v>
      </c>
      <c r="K22" s="19">
        <v>112587</v>
      </c>
      <c r="L22" s="82" t="s">
        <v>168</v>
      </c>
      <c r="M22" s="82">
        <v>2.9704928094711547</v>
      </c>
      <c r="N22" s="83">
        <v>2.3518645169619092</v>
      </c>
      <c r="P22" s="117">
        <v>0</v>
      </c>
      <c r="Q22" s="18">
        <v>158152</v>
      </c>
      <c r="R22" s="19">
        <v>202971</v>
      </c>
      <c r="S22" s="82" t="s">
        <v>168</v>
      </c>
      <c r="T22" s="82">
        <v>6.6755419509135434</v>
      </c>
      <c r="U22" s="83">
        <v>7.8457361994848904</v>
      </c>
    </row>
    <row r="23" spans="1:21">
      <c r="A23" s="17" t="s">
        <v>174</v>
      </c>
      <c r="B23" s="18">
        <v>0</v>
      </c>
      <c r="C23" s="18">
        <v>7150</v>
      </c>
      <c r="D23" s="19">
        <v>7420</v>
      </c>
      <c r="E23" s="27" t="s">
        <v>168</v>
      </c>
      <c r="F23" s="27">
        <v>0.10523708295758298</v>
      </c>
      <c r="G23" s="28">
        <v>0.10062161647948831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7150</v>
      </c>
      <c r="R23" s="19">
        <v>7420</v>
      </c>
      <c r="S23" s="82" t="s">
        <v>168</v>
      </c>
      <c r="T23" s="82">
        <v>0.30179906007531893</v>
      </c>
      <c r="U23" s="83">
        <v>0.28681615895954538</v>
      </c>
    </row>
    <row r="24" spans="1:21">
      <c r="A24" s="17" t="s">
        <v>175</v>
      </c>
      <c r="B24" s="18">
        <v>0</v>
      </c>
      <c r="C24" s="18">
        <v>3444</v>
      </c>
      <c r="D24" s="19">
        <v>3770</v>
      </c>
      <c r="E24" s="27" t="s">
        <v>168</v>
      </c>
      <c r="F24" s="27">
        <v>5.0690421497330877E-2</v>
      </c>
      <c r="G24" s="28">
        <v>5.1124460125023037E-2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3444</v>
      </c>
      <c r="R24" s="19">
        <v>3770</v>
      </c>
      <c r="S24" s="82" t="s">
        <v>168</v>
      </c>
      <c r="T24" s="82">
        <v>0.14537006474117459</v>
      </c>
      <c r="U24" s="83">
        <v>0.14572734761152104</v>
      </c>
    </row>
    <row r="25" spans="1:21">
      <c r="A25" s="17" t="s">
        <v>176</v>
      </c>
      <c r="B25" s="18">
        <v>83862</v>
      </c>
      <c r="C25" s="18">
        <v>85727</v>
      </c>
      <c r="D25" s="19">
        <v>0</v>
      </c>
      <c r="E25" s="27">
        <v>1.3877220471936695</v>
      </c>
      <c r="F25" s="27">
        <v>1.2617705469517086</v>
      </c>
      <c r="G25" s="28" t="s">
        <v>168</v>
      </c>
      <c r="I25" s="117">
        <v>83862</v>
      </c>
      <c r="J25" s="18">
        <v>85727</v>
      </c>
      <c r="K25" s="19">
        <v>0</v>
      </c>
      <c r="L25" s="82">
        <v>2.0174600192310885</v>
      </c>
      <c r="M25" s="82">
        <v>1.9373083781745637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59054</v>
      </c>
      <c r="C26" s="18">
        <v>28574</v>
      </c>
      <c r="D26" s="19">
        <v>0</v>
      </c>
      <c r="E26" s="27">
        <v>0.97720705176331313</v>
      </c>
      <c r="F26" s="27">
        <v>0.42056565152866798</v>
      </c>
      <c r="G26" s="28" t="s">
        <v>168</v>
      </c>
      <c r="I26" s="117">
        <v>22349</v>
      </c>
      <c r="J26" s="18">
        <v>10462</v>
      </c>
      <c r="K26" s="19">
        <v>0</v>
      </c>
      <c r="L26" s="82">
        <v>0.53764773043566327</v>
      </c>
      <c r="M26" s="82">
        <v>0.23642633303932581</v>
      </c>
      <c r="N26" s="83" t="s">
        <v>168</v>
      </c>
      <c r="P26" s="117">
        <v>36705</v>
      </c>
      <c r="Q26" s="18">
        <v>18112</v>
      </c>
      <c r="R26" s="19">
        <v>0</v>
      </c>
      <c r="S26" s="82">
        <v>1.9458419258560273</v>
      </c>
      <c r="T26" s="82">
        <v>0.76450133931247222</v>
      </c>
      <c r="U26" s="83" t="s">
        <v>168</v>
      </c>
    </row>
    <row r="27" spans="1:21">
      <c r="A27" s="17" t="s">
        <v>178</v>
      </c>
      <c r="B27" s="18">
        <v>7760</v>
      </c>
      <c r="C27" s="18">
        <v>8885</v>
      </c>
      <c r="D27" s="19">
        <v>0</v>
      </c>
      <c r="E27" s="27">
        <v>0.12841004371733178</v>
      </c>
      <c r="F27" s="27">
        <v>0.13077363385708038</v>
      </c>
      <c r="G27" s="28" t="s">
        <v>168</v>
      </c>
      <c r="I27" s="117">
        <v>0</v>
      </c>
      <c r="J27" s="18">
        <v>8885</v>
      </c>
      <c r="K27" s="19">
        <v>0</v>
      </c>
      <c r="L27" s="82" t="s">
        <v>168</v>
      </c>
      <c r="M27" s="82">
        <v>0.20078837402546454</v>
      </c>
      <c r="N27" s="83" t="s">
        <v>168</v>
      </c>
      <c r="P27" s="117">
        <v>7760</v>
      </c>
      <c r="Q27" s="18">
        <v>0</v>
      </c>
      <c r="R27" s="19">
        <v>0</v>
      </c>
      <c r="S27" s="82">
        <v>0.41138082944129606</v>
      </c>
      <c r="T27" s="82" t="s">
        <v>168</v>
      </c>
      <c r="U27" s="83" t="s">
        <v>168</v>
      </c>
    </row>
    <row r="28" spans="1:21">
      <c r="A28" s="17" t="s">
        <v>179</v>
      </c>
      <c r="B28" s="18">
        <v>117218</v>
      </c>
      <c r="C28" s="18">
        <v>136552</v>
      </c>
      <c r="D28" s="19">
        <v>151739</v>
      </c>
      <c r="E28" s="27">
        <v>1.9396866629456437</v>
      </c>
      <c r="F28" s="27">
        <v>2.009836944339003</v>
      </c>
      <c r="G28" s="28">
        <v>2.0577120570055358</v>
      </c>
      <c r="I28" s="117">
        <v>108136</v>
      </c>
      <c r="J28" s="18">
        <v>122292</v>
      </c>
      <c r="K28" s="19">
        <v>134852</v>
      </c>
      <c r="L28" s="82">
        <v>2.6014172883972835</v>
      </c>
      <c r="M28" s="82">
        <v>2.7636254177064838</v>
      </c>
      <c r="N28" s="83">
        <v>2.8169649590214445</v>
      </c>
      <c r="P28" s="117">
        <v>9082</v>
      </c>
      <c r="Q28" s="18">
        <v>14260</v>
      </c>
      <c r="R28" s="19">
        <v>16887</v>
      </c>
      <c r="S28" s="82">
        <v>0.48146400682807355</v>
      </c>
      <c r="T28" s="82">
        <v>0.60190973380056612</v>
      </c>
      <c r="U28" s="83">
        <v>0.65275801568057179</v>
      </c>
    </row>
    <row r="29" spans="1:21">
      <c r="A29" s="17" t="s">
        <v>180</v>
      </c>
      <c r="B29" s="18">
        <v>24373</v>
      </c>
      <c r="C29" s="18">
        <v>32256</v>
      </c>
      <c r="D29" s="19">
        <v>45462</v>
      </c>
      <c r="E29" s="27">
        <v>0.40331675200032568</v>
      </c>
      <c r="F29" s="27">
        <v>0.47475906963353798</v>
      </c>
      <c r="G29" s="28">
        <v>0.61650403347580829</v>
      </c>
      <c r="I29" s="117">
        <v>23402</v>
      </c>
      <c r="J29" s="18">
        <v>2849</v>
      </c>
      <c r="K29" s="19">
        <v>4079</v>
      </c>
      <c r="L29" s="82">
        <v>0.56297964954384505</v>
      </c>
      <c r="M29" s="82">
        <v>6.4383351446094361E-2</v>
      </c>
      <c r="N29" s="83">
        <v>8.5207487229321574E-2</v>
      </c>
      <c r="P29" s="117">
        <v>971</v>
      </c>
      <c r="Q29" s="18">
        <v>29407</v>
      </c>
      <c r="R29" s="19">
        <v>41383</v>
      </c>
      <c r="S29" s="82">
        <v>5.147561667364671E-2</v>
      </c>
      <c r="T29" s="82">
        <v>1.2412594349139725</v>
      </c>
      <c r="U29" s="83">
        <v>1.5996378849356963</v>
      </c>
    </row>
    <row r="30" spans="1:21">
      <c r="A30" s="17" t="s">
        <v>181</v>
      </c>
      <c r="B30" s="18">
        <v>8875</v>
      </c>
      <c r="C30" s="18">
        <v>24542</v>
      </c>
      <c r="D30" s="19">
        <v>18391</v>
      </c>
      <c r="E30" s="27">
        <v>0.14686071365867517</v>
      </c>
      <c r="F30" s="27">
        <v>0.36122076782447571</v>
      </c>
      <c r="G30" s="28">
        <v>0.24939786370273173</v>
      </c>
      <c r="I30" s="117">
        <v>3216</v>
      </c>
      <c r="J30" s="18">
        <v>6318</v>
      </c>
      <c r="K30" s="19">
        <v>5140</v>
      </c>
      <c r="L30" s="82">
        <v>7.7367000809033651E-2</v>
      </c>
      <c r="M30" s="82">
        <v>0.14277782184500673</v>
      </c>
      <c r="N30" s="83">
        <v>0.1073710429906136</v>
      </c>
      <c r="P30" s="117">
        <v>5659</v>
      </c>
      <c r="Q30" s="18">
        <v>18224</v>
      </c>
      <c r="R30" s="19">
        <v>13251</v>
      </c>
      <c r="S30" s="82">
        <v>0.30000053012993483</v>
      </c>
      <c r="T30" s="82">
        <v>0.76922882109267299</v>
      </c>
      <c r="U30" s="83">
        <v>0.51221036689662214</v>
      </c>
    </row>
    <row r="31" spans="1:21">
      <c r="A31" s="17" t="s">
        <v>182</v>
      </c>
      <c r="B31" s="18">
        <v>0</v>
      </c>
      <c r="C31" s="18">
        <v>3350</v>
      </c>
      <c r="D31" s="19">
        <v>4495</v>
      </c>
      <c r="E31" s="27" t="s">
        <v>168</v>
      </c>
      <c r="F31" s="27">
        <v>4.9306885022084336E-2</v>
      </c>
      <c r="G31" s="28">
        <v>6.0956087072142853E-2</v>
      </c>
      <c r="I31" s="117">
        <v>0</v>
      </c>
      <c r="J31" s="18">
        <v>910</v>
      </c>
      <c r="K31" s="19">
        <v>1607</v>
      </c>
      <c r="L31" s="82" t="s">
        <v>168</v>
      </c>
      <c r="M31" s="82">
        <v>2.056470685010385E-2</v>
      </c>
      <c r="N31" s="83">
        <v>3.3569117915547869E-2</v>
      </c>
      <c r="P31" s="117">
        <v>0</v>
      </c>
      <c r="Q31" s="18">
        <v>2440</v>
      </c>
      <c r="R31" s="19">
        <v>2888</v>
      </c>
      <c r="S31" s="82" t="s">
        <v>168</v>
      </c>
      <c r="T31" s="82">
        <v>0.10299156735437456</v>
      </c>
      <c r="U31" s="83">
        <v>0.11163410607482037</v>
      </c>
    </row>
    <row r="32" spans="1:21">
      <c r="A32" s="17" t="s">
        <v>183</v>
      </c>
      <c r="B32" s="18">
        <v>0</v>
      </c>
      <c r="C32" s="18">
        <v>283</v>
      </c>
      <c r="D32" s="19">
        <v>1711</v>
      </c>
      <c r="E32" s="27" t="s">
        <v>168</v>
      </c>
      <c r="F32" s="27">
        <v>4.1653278988805567E-3</v>
      </c>
      <c r="G32" s="28">
        <v>2.3202639595202763E-2</v>
      </c>
      <c r="I32" s="117">
        <v>0</v>
      </c>
      <c r="J32" s="18">
        <v>283</v>
      </c>
      <c r="K32" s="19">
        <v>1706</v>
      </c>
      <c r="L32" s="82" t="s">
        <v>168</v>
      </c>
      <c r="M32" s="82">
        <v>6.3953978445927366E-3</v>
      </c>
      <c r="N32" s="83">
        <v>3.5637159405055796E-2</v>
      </c>
      <c r="P32" s="117">
        <v>0</v>
      </c>
      <c r="Q32" s="18">
        <v>0</v>
      </c>
      <c r="R32" s="19">
        <v>5</v>
      </c>
      <c r="S32" s="82" t="s">
        <v>168</v>
      </c>
      <c r="T32" s="82" t="s">
        <v>168</v>
      </c>
      <c r="U32" s="83">
        <v>1.9327234431236213E-4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43563</v>
      </c>
      <c r="D35" s="19">
        <v>47555</v>
      </c>
      <c r="E35" s="27" t="s">
        <v>168</v>
      </c>
      <c r="F35" s="27">
        <v>0.6411808454379283</v>
      </c>
      <c r="G35" s="28">
        <v>0.64488692340728659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43563</v>
      </c>
      <c r="R35" s="19">
        <v>47555</v>
      </c>
      <c r="S35" s="82" t="s">
        <v>168</v>
      </c>
      <c r="T35" s="82">
        <v>1.8387793642043522</v>
      </c>
      <c r="U35" s="83">
        <v>1.8382132667548761</v>
      </c>
    </row>
    <row r="36" spans="1:21">
      <c r="A36" s="17" t="s">
        <v>187</v>
      </c>
      <c r="B36" s="18">
        <v>0</v>
      </c>
      <c r="C36" s="18">
        <v>350</v>
      </c>
      <c r="D36" s="19">
        <v>0</v>
      </c>
      <c r="E36" s="27" t="s">
        <v>168</v>
      </c>
      <c r="F36" s="27">
        <v>5.1514655993222438E-3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350</v>
      </c>
      <c r="R36" s="19">
        <v>0</v>
      </c>
      <c r="S36" s="82" t="s">
        <v>168</v>
      </c>
      <c r="T36" s="82">
        <v>1.4773380563127499E-2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87033</v>
      </c>
      <c r="E37" s="27" t="s">
        <v>168</v>
      </c>
      <c r="F37" s="27" t="s">
        <v>168</v>
      </c>
      <c r="G37" s="28">
        <v>1.1802427421912811</v>
      </c>
      <c r="I37" s="117">
        <v>0</v>
      </c>
      <c r="J37" s="18">
        <v>0</v>
      </c>
      <c r="K37" s="19">
        <v>79969</v>
      </c>
      <c r="L37" s="82" t="s">
        <v>168</v>
      </c>
      <c r="M37" s="82" t="s">
        <v>168</v>
      </c>
      <c r="N37" s="83">
        <v>1.6704970694389842</v>
      </c>
      <c r="P37" s="117">
        <v>0</v>
      </c>
      <c r="Q37" s="18">
        <v>0</v>
      </c>
      <c r="R37" s="19">
        <v>7064</v>
      </c>
      <c r="S37" s="82" t="s">
        <v>168</v>
      </c>
      <c r="T37" s="82" t="s">
        <v>168</v>
      </c>
      <c r="U37" s="83">
        <v>0.27305516804450519</v>
      </c>
    </row>
    <row r="38" spans="1:21" ht="13.5" thickBot="1">
      <c r="A38" s="20" t="s">
        <v>4</v>
      </c>
      <c r="B38" s="21">
        <v>6043141</v>
      </c>
      <c r="C38" s="21">
        <v>6794183</v>
      </c>
      <c r="D38" s="22">
        <v>7374161</v>
      </c>
      <c r="E38" s="23">
        <v>100</v>
      </c>
      <c r="F38" s="23">
        <v>100</v>
      </c>
      <c r="G38" s="48">
        <v>100</v>
      </c>
      <c r="I38" s="118">
        <v>4156811</v>
      </c>
      <c r="J38" s="21">
        <v>4425057</v>
      </c>
      <c r="K38" s="22">
        <v>4787138</v>
      </c>
      <c r="L38" s="86">
        <v>100</v>
      </c>
      <c r="M38" s="86">
        <v>100</v>
      </c>
      <c r="N38" s="87">
        <v>100</v>
      </c>
      <c r="P38" s="118">
        <v>1886330</v>
      </c>
      <c r="Q38" s="21">
        <v>2369126</v>
      </c>
      <c r="R38" s="22">
        <v>2587023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>
      <c r="H40" s="50"/>
      <c r="I40" s="189"/>
      <c r="J40" s="189"/>
      <c r="K40" s="189"/>
      <c r="L40" s="189"/>
      <c r="M40" s="189"/>
      <c r="N40" s="189"/>
      <c r="O40" s="50"/>
      <c r="P40" s="189"/>
      <c r="Q40" s="189"/>
      <c r="R40" s="189"/>
      <c r="S40" s="189"/>
      <c r="T40" s="189"/>
      <c r="U40" s="189"/>
    </row>
    <row r="41" spans="1:21">
      <c r="H41" s="50"/>
      <c r="I41" s="133"/>
      <c r="J41" s="134"/>
      <c r="K41" s="133"/>
      <c r="L41" s="135"/>
      <c r="M41" s="134"/>
      <c r="N41" s="135"/>
      <c r="O41" s="50"/>
      <c r="P41" s="133"/>
      <c r="Q41" s="134"/>
      <c r="R41" s="133"/>
      <c r="S41" s="135"/>
      <c r="T41" s="134"/>
      <c r="U41" s="135"/>
    </row>
    <row r="42" spans="1:21">
      <c r="H42" s="50"/>
      <c r="I42" s="136"/>
      <c r="J42" s="136"/>
      <c r="K42" s="136"/>
      <c r="L42" s="136"/>
      <c r="M42" s="136"/>
      <c r="N42" s="136"/>
      <c r="O42" s="50"/>
      <c r="P42" s="136"/>
      <c r="Q42" s="136"/>
      <c r="R42" s="136"/>
      <c r="S42" s="136"/>
      <c r="T42" s="136"/>
      <c r="U42" s="136"/>
    </row>
    <row r="43" spans="1:21">
      <c r="H43" s="50"/>
      <c r="I43" s="137"/>
      <c r="J43" s="137"/>
      <c r="K43" s="137"/>
      <c r="L43" s="85"/>
      <c r="M43" s="85"/>
      <c r="N43" s="138"/>
      <c r="O43" s="50"/>
      <c r="P43" s="137"/>
      <c r="Q43" s="137"/>
      <c r="R43" s="137"/>
      <c r="S43" s="85"/>
      <c r="T43" s="85"/>
      <c r="U43" s="138"/>
    </row>
    <row r="44" spans="1:21">
      <c r="H44" s="50"/>
      <c r="I44" s="137"/>
      <c r="J44" s="137"/>
      <c r="K44" s="137"/>
      <c r="L44" s="85"/>
      <c r="M44" s="85"/>
      <c r="N44" s="138"/>
      <c r="O44" s="50"/>
      <c r="P44" s="137"/>
      <c r="Q44" s="137"/>
      <c r="R44" s="137"/>
      <c r="S44" s="85"/>
      <c r="T44" s="85"/>
      <c r="U44" s="138"/>
    </row>
    <row r="45" spans="1:21">
      <c r="H45" s="50"/>
      <c r="I45" s="137"/>
      <c r="J45" s="137"/>
      <c r="K45" s="137"/>
      <c r="L45" s="85"/>
      <c r="M45" s="85"/>
      <c r="N45" s="138"/>
      <c r="O45" s="50"/>
      <c r="P45" s="137"/>
      <c r="Q45" s="137"/>
      <c r="R45" s="137"/>
      <c r="S45" s="85"/>
      <c r="T45" s="85"/>
      <c r="U45" s="138"/>
    </row>
    <row r="46" spans="1:21">
      <c r="H46" s="50"/>
      <c r="I46" s="137"/>
      <c r="J46" s="137"/>
      <c r="K46" s="137"/>
      <c r="L46" s="85"/>
      <c r="M46" s="85"/>
      <c r="N46" s="138"/>
      <c r="O46" s="50"/>
      <c r="P46" s="137"/>
      <c r="Q46" s="137"/>
      <c r="R46" s="137"/>
      <c r="S46" s="85"/>
      <c r="T46" s="85"/>
      <c r="U46" s="138"/>
    </row>
    <row r="47" spans="1:21">
      <c r="H47" s="50"/>
      <c r="I47" s="137"/>
      <c r="J47" s="137"/>
      <c r="K47" s="137"/>
      <c r="L47" s="85"/>
      <c r="M47" s="85"/>
      <c r="N47" s="138"/>
      <c r="O47" s="50"/>
      <c r="P47" s="137"/>
      <c r="Q47" s="137"/>
      <c r="R47" s="137"/>
      <c r="S47" s="85"/>
      <c r="T47" s="85"/>
      <c r="U47" s="138"/>
    </row>
    <row r="48" spans="1:21">
      <c r="H48" s="50"/>
      <c r="I48" s="137"/>
      <c r="J48" s="137"/>
      <c r="K48" s="137"/>
      <c r="L48" s="85"/>
      <c r="M48" s="85"/>
      <c r="N48" s="138"/>
      <c r="O48" s="50"/>
      <c r="P48" s="137"/>
      <c r="Q48" s="137"/>
      <c r="R48" s="137"/>
      <c r="S48" s="85"/>
      <c r="T48" s="85"/>
      <c r="U48" s="138"/>
    </row>
    <row r="49" spans="1:21">
      <c r="H49" s="50"/>
      <c r="I49" s="137"/>
      <c r="J49" s="137"/>
      <c r="K49" s="137"/>
      <c r="L49" s="85"/>
      <c r="M49" s="85"/>
      <c r="N49" s="138"/>
      <c r="O49" s="50"/>
      <c r="P49" s="137"/>
      <c r="Q49" s="137"/>
      <c r="R49" s="137"/>
      <c r="S49" s="85"/>
      <c r="T49" s="85"/>
      <c r="U49" s="138"/>
    </row>
    <row r="50" spans="1:21">
      <c r="H50" s="50"/>
      <c r="I50" s="137"/>
      <c r="J50" s="137"/>
      <c r="K50" s="137"/>
      <c r="L50" s="85"/>
      <c r="M50" s="85"/>
      <c r="N50" s="138"/>
      <c r="O50" s="50"/>
      <c r="P50" s="137"/>
      <c r="Q50" s="137"/>
      <c r="R50" s="137"/>
      <c r="S50" s="85"/>
      <c r="T50" s="85"/>
      <c r="U50" s="138"/>
    </row>
    <row r="51" spans="1:21">
      <c r="H51" s="50"/>
      <c r="I51" s="137"/>
      <c r="J51" s="137"/>
      <c r="K51" s="137"/>
      <c r="L51" s="85"/>
      <c r="M51" s="85"/>
      <c r="N51" s="138"/>
      <c r="O51" s="50"/>
      <c r="P51" s="137"/>
      <c r="Q51" s="137"/>
      <c r="R51" s="137"/>
      <c r="S51" s="85"/>
      <c r="T51" s="85"/>
      <c r="U51" s="138"/>
    </row>
    <row r="52" spans="1:21">
      <c r="H52" s="50"/>
      <c r="I52" s="137"/>
      <c r="J52" s="137"/>
      <c r="K52" s="137"/>
      <c r="L52" s="85"/>
      <c r="M52" s="85"/>
      <c r="N52" s="138"/>
      <c r="O52" s="50"/>
      <c r="P52" s="137"/>
      <c r="Q52" s="137"/>
      <c r="R52" s="137"/>
      <c r="S52" s="85"/>
      <c r="T52" s="85"/>
      <c r="U52" s="138"/>
    </row>
    <row r="53" spans="1:21">
      <c r="H53" s="50"/>
      <c r="I53" s="137"/>
      <c r="J53" s="137"/>
      <c r="K53" s="137"/>
      <c r="L53" s="85"/>
      <c r="M53" s="85"/>
      <c r="N53" s="138"/>
      <c r="O53" s="50"/>
      <c r="P53" s="137"/>
      <c r="Q53" s="137"/>
      <c r="R53" s="137"/>
      <c r="S53" s="85"/>
      <c r="T53" s="85"/>
      <c r="U53" s="138"/>
    </row>
    <row r="54" spans="1:21">
      <c r="H54" s="50"/>
      <c r="I54" s="137"/>
      <c r="J54" s="137"/>
      <c r="K54" s="137"/>
      <c r="L54" s="85"/>
      <c r="M54" s="85"/>
      <c r="N54" s="138"/>
      <c r="O54" s="50"/>
      <c r="P54" s="137"/>
      <c r="Q54" s="137"/>
      <c r="R54" s="137"/>
      <c r="S54" s="85"/>
      <c r="T54" s="85"/>
      <c r="U54" s="138"/>
    </row>
    <row r="55" spans="1:21">
      <c r="H55" s="50"/>
      <c r="I55" s="137"/>
      <c r="J55" s="137"/>
      <c r="K55" s="137"/>
      <c r="L55" s="85"/>
      <c r="M55" s="85"/>
      <c r="N55" s="138"/>
      <c r="O55" s="50"/>
      <c r="P55" s="137"/>
      <c r="Q55" s="137"/>
      <c r="R55" s="137"/>
      <c r="S55" s="85"/>
      <c r="T55" s="85"/>
      <c r="U55" s="138"/>
    </row>
    <row r="56" spans="1:21">
      <c r="H56" s="50"/>
      <c r="I56" s="137"/>
      <c r="J56" s="137"/>
      <c r="K56" s="137"/>
      <c r="L56" s="85"/>
      <c r="M56" s="85"/>
      <c r="N56" s="138"/>
      <c r="O56" s="50"/>
      <c r="P56" s="137"/>
      <c r="Q56" s="137"/>
      <c r="R56" s="137"/>
      <c r="S56" s="85"/>
      <c r="T56" s="85"/>
      <c r="U56" s="138"/>
    </row>
    <row r="57" spans="1:21">
      <c r="H57" s="50"/>
      <c r="I57" s="137"/>
      <c r="J57" s="137"/>
      <c r="K57" s="137"/>
      <c r="L57" s="85"/>
      <c r="M57" s="85"/>
      <c r="N57" s="138"/>
      <c r="O57" s="50"/>
      <c r="P57" s="137"/>
      <c r="Q57" s="137"/>
      <c r="R57" s="137"/>
      <c r="S57" s="85"/>
      <c r="T57" s="85"/>
      <c r="U57" s="138"/>
    </row>
    <row r="58" spans="1:21">
      <c r="H58" s="50"/>
      <c r="I58" s="137"/>
      <c r="J58" s="137"/>
      <c r="K58" s="137"/>
      <c r="L58" s="85"/>
      <c r="M58" s="85"/>
      <c r="N58" s="138"/>
      <c r="O58" s="50"/>
      <c r="P58" s="137"/>
      <c r="Q58" s="137"/>
      <c r="R58" s="137"/>
      <c r="S58" s="85"/>
      <c r="T58" s="85"/>
      <c r="U58" s="138"/>
    </row>
    <row r="59" spans="1:21">
      <c r="H59" s="50"/>
      <c r="I59" s="137"/>
      <c r="J59" s="137"/>
      <c r="K59" s="137"/>
      <c r="L59" s="85"/>
      <c r="M59" s="85"/>
      <c r="N59" s="138"/>
      <c r="O59" s="50"/>
      <c r="P59" s="137"/>
      <c r="Q59" s="137"/>
      <c r="R59" s="137"/>
      <c r="S59" s="85"/>
      <c r="T59" s="85"/>
      <c r="U59" s="138"/>
    </row>
    <row r="60" spans="1:21">
      <c r="H60" s="50"/>
      <c r="I60" s="137"/>
      <c r="J60" s="137"/>
      <c r="K60" s="137"/>
      <c r="L60" s="85"/>
      <c r="M60" s="85"/>
      <c r="N60" s="138"/>
      <c r="O60" s="50"/>
      <c r="P60" s="137"/>
      <c r="Q60" s="137"/>
      <c r="R60" s="137"/>
      <c r="S60" s="85"/>
      <c r="T60" s="85"/>
      <c r="U60" s="138"/>
    </row>
    <row r="61" spans="1:21">
      <c r="A61" s="44"/>
      <c r="B61" s="51"/>
      <c r="C61" s="51"/>
      <c r="D61" s="51"/>
      <c r="E61" s="52"/>
      <c r="F61" s="54"/>
      <c r="G61" s="53"/>
      <c r="H61" s="50"/>
      <c r="I61" s="137"/>
      <c r="J61" s="137"/>
      <c r="K61" s="137"/>
      <c r="L61" s="85"/>
      <c r="M61" s="85"/>
      <c r="N61" s="138"/>
      <c r="O61" s="50"/>
      <c r="P61" s="137"/>
      <c r="Q61" s="137"/>
      <c r="R61" s="137"/>
      <c r="S61" s="85"/>
      <c r="T61" s="85"/>
      <c r="U61" s="138"/>
    </row>
    <row r="62" spans="1:21">
      <c r="A62" s="44"/>
      <c r="B62" s="51"/>
      <c r="C62" s="51"/>
      <c r="D62" s="51"/>
      <c r="E62" s="52"/>
      <c r="F62" s="54"/>
      <c r="G62" s="53"/>
      <c r="H62" s="50"/>
      <c r="I62" s="137"/>
      <c r="J62" s="137"/>
      <c r="K62" s="137"/>
      <c r="L62" s="85"/>
      <c r="M62" s="85"/>
      <c r="N62" s="138"/>
      <c r="O62" s="50"/>
      <c r="P62" s="137"/>
      <c r="Q62" s="137"/>
      <c r="R62" s="137"/>
      <c r="S62" s="85"/>
      <c r="T62" s="85"/>
      <c r="U62" s="138"/>
    </row>
    <row r="63" spans="1:21">
      <c r="A63" s="44"/>
      <c r="B63" s="51"/>
      <c r="C63" s="51"/>
      <c r="D63" s="51"/>
      <c r="E63" s="52"/>
      <c r="F63" s="54"/>
      <c r="G63" s="53"/>
      <c r="H63" s="50"/>
      <c r="I63" s="137"/>
      <c r="J63" s="137"/>
      <c r="K63" s="137"/>
      <c r="L63" s="85"/>
      <c r="M63" s="85"/>
      <c r="N63" s="138"/>
      <c r="O63" s="50"/>
      <c r="P63" s="137"/>
      <c r="Q63" s="137"/>
      <c r="R63" s="137"/>
      <c r="S63" s="85"/>
      <c r="T63" s="85"/>
      <c r="U63" s="138"/>
    </row>
    <row r="64" spans="1:21">
      <c r="A64" s="44"/>
      <c r="B64" s="51"/>
      <c r="C64" s="51"/>
      <c r="D64" s="51"/>
      <c r="E64" s="52"/>
      <c r="F64" s="54"/>
      <c r="G64" s="53"/>
      <c r="H64" s="50"/>
      <c r="I64" s="137"/>
      <c r="J64" s="137"/>
      <c r="K64" s="137"/>
      <c r="L64" s="85"/>
      <c r="M64" s="85"/>
      <c r="N64" s="138"/>
      <c r="O64" s="50"/>
      <c r="P64" s="137"/>
      <c r="Q64" s="137"/>
      <c r="R64" s="137"/>
      <c r="S64" s="85"/>
      <c r="T64" s="85"/>
      <c r="U64" s="138"/>
    </row>
    <row r="65" spans="1:21">
      <c r="A65" s="50"/>
      <c r="B65" s="50"/>
      <c r="C65" s="50"/>
      <c r="D65" s="50"/>
      <c r="E65" s="50"/>
      <c r="F65" s="50"/>
      <c r="G65" s="50"/>
      <c r="H65" s="50"/>
      <c r="I65" s="137"/>
      <c r="J65" s="137"/>
      <c r="K65" s="137"/>
      <c r="L65" s="85"/>
      <c r="M65" s="85"/>
      <c r="N65" s="138"/>
      <c r="O65" s="50"/>
      <c r="P65" s="137"/>
      <c r="Q65" s="137"/>
      <c r="R65" s="137"/>
      <c r="S65" s="85"/>
      <c r="T65" s="85"/>
      <c r="U65" s="138"/>
    </row>
    <row r="66" spans="1:21" ht="12.75" customHeight="1">
      <c r="A66" s="115" t="s">
        <v>157</v>
      </c>
      <c r="B66" s="62"/>
      <c r="C66" s="62"/>
      <c r="D66" s="62"/>
      <c r="E66" s="62"/>
      <c r="F66" s="62"/>
      <c r="G66" s="62"/>
      <c r="H66" s="62"/>
      <c r="I66" s="141"/>
      <c r="J66" s="141"/>
      <c r="K66" s="141"/>
      <c r="L66" s="142"/>
      <c r="M66" s="142"/>
      <c r="N66" s="143"/>
      <c r="O66" s="62"/>
      <c r="P66" s="141"/>
      <c r="Q66" s="62"/>
      <c r="R66" s="141"/>
      <c r="S66" s="142"/>
      <c r="T66" s="142"/>
      <c r="U66" s="176">
        <v>17</v>
      </c>
    </row>
    <row r="67" spans="1:21" ht="12.75" customHeight="1">
      <c r="A67" s="132" t="s">
        <v>158</v>
      </c>
      <c r="B67" s="50"/>
      <c r="C67" s="50"/>
      <c r="D67" s="50"/>
      <c r="E67" s="50"/>
      <c r="F67" s="50"/>
      <c r="G67" s="50"/>
      <c r="H67" s="50"/>
      <c r="I67" s="137"/>
      <c r="J67" s="137"/>
      <c r="K67" s="137"/>
      <c r="L67" s="85"/>
      <c r="M67" s="85"/>
      <c r="N67" s="138"/>
      <c r="O67" s="50"/>
      <c r="P67" s="137"/>
      <c r="Q67" s="50"/>
      <c r="R67" s="137"/>
      <c r="S67" s="85"/>
      <c r="T67" s="85"/>
      <c r="U67" s="174"/>
    </row>
    <row r="68" spans="1:21" ht="12.75" customHeight="1">
      <c r="H68" s="50"/>
      <c r="I68" s="137"/>
      <c r="J68" s="137"/>
      <c r="K68" s="137"/>
      <c r="L68" s="85"/>
      <c r="M68" s="85"/>
      <c r="N68" s="138"/>
      <c r="O68" s="50"/>
      <c r="P68" s="137"/>
      <c r="Q68" s="137"/>
      <c r="R68" s="137"/>
      <c r="S68" s="85"/>
      <c r="T68" s="85"/>
      <c r="U68" s="138"/>
    </row>
    <row r="69" spans="1:21" ht="12.75" customHeight="1">
      <c r="H69" s="50"/>
      <c r="I69" s="137"/>
      <c r="J69" s="137"/>
      <c r="K69" s="137"/>
      <c r="L69" s="85"/>
      <c r="M69" s="85"/>
      <c r="N69" s="138"/>
      <c r="O69" s="50"/>
      <c r="P69" s="137"/>
      <c r="Q69" s="137"/>
      <c r="R69" s="137"/>
      <c r="S69" s="85"/>
      <c r="T69" s="85"/>
      <c r="U69" s="138"/>
    </row>
    <row r="70" spans="1:21">
      <c r="H70" s="50"/>
      <c r="I70" s="137"/>
      <c r="J70" s="137"/>
      <c r="K70" s="137"/>
      <c r="L70" s="85"/>
      <c r="M70" s="85"/>
      <c r="N70" s="138"/>
      <c r="O70" s="50"/>
      <c r="P70" s="137"/>
      <c r="Q70" s="137"/>
      <c r="R70" s="137"/>
      <c r="S70" s="85"/>
      <c r="T70" s="85"/>
      <c r="U70" s="138"/>
    </row>
    <row r="71" spans="1:21">
      <c r="H71" s="50"/>
      <c r="I71" s="137"/>
      <c r="J71" s="137"/>
      <c r="K71" s="137"/>
      <c r="L71" s="85"/>
      <c r="M71" s="85"/>
      <c r="N71" s="138"/>
      <c r="O71" s="50"/>
      <c r="P71" s="137"/>
      <c r="Q71" s="137"/>
      <c r="R71" s="137"/>
      <c r="S71" s="85"/>
      <c r="T71" s="85"/>
      <c r="U71" s="138"/>
    </row>
    <row r="72" spans="1:21" ht="12.75" customHeight="1">
      <c r="H72" s="50"/>
      <c r="I72" s="51"/>
      <c r="J72" s="51"/>
      <c r="K72" s="51"/>
      <c r="L72" s="139"/>
      <c r="M72" s="139"/>
      <c r="N72" s="140"/>
      <c r="O72" s="50"/>
      <c r="P72" s="51"/>
      <c r="Q72" s="51"/>
      <c r="R72" s="51"/>
      <c r="S72" s="139"/>
      <c r="T72" s="139"/>
      <c r="U72" s="140"/>
    </row>
    <row r="73" spans="1:21" ht="12.75" customHeight="1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>
      <c r="H74" s="50"/>
      <c r="I74" s="132"/>
      <c r="J74" s="132"/>
      <c r="K74" s="132"/>
      <c r="L74" s="132"/>
      <c r="M74" s="132"/>
      <c r="N74" s="132"/>
      <c r="O74" s="132"/>
      <c r="P74" s="132"/>
      <c r="Q74" s="50"/>
      <c r="R74" s="50"/>
      <c r="S74" s="50"/>
      <c r="T74" s="132"/>
      <c r="U74" s="174"/>
    </row>
    <row r="75" spans="1:21">
      <c r="H75" s="50"/>
      <c r="I75" s="132"/>
      <c r="J75" s="132"/>
      <c r="K75" s="132"/>
      <c r="L75" s="132"/>
      <c r="M75" s="132"/>
      <c r="N75" s="132"/>
      <c r="O75" s="132"/>
      <c r="P75" s="132"/>
      <c r="Q75" s="50"/>
      <c r="R75" s="50"/>
      <c r="S75" s="50"/>
      <c r="T75" s="132"/>
      <c r="U75" s="174"/>
    </row>
    <row r="76" spans="1:21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3" t="s">
        <v>0</v>
      </c>
      <c r="B2" s="3"/>
      <c r="C2" s="3"/>
      <c r="D2" s="3"/>
      <c r="E2" s="3"/>
      <c r="F2" s="3"/>
    </row>
    <row r="3" spans="1:7" ht="6" customHeight="1">
      <c r="A3" s="70"/>
      <c r="B3" s="3"/>
      <c r="C3" s="3"/>
      <c r="D3" s="3"/>
      <c r="E3" s="3"/>
      <c r="F3" s="3"/>
    </row>
    <row r="4" spans="1:7" ht="16.5" thickBot="1">
      <c r="A4" s="5" t="s">
        <v>129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485494</v>
      </c>
      <c r="C7" s="18">
        <v>525339</v>
      </c>
      <c r="D7" s="19">
        <v>571521</v>
      </c>
      <c r="E7" s="27">
        <v>36.477362717946484</v>
      </c>
      <c r="F7" s="27">
        <v>33.600342310454863</v>
      </c>
      <c r="G7" s="28">
        <v>33.313087802845061</v>
      </c>
    </row>
    <row r="8" spans="1:7">
      <c r="A8" s="17" t="s">
        <v>160</v>
      </c>
      <c r="B8" s="18">
        <v>0</v>
      </c>
      <c r="C8" s="18">
        <v>0</v>
      </c>
      <c r="D8" s="19">
        <v>0</v>
      </c>
      <c r="E8" s="27" t="s">
        <v>168</v>
      </c>
      <c r="F8" s="27" t="s">
        <v>168</v>
      </c>
      <c r="G8" s="28" t="s">
        <v>168</v>
      </c>
    </row>
    <row r="9" spans="1:7">
      <c r="A9" s="17" t="s">
        <v>84</v>
      </c>
      <c r="B9" s="18">
        <v>343883</v>
      </c>
      <c r="C9" s="18">
        <v>369926</v>
      </c>
      <c r="D9" s="19">
        <v>394171</v>
      </c>
      <c r="E9" s="27">
        <v>25.837487020510224</v>
      </c>
      <c r="F9" s="27">
        <v>23.660227452249547</v>
      </c>
      <c r="G9" s="28">
        <v>22.975626673972155</v>
      </c>
    </row>
    <row r="10" spans="1:7">
      <c r="A10" s="17" t="s">
        <v>86</v>
      </c>
      <c r="B10" s="18">
        <v>272585</v>
      </c>
      <c r="C10" s="18">
        <v>280054</v>
      </c>
      <c r="D10" s="19">
        <v>299227</v>
      </c>
      <c r="E10" s="27">
        <v>20.480545416568365</v>
      </c>
      <c r="F10" s="27">
        <v>17.912072519672297</v>
      </c>
      <c r="G10" s="28">
        <v>17.441485656663392</v>
      </c>
    </row>
    <row r="11" spans="1:7">
      <c r="A11" s="17" t="s">
        <v>161</v>
      </c>
      <c r="B11" s="18">
        <v>25511</v>
      </c>
      <c r="C11" s="18">
        <v>29820</v>
      </c>
      <c r="D11" s="19">
        <v>37502</v>
      </c>
      <c r="E11" s="27">
        <v>1.9167569533249282</v>
      </c>
      <c r="F11" s="27">
        <v>1.9072678931085716</v>
      </c>
      <c r="G11" s="28">
        <v>2.1859344079785266</v>
      </c>
    </row>
    <row r="12" spans="1:7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</row>
    <row r="13" spans="1:7">
      <c r="A13" s="17" t="s">
        <v>163</v>
      </c>
      <c r="B13" s="18">
        <v>36942</v>
      </c>
      <c r="C13" s="18">
        <v>38597</v>
      </c>
      <c r="D13" s="19">
        <v>38075</v>
      </c>
      <c r="E13" s="27">
        <v>2.7756197471572852</v>
      </c>
      <c r="F13" s="27">
        <v>2.4686391304598101</v>
      </c>
      <c r="G13" s="28">
        <v>2.2193337044366275</v>
      </c>
    </row>
    <row r="14" spans="1:7">
      <c r="A14" s="17" t="s">
        <v>164</v>
      </c>
      <c r="B14" s="18">
        <v>37171</v>
      </c>
      <c r="C14" s="18">
        <v>43090</v>
      </c>
      <c r="D14" s="19">
        <v>55114</v>
      </c>
      <c r="E14" s="27">
        <v>2.7928255541547142</v>
      </c>
      <c r="F14" s="27">
        <v>2.7560085014771412</v>
      </c>
      <c r="G14" s="28">
        <v>3.2125110383800468</v>
      </c>
    </row>
    <row r="15" spans="1:7">
      <c r="A15" s="17" t="s">
        <v>165</v>
      </c>
      <c r="B15" s="18">
        <v>44650</v>
      </c>
      <c r="C15" s="18">
        <v>41824</v>
      </c>
      <c r="D15" s="19">
        <v>44141</v>
      </c>
      <c r="E15" s="27">
        <v>3.3547566918567697</v>
      </c>
      <c r="F15" s="27">
        <v>2.6750359611459724</v>
      </c>
      <c r="G15" s="28">
        <v>2.572911596783642</v>
      </c>
    </row>
    <row r="16" spans="1:7">
      <c r="A16" s="17" t="s">
        <v>166</v>
      </c>
      <c r="B16" s="18">
        <v>2942</v>
      </c>
      <c r="C16" s="18">
        <v>3243</v>
      </c>
      <c r="D16" s="19">
        <v>3438</v>
      </c>
      <c r="E16" s="27">
        <v>0.22104578247351883</v>
      </c>
      <c r="F16" s="27">
        <v>0.20742018032699858</v>
      </c>
      <c r="G16" s="28">
        <v>0.20039577874860473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7336</v>
      </c>
      <c r="C19" s="18">
        <v>7672</v>
      </c>
      <c r="D19" s="19">
        <v>8140</v>
      </c>
      <c r="E19" s="27">
        <v>0.55118690014470906</v>
      </c>
      <c r="F19" s="27">
        <v>0.49069615278098461</v>
      </c>
      <c r="G19" s="28">
        <v>0.47446819052171102</v>
      </c>
    </row>
    <row r="20" spans="1:7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</row>
    <row r="21" spans="1:7">
      <c r="A21" s="17" t="s">
        <v>172</v>
      </c>
      <c r="B21" s="18">
        <v>15136</v>
      </c>
      <c r="C21" s="18">
        <v>6542</v>
      </c>
      <c r="D21" s="19">
        <v>8592</v>
      </c>
      <c r="E21" s="27">
        <v>1.1372362214545144</v>
      </c>
      <c r="F21" s="27">
        <v>0.41842208439692408</v>
      </c>
      <c r="G21" s="28">
        <v>0.50081458144502955</v>
      </c>
    </row>
    <row r="22" spans="1:7">
      <c r="A22" s="17" t="s">
        <v>173</v>
      </c>
      <c r="B22" s="18">
        <v>0</v>
      </c>
      <c r="C22" s="18">
        <v>156444</v>
      </c>
      <c r="D22" s="19">
        <v>196285</v>
      </c>
      <c r="E22" s="27" t="s">
        <v>168</v>
      </c>
      <c r="F22" s="27">
        <v>10.0060569506867</v>
      </c>
      <c r="G22" s="28">
        <v>11.441153412353076</v>
      </c>
    </row>
    <row r="23" spans="1:7">
      <c r="A23" s="17" t="s">
        <v>174</v>
      </c>
      <c r="B23" s="18">
        <v>0</v>
      </c>
      <c r="C23" s="18">
        <v>4650</v>
      </c>
      <c r="D23" s="19">
        <v>4920</v>
      </c>
      <c r="E23" s="27" t="s">
        <v>168</v>
      </c>
      <c r="F23" s="27">
        <v>0.29741098936803684</v>
      </c>
      <c r="G23" s="28">
        <v>0.28677929943081304</v>
      </c>
    </row>
    <row r="24" spans="1:7">
      <c r="A24" s="17" t="s">
        <v>175</v>
      </c>
      <c r="B24" s="18">
        <v>0</v>
      </c>
      <c r="C24" s="18">
        <v>2572</v>
      </c>
      <c r="D24" s="19">
        <v>2869</v>
      </c>
      <c r="E24" s="27" t="s">
        <v>168</v>
      </c>
      <c r="F24" s="27">
        <v>0.1645034547644281</v>
      </c>
      <c r="G24" s="28">
        <v>0.16722963619248021</v>
      </c>
    </row>
    <row r="25" spans="1:7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</row>
    <row r="26" spans="1:7">
      <c r="A26" s="17" t="s">
        <v>177</v>
      </c>
      <c r="B26" s="18">
        <v>36556</v>
      </c>
      <c r="C26" s="18">
        <v>18107</v>
      </c>
      <c r="D26" s="19">
        <v>0</v>
      </c>
      <c r="E26" s="27">
        <v>2.7466178192052872</v>
      </c>
      <c r="F26" s="27">
        <v>1.1581119966638802</v>
      </c>
      <c r="G26" s="28" t="s">
        <v>168</v>
      </c>
    </row>
    <row r="27" spans="1:7">
      <c r="A27" s="17" t="s">
        <v>178</v>
      </c>
      <c r="B27" s="18">
        <v>7760</v>
      </c>
      <c r="C27" s="18">
        <v>0</v>
      </c>
      <c r="D27" s="19">
        <v>0</v>
      </c>
      <c r="E27" s="27">
        <v>0.58304394017488315</v>
      </c>
      <c r="F27" s="27" t="s">
        <v>168</v>
      </c>
      <c r="G27" s="28" t="s">
        <v>168</v>
      </c>
    </row>
    <row r="28" spans="1:7">
      <c r="A28" s="17" t="s">
        <v>179</v>
      </c>
      <c r="B28" s="18">
        <v>9082</v>
      </c>
      <c r="C28" s="18">
        <v>10710</v>
      </c>
      <c r="D28" s="19">
        <v>13080</v>
      </c>
      <c r="E28" s="27">
        <v>0.68237178668405785</v>
      </c>
      <c r="F28" s="27">
        <v>0.68500466583476871</v>
      </c>
      <c r="G28" s="28">
        <v>0.76241325946240535</v>
      </c>
    </row>
    <row r="29" spans="1:7">
      <c r="A29" s="17" t="s">
        <v>180</v>
      </c>
      <c r="B29" s="18">
        <v>956</v>
      </c>
      <c r="C29" s="18">
        <v>1031</v>
      </c>
      <c r="D29" s="19">
        <v>11667</v>
      </c>
      <c r="E29" s="27">
        <v>7.1828609124637663E-2</v>
      </c>
      <c r="F29" s="27">
        <v>6.594209248138623E-2</v>
      </c>
      <c r="G29" s="28">
        <v>0.68005164358928771</v>
      </c>
    </row>
    <row r="30" spans="1:7">
      <c r="A30" s="17" t="s">
        <v>181</v>
      </c>
      <c r="B30" s="18">
        <v>4942</v>
      </c>
      <c r="C30" s="18">
        <v>13733</v>
      </c>
      <c r="D30" s="19">
        <v>11139</v>
      </c>
      <c r="E30" s="27">
        <v>0.37131483921962272</v>
      </c>
      <c r="F30" s="27">
        <v>0.8783537886002688</v>
      </c>
      <c r="G30" s="28">
        <v>0.64927532852841996</v>
      </c>
    </row>
    <row r="31" spans="1:7">
      <c r="A31" s="17" t="s">
        <v>182</v>
      </c>
      <c r="B31" s="18">
        <v>0</v>
      </c>
      <c r="C31" s="18">
        <v>1974</v>
      </c>
      <c r="D31" s="19">
        <v>2060</v>
      </c>
      <c r="E31" s="27" t="s">
        <v>168</v>
      </c>
      <c r="F31" s="27">
        <v>0.12625576193817306</v>
      </c>
      <c r="G31" s="28">
        <v>0.12007425951777945</v>
      </c>
    </row>
    <row r="32" spans="1:7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</row>
    <row r="35" spans="1:7">
      <c r="A35" s="17" t="s">
        <v>186</v>
      </c>
      <c r="B35" s="18">
        <v>0</v>
      </c>
      <c r="C35" s="18">
        <v>7815</v>
      </c>
      <c r="D35" s="19">
        <v>9155</v>
      </c>
      <c r="E35" s="27" t="s">
        <v>168</v>
      </c>
      <c r="F35" s="27">
        <v>0.49984234019595869</v>
      </c>
      <c r="G35" s="28">
        <v>0.53363099314818974</v>
      </c>
    </row>
    <row r="36" spans="1:7">
      <c r="A36" s="17" t="s">
        <v>187</v>
      </c>
      <c r="B36" s="18">
        <v>0</v>
      </c>
      <c r="C36" s="18">
        <v>350</v>
      </c>
      <c r="D36" s="19">
        <v>0</v>
      </c>
      <c r="E36" s="27" t="s">
        <v>168</v>
      </c>
      <c r="F36" s="27">
        <v>2.2385773393293094E-2</v>
      </c>
      <c r="G36" s="28" t="s">
        <v>168</v>
      </c>
    </row>
    <row r="37" spans="1:7">
      <c r="A37" s="17" t="s">
        <v>188</v>
      </c>
      <c r="B37" s="18">
        <v>0</v>
      </c>
      <c r="C37" s="18">
        <v>0</v>
      </c>
      <c r="D37" s="19">
        <v>4509</v>
      </c>
      <c r="E37" s="27" t="s">
        <v>168</v>
      </c>
      <c r="F37" s="27" t="s">
        <v>168</v>
      </c>
      <c r="G37" s="28">
        <v>0.26282273600275119</v>
      </c>
    </row>
    <row r="38" spans="1:7" ht="13.5" thickBot="1">
      <c r="A38" s="20" t="s">
        <v>4</v>
      </c>
      <c r="B38" s="21">
        <v>1330946</v>
      </c>
      <c r="C38" s="21">
        <v>1563493</v>
      </c>
      <c r="D38" s="22">
        <v>1715605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130</v>
      </c>
      <c r="B40" s="5"/>
      <c r="C40" s="6"/>
      <c r="D40" s="6"/>
      <c r="E40" s="6"/>
      <c r="F40" s="6"/>
    </row>
    <row r="41" spans="1:7">
      <c r="A41" s="7"/>
      <c r="B41" s="91"/>
      <c r="C41" s="43" t="s">
        <v>30</v>
      </c>
      <c r="D41" s="92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58955</v>
      </c>
      <c r="C43" s="18">
        <v>73775</v>
      </c>
      <c r="D43" s="19">
        <v>82962</v>
      </c>
      <c r="E43" s="27">
        <v>46.063991874047737</v>
      </c>
      <c r="F43" s="27">
        <v>50.028141889371859</v>
      </c>
      <c r="G43" s="28">
        <v>51.59296273033128</v>
      </c>
    </row>
    <row r="44" spans="1:7">
      <c r="A44" s="17" t="s">
        <v>160</v>
      </c>
      <c r="B44" s="18">
        <v>0</v>
      </c>
      <c r="C44" s="18">
        <v>0</v>
      </c>
      <c r="D44" s="19">
        <v>0</v>
      </c>
      <c r="E44" s="27" t="s">
        <v>168</v>
      </c>
      <c r="F44" s="27" t="s">
        <v>168</v>
      </c>
      <c r="G44" s="28" t="s">
        <v>168</v>
      </c>
    </row>
    <row r="45" spans="1:7">
      <c r="A45" s="17" t="s">
        <v>84</v>
      </c>
      <c r="B45" s="18">
        <v>37678</v>
      </c>
      <c r="C45" s="18">
        <v>37087</v>
      </c>
      <c r="D45" s="19">
        <v>37041</v>
      </c>
      <c r="E45" s="27">
        <v>29.439387428214243</v>
      </c>
      <c r="F45" s="27">
        <v>25.149355449015712</v>
      </c>
      <c r="G45" s="28">
        <v>23.035304506812768</v>
      </c>
    </row>
    <row r="46" spans="1:7">
      <c r="A46" s="17" t="s">
        <v>86</v>
      </c>
      <c r="B46" s="18">
        <v>11487</v>
      </c>
      <c r="C46" s="18">
        <v>12185</v>
      </c>
      <c r="D46" s="19">
        <v>13157</v>
      </c>
      <c r="E46" s="27">
        <v>8.9752705395163499</v>
      </c>
      <c r="F46" s="27">
        <v>8.2628655902676531</v>
      </c>
      <c r="G46" s="28">
        <v>8.1821630462497126</v>
      </c>
    </row>
    <row r="47" spans="1:7">
      <c r="A47" s="17" t="s">
        <v>161</v>
      </c>
      <c r="B47" s="18">
        <v>3813</v>
      </c>
      <c r="C47" s="18">
        <v>4541</v>
      </c>
      <c r="D47" s="19">
        <v>6274</v>
      </c>
      <c r="E47" s="27">
        <v>2.9792553814900185</v>
      </c>
      <c r="F47" s="27">
        <v>3.079333003315996</v>
      </c>
      <c r="G47" s="28">
        <v>3.901717029122953</v>
      </c>
    </row>
    <row r="48" spans="1:7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</row>
    <row r="49" spans="1:7">
      <c r="A49" s="17" t="s">
        <v>163</v>
      </c>
      <c r="B49" s="18">
        <v>1347</v>
      </c>
      <c r="C49" s="18">
        <v>1745</v>
      </c>
      <c r="D49" s="19">
        <v>1996</v>
      </c>
      <c r="E49" s="27">
        <v>1.052467085986639</v>
      </c>
      <c r="F49" s="27">
        <v>1.1833155892504763</v>
      </c>
      <c r="G49" s="28">
        <v>1.2412858128991735</v>
      </c>
    </row>
    <row r="50" spans="1:7">
      <c r="A50" s="17" t="s">
        <v>164</v>
      </c>
      <c r="B50" s="18">
        <v>1795</v>
      </c>
      <c r="C50" s="18">
        <v>1660</v>
      </c>
      <c r="D50" s="19">
        <v>1829</v>
      </c>
      <c r="E50" s="27">
        <v>1.402508106418721</v>
      </c>
      <c r="F50" s="27">
        <v>1.1256755748743787</v>
      </c>
      <c r="G50" s="28">
        <v>1.1374307373710362</v>
      </c>
    </row>
    <row r="51" spans="1:7">
      <c r="A51" s="17" t="s">
        <v>165</v>
      </c>
      <c r="B51" s="18">
        <v>3256</v>
      </c>
      <c r="C51" s="18">
        <v>3341</v>
      </c>
      <c r="D51" s="19">
        <v>3544</v>
      </c>
      <c r="E51" s="27">
        <v>2.5440481306403093</v>
      </c>
      <c r="F51" s="27">
        <v>2.2655916238887346</v>
      </c>
      <c r="G51" s="28">
        <v>2.2039663932438232</v>
      </c>
    </row>
    <row r="52" spans="1:7">
      <c r="A52" s="17" t="s">
        <v>166</v>
      </c>
      <c r="B52" s="18">
        <v>1006</v>
      </c>
      <c r="C52" s="18">
        <v>987</v>
      </c>
      <c r="D52" s="19">
        <v>1058</v>
      </c>
      <c r="E52" s="27">
        <v>0.7860296128452553</v>
      </c>
      <c r="F52" s="27">
        <v>0.66930228457892271</v>
      </c>
      <c r="G52" s="28">
        <v>0.65795610723813902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2088</v>
      </c>
      <c r="C55" s="18">
        <v>2160</v>
      </c>
      <c r="D55" s="19">
        <v>2230</v>
      </c>
      <c r="E55" s="27">
        <v>1.6314411845138101</v>
      </c>
      <c r="F55" s="27">
        <v>1.4647344829690709</v>
      </c>
      <c r="G55" s="28">
        <v>1.3868072959745275</v>
      </c>
    </row>
    <row r="56" spans="1:7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</row>
    <row r="57" spans="1:7">
      <c r="A57" s="17" t="s">
        <v>172</v>
      </c>
      <c r="B57" s="18">
        <v>841</v>
      </c>
      <c r="C57" s="18">
        <v>592</v>
      </c>
      <c r="D57" s="19">
        <v>968</v>
      </c>
      <c r="E57" s="27">
        <v>0.65710825487361801</v>
      </c>
      <c r="F57" s="27">
        <v>0.40144574718411574</v>
      </c>
      <c r="G57" s="28">
        <v>0.60198630605531056</v>
      </c>
    </row>
    <row r="58" spans="1:7">
      <c r="A58" s="17" t="s">
        <v>173</v>
      </c>
      <c r="B58" s="18">
        <v>0</v>
      </c>
      <c r="C58" s="18">
        <v>1613</v>
      </c>
      <c r="D58" s="19">
        <v>1882</v>
      </c>
      <c r="E58" s="27" t="s">
        <v>168</v>
      </c>
      <c r="F58" s="27">
        <v>1.0938040375134777</v>
      </c>
      <c r="G58" s="28">
        <v>1.1703907314009241</v>
      </c>
    </row>
    <row r="59" spans="1:7">
      <c r="A59" s="17" t="s">
        <v>174</v>
      </c>
      <c r="B59" s="18">
        <v>0</v>
      </c>
      <c r="C59" s="18">
        <v>3</v>
      </c>
      <c r="D59" s="19">
        <v>4</v>
      </c>
      <c r="E59" s="27" t="s">
        <v>168</v>
      </c>
      <c r="F59" s="27">
        <v>2.0343534485681544E-3</v>
      </c>
      <c r="G59" s="28">
        <v>2.4875467192368205E-3</v>
      </c>
    </row>
    <row r="60" spans="1:7">
      <c r="A60" s="17" t="s">
        <v>175</v>
      </c>
      <c r="B60" s="18">
        <v>0</v>
      </c>
      <c r="C60" s="18">
        <v>669</v>
      </c>
      <c r="D60" s="19">
        <v>767</v>
      </c>
      <c r="E60" s="27" t="s">
        <v>168</v>
      </c>
      <c r="F60" s="27">
        <v>0.45366081903069838</v>
      </c>
      <c r="G60" s="28">
        <v>0.47698708341366036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</row>
    <row r="62" spans="1:7">
      <c r="A62" s="17" t="s">
        <v>177</v>
      </c>
      <c r="B62" s="18">
        <v>2011</v>
      </c>
      <c r="C62" s="18">
        <v>875</v>
      </c>
      <c r="D62" s="19">
        <v>0</v>
      </c>
      <c r="E62" s="27">
        <v>1.5712778841270461</v>
      </c>
      <c r="F62" s="27">
        <v>0.59335308916571161</v>
      </c>
      <c r="G62" s="28" t="s">
        <v>168</v>
      </c>
    </row>
    <row r="63" spans="1:7">
      <c r="A63" s="17" t="s">
        <v>178</v>
      </c>
      <c r="B63" s="18">
        <v>40</v>
      </c>
      <c r="C63" s="18">
        <v>0</v>
      </c>
      <c r="D63" s="19">
        <v>0</v>
      </c>
      <c r="E63" s="27">
        <v>3.1253662538578739E-2</v>
      </c>
      <c r="F63" s="27" t="s">
        <v>168</v>
      </c>
      <c r="G63" s="28" t="s">
        <v>168</v>
      </c>
    </row>
    <row r="64" spans="1:7">
      <c r="A64" s="17" t="s">
        <v>179</v>
      </c>
      <c r="B64" s="18">
        <v>2691</v>
      </c>
      <c r="C64" s="18">
        <v>3098</v>
      </c>
      <c r="D64" s="19">
        <v>3556</v>
      </c>
      <c r="E64" s="27">
        <v>2.1025901472828847</v>
      </c>
      <c r="F64" s="27">
        <v>2.1008089945547139</v>
      </c>
      <c r="G64" s="28">
        <v>2.2114290334015334</v>
      </c>
    </row>
    <row r="65" spans="1:7">
      <c r="A65" s="17" t="s">
        <v>180</v>
      </c>
      <c r="B65" s="18">
        <v>284</v>
      </c>
      <c r="C65" s="18">
        <v>288</v>
      </c>
      <c r="D65" s="19">
        <v>1426</v>
      </c>
      <c r="E65" s="27">
        <v>0.22190100402390905</v>
      </c>
      <c r="F65" s="27">
        <v>0.19529793106254281</v>
      </c>
      <c r="G65" s="28">
        <v>0.88681040540792655</v>
      </c>
    </row>
    <row r="66" spans="1:7">
      <c r="A66" s="17" t="s">
        <v>181</v>
      </c>
      <c r="B66" s="18">
        <v>693</v>
      </c>
      <c r="C66" s="18">
        <v>1954</v>
      </c>
      <c r="D66" s="19">
        <v>1373</v>
      </c>
      <c r="E66" s="27">
        <v>0.54146970348087664</v>
      </c>
      <c r="F66" s="27">
        <v>1.3250422128340578</v>
      </c>
      <c r="G66" s="28">
        <v>0.85385041137803874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</row>
    <row r="71" spans="1:7">
      <c r="A71" s="17" t="s">
        <v>186</v>
      </c>
      <c r="B71" s="18">
        <v>0</v>
      </c>
      <c r="C71" s="18">
        <v>174</v>
      </c>
      <c r="D71" s="19">
        <v>260</v>
      </c>
      <c r="E71" s="27" t="s">
        <v>168</v>
      </c>
      <c r="F71" s="27">
        <v>0.11799250001695294</v>
      </c>
      <c r="G71" s="28">
        <v>0.16169053675039335</v>
      </c>
    </row>
    <row r="72" spans="1:7">
      <c r="A72" s="17" t="s">
        <v>187</v>
      </c>
      <c r="B72" s="18">
        <v>0</v>
      </c>
      <c r="C72" s="18">
        <v>720</v>
      </c>
      <c r="D72" s="19">
        <v>0</v>
      </c>
      <c r="E72" s="27" t="s">
        <v>168</v>
      </c>
      <c r="F72" s="27">
        <v>0.48824482765635702</v>
      </c>
      <c r="G72" s="28" t="s">
        <v>168</v>
      </c>
    </row>
    <row r="73" spans="1:7">
      <c r="A73" s="17" t="s">
        <v>188</v>
      </c>
      <c r="B73" s="18">
        <v>0</v>
      </c>
      <c r="C73" s="18">
        <v>0</v>
      </c>
      <c r="D73" s="19">
        <v>474</v>
      </c>
      <c r="E73" s="27" t="s">
        <v>168</v>
      </c>
      <c r="F73" s="27" t="s">
        <v>168</v>
      </c>
      <c r="G73" s="28">
        <v>0.29477428622956325</v>
      </c>
    </row>
    <row r="74" spans="1:7" ht="13.5" thickBot="1">
      <c r="A74" s="20" t="s">
        <v>4</v>
      </c>
      <c r="B74" s="21">
        <v>127985</v>
      </c>
      <c r="C74" s="21">
        <v>147467</v>
      </c>
      <c r="D74" s="22">
        <v>160801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76">
        <v>18</v>
      </c>
    </row>
    <row r="77" spans="1:7" ht="12.75" customHeight="1">
      <c r="A77" s="26" t="s">
        <v>158</v>
      </c>
      <c r="G77" s="175"/>
    </row>
    <row r="78" spans="1:7" ht="12.75" customHeight="1"/>
    <row r="79" spans="1:7" ht="12.75" customHeight="1"/>
    <row r="82" ht="12.75" customHeight="1"/>
    <row r="83" ht="12.75" customHeight="1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RowColHeaders="0" topLeftCell="A2" zoomScaleNormal="100" workbookViewId="0"/>
  </sheetViews>
  <sheetFormatPr defaultColWidth="11.42578125" defaultRowHeight="12.75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/>
    <row r="2" spans="1:3">
      <c r="A2" s="73" t="s">
        <v>0</v>
      </c>
      <c r="B2" s="3"/>
      <c r="C2" s="3"/>
    </row>
    <row r="3" spans="1:3" ht="6.75" customHeight="1"/>
    <row r="4" spans="1:3" ht="15.75">
      <c r="A4" s="41" t="s">
        <v>51</v>
      </c>
    </row>
    <row r="6" spans="1:3" ht="15.75">
      <c r="A6" s="41"/>
      <c r="B6" s="31"/>
      <c r="C6" s="31"/>
    </row>
    <row r="7" spans="1:3" ht="15.75">
      <c r="A7" s="31"/>
      <c r="B7" s="31"/>
      <c r="C7" s="31"/>
    </row>
    <row r="8" spans="1:3" ht="15.75">
      <c r="A8" s="31"/>
      <c r="B8" s="31"/>
      <c r="C8" s="31"/>
    </row>
    <row r="9" spans="1:3" ht="15.75">
      <c r="A9" s="31"/>
      <c r="B9" s="31"/>
      <c r="C9" s="31"/>
    </row>
    <row r="10" spans="1:3" ht="15.75">
      <c r="A10" s="31"/>
      <c r="B10" s="31"/>
      <c r="C10" s="31"/>
    </row>
    <row r="11" spans="1:3" ht="15.75">
      <c r="A11" s="31"/>
      <c r="B11" s="31"/>
      <c r="C11" s="31"/>
    </row>
    <row r="12" spans="1:3" ht="15.75">
      <c r="A12" s="31"/>
      <c r="B12" s="31"/>
      <c r="C12" s="55"/>
    </row>
    <row r="13" spans="1:3" ht="15.75">
      <c r="A13" s="41"/>
      <c r="B13" s="31"/>
      <c r="C13" s="31"/>
    </row>
    <row r="14" spans="1:3" ht="15.75">
      <c r="A14" s="31"/>
      <c r="B14" s="31"/>
      <c r="C14" s="31"/>
    </row>
    <row r="15" spans="1:3" ht="15.75">
      <c r="A15" s="31"/>
      <c r="B15" s="31"/>
      <c r="C15" s="31"/>
    </row>
    <row r="16" spans="1:3" ht="15.75">
      <c r="A16" s="31"/>
      <c r="B16" s="31"/>
      <c r="C16" s="55"/>
    </row>
    <row r="17" spans="1:3" ht="15.75">
      <c r="A17" s="31"/>
      <c r="B17" s="31"/>
      <c r="C17" s="31"/>
    </row>
    <row r="18" spans="1:3" ht="15.75">
      <c r="A18" s="31"/>
      <c r="B18" s="31"/>
      <c r="C18" s="31"/>
    </row>
    <row r="19" spans="1:3" ht="15.75">
      <c r="A19" s="31"/>
      <c r="B19" s="31"/>
      <c r="C19" s="31"/>
    </row>
    <row r="20" spans="1:3" ht="15.75">
      <c r="A20" s="31"/>
      <c r="B20" s="31"/>
      <c r="C20" s="31"/>
    </row>
    <row r="21" spans="1:3" ht="15.75">
      <c r="A21" s="31"/>
      <c r="B21" s="31"/>
      <c r="C21" s="31"/>
    </row>
    <row r="22" spans="1:3" ht="15.75">
      <c r="A22" s="31"/>
      <c r="B22" s="31"/>
      <c r="C22" s="31"/>
    </row>
    <row r="23" spans="1:3" ht="15.75">
      <c r="A23" s="31"/>
      <c r="B23" s="31"/>
      <c r="C23" s="31"/>
    </row>
    <row r="24" spans="1:3" ht="15.75">
      <c r="A24" s="31"/>
      <c r="B24" s="31"/>
      <c r="C24" s="31"/>
    </row>
    <row r="25" spans="1:3" ht="15.75">
      <c r="A25" s="31"/>
      <c r="B25" s="31"/>
      <c r="C25" s="31"/>
    </row>
    <row r="26" spans="1:3" ht="15.75">
      <c r="A26" s="31"/>
      <c r="B26" s="31"/>
      <c r="C26" s="31"/>
    </row>
    <row r="27" spans="1:3" ht="15.75">
      <c r="A27" s="31"/>
      <c r="B27" s="31"/>
      <c r="C27" s="31"/>
    </row>
    <row r="28" spans="1:3" ht="15.75">
      <c r="A28" s="31"/>
      <c r="B28" s="31"/>
      <c r="C28" s="31"/>
    </row>
    <row r="29" spans="1:3" ht="15.75">
      <c r="A29" s="31"/>
      <c r="B29" s="31"/>
      <c r="C29" s="31"/>
    </row>
    <row r="30" spans="1:3" ht="15.75">
      <c r="A30" s="31"/>
      <c r="B30" s="31"/>
      <c r="C30" s="31"/>
    </row>
    <row r="31" spans="1:3" ht="15.75">
      <c r="A31" s="31"/>
      <c r="B31" s="31"/>
      <c r="C31" s="31"/>
    </row>
    <row r="32" spans="1:3" ht="15.75">
      <c r="A32" s="31"/>
      <c r="B32" s="31"/>
      <c r="C32" s="55"/>
    </row>
    <row r="33" spans="1:3" ht="15.75">
      <c r="A33" s="31"/>
      <c r="B33" s="31"/>
      <c r="C33" s="31"/>
    </row>
    <row r="34" spans="1:3" ht="15.75">
      <c r="A34" s="31"/>
      <c r="B34" s="31"/>
      <c r="C34" s="31"/>
    </row>
    <row r="35" spans="1:3" ht="15.75">
      <c r="A35" s="31"/>
      <c r="B35" s="31"/>
      <c r="C35" s="31"/>
    </row>
    <row r="36" spans="1:3" ht="15.75">
      <c r="A36" s="31"/>
      <c r="B36" s="31"/>
      <c r="C36" s="31"/>
    </row>
    <row r="37" spans="1:3" ht="15.75">
      <c r="A37" s="31"/>
      <c r="B37" s="31"/>
      <c r="C37" s="31"/>
    </row>
    <row r="38" spans="1:3" ht="15.75">
      <c r="A38" s="31"/>
      <c r="B38" s="31"/>
      <c r="C38" s="31"/>
    </row>
    <row r="39" spans="1:3" ht="15.75">
      <c r="A39" s="31"/>
      <c r="B39" s="31"/>
      <c r="C39" s="31"/>
    </row>
    <row r="40" spans="1:3" ht="15.75">
      <c r="A40" s="31"/>
      <c r="B40" s="31"/>
      <c r="C40" s="31"/>
    </row>
    <row r="41" spans="1:3" ht="15.75">
      <c r="A41" s="41"/>
      <c r="B41" s="31"/>
      <c r="C41" s="31"/>
    </row>
    <row r="42" spans="1:3" ht="15.75">
      <c r="A42" s="55"/>
      <c r="B42" s="31"/>
      <c r="C42" s="31"/>
    </row>
    <row r="43" spans="1:3" ht="15.75">
      <c r="A43" s="31"/>
      <c r="B43" s="31"/>
      <c r="C43" s="31"/>
    </row>
    <row r="44" spans="1:3" ht="15.75">
      <c r="A44" s="31"/>
      <c r="B44" s="31"/>
      <c r="C44" s="31"/>
    </row>
    <row r="45" spans="1:3" ht="15.75">
      <c r="A45" s="31"/>
      <c r="B45" s="31"/>
      <c r="C45" s="31"/>
    </row>
    <row r="46" spans="1:3" ht="15.75">
      <c r="A46" s="31"/>
      <c r="B46" s="31"/>
      <c r="C46" s="31"/>
    </row>
    <row r="47" spans="1:3" ht="15.75">
      <c r="A47" s="31"/>
      <c r="B47" s="31"/>
      <c r="C47" s="31"/>
    </row>
    <row r="48" spans="1:3" ht="15.75">
      <c r="A48" s="31"/>
      <c r="B48" s="31"/>
      <c r="C48" s="31"/>
    </row>
    <row r="49" spans="1:3" ht="15.75">
      <c r="A49" s="31"/>
      <c r="B49" s="31"/>
      <c r="C49" s="31"/>
    </row>
    <row r="50" spans="1:3" ht="15.75">
      <c r="A50" s="31"/>
      <c r="B50" s="31"/>
      <c r="C50" s="31"/>
    </row>
    <row r="51" spans="1:3" ht="15.75">
      <c r="A51" s="56"/>
      <c r="B51" s="56"/>
      <c r="C51" s="56"/>
    </row>
    <row r="52" spans="1:3">
      <c r="A52" s="26" t="str">
        <f>+Innhold!B54</f>
        <v>Finans Norge / Skadestatistikk</v>
      </c>
      <c r="C52" s="176">
        <f>Innhold!H46</f>
        <v>19</v>
      </c>
    </row>
    <row r="53" spans="1:3">
      <c r="A53" s="26" t="str">
        <f>+Innhold!B55</f>
        <v>Premiestatistikk skadeforsikring 3. kvartal 2014</v>
      </c>
      <c r="C53" s="175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showGridLines="0" showRowColHeaders="0" tabSelected="1" topLeftCell="A3" zoomScaleNormal="100" workbookViewId="0"/>
  </sheetViews>
  <sheetFormatPr defaultColWidth="11.42578125" defaultRowHeight="12.75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/>
    <row r="2" spans="1:8">
      <c r="B2" s="2"/>
      <c r="C2" s="3"/>
      <c r="D2" s="3"/>
      <c r="E2" s="3"/>
      <c r="F2" s="3"/>
      <c r="G2" s="3"/>
    </row>
    <row r="3" spans="1:8" ht="6" customHeight="1">
      <c r="B3" s="4"/>
      <c r="C3" s="3"/>
      <c r="D3" s="3"/>
      <c r="E3" s="3"/>
      <c r="F3" s="3"/>
      <c r="G3" s="3"/>
    </row>
    <row r="4" spans="1:8" ht="15.75">
      <c r="C4" s="30"/>
      <c r="D4" s="30" t="s">
        <v>6</v>
      </c>
      <c r="E4" s="30"/>
      <c r="F4" s="30"/>
      <c r="G4" s="30"/>
      <c r="H4" s="30"/>
    </row>
    <row r="5" spans="1:8" ht="15.75">
      <c r="B5" s="40"/>
      <c r="C5" s="30"/>
      <c r="D5" s="30"/>
      <c r="E5" s="30"/>
      <c r="F5" s="30"/>
      <c r="G5" s="30"/>
      <c r="H5" s="30"/>
    </row>
    <row r="6" spans="1:8" ht="15.75">
      <c r="B6" s="40"/>
      <c r="C6" s="30"/>
      <c r="D6" s="30"/>
      <c r="E6" s="30"/>
      <c r="F6" s="30"/>
      <c r="G6" s="30"/>
      <c r="H6" s="30"/>
    </row>
    <row r="7" spans="1:8" ht="15.75">
      <c r="B7" s="31"/>
      <c r="C7" s="31"/>
      <c r="D7" s="31"/>
      <c r="E7" s="31"/>
      <c r="F7" s="31"/>
      <c r="G7" s="31"/>
      <c r="H7" s="31"/>
    </row>
    <row r="8" spans="1:8" ht="15.75">
      <c r="B8" s="31"/>
      <c r="C8" s="31"/>
      <c r="D8" s="31"/>
      <c r="E8" s="31"/>
      <c r="F8" s="31"/>
      <c r="G8" s="31"/>
      <c r="H8" s="31"/>
    </row>
    <row r="9" spans="1:8" ht="15.75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75">
      <c r="B10" s="31"/>
      <c r="C10" s="31"/>
      <c r="D10" s="31"/>
      <c r="E10" s="31"/>
      <c r="F10" s="31"/>
      <c r="G10" s="31"/>
      <c r="H10" s="29"/>
    </row>
    <row r="11" spans="1:8" ht="15.75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7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75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75">
      <c r="B16" s="31"/>
      <c r="C16" s="31"/>
      <c r="D16" s="31"/>
      <c r="E16" s="31"/>
      <c r="F16" s="31"/>
      <c r="G16" s="31"/>
      <c r="H16" s="29"/>
    </row>
    <row r="17" spans="1:8" ht="15.75">
      <c r="B17" s="31" t="s">
        <v>47</v>
      </c>
      <c r="C17" s="31"/>
      <c r="D17" s="31"/>
      <c r="E17" s="31"/>
      <c r="F17" s="31"/>
      <c r="G17" s="31"/>
      <c r="H17" s="29"/>
    </row>
    <row r="18" spans="1:8" ht="15.75">
      <c r="B18" s="42" t="s">
        <v>23</v>
      </c>
      <c r="C18" s="31"/>
      <c r="D18" s="31"/>
      <c r="E18" s="31"/>
      <c r="F18" s="31"/>
      <c r="G18" s="31"/>
      <c r="H18" s="29"/>
    </row>
    <row r="19" spans="1:8" ht="15.75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75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5.75">
      <c r="B21" s="42"/>
      <c r="C21" s="31"/>
      <c r="D21" s="31"/>
      <c r="E21" s="31"/>
      <c r="F21" s="31"/>
      <c r="G21" s="31"/>
      <c r="H21" s="29"/>
    </row>
    <row r="22" spans="1:8" ht="15.75">
      <c r="B22" s="42" t="s">
        <v>24</v>
      </c>
      <c r="C22" s="31"/>
      <c r="D22" s="31"/>
      <c r="E22" s="31"/>
      <c r="F22" s="31"/>
      <c r="G22" s="31"/>
      <c r="H22" s="29"/>
    </row>
    <row r="23" spans="1:8" ht="15.75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75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75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75">
      <c r="A26" s="72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75">
      <c r="A27" s="74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75">
      <c r="A28" s="72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75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75">
      <c r="A30" s="72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75">
      <c r="A31" s="74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75">
      <c r="A32" s="72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75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75">
      <c r="A34" s="72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75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75">
      <c r="A36" s="72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75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75">
      <c r="A38" s="72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75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75">
      <c r="A40" s="72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75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75">
      <c r="A42" s="72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75">
      <c r="A43" s="72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75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75">
      <c r="A45" s="49"/>
      <c r="B45" s="31"/>
      <c r="C45" s="31"/>
      <c r="D45" s="31"/>
      <c r="E45" s="31"/>
      <c r="F45" s="31"/>
      <c r="G45" s="31"/>
      <c r="H45" s="29"/>
    </row>
    <row r="46" spans="1:10" ht="15.75">
      <c r="A46" s="72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>
      <c r="I49" s="1" t="s">
        <v>5</v>
      </c>
    </row>
    <row r="53" spans="1:9">
      <c r="B53" s="24"/>
      <c r="C53" s="24"/>
      <c r="D53" s="24"/>
      <c r="E53" s="24"/>
      <c r="F53" s="24"/>
      <c r="G53" s="24"/>
      <c r="H53" s="24"/>
    </row>
    <row r="54" spans="1:9">
      <c r="B54" s="26" t="str">
        <f>"Finans Norge / Skadestatistikk"</f>
        <v>Finans Norge / Skadestatistikk</v>
      </c>
      <c r="G54" s="25"/>
      <c r="H54" s="174">
        <v>1</v>
      </c>
    </row>
    <row r="55" spans="1:9">
      <c r="B55" s="26" t="str">
        <f>"Premiestatistikk skadeforsikring 3. kvartal 2014"</f>
        <v>Premiestatistikk skadeforsikring 3. kvartal 2014</v>
      </c>
      <c r="G55" s="25"/>
      <c r="H55" s="17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>
      <c r="A61"/>
      <c r="B61"/>
      <c r="C61"/>
      <c r="D61"/>
      <c r="E61"/>
      <c r="F61"/>
      <c r="G61"/>
      <c r="H61"/>
      <c r="I61"/>
    </row>
    <row r="62" spans="1:9">
      <c r="A62"/>
      <c r="B62"/>
      <c r="C62"/>
      <c r="D62"/>
      <c r="E62"/>
      <c r="F62"/>
      <c r="G62"/>
      <c r="H62"/>
      <c r="I62"/>
    </row>
    <row r="63" spans="1:9" ht="12.75" customHeight="1">
      <c r="A63"/>
      <c r="B63"/>
      <c r="C63"/>
      <c r="D63"/>
      <c r="E63"/>
      <c r="F63"/>
      <c r="G63"/>
      <c r="H63"/>
      <c r="I63"/>
    </row>
    <row r="64" spans="1:9" ht="12.75" customHeight="1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  <row r="72" spans="1:9">
      <c r="A72"/>
      <c r="B72"/>
      <c r="C72"/>
      <c r="D72"/>
      <c r="E72"/>
      <c r="F72"/>
      <c r="G72"/>
      <c r="H72"/>
      <c r="I72"/>
    </row>
    <row r="73" spans="1:9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showRowColHeaders="0" topLeftCell="A2" workbookViewId="0"/>
  </sheetViews>
  <sheetFormatPr defaultColWidth="11.42578125" defaultRowHeight="12.75"/>
  <cols>
    <col min="1" max="1" width="39.42578125" customWidth="1"/>
    <col min="2" max="2" width="5.7109375" customWidth="1"/>
    <col min="3" max="3" width="39.42578125" customWidth="1"/>
  </cols>
  <sheetData>
    <row r="1" spans="1:1" ht="8.25" customHeight="1">
      <c r="A1" s="1"/>
    </row>
    <row r="2" spans="1:1">
      <c r="A2" s="73" t="s">
        <v>0</v>
      </c>
    </row>
    <row r="3" spans="1:1" s="1" customFormat="1" ht="6.75" customHeight="1"/>
    <row r="4" spans="1:1" s="1" customFormat="1" ht="15.75">
      <c r="A4" s="41"/>
    </row>
    <row r="5" spans="1:1" s="1" customFormat="1" ht="15.75">
      <c r="A5" s="41" t="s">
        <v>40</v>
      </c>
    </row>
    <row r="6" spans="1:1" s="1" customFormat="1"/>
    <row r="7" spans="1:1" s="1" customFormat="1" ht="15.75">
      <c r="A7" s="31"/>
    </row>
    <row r="8" spans="1:1" s="1" customFormat="1" ht="15.75">
      <c r="A8" s="31"/>
    </row>
    <row r="9" spans="1:1" s="1" customFormat="1" ht="15.75">
      <c r="A9" s="31"/>
    </row>
    <row r="10" spans="1:1" s="1" customFormat="1" ht="15.75">
      <c r="A10" s="31"/>
    </row>
    <row r="11" spans="1:1" s="1" customFormat="1" ht="15.75">
      <c r="A11" s="31"/>
    </row>
    <row r="12" spans="1:1" s="1" customFormat="1" ht="15.75">
      <c r="A12" s="31"/>
    </row>
    <row r="13" spans="1:1" s="1" customFormat="1" ht="15.75">
      <c r="A13" s="31"/>
    </row>
    <row r="14" spans="1:1" s="1" customFormat="1" ht="15.75">
      <c r="A14" s="31"/>
    </row>
    <row r="15" spans="1:1" s="1" customFormat="1" ht="15.75">
      <c r="A15" s="31"/>
    </row>
    <row r="16" spans="1:1" s="1" customFormat="1" ht="15.75">
      <c r="A16" s="31"/>
    </row>
    <row r="17" spans="1:5" s="1" customFormat="1" ht="15.75">
      <c r="A17" s="41"/>
      <c r="B17" s="31"/>
      <c r="C17" s="31"/>
    </row>
    <row r="18" spans="1:5" s="1" customFormat="1" ht="15.75">
      <c r="A18" s="31"/>
      <c r="B18" s="31"/>
      <c r="C18" s="31"/>
    </row>
    <row r="19" spans="1:5" s="1" customFormat="1" ht="15.75">
      <c r="A19" s="31"/>
      <c r="B19" s="31"/>
      <c r="C19" s="55"/>
      <c r="E19" s="55"/>
    </row>
    <row r="20" spans="1:5" s="1" customFormat="1" ht="15.75">
      <c r="A20" s="31"/>
      <c r="B20" s="31"/>
      <c r="C20" s="31"/>
      <c r="E20" s="31"/>
    </row>
    <row r="21" spans="1:5" s="1" customFormat="1" ht="15.75">
      <c r="A21" s="31"/>
      <c r="B21" s="31"/>
      <c r="C21" s="31"/>
      <c r="E21" s="31"/>
    </row>
    <row r="22" spans="1:5" s="1" customFormat="1" ht="15.75">
      <c r="A22" s="31"/>
      <c r="B22" s="31"/>
      <c r="C22" s="31"/>
      <c r="E22" s="31"/>
    </row>
    <row r="23" spans="1:5" s="1" customFormat="1" ht="15.75">
      <c r="A23" s="31"/>
      <c r="B23" s="31"/>
      <c r="C23" s="31"/>
      <c r="E23" s="31"/>
    </row>
    <row r="24" spans="1:5" s="1" customFormat="1" ht="15.75">
      <c r="B24" s="31"/>
      <c r="C24" s="31"/>
      <c r="E24" s="31"/>
    </row>
    <row r="25" spans="1:5" s="1" customFormat="1" ht="15.75">
      <c r="A25" s="55"/>
      <c r="B25" s="31"/>
      <c r="C25" s="31"/>
      <c r="E25" s="31"/>
    </row>
    <row r="26" spans="1:5" s="1" customFormat="1" ht="15.75">
      <c r="A26" s="31"/>
      <c r="B26" s="31"/>
      <c r="C26" s="31"/>
      <c r="E26" s="31"/>
    </row>
    <row r="27" spans="1:5" s="1" customFormat="1" ht="15.75">
      <c r="A27" s="31"/>
      <c r="B27" s="31"/>
      <c r="C27" s="31"/>
      <c r="E27" s="31"/>
    </row>
    <row r="28" spans="1:5" s="1" customFormat="1" ht="15.75">
      <c r="A28" s="31"/>
      <c r="B28" s="31"/>
      <c r="C28" s="31"/>
      <c r="E28" s="31"/>
    </row>
    <row r="29" spans="1:5" s="1" customFormat="1" ht="15.75">
      <c r="A29" s="55"/>
      <c r="B29" s="31"/>
      <c r="C29" s="31"/>
      <c r="E29" s="31"/>
    </row>
    <row r="30" spans="1:5" s="1" customFormat="1" ht="15.75">
      <c r="A30" s="31"/>
      <c r="B30" s="31"/>
      <c r="C30" s="31"/>
      <c r="E30" s="31"/>
    </row>
    <row r="31" spans="1:5" s="1" customFormat="1" ht="15.75">
      <c r="B31" s="31"/>
      <c r="C31" s="31"/>
      <c r="E31" s="31"/>
    </row>
    <row r="32" spans="1:5" s="1" customFormat="1" ht="15.75">
      <c r="A32" s="55"/>
      <c r="B32" s="31"/>
      <c r="C32" s="31"/>
      <c r="E32" s="31"/>
    </row>
    <row r="33" spans="1:5" s="1" customFormat="1" ht="15.75">
      <c r="A33" s="31"/>
      <c r="B33" s="31"/>
      <c r="C33" s="31"/>
      <c r="E33" s="31"/>
    </row>
    <row r="34" spans="1:5" s="1" customFormat="1" ht="15.75">
      <c r="B34" s="31"/>
      <c r="C34" s="31"/>
      <c r="E34" s="31"/>
    </row>
    <row r="35" spans="1:5" s="1" customFormat="1" ht="15.75">
      <c r="A35" s="55"/>
      <c r="B35" s="31"/>
      <c r="C35" s="31"/>
      <c r="E35" s="31"/>
    </row>
    <row r="36" spans="1:5" s="1" customFormat="1" ht="15.75">
      <c r="A36" s="31"/>
      <c r="B36" s="31"/>
      <c r="C36" s="31"/>
      <c r="E36" s="31"/>
    </row>
    <row r="37" spans="1:5" s="1" customFormat="1" ht="15.75">
      <c r="A37" s="31"/>
      <c r="B37" s="31"/>
      <c r="C37" s="31"/>
      <c r="E37" s="31"/>
    </row>
    <row r="38" spans="1:5" s="1" customFormat="1" ht="15.75">
      <c r="A38" s="31"/>
      <c r="B38" s="31"/>
      <c r="C38" s="31"/>
    </row>
    <row r="39" spans="1:5" s="1" customFormat="1" ht="15.75">
      <c r="A39" s="55"/>
      <c r="B39" s="31"/>
    </row>
    <row r="40" spans="1:5" s="1" customFormat="1" ht="15.75">
      <c r="A40" s="31"/>
      <c r="B40" s="31"/>
    </row>
    <row r="41" spans="1:5" s="1" customFormat="1" ht="15.75">
      <c r="A41" s="31"/>
    </row>
    <row r="42" spans="1:5" s="1" customFormat="1" ht="15.75">
      <c r="A42" s="31"/>
    </row>
    <row r="43" spans="1:5" s="1" customFormat="1"/>
    <row r="44" spans="1:5" s="1" customFormat="1" ht="15.75">
      <c r="C44" s="31"/>
    </row>
    <row r="45" spans="1:5" s="1" customFormat="1" ht="15.75">
      <c r="A45" s="31"/>
      <c r="C45" s="31"/>
    </row>
    <row r="46" spans="1:5" s="1" customFormat="1" ht="15.75">
      <c r="A46" s="31"/>
    </row>
    <row r="47" spans="1:5" s="1" customFormat="1" ht="15.75">
      <c r="A47" s="31"/>
    </row>
    <row r="48" spans="1:5" s="1" customFormat="1" ht="15.75">
      <c r="A48" s="55" t="s">
        <v>69</v>
      </c>
    </row>
    <row r="49" spans="1:3" s="1" customFormat="1" ht="15.75">
      <c r="A49" s="55" t="s">
        <v>111</v>
      </c>
    </row>
    <row r="50" spans="1:3" s="1" customFormat="1" ht="15.75">
      <c r="A50" s="31"/>
    </row>
    <row r="51" spans="1:3" s="1" customFormat="1" ht="15.75">
      <c r="A51" s="31"/>
    </row>
    <row r="52" spans="1:3" s="1" customFormat="1" ht="12.75" customHeight="1">
      <c r="A52" s="61" t="str">
        <f>+Innhold!B54</f>
        <v>Finans Norge / Skadestatistikk</v>
      </c>
      <c r="B52" s="62"/>
      <c r="C52" s="176">
        <f>Innhold!H9</f>
        <v>2</v>
      </c>
    </row>
    <row r="53" spans="1:3" s="1" customFormat="1" ht="12.75" customHeight="1">
      <c r="A53" s="63" t="str">
        <f>+Innhold!B55</f>
        <v>Premiestatistikk skadeforsikring 3. kvartal 2014</v>
      </c>
      <c r="B53" s="50"/>
      <c r="C53" s="174"/>
    </row>
    <row r="54" spans="1:3" s="1" customFormat="1"/>
    <row r="55" spans="1:3" s="1" customFormat="1"/>
    <row r="56" spans="1:3" s="1" customFormat="1"/>
    <row r="57" spans="1:3" s="1" customFormat="1"/>
    <row r="58" spans="1:3" s="1" customFormat="1"/>
    <row r="59" spans="1:3" s="1" customFormat="1"/>
    <row r="60" spans="1:3" s="1" customFormat="1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90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73" t="s">
        <v>0</v>
      </c>
    </row>
    <row r="3" spans="1:12" ht="6" customHeight="1">
      <c r="A3" s="4"/>
    </row>
    <row r="4" spans="1:12" ht="15.75">
      <c r="A4" s="41" t="s">
        <v>46</v>
      </c>
      <c r="G4" s="5"/>
      <c r="H4"/>
      <c r="I4"/>
      <c r="J4"/>
      <c r="K4"/>
      <c r="L4"/>
    </row>
    <row r="5" spans="1:12" ht="15.75">
      <c r="A5" s="5"/>
      <c r="G5" s="5"/>
      <c r="H5"/>
      <c r="I5"/>
      <c r="J5"/>
      <c r="K5"/>
      <c r="L5"/>
    </row>
    <row r="6" spans="1:12" ht="15.75">
      <c r="A6" s="5" t="s">
        <v>82</v>
      </c>
      <c r="G6" s="5" t="s">
        <v>93</v>
      </c>
      <c r="H6"/>
      <c r="I6"/>
      <c r="J6"/>
      <c r="K6"/>
      <c r="L6"/>
    </row>
    <row r="7" spans="1:12">
      <c r="G7"/>
      <c r="H7"/>
      <c r="I7"/>
      <c r="J7"/>
      <c r="K7"/>
      <c r="L7"/>
    </row>
    <row r="8" spans="1:12">
      <c r="G8"/>
      <c r="H8"/>
      <c r="I8"/>
      <c r="J8"/>
      <c r="K8"/>
      <c r="L8"/>
    </row>
    <row r="9" spans="1:12">
      <c r="G9"/>
      <c r="H9"/>
      <c r="I9"/>
      <c r="J9"/>
      <c r="K9"/>
      <c r="L9"/>
    </row>
    <row r="10" spans="1:12">
      <c r="G10"/>
      <c r="H10"/>
      <c r="I10"/>
      <c r="J10"/>
      <c r="K10"/>
      <c r="L10"/>
    </row>
    <row r="11" spans="1:12">
      <c r="G11"/>
      <c r="H11"/>
      <c r="I11"/>
      <c r="J11"/>
      <c r="K11"/>
      <c r="L11"/>
    </row>
    <row r="12" spans="1:12">
      <c r="E12" s="25"/>
      <c r="G12"/>
      <c r="H12"/>
      <c r="I12"/>
      <c r="J12"/>
      <c r="K12"/>
      <c r="L12"/>
    </row>
    <row r="13" spans="1:12">
      <c r="G13"/>
      <c r="H13"/>
      <c r="I13"/>
      <c r="J13"/>
      <c r="K13"/>
      <c r="L13"/>
    </row>
    <row r="14" spans="1:12">
      <c r="G14"/>
      <c r="H14"/>
      <c r="I14"/>
      <c r="J14"/>
      <c r="K14"/>
      <c r="L14"/>
    </row>
    <row r="15" spans="1:12">
      <c r="E15" s="25"/>
      <c r="G15"/>
      <c r="H15"/>
      <c r="I15"/>
      <c r="J15"/>
      <c r="K15"/>
      <c r="L15"/>
    </row>
    <row r="16" spans="1:12">
      <c r="G16"/>
      <c r="H16"/>
      <c r="I16"/>
      <c r="J16"/>
      <c r="K16"/>
      <c r="L16"/>
    </row>
    <row r="17" spans="1:12">
      <c r="G17"/>
      <c r="H17"/>
      <c r="I17"/>
      <c r="J17"/>
      <c r="K17"/>
      <c r="L17"/>
    </row>
    <row r="18" spans="1:12">
      <c r="E18" s="25"/>
      <c r="G18"/>
      <c r="H18"/>
      <c r="I18"/>
      <c r="J18"/>
      <c r="K18"/>
      <c r="L18"/>
    </row>
    <row r="19" spans="1:12">
      <c r="J19"/>
      <c r="K19"/>
      <c r="L19"/>
    </row>
    <row r="20" spans="1:12">
      <c r="J20"/>
      <c r="K20"/>
      <c r="L20"/>
    </row>
    <row r="21" spans="1:12">
      <c r="J21"/>
      <c r="K21"/>
      <c r="L21"/>
    </row>
    <row r="22" spans="1:12">
      <c r="J22"/>
      <c r="K22"/>
      <c r="L22"/>
    </row>
    <row r="23" spans="1:12">
      <c r="J23"/>
      <c r="K23"/>
      <c r="L23"/>
    </row>
    <row r="24" spans="1:12">
      <c r="E24" s="25"/>
      <c r="G24"/>
      <c r="H24"/>
      <c r="I24"/>
      <c r="J24"/>
      <c r="K24"/>
      <c r="L24"/>
    </row>
    <row r="25" spans="1:12">
      <c r="G25"/>
      <c r="H25"/>
      <c r="I25"/>
      <c r="J25"/>
      <c r="K25"/>
      <c r="L25"/>
    </row>
    <row r="26" spans="1:12">
      <c r="G26"/>
      <c r="H26"/>
      <c r="I26"/>
      <c r="J26"/>
      <c r="K26"/>
      <c r="L26"/>
    </row>
    <row r="27" spans="1:12">
      <c r="E27" s="25"/>
      <c r="G27"/>
      <c r="H27"/>
      <c r="I27"/>
      <c r="J27"/>
      <c r="K27"/>
      <c r="L27"/>
    </row>
    <row r="28" spans="1:12">
      <c r="G28"/>
      <c r="H28"/>
      <c r="I28"/>
      <c r="J28"/>
      <c r="K28"/>
      <c r="L28"/>
    </row>
    <row r="29" spans="1:12">
      <c r="I29"/>
      <c r="J29"/>
      <c r="K29"/>
      <c r="L29"/>
    </row>
    <row r="30" spans="1:12">
      <c r="I30"/>
      <c r="J30"/>
      <c r="K30"/>
      <c r="L30"/>
    </row>
    <row r="31" spans="1:12" ht="15.75">
      <c r="A31" s="5" t="s">
        <v>65</v>
      </c>
      <c r="G31" s="5" t="s">
        <v>109</v>
      </c>
      <c r="K31"/>
      <c r="L31"/>
    </row>
    <row r="32" spans="1:12">
      <c r="K32"/>
      <c r="L32"/>
    </row>
    <row r="33" spans="5:12">
      <c r="K33"/>
      <c r="L33"/>
    </row>
    <row r="34" spans="5:12">
      <c r="G34"/>
      <c r="K34"/>
      <c r="L34"/>
    </row>
    <row r="35" spans="5:12">
      <c r="G35"/>
      <c r="K35"/>
      <c r="L35"/>
    </row>
    <row r="36" spans="5:12">
      <c r="E36" s="25"/>
      <c r="G36"/>
      <c r="K36"/>
      <c r="L36"/>
    </row>
    <row r="37" spans="5:12">
      <c r="G37"/>
      <c r="K37"/>
      <c r="L37"/>
    </row>
    <row r="38" spans="5:12">
      <c r="G38"/>
      <c r="K38"/>
      <c r="L38"/>
    </row>
    <row r="39" spans="5:12">
      <c r="E39" s="25"/>
      <c r="G39"/>
      <c r="K39"/>
      <c r="L39"/>
    </row>
    <row r="40" spans="5:12">
      <c r="G40"/>
      <c r="K40"/>
      <c r="L40"/>
    </row>
    <row r="41" spans="5:12">
      <c r="K41"/>
    </row>
    <row r="42" spans="5:12">
      <c r="E42" s="25"/>
      <c r="K42"/>
    </row>
    <row r="45" spans="5:12">
      <c r="E45" s="25"/>
    </row>
    <row r="48" spans="5:12">
      <c r="E48" s="25"/>
    </row>
    <row r="51" spans="1:11">
      <c r="E51" s="25"/>
    </row>
    <row r="54" spans="1:11">
      <c r="E54" s="25"/>
    </row>
    <row r="61" spans="1:11" ht="9" customHeight="1">
      <c r="E61" s="25"/>
    </row>
    <row r="62" spans="1:11">
      <c r="E62" s="25"/>
    </row>
    <row r="63" spans="1:11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>
      <c r="A64" s="26" t="str">
        <f>+Innhold!B54</f>
        <v>Finans Norge / Skadestatistikk</v>
      </c>
      <c r="E64" s="176">
        <f>Innhold!H12</f>
        <v>3</v>
      </c>
      <c r="G64" s="26" t="str">
        <f>+Innhold!B54</f>
        <v>Finans Norge / Skadestatistikk</v>
      </c>
      <c r="K64" s="176">
        <f>Innhold!H14</f>
        <v>4</v>
      </c>
    </row>
    <row r="65" spans="1:13">
      <c r="A65" s="26" t="str">
        <f>+Innhold!B55</f>
        <v>Premiestatistikk skadeforsikring 3. kvartal 2014</v>
      </c>
      <c r="E65" s="175"/>
      <c r="G65" s="26" t="str">
        <f>+Innhold!B55</f>
        <v>Premiestatistikk skadeforsikring 3. kvartal 2014</v>
      </c>
      <c r="K65" s="174"/>
    </row>
    <row r="69" spans="1:13">
      <c r="A69"/>
      <c r="B69" s="69"/>
    </row>
    <row r="70" spans="1:13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</row>
    <row r="71" spans="1:13">
      <c r="A71" s="191"/>
      <c r="B71" s="192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</row>
    <row r="72" spans="1:13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</row>
    <row r="73" spans="1:13">
      <c r="A73" s="193" t="s">
        <v>61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</row>
    <row r="74" spans="1:13">
      <c r="A74" s="191" t="s">
        <v>84</v>
      </c>
      <c r="B74" s="192">
        <f>+'Tab5'!G9/100</f>
        <v>0.25169729023939352</v>
      </c>
      <c r="C74" s="191">
        <v>1</v>
      </c>
      <c r="D74" s="191">
        <v>0</v>
      </c>
      <c r="E74" s="191">
        <v>0</v>
      </c>
      <c r="F74" s="191">
        <v>0</v>
      </c>
      <c r="G74" s="191"/>
      <c r="H74" s="191"/>
      <c r="I74" s="191">
        <v>0</v>
      </c>
      <c r="J74" s="190"/>
      <c r="K74" s="190"/>
      <c r="L74" s="190"/>
      <c r="M74" s="190"/>
    </row>
    <row r="75" spans="1:13">
      <c r="A75" s="191" t="s">
        <v>83</v>
      </c>
      <c r="B75" s="192">
        <f>+'Tab5'!G7/100</f>
        <v>0.22940185932733248</v>
      </c>
      <c r="C75" s="191">
        <v>1</v>
      </c>
      <c r="D75" s="191">
        <v>0</v>
      </c>
      <c r="E75" s="191">
        <v>0</v>
      </c>
      <c r="F75" s="191">
        <v>0</v>
      </c>
      <c r="G75" s="191"/>
      <c r="H75" s="191"/>
      <c r="I75" s="191">
        <v>0</v>
      </c>
      <c r="J75" s="190"/>
      <c r="K75" s="190"/>
      <c r="L75" s="190"/>
      <c r="M75" s="190"/>
    </row>
    <row r="76" spans="1:13">
      <c r="A76" s="191" t="s">
        <v>86</v>
      </c>
      <c r="B76" s="192">
        <f>+'Tab5'!G10/100</f>
        <v>0.13885145350049619</v>
      </c>
      <c r="C76" s="191">
        <v>1</v>
      </c>
      <c r="D76" s="191">
        <v>0</v>
      </c>
      <c r="E76" s="191">
        <v>0</v>
      </c>
      <c r="F76" s="191">
        <v>0</v>
      </c>
      <c r="G76" s="191"/>
      <c r="H76" s="191"/>
      <c r="I76" s="191">
        <v>0</v>
      </c>
      <c r="J76" s="190"/>
      <c r="K76" s="190"/>
      <c r="L76" s="190"/>
      <c r="M76" s="190"/>
    </row>
    <row r="77" spans="1:13">
      <c r="A77" s="191" t="s">
        <v>52</v>
      </c>
      <c r="B77" s="192">
        <f>+'Tab5'!G11/100</f>
        <v>0.10026565902084218</v>
      </c>
      <c r="C77" s="191">
        <v>1</v>
      </c>
      <c r="D77" s="191">
        <v>0</v>
      </c>
      <c r="E77" s="191">
        <v>0</v>
      </c>
      <c r="F77" s="191">
        <v>0</v>
      </c>
      <c r="G77" s="191"/>
      <c r="H77" s="191"/>
      <c r="I77" s="191">
        <v>0</v>
      </c>
      <c r="J77" s="190"/>
      <c r="K77" s="190"/>
      <c r="L77" s="190"/>
      <c r="M77" s="190"/>
    </row>
    <row r="78" spans="1:13">
      <c r="A78" s="191" t="s">
        <v>22</v>
      </c>
      <c r="B78" s="192">
        <f>1-SUM(B74:B77)</f>
        <v>0.27978373791193567</v>
      </c>
      <c r="C78" s="191">
        <v>1</v>
      </c>
      <c r="D78" s="191">
        <v>0</v>
      </c>
      <c r="E78" s="191">
        <v>0</v>
      </c>
      <c r="F78" s="191">
        <v>0</v>
      </c>
      <c r="G78" s="191"/>
      <c r="H78" s="191"/>
      <c r="I78" s="191">
        <v>0</v>
      </c>
      <c r="J78" s="190"/>
      <c r="K78" s="190"/>
      <c r="L78" s="190"/>
      <c r="M78" s="190"/>
    </row>
    <row r="79" spans="1:13">
      <c r="A79" s="190"/>
      <c r="B79" s="190"/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</row>
    <row r="80" spans="1:13">
      <c r="A80" s="190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</row>
    <row r="81" spans="1:17">
      <c r="A81" s="193" t="s">
        <v>64</v>
      </c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</row>
    <row r="82" spans="1:17">
      <c r="A82" s="191" t="s">
        <v>53</v>
      </c>
      <c r="B82" s="191">
        <f>+'Tab3'!F26/1000</f>
        <v>10120.52</v>
      </c>
      <c r="C82" s="191">
        <f>+'Tab3'!G26/1000</f>
        <v>10601.458000000001</v>
      </c>
      <c r="D82" s="190"/>
      <c r="E82" s="190"/>
      <c r="F82" s="190"/>
      <c r="G82" s="190"/>
      <c r="H82" s="190"/>
      <c r="I82" s="190"/>
      <c r="J82" s="190"/>
      <c r="K82" s="190"/>
      <c r="L82" s="190"/>
      <c r="M82" s="190"/>
    </row>
    <row r="83" spans="1:17">
      <c r="A83" s="191"/>
      <c r="B83" s="194" t="str">
        <f>Dato_1årsiden</f>
        <v>30.09.2013</v>
      </c>
      <c r="C83" s="194" t="str">
        <f>Dato_nå</f>
        <v>30.09.2014</v>
      </c>
      <c r="D83" s="190"/>
      <c r="E83" s="190"/>
      <c r="F83" s="190"/>
      <c r="G83" s="190"/>
      <c r="H83" s="190"/>
      <c r="I83" s="190"/>
      <c r="J83" s="190"/>
      <c r="K83" s="190"/>
      <c r="L83" s="190"/>
      <c r="M83" s="190"/>
    </row>
    <row r="84" spans="1:17">
      <c r="A84" s="191" t="s">
        <v>19</v>
      </c>
      <c r="B84" s="195">
        <f>+'Tab3'!F22/1000</f>
        <v>1950.6379999999999</v>
      </c>
      <c r="C84" s="195">
        <f>+'Tab3'!G22/1000</f>
        <v>2037.962</v>
      </c>
      <c r="D84" s="190"/>
      <c r="E84" s="190"/>
      <c r="F84" s="190"/>
      <c r="G84" s="190"/>
      <c r="H84" s="190"/>
      <c r="I84" s="190"/>
      <c r="J84" s="190"/>
      <c r="K84" s="190"/>
      <c r="L84" s="190"/>
      <c r="M84" s="190"/>
    </row>
    <row r="85" spans="1:17">
      <c r="A85" s="191" t="s">
        <v>56</v>
      </c>
      <c r="B85" s="195">
        <f>+'Tab3'!F23/1000</f>
        <v>6541.9089999999997</v>
      </c>
      <c r="C85" s="195">
        <f>+'Tab3'!G23/1000</f>
        <v>6812.4120000000003</v>
      </c>
      <c r="D85" s="190"/>
      <c r="E85" s="190"/>
      <c r="F85" s="190"/>
      <c r="G85" s="190"/>
      <c r="H85" s="190"/>
      <c r="I85" s="190"/>
      <c r="J85" s="190"/>
      <c r="K85" s="190"/>
      <c r="L85" s="190"/>
      <c r="M85" s="190"/>
    </row>
    <row r="86" spans="1:17">
      <c r="A86" s="191" t="s">
        <v>57</v>
      </c>
      <c r="B86" s="195">
        <f>'Tab3'!F26/1000-B84-B85</f>
        <v>1627.9730000000009</v>
      </c>
      <c r="C86" s="195">
        <f>'Tab3'!G26/1000-C84-C85</f>
        <v>1751.0840000000007</v>
      </c>
      <c r="D86" s="190"/>
      <c r="E86" s="190"/>
      <c r="F86" s="190"/>
      <c r="G86" s="190"/>
      <c r="H86" s="190"/>
      <c r="I86" s="190"/>
      <c r="J86" s="190"/>
      <c r="K86" s="190"/>
      <c r="L86" s="190"/>
      <c r="M86" s="190"/>
    </row>
    <row r="87" spans="1:17">
      <c r="A87" s="191" t="s">
        <v>87</v>
      </c>
      <c r="B87" s="195">
        <f>+'Tab3'!J26/1000</f>
        <v>7625.6949999999997</v>
      </c>
      <c r="C87" s="195">
        <f>+'Tab3'!K26/1000</f>
        <v>7766.48</v>
      </c>
      <c r="D87" s="190"/>
      <c r="E87" s="190"/>
      <c r="F87" s="190"/>
      <c r="G87" s="190"/>
      <c r="H87" s="190"/>
      <c r="I87" s="190"/>
      <c r="J87" s="190"/>
      <c r="K87" s="190"/>
      <c r="L87" s="190"/>
      <c r="M87" s="190"/>
    </row>
    <row r="88" spans="1:17">
      <c r="A88" s="191" t="s">
        <v>54</v>
      </c>
      <c r="B88" s="195">
        <f>'Tab3'!F30/1000+'Tab3'!J30/1000</f>
        <v>1227.1559999999999</v>
      </c>
      <c r="C88" s="195">
        <f>'Tab3'!G30/1000+'Tab3'!K30/1000</f>
        <v>1342.223</v>
      </c>
      <c r="D88" s="190"/>
      <c r="E88" s="190"/>
      <c r="F88" s="190"/>
      <c r="G88" s="190"/>
      <c r="H88" s="190"/>
      <c r="I88" s="190"/>
      <c r="J88" s="190"/>
      <c r="K88" s="190"/>
      <c r="L88" s="190"/>
      <c r="M88" s="190"/>
    </row>
    <row r="89" spans="1:17">
      <c r="A89" s="191" t="s">
        <v>55</v>
      </c>
      <c r="B89" s="195">
        <f>+'Tab3'!J31/1000</f>
        <v>2657.3960000000002</v>
      </c>
      <c r="C89" s="195">
        <f>+'Tab3'!K31/1000</f>
        <v>2669.25</v>
      </c>
      <c r="D89" s="190"/>
      <c r="E89" s="190"/>
      <c r="F89" s="190"/>
      <c r="G89" s="190"/>
      <c r="H89" s="190"/>
      <c r="I89" s="190"/>
      <c r="J89" s="190"/>
      <c r="K89" s="190"/>
      <c r="L89" s="190"/>
      <c r="M89" s="190"/>
    </row>
    <row r="90" spans="1:17">
      <c r="A90" s="191" t="s">
        <v>26</v>
      </c>
      <c r="B90" s="195">
        <f>+'Tab3'!F41/1000</f>
        <v>2777.0509999999999</v>
      </c>
      <c r="C90" s="195">
        <f>+'Tab3'!G41/1000</f>
        <v>2947.9589999999998</v>
      </c>
      <c r="D90" s="190"/>
      <c r="E90" s="190"/>
      <c r="F90" s="190"/>
      <c r="G90" s="190"/>
      <c r="H90" s="190"/>
      <c r="I90" s="190"/>
      <c r="J90" s="190"/>
      <c r="K90" s="190"/>
      <c r="L90" s="190"/>
      <c r="M90" s="190"/>
    </row>
    <row r="91" spans="1:17">
      <c r="A91" s="191" t="s">
        <v>27</v>
      </c>
      <c r="B91" s="195">
        <f>+'Tab3'!J42/1000</f>
        <v>1563.4929999999999</v>
      </c>
      <c r="C91" s="195">
        <f>+'Tab3'!K42/1000</f>
        <v>1715.605</v>
      </c>
      <c r="D91" s="190"/>
      <c r="E91" s="190"/>
      <c r="F91" s="190"/>
      <c r="G91" s="190"/>
      <c r="H91" s="190"/>
      <c r="I91" s="190"/>
      <c r="J91" s="190"/>
      <c r="K91" s="190"/>
      <c r="L91" s="190"/>
      <c r="M91" s="190"/>
    </row>
    <row r="92" spans="1:17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</row>
    <row r="93" spans="1:17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</row>
    <row r="94" spans="1:17">
      <c r="A94" s="190"/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</row>
    <row r="95" spans="1:17">
      <c r="A95" s="193" t="s">
        <v>63</v>
      </c>
      <c r="B95" s="190"/>
      <c r="C95" s="190"/>
      <c r="D95" s="190"/>
      <c r="E95" s="190"/>
      <c r="F95" s="190"/>
      <c r="G95" s="196" t="s">
        <v>81</v>
      </c>
      <c r="H95" s="190"/>
      <c r="I95" s="190"/>
      <c r="J95" s="190"/>
      <c r="K95" s="190"/>
      <c r="L95" s="190"/>
      <c r="M95" s="190"/>
    </row>
    <row r="96" spans="1:17">
      <c r="A96" s="191"/>
      <c r="B96" s="197">
        <v>40908</v>
      </c>
      <c r="C96" s="197">
        <v>41274</v>
      </c>
      <c r="D96" s="197">
        <v>41639</v>
      </c>
      <c r="E96" s="197" t="str">
        <f>G96</f>
        <v>30.09.2014</v>
      </c>
      <c r="F96" s="197"/>
      <c r="G96" s="197" t="str">
        <f>C83</f>
        <v>30.09.2014</v>
      </c>
      <c r="H96" s="197"/>
      <c r="I96" s="197"/>
      <c r="J96" s="198"/>
      <c r="K96" s="197"/>
      <c r="L96" s="197"/>
      <c r="M96" s="197"/>
      <c r="N96" s="67"/>
      <c r="O96" s="67"/>
      <c r="P96" s="67"/>
      <c r="Q96" s="67"/>
    </row>
    <row r="97" spans="1:17">
      <c r="A97" s="191"/>
      <c r="B97" s="192">
        <f>B98/B101</f>
        <v>0.39273991697423744</v>
      </c>
      <c r="C97" s="192">
        <f>C98/C101</f>
        <v>0.39034587046260438</v>
      </c>
      <c r="D97" s="192">
        <f>D98/D101</f>
        <v>0.38951795038542858</v>
      </c>
      <c r="E97" s="192">
        <f>E98/E101</f>
        <v>0.39043655968293201</v>
      </c>
      <c r="F97" s="192"/>
      <c r="G97" s="192">
        <f>G98/G101</f>
        <v>0.39043655968293201</v>
      </c>
      <c r="H97" s="192"/>
      <c r="I97" s="192"/>
      <c r="J97" s="192"/>
      <c r="K97" s="192"/>
      <c r="L97" s="192"/>
      <c r="M97" s="192"/>
      <c r="N97" s="69"/>
      <c r="O97" s="69"/>
      <c r="P97" s="69"/>
      <c r="Q97" s="69"/>
    </row>
    <row r="98" spans="1:17">
      <c r="A98" s="191" t="s">
        <v>60</v>
      </c>
      <c r="B98" s="199">
        <v>7171.76</v>
      </c>
      <c r="C98" s="199">
        <v>7457.5519999999997</v>
      </c>
      <c r="D98" s="199">
        <v>7709.8919999999998</v>
      </c>
      <c r="E98" s="199">
        <f>G98</f>
        <v>8018.56</v>
      </c>
      <c r="F98" s="191"/>
      <c r="G98" s="191">
        <f>('Tab3'!G19+'Tab3'!K19)/1000</f>
        <v>8018.56</v>
      </c>
      <c r="H98" s="191"/>
      <c r="I98" s="191"/>
      <c r="J98" s="191"/>
      <c r="K98" s="191"/>
      <c r="L98" s="191"/>
      <c r="M98" s="191"/>
      <c r="N98"/>
      <c r="O98"/>
      <c r="P98"/>
      <c r="Q98"/>
    </row>
    <row r="99" spans="1:17">
      <c r="A99" s="191" t="s">
        <v>59</v>
      </c>
      <c r="B99" s="199">
        <f>B101-B98</f>
        <v>11089.078</v>
      </c>
      <c r="C99" s="199">
        <f>C101-C98</f>
        <v>11647.433000000001</v>
      </c>
      <c r="D99" s="199">
        <f>D101-D98</f>
        <v>12083.527000000002</v>
      </c>
      <c r="E99" s="199">
        <f>E101-E98</f>
        <v>12518.860999999997</v>
      </c>
      <c r="F99" s="191"/>
      <c r="G99" s="191">
        <f>G101-G98</f>
        <v>12518.860999999997</v>
      </c>
      <c r="H99" s="191"/>
      <c r="I99" s="191"/>
      <c r="J99" s="191"/>
      <c r="K99" s="191"/>
      <c r="L99" s="191"/>
      <c r="M99" s="191"/>
      <c r="N99"/>
      <c r="O99"/>
      <c r="P99"/>
      <c r="Q99"/>
    </row>
    <row r="100" spans="1:17">
      <c r="A100" s="191"/>
      <c r="B100" s="199"/>
      <c r="C100" s="199"/>
      <c r="D100" s="199"/>
      <c r="E100" s="199"/>
      <c r="F100" s="191"/>
      <c r="G100" s="191"/>
      <c r="H100" s="191"/>
      <c r="I100" s="191"/>
      <c r="J100" s="191"/>
      <c r="K100" s="191"/>
      <c r="L100" s="191"/>
      <c r="M100" s="190"/>
    </row>
    <row r="101" spans="1:17">
      <c r="A101" s="191" t="s">
        <v>58</v>
      </c>
      <c r="B101" s="199">
        <v>18260.838</v>
      </c>
      <c r="C101" s="199">
        <v>19104.985000000001</v>
      </c>
      <c r="D101" s="199">
        <v>19793.419000000002</v>
      </c>
      <c r="E101" s="199">
        <f>G101</f>
        <v>20537.420999999998</v>
      </c>
      <c r="F101" s="191"/>
      <c r="G101" s="191">
        <f>('Tab3'!G12+'Tab3'!K12)/1000</f>
        <v>20537.420999999998</v>
      </c>
      <c r="H101" s="191"/>
      <c r="I101" s="191"/>
      <c r="J101" s="191"/>
      <c r="K101" s="191"/>
      <c r="L101" s="191"/>
      <c r="M101" s="191"/>
      <c r="N101"/>
      <c r="O101"/>
      <c r="P101"/>
      <c r="Q101"/>
    </row>
    <row r="102" spans="1:17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</row>
    <row r="103" spans="1:17">
      <c r="A103" s="190"/>
      <c r="B103" s="190"/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</row>
    <row r="104" spans="1:17">
      <c r="A104" s="190"/>
      <c r="B104" s="190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</row>
    <row r="105" spans="1:17">
      <c r="A105" s="193" t="s">
        <v>62</v>
      </c>
      <c r="B105" s="190"/>
      <c r="C105" s="19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</row>
    <row r="106" spans="1:17">
      <c r="A106" s="190" t="s">
        <v>53</v>
      </c>
      <c r="B106" s="200">
        <f>'Tab3'!G48</f>
        <v>34000315</v>
      </c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</row>
    <row r="107" spans="1:17">
      <c r="A107" s="190" t="s">
        <v>87</v>
      </c>
      <c r="B107" s="200">
        <f>'Tab3'!K48</f>
        <v>20930626</v>
      </c>
      <c r="C107" s="190"/>
      <c r="D107" s="190"/>
      <c r="E107" s="190"/>
      <c r="F107" s="190"/>
      <c r="G107" s="190"/>
      <c r="H107" s="190"/>
      <c r="I107" s="190"/>
      <c r="J107" s="190"/>
      <c r="K107" s="190"/>
      <c r="L107" s="190"/>
      <c r="M107" s="190"/>
    </row>
    <row r="108" spans="1:17">
      <c r="A108" s="190"/>
      <c r="B108" s="190"/>
      <c r="C108" s="190"/>
      <c r="D108" s="190"/>
      <c r="E108" s="190"/>
      <c r="F108" s="190"/>
      <c r="G108" s="190"/>
      <c r="H108" s="190"/>
      <c r="I108" s="190"/>
      <c r="J108" s="190"/>
      <c r="K108" s="190"/>
      <c r="L108" s="190"/>
      <c r="M108" s="190"/>
    </row>
    <row r="109" spans="1:17">
      <c r="A109" s="190"/>
      <c r="B109" s="190"/>
      <c r="C109" s="190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</row>
    <row r="110" spans="1:17">
      <c r="A110" s="190"/>
      <c r="B110" s="190"/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</row>
    <row r="111" spans="1:17">
      <c r="A111" s="190"/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</row>
    <row r="112" spans="1:17">
      <c r="A112" s="201"/>
      <c r="B112" s="191"/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</row>
    <row r="113" spans="1:13">
      <c r="A113" s="201"/>
      <c r="B113" s="191"/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</row>
    <row r="114" spans="1:13">
      <c r="A114" s="201"/>
      <c r="B114" s="191"/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</row>
    <row r="115" spans="1:13">
      <c r="A115" s="201"/>
      <c r="B115" s="191"/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  <c r="M115" s="190"/>
    </row>
    <row r="116" spans="1:13">
      <c r="A116" s="68"/>
      <c r="B116"/>
    </row>
    <row r="117" spans="1:13">
      <c r="A117" s="68"/>
      <c r="B117"/>
    </row>
    <row r="118" spans="1:13">
      <c r="A118" s="68"/>
      <c r="B118"/>
    </row>
    <row r="119" spans="1:13">
      <c r="A119" s="68"/>
      <c r="B119"/>
    </row>
    <row r="120" spans="1:13">
      <c r="A120" s="68"/>
      <c r="B120"/>
    </row>
    <row r="121" spans="1:13">
      <c r="A121" s="68"/>
      <c r="B121"/>
    </row>
    <row r="122" spans="1:13">
      <c r="A122" s="68"/>
      <c r="B122"/>
    </row>
    <row r="123" spans="1:13">
      <c r="A123" s="68"/>
      <c r="B123"/>
    </row>
    <row r="124" spans="1:13">
      <c r="A124" s="68"/>
      <c r="B124"/>
    </row>
    <row r="125" spans="1:13">
      <c r="A125" s="68"/>
      <c r="B125"/>
    </row>
    <row r="126" spans="1:13">
      <c r="A126" s="68"/>
      <c r="B126"/>
    </row>
    <row r="127" spans="1:13">
      <c r="A127" s="68"/>
      <c r="B127"/>
    </row>
    <row r="128" spans="1:13">
      <c r="A128" s="68"/>
      <c r="B128"/>
    </row>
    <row r="129" spans="1:2">
      <c r="A129" s="68"/>
      <c r="B129"/>
    </row>
    <row r="130" spans="1:2">
      <c r="A130" s="68"/>
      <c r="B130"/>
    </row>
    <row r="131" spans="1:2">
      <c r="A131" s="68"/>
      <c r="B131"/>
    </row>
    <row r="132" spans="1:2">
      <c r="A132" s="68"/>
      <c r="B132"/>
    </row>
    <row r="133" spans="1:2">
      <c r="A133" s="68"/>
      <c r="B133"/>
    </row>
    <row r="134" spans="1:2">
      <c r="A134" s="68"/>
      <c r="B134"/>
    </row>
    <row r="135" spans="1:2">
      <c r="A135" s="68"/>
      <c r="B135"/>
    </row>
    <row r="136" spans="1:2">
      <c r="A136" s="68"/>
      <c r="B136"/>
    </row>
    <row r="137" spans="1:2">
      <c r="A137" s="68"/>
      <c r="B137"/>
    </row>
    <row r="138" spans="1:2">
      <c r="A138" s="68"/>
      <c r="B138"/>
    </row>
    <row r="139" spans="1:2">
      <c r="A139" s="68"/>
      <c r="B139"/>
    </row>
    <row r="140" spans="1:2">
      <c r="A140" s="68"/>
      <c r="B140"/>
    </row>
    <row r="141" spans="1:2">
      <c r="A141" s="68"/>
      <c r="B141"/>
    </row>
    <row r="142" spans="1:2">
      <c r="A142" s="68"/>
      <c r="B142"/>
    </row>
    <row r="143" spans="1:2">
      <c r="A143" s="68"/>
      <c r="B143"/>
    </row>
    <row r="144" spans="1:2">
      <c r="A144" s="68"/>
      <c r="B144"/>
    </row>
    <row r="145" spans="1:2">
      <c r="A145" s="68"/>
      <c r="B145"/>
    </row>
    <row r="146" spans="1:2">
      <c r="A146" s="68"/>
      <c r="B146"/>
    </row>
    <row r="147" spans="1:2">
      <c r="A147" s="68"/>
      <c r="B147"/>
    </row>
    <row r="148" spans="1:2">
      <c r="A148" s="68"/>
      <c r="B148"/>
    </row>
    <row r="149" spans="1:2">
      <c r="A149" s="68"/>
      <c r="B149"/>
    </row>
    <row r="150" spans="1:2">
      <c r="A150" s="68"/>
      <c r="B150"/>
    </row>
    <row r="151" spans="1:2">
      <c r="A151" s="68"/>
      <c r="B151"/>
    </row>
    <row r="152" spans="1:2">
      <c r="A152" s="68"/>
      <c r="B152"/>
    </row>
    <row r="153" spans="1:2">
      <c r="A153" s="68"/>
      <c r="B153"/>
    </row>
    <row r="154" spans="1:2">
      <c r="A154" s="68"/>
      <c r="B154"/>
    </row>
    <row r="155" spans="1:2">
      <c r="A155" s="68"/>
      <c r="B155"/>
    </row>
    <row r="156" spans="1:2">
      <c r="A156" s="71"/>
      <c r="B156"/>
    </row>
    <row r="157" spans="1:2">
      <c r="A157" s="68"/>
      <c r="B157"/>
    </row>
    <row r="158" spans="1:2">
      <c r="A158" s="71"/>
      <c r="B158"/>
    </row>
    <row r="159" spans="1:2">
      <c r="A159" s="71"/>
      <c r="B159"/>
    </row>
    <row r="160" spans="1:2">
      <c r="A160" s="71"/>
      <c r="B160"/>
    </row>
    <row r="161" spans="1:2">
      <c r="A161" s="71"/>
      <c r="B161"/>
    </row>
    <row r="162" spans="1:2">
      <c r="A162" s="71"/>
      <c r="B162"/>
    </row>
    <row r="163" spans="1:2">
      <c r="A163" s="75"/>
      <c r="B163"/>
    </row>
    <row r="164" spans="1:2">
      <c r="A164" s="75"/>
      <c r="B164"/>
    </row>
    <row r="165" spans="1:2">
      <c r="A165" s="75"/>
      <c r="B165"/>
    </row>
    <row r="166" spans="1:2">
      <c r="A166" s="75"/>
      <c r="B166"/>
    </row>
    <row r="167" spans="1:2">
      <c r="A167" s="75"/>
      <c r="B167"/>
    </row>
    <row r="168" spans="1:2">
      <c r="A168" s="75"/>
      <c r="B168"/>
    </row>
    <row r="169" spans="1:2">
      <c r="A169" s="75"/>
      <c r="B169"/>
    </row>
    <row r="170" spans="1:2">
      <c r="A170" s="75"/>
      <c r="B170"/>
    </row>
    <row r="171" spans="1:2">
      <c r="A171" s="75"/>
      <c r="B171"/>
    </row>
    <row r="172" spans="1:2">
      <c r="A172" s="75"/>
      <c r="B172"/>
    </row>
    <row r="173" spans="1:2">
      <c r="A173" s="75"/>
      <c r="B173"/>
    </row>
    <row r="174" spans="1:2">
      <c r="A174" s="75"/>
      <c r="B174"/>
    </row>
    <row r="175" spans="1:2">
      <c r="A175" s="75"/>
      <c r="B175"/>
    </row>
    <row r="176" spans="1:2">
      <c r="A176" s="75"/>
      <c r="B176"/>
    </row>
    <row r="177" spans="1:3">
      <c r="A177" s="75"/>
      <c r="B177"/>
    </row>
    <row r="178" spans="1:3">
      <c r="A178" s="75"/>
      <c r="B178"/>
    </row>
    <row r="179" spans="1:3">
      <c r="A179" s="75"/>
      <c r="B179"/>
    </row>
    <row r="180" spans="1:3">
      <c r="A180" s="75"/>
      <c r="B180"/>
    </row>
    <row r="181" spans="1:3">
      <c r="A181" s="75"/>
      <c r="B181"/>
      <c r="C181"/>
    </row>
    <row r="182" spans="1:3">
      <c r="A182" s="75"/>
      <c r="B182"/>
    </row>
    <row r="183" spans="1:3">
      <c r="A183" s="75"/>
      <c r="B183"/>
    </row>
    <row r="184" spans="1:3">
      <c r="A184" s="75"/>
      <c r="B184"/>
    </row>
    <row r="185" spans="1:3">
      <c r="A185" s="75"/>
      <c r="B185"/>
    </row>
    <row r="186" spans="1:3">
      <c r="A186" s="75"/>
      <c r="B186"/>
    </row>
    <row r="187" spans="1:3">
      <c r="A187" s="75"/>
      <c r="B187"/>
    </row>
    <row r="188" spans="1:3">
      <c r="A188" s="75"/>
      <c r="B188"/>
    </row>
    <row r="189" spans="1:3">
      <c r="A189" s="75"/>
      <c r="B189"/>
    </row>
    <row r="190" spans="1:3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/>
    <row r="2" spans="1:12">
      <c r="A2" s="73" t="s">
        <v>0</v>
      </c>
      <c r="B2" s="3"/>
      <c r="C2" s="3"/>
      <c r="F2" s="3"/>
      <c r="G2" s="3"/>
      <c r="J2" s="3"/>
      <c r="K2" s="3"/>
    </row>
    <row r="3" spans="1:12" ht="6" customHeight="1">
      <c r="A3" s="4"/>
      <c r="B3" s="3"/>
      <c r="C3" s="3"/>
      <c r="F3" s="3"/>
      <c r="G3" s="3"/>
      <c r="J3" s="3"/>
      <c r="K3" s="3"/>
    </row>
    <row r="4" spans="1:12" ht="16.5" thickBot="1">
      <c r="A4" s="5" t="s">
        <v>48</v>
      </c>
      <c r="B4" s="119"/>
      <c r="C4" s="119" t="s">
        <v>107</v>
      </c>
      <c r="F4" s="119"/>
      <c r="G4" s="119" t="s">
        <v>94</v>
      </c>
      <c r="J4" s="119"/>
      <c r="K4" s="119" t="s">
        <v>95</v>
      </c>
    </row>
    <row r="5" spans="1:12">
      <c r="A5" s="32"/>
      <c r="B5" s="179" t="s">
        <v>1</v>
      </c>
      <c r="C5" s="178"/>
      <c r="D5" s="36" t="s">
        <v>11</v>
      </c>
      <c r="F5" s="177" t="s">
        <v>1</v>
      </c>
      <c r="G5" s="178"/>
      <c r="H5" s="36" t="s">
        <v>11</v>
      </c>
      <c r="J5" s="177" t="s">
        <v>1</v>
      </c>
      <c r="K5" s="178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4" t="s">
        <v>155</v>
      </c>
      <c r="G6" s="65" t="s">
        <v>156</v>
      </c>
      <c r="H6" s="37" t="s">
        <v>12</v>
      </c>
      <c r="J6" s="114" t="s">
        <v>155</v>
      </c>
      <c r="K6" s="65" t="s">
        <v>156</v>
      </c>
      <c r="L6" s="37" t="s">
        <v>12</v>
      </c>
    </row>
    <row r="7" spans="1:12">
      <c r="A7" s="45" t="s">
        <v>13</v>
      </c>
      <c r="B7" s="57"/>
      <c r="C7" s="27"/>
      <c r="D7" s="35"/>
      <c r="F7" s="113"/>
      <c r="G7" s="27"/>
      <c r="H7" s="35"/>
      <c r="J7" s="113"/>
      <c r="K7" s="27"/>
      <c r="L7" s="35"/>
    </row>
    <row r="8" spans="1:12">
      <c r="A8" s="47" t="s">
        <v>14</v>
      </c>
      <c r="B8" s="58">
        <v>16381861</v>
      </c>
      <c r="C8" s="58">
        <v>17046553</v>
      </c>
      <c r="D8" s="80">
        <v>4.0574877298739134</v>
      </c>
      <c r="F8" s="110">
        <v>14146387</v>
      </c>
      <c r="G8" s="58">
        <v>14692088</v>
      </c>
      <c r="H8" s="80">
        <v>3.8575291344708722</v>
      </c>
      <c r="J8" s="110">
        <v>2235474</v>
      </c>
      <c r="K8" s="58">
        <v>2354465</v>
      </c>
      <c r="L8" s="80">
        <v>5.3228532293374915</v>
      </c>
    </row>
    <row r="9" spans="1:12">
      <c r="A9" s="47" t="s">
        <v>15</v>
      </c>
      <c r="B9" s="58">
        <v>1289794</v>
      </c>
      <c r="C9" s="58">
        <v>1315672</v>
      </c>
      <c r="D9" s="80">
        <v>2.0063669082039457</v>
      </c>
      <c r="F9" s="110">
        <v>51782</v>
      </c>
      <c r="G9" s="58">
        <v>65754</v>
      </c>
      <c r="H9" s="80">
        <v>26.982349078830481</v>
      </c>
      <c r="J9" s="110">
        <v>1238012</v>
      </c>
      <c r="K9" s="58">
        <v>1249918</v>
      </c>
      <c r="L9" s="80">
        <v>0.96170311757882798</v>
      </c>
    </row>
    <row r="10" spans="1:12">
      <c r="A10" s="47" t="s">
        <v>16</v>
      </c>
      <c r="B10" s="58">
        <v>577236</v>
      </c>
      <c r="C10" s="58">
        <v>598572</v>
      </c>
      <c r="D10" s="80">
        <v>3.6962351620481053</v>
      </c>
      <c r="F10" s="110">
        <v>560167</v>
      </c>
      <c r="G10" s="58">
        <v>583603</v>
      </c>
      <c r="H10" s="80">
        <v>4.1837523452827456</v>
      </c>
      <c r="J10" s="110">
        <v>17069</v>
      </c>
      <c r="K10" s="58">
        <v>14969</v>
      </c>
      <c r="L10" s="80">
        <v>-12.303005448473842</v>
      </c>
    </row>
    <row r="11" spans="1:12">
      <c r="A11" s="47" t="s">
        <v>17</v>
      </c>
      <c r="B11" s="58">
        <v>921840</v>
      </c>
      <c r="C11" s="58">
        <v>988758</v>
      </c>
      <c r="D11" s="80">
        <v>7.2591772975787556</v>
      </c>
      <c r="F11" s="110">
        <v>57992</v>
      </c>
      <c r="G11" s="58">
        <v>61227</v>
      </c>
      <c r="H11" s="80">
        <v>5.5783556352600359</v>
      </c>
      <c r="J11" s="110">
        <v>863848</v>
      </c>
      <c r="K11" s="58">
        <v>927531</v>
      </c>
      <c r="L11" s="80">
        <v>7.3720145210731518</v>
      </c>
    </row>
    <row r="12" spans="1:12">
      <c r="A12" s="46" t="s">
        <v>108</v>
      </c>
      <c r="B12" s="59">
        <v>19732411</v>
      </c>
      <c r="C12" s="59">
        <v>20537421</v>
      </c>
      <c r="D12" s="81">
        <v>4.0796332490743277</v>
      </c>
      <c r="F12" s="111">
        <v>15213458</v>
      </c>
      <c r="G12" s="59">
        <v>15810412</v>
      </c>
      <c r="H12" s="81">
        <v>3.9238547869918858</v>
      </c>
      <c r="J12" s="111">
        <v>4518953</v>
      </c>
      <c r="K12" s="59">
        <v>4727009</v>
      </c>
      <c r="L12" s="81">
        <v>4.6040753245276065</v>
      </c>
    </row>
    <row r="13" spans="1:12">
      <c r="A13" s="47"/>
      <c r="B13" s="59"/>
      <c r="C13" s="39"/>
      <c r="D13" s="38"/>
      <c r="F13" s="111"/>
      <c r="G13" s="39"/>
      <c r="H13" s="38"/>
      <c r="J13" s="111"/>
      <c r="K13" s="39"/>
      <c r="L13" s="38"/>
    </row>
    <row r="14" spans="1:12">
      <c r="A14" s="120" t="s">
        <v>18</v>
      </c>
      <c r="B14" s="59"/>
      <c r="C14" s="39"/>
      <c r="D14" s="38"/>
      <c r="F14" s="111"/>
      <c r="G14" s="39"/>
      <c r="H14" s="38"/>
      <c r="J14" s="111"/>
      <c r="K14" s="39"/>
      <c r="L14" s="38"/>
    </row>
    <row r="15" spans="1:12">
      <c r="A15" s="47" t="s">
        <v>14</v>
      </c>
      <c r="B15" s="58">
        <v>6537310</v>
      </c>
      <c r="C15" s="58">
        <v>6720822</v>
      </c>
      <c r="D15" s="80">
        <v>2.8071485060368868</v>
      </c>
      <c r="F15" s="110">
        <v>5669895</v>
      </c>
      <c r="G15" s="58">
        <v>5801941</v>
      </c>
      <c r="H15" s="80">
        <v>2.3288967432377494</v>
      </c>
      <c r="J15" s="110">
        <v>867415</v>
      </c>
      <c r="K15" s="58">
        <v>918881</v>
      </c>
      <c r="L15" s="80">
        <v>5.9332614723056434</v>
      </c>
    </row>
    <row r="16" spans="1:12">
      <c r="A16" s="47" t="s">
        <v>15</v>
      </c>
      <c r="B16" s="58">
        <v>479748</v>
      </c>
      <c r="C16" s="58">
        <v>476228</v>
      </c>
      <c r="D16" s="80">
        <v>-0.73371853556450473</v>
      </c>
      <c r="F16" s="110">
        <v>19975</v>
      </c>
      <c r="G16" s="58">
        <v>19490</v>
      </c>
      <c r="H16" s="80">
        <v>-2.4280350438047558</v>
      </c>
      <c r="J16" s="110">
        <v>459773</v>
      </c>
      <c r="K16" s="58">
        <v>456738</v>
      </c>
      <c r="L16" s="80">
        <v>-0.66010835782005473</v>
      </c>
    </row>
    <row r="17" spans="1:12">
      <c r="A17" s="47" t="s">
        <v>16</v>
      </c>
      <c r="B17" s="58">
        <v>283636</v>
      </c>
      <c r="C17" s="58">
        <v>292370</v>
      </c>
      <c r="D17" s="80">
        <v>3.0792988196138711</v>
      </c>
      <c r="F17" s="110">
        <v>278298</v>
      </c>
      <c r="G17" s="58">
        <v>287696</v>
      </c>
      <c r="H17" s="80">
        <v>3.3769556374821237</v>
      </c>
      <c r="J17" s="110">
        <v>5338</v>
      </c>
      <c r="K17" s="58">
        <v>4674</v>
      </c>
      <c r="L17" s="80">
        <v>-12.439115773698013</v>
      </c>
    </row>
    <row r="18" spans="1:12">
      <c r="A18" s="47" t="s">
        <v>17</v>
      </c>
      <c r="B18" s="58">
        <v>276448</v>
      </c>
      <c r="C18" s="58">
        <v>406993</v>
      </c>
      <c r="D18" s="80">
        <v>47.222262414631324</v>
      </c>
      <c r="F18" s="110">
        <v>29117</v>
      </c>
      <c r="G18" s="58">
        <v>30493</v>
      </c>
      <c r="H18" s="80">
        <v>4.7257615825806232</v>
      </c>
      <c r="J18" s="110">
        <v>247331</v>
      </c>
      <c r="K18" s="58">
        <v>376500</v>
      </c>
      <c r="L18" s="80">
        <v>52.225155762924985</v>
      </c>
    </row>
    <row r="19" spans="1:12">
      <c r="A19" s="46" t="s">
        <v>4</v>
      </c>
      <c r="B19" s="59">
        <v>7692537</v>
      </c>
      <c r="C19" s="59">
        <v>8018560</v>
      </c>
      <c r="D19" s="81">
        <v>4.238172660073003</v>
      </c>
      <c r="F19" s="111">
        <v>6071992</v>
      </c>
      <c r="G19" s="59">
        <v>6216824</v>
      </c>
      <c r="H19" s="81">
        <v>2.3852468843832471</v>
      </c>
      <c r="J19" s="111">
        <v>1620545</v>
      </c>
      <c r="K19" s="59">
        <v>1801736</v>
      </c>
      <c r="L19" s="81">
        <v>11.180868164722362</v>
      </c>
    </row>
    <row r="20" spans="1:12">
      <c r="A20" s="46"/>
      <c r="B20" s="58"/>
      <c r="C20" s="27"/>
      <c r="D20" s="35"/>
      <c r="F20" s="110"/>
      <c r="G20" s="27"/>
      <c r="H20" s="35"/>
      <c r="J20" s="110"/>
      <c r="K20" s="27"/>
      <c r="L20" s="35"/>
    </row>
    <row r="21" spans="1:12">
      <c r="A21" s="46" t="s">
        <v>96</v>
      </c>
      <c r="B21" s="59"/>
      <c r="C21" s="39"/>
      <c r="D21" s="38"/>
      <c r="F21" s="111"/>
      <c r="G21" s="39"/>
      <c r="H21" s="38"/>
      <c r="J21" s="111"/>
      <c r="K21" s="39"/>
      <c r="L21" s="38"/>
    </row>
    <row r="22" spans="1:12">
      <c r="A22" s="47" t="s">
        <v>19</v>
      </c>
      <c r="B22" s="58">
        <v>1950638</v>
      </c>
      <c r="C22" s="58">
        <v>2037962</v>
      </c>
      <c r="D22" s="80">
        <v>4.4766891652884855</v>
      </c>
      <c r="F22" s="110">
        <v>1950638</v>
      </c>
      <c r="G22" s="58">
        <v>2037962</v>
      </c>
      <c r="H22" s="80">
        <v>4.4766891652884855</v>
      </c>
      <c r="J22" s="110"/>
      <c r="K22" s="58"/>
      <c r="L22" s="80"/>
    </row>
    <row r="23" spans="1:12">
      <c r="A23" s="47" t="s">
        <v>20</v>
      </c>
      <c r="B23" s="58">
        <v>6541909</v>
      </c>
      <c r="C23" s="58">
        <v>6812412</v>
      </c>
      <c r="D23" s="80">
        <v>4.1349245304390507</v>
      </c>
      <c r="F23" s="110">
        <v>6541909</v>
      </c>
      <c r="G23" s="58">
        <v>6812412</v>
      </c>
      <c r="H23" s="80">
        <v>4.1349245304390507</v>
      </c>
      <c r="J23" s="110"/>
      <c r="K23" s="58"/>
      <c r="L23" s="80"/>
    </row>
    <row r="24" spans="1:12">
      <c r="A24" s="47" t="s">
        <v>21</v>
      </c>
      <c r="B24" s="58">
        <v>1168934</v>
      </c>
      <c r="C24" s="58">
        <v>1229022</v>
      </c>
      <c r="D24" s="80">
        <v>5.1404099803752823</v>
      </c>
      <c r="F24" s="110">
        <v>1168934</v>
      </c>
      <c r="G24" s="58">
        <v>1229022</v>
      </c>
      <c r="H24" s="80">
        <v>5.1404099803752823</v>
      </c>
      <c r="J24" s="110"/>
      <c r="K24" s="58"/>
      <c r="L24" s="80"/>
    </row>
    <row r="25" spans="1:12">
      <c r="A25" s="47" t="s">
        <v>98</v>
      </c>
      <c r="B25" s="58">
        <v>1202291</v>
      </c>
      <c r="C25" s="58">
        <v>0</v>
      </c>
      <c r="D25" s="80">
        <v>0</v>
      </c>
      <c r="F25" s="110"/>
      <c r="G25" s="58"/>
      <c r="H25" s="80"/>
      <c r="J25" s="110">
        <v>1202291</v>
      </c>
      <c r="K25" s="58">
        <v>0</v>
      </c>
      <c r="L25" s="80">
        <v>0</v>
      </c>
    </row>
    <row r="26" spans="1:12">
      <c r="A26" s="46" t="s">
        <v>104</v>
      </c>
      <c r="B26" s="59">
        <v>17746215</v>
      </c>
      <c r="C26" s="59">
        <v>18367938</v>
      </c>
      <c r="D26" s="81">
        <v>3.5034118543024526</v>
      </c>
      <c r="F26" s="111">
        <v>10120520</v>
      </c>
      <c r="G26" s="59">
        <v>10601458</v>
      </c>
      <c r="H26" s="81">
        <v>4.7521075992142698</v>
      </c>
      <c r="J26" s="111">
        <v>7625695</v>
      </c>
      <c r="K26" s="59">
        <v>7766480</v>
      </c>
      <c r="L26" s="81">
        <v>1.8461923798420996</v>
      </c>
    </row>
    <row r="27" spans="1:12">
      <c r="A27" s="46"/>
      <c r="B27" s="58"/>
      <c r="C27" s="27"/>
      <c r="D27" s="35"/>
      <c r="F27" s="110"/>
      <c r="G27" s="27"/>
      <c r="H27" s="35"/>
      <c r="J27" s="110"/>
      <c r="K27" s="27"/>
      <c r="L27" s="35"/>
    </row>
    <row r="28" spans="1:12">
      <c r="A28" s="46" t="s">
        <v>102</v>
      </c>
      <c r="B28" s="59"/>
      <c r="C28" s="39"/>
      <c r="D28" s="38"/>
      <c r="F28" s="111"/>
      <c r="G28" s="39"/>
      <c r="H28" s="38"/>
      <c r="J28" s="111"/>
      <c r="K28" s="39"/>
      <c r="L28" s="38"/>
    </row>
    <row r="29" spans="1:12">
      <c r="A29" s="47" t="s">
        <v>99</v>
      </c>
      <c r="B29" s="58">
        <v>1110798</v>
      </c>
      <c r="C29" s="58">
        <v>1213052</v>
      </c>
      <c r="D29" s="80">
        <v>9.2054540969645249</v>
      </c>
      <c r="F29" s="110">
        <v>1103212</v>
      </c>
      <c r="G29" s="58">
        <v>1154685</v>
      </c>
      <c r="H29" s="80">
        <v>4.665739676508232</v>
      </c>
      <c r="J29" s="110">
        <v>7586</v>
      </c>
      <c r="K29" s="58">
        <v>58367</v>
      </c>
      <c r="L29" s="80">
        <v>669.40416556815183</v>
      </c>
    </row>
    <row r="30" spans="1:12">
      <c r="A30" s="47" t="s">
        <v>54</v>
      </c>
      <c r="B30" s="58">
        <v>1227156</v>
      </c>
      <c r="C30" s="58">
        <v>1342223</v>
      </c>
      <c r="D30" s="80">
        <v>9.3767214600262729</v>
      </c>
      <c r="F30" s="110">
        <v>908103</v>
      </c>
      <c r="G30" s="58">
        <v>970566</v>
      </c>
      <c r="H30" s="80">
        <v>6.8784047624553599</v>
      </c>
      <c r="J30" s="110">
        <v>319053</v>
      </c>
      <c r="K30" s="58">
        <v>371657</v>
      </c>
      <c r="L30" s="80">
        <v>16.487542822038971</v>
      </c>
    </row>
    <row r="31" spans="1:12">
      <c r="A31" s="47" t="s">
        <v>55</v>
      </c>
      <c r="B31" s="58">
        <v>2657396</v>
      </c>
      <c r="C31" s="58">
        <v>2669250</v>
      </c>
      <c r="D31" s="80">
        <v>0.44607578245771423</v>
      </c>
      <c r="F31" s="110"/>
      <c r="G31" s="58"/>
      <c r="H31" s="80"/>
      <c r="J31" s="110">
        <v>2657396</v>
      </c>
      <c r="K31" s="58">
        <v>2669250</v>
      </c>
      <c r="L31" s="80">
        <v>0.44607578245771423</v>
      </c>
    </row>
    <row r="32" spans="1:12">
      <c r="A32" s="47" t="s">
        <v>100</v>
      </c>
      <c r="B32" s="58">
        <v>776231</v>
      </c>
      <c r="C32" s="58">
        <v>975873</v>
      </c>
      <c r="D32" s="80">
        <v>25.719405692377656</v>
      </c>
      <c r="F32" s="110">
        <v>84237</v>
      </c>
      <c r="G32" s="58">
        <v>131095</v>
      </c>
      <c r="H32" s="80">
        <v>55.626387454444007</v>
      </c>
      <c r="J32" s="110">
        <v>691994</v>
      </c>
      <c r="K32" s="58">
        <v>844778</v>
      </c>
      <c r="L32" s="80">
        <v>22.078804151481084</v>
      </c>
    </row>
    <row r="33" spans="1:12">
      <c r="A33" s="47" t="s">
        <v>101</v>
      </c>
      <c r="B33" s="58">
        <v>474943</v>
      </c>
      <c r="C33" s="58">
        <v>497351</v>
      </c>
      <c r="D33" s="80">
        <v>4.7180398489924054</v>
      </c>
      <c r="F33" s="110">
        <v>433501</v>
      </c>
      <c r="G33" s="58">
        <v>477421</v>
      </c>
      <c r="H33" s="80">
        <v>10.131464517959589</v>
      </c>
      <c r="J33" s="110">
        <v>41442</v>
      </c>
      <c r="K33" s="58">
        <v>19930</v>
      </c>
      <c r="L33" s="80">
        <v>-51.908691665460161</v>
      </c>
    </row>
    <row r="34" spans="1:12">
      <c r="A34" s="47" t="s">
        <v>91</v>
      </c>
      <c r="B34" s="58">
        <v>1752693</v>
      </c>
      <c r="C34" s="58">
        <v>1953672</v>
      </c>
      <c r="D34" s="80">
        <v>11.466868413350198</v>
      </c>
      <c r="F34" s="110">
        <v>982</v>
      </c>
      <c r="G34" s="58">
        <v>67540</v>
      </c>
      <c r="H34" s="80">
        <v>6777.8004073319753</v>
      </c>
      <c r="J34" s="110">
        <v>1751711</v>
      </c>
      <c r="K34" s="58">
        <v>1886132</v>
      </c>
      <c r="L34" s="80">
        <v>7.6736973165094016</v>
      </c>
    </row>
    <row r="35" spans="1:12">
      <c r="A35" s="46" t="s">
        <v>89</v>
      </c>
      <c r="B35" s="59">
        <v>7999217</v>
      </c>
      <c r="C35" s="59">
        <v>8651421</v>
      </c>
      <c r="D35" s="81">
        <v>8.1533480089363746</v>
      </c>
      <c r="F35" s="111">
        <v>2530035</v>
      </c>
      <c r="G35" s="59">
        <v>2801307</v>
      </c>
      <c r="H35" s="81">
        <v>10.722065109771208</v>
      </c>
      <c r="J35" s="111">
        <v>5469182</v>
      </c>
      <c r="K35" s="59">
        <v>5850114</v>
      </c>
      <c r="L35" s="81">
        <v>6.9650635140684658</v>
      </c>
    </row>
    <row r="36" spans="1:12">
      <c r="A36" s="46"/>
      <c r="B36" s="59"/>
      <c r="C36" s="39"/>
      <c r="D36" s="38"/>
      <c r="F36" s="111"/>
      <c r="G36" s="39"/>
      <c r="H36" s="38"/>
      <c r="J36" s="111"/>
      <c r="K36" s="39"/>
      <c r="L36" s="38"/>
    </row>
    <row r="37" spans="1:12">
      <c r="A37" s="46" t="s">
        <v>103</v>
      </c>
      <c r="B37" s="59"/>
      <c r="C37" s="39"/>
      <c r="D37" s="38"/>
      <c r="F37" s="111"/>
      <c r="G37" s="39"/>
      <c r="H37" s="38"/>
      <c r="J37" s="111"/>
      <c r="K37" s="39"/>
      <c r="L37" s="38"/>
    </row>
    <row r="38" spans="1:12">
      <c r="A38" s="47" t="s">
        <v>25</v>
      </c>
      <c r="B38" s="58">
        <v>776096</v>
      </c>
      <c r="C38" s="58">
        <v>797448</v>
      </c>
      <c r="D38" s="80">
        <v>2.7512060363666349</v>
      </c>
      <c r="F38" s="110">
        <v>776096</v>
      </c>
      <c r="G38" s="58">
        <v>797448</v>
      </c>
      <c r="H38" s="80">
        <v>2.7512060363666349</v>
      </c>
      <c r="J38" s="110"/>
      <c r="K38" s="58"/>
      <c r="L38" s="80"/>
    </row>
    <row r="39" spans="1:12">
      <c r="A39" s="47" t="s">
        <v>97</v>
      </c>
      <c r="B39" s="58">
        <v>374355</v>
      </c>
      <c r="C39" s="58">
        <v>428592</v>
      </c>
      <c r="D39" s="80">
        <v>14.488119565652923</v>
      </c>
      <c r="F39" s="110">
        <v>250632</v>
      </c>
      <c r="G39" s="58">
        <v>295954</v>
      </c>
      <c r="H39" s="80">
        <v>18.083085958696415</v>
      </c>
      <c r="J39" s="110">
        <v>123723</v>
      </c>
      <c r="K39" s="58">
        <v>132638</v>
      </c>
      <c r="L39" s="80">
        <v>7.2056125376849902</v>
      </c>
    </row>
    <row r="40" spans="1:12">
      <c r="A40" s="47" t="s">
        <v>92</v>
      </c>
      <c r="B40" s="58">
        <v>420917</v>
      </c>
      <c r="C40" s="58">
        <v>495340</v>
      </c>
      <c r="D40" s="80">
        <v>17.681158043034614</v>
      </c>
      <c r="F40" s="110">
        <v>420917</v>
      </c>
      <c r="G40" s="58">
        <v>495340</v>
      </c>
      <c r="H40" s="80">
        <v>17.681158043034614</v>
      </c>
      <c r="J40" s="110"/>
      <c r="K40" s="58"/>
      <c r="L40" s="80"/>
    </row>
    <row r="41" spans="1:12">
      <c r="A41" s="47" t="s">
        <v>26</v>
      </c>
      <c r="B41" s="58">
        <v>2777051</v>
      </c>
      <c r="C41" s="58">
        <v>2947959</v>
      </c>
      <c r="D41" s="80">
        <v>6.1542982105838169</v>
      </c>
      <c r="F41" s="110">
        <v>2777051</v>
      </c>
      <c r="G41" s="58">
        <v>2947959</v>
      </c>
      <c r="H41" s="80">
        <v>6.1542982105838169</v>
      </c>
      <c r="J41" s="110"/>
      <c r="K41" s="58"/>
      <c r="L41" s="80"/>
    </row>
    <row r="42" spans="1:12">
      <c r="A42" s="47" t="s">
        <v>27</v>
      </c>
      <c r="B42" s="58">
        <v>1563493</v>
      </c>
      <c r="C42" s="58">
        <v>1715605</v>
      </c>
      <c r="D42" s="80">
        <v>9.7289850354302825</v>
      </c>
      <c r="F42" s="110"/>
      <c r="G42" s="58"/>
      <c r="H42" s="80"/>
      <c r="J42" s="110">
        <v>1563493</v>
      </c>
      <c r="K42" s="58">
        <v>1715605</v>
      </c>
      <c r="L42" s="80">
        <v>9.7289850354302825</v>
      </c>
    </row>
    <row r="43" spans="1:12">
      <c r="A43" s="47" t="s">
        <v>88</v>
      </c>
      <c r="B43" s="58">
        <v>190985</v>
      </c>
      <c r="C43" s="58">
        <v>199616</v>
      </c>
      <c r="D43" s="80">
        <v>4.5192030787758197</v>
      </c>
      <c r="F43" s="110"/>
      <c r="G43" s="58"/>
      <c r="H43" s="80"/>
      <c r="J43" s="110">
        <v>190985</v>
      </c>
      <c r="K43" s="58">
        <v>199616</v>
      </c>
      <c r="L43" s="80">
        <v>4.5192030787758197</v>
      </c>
    </row>
    <row r="44" spans="1:12">
      <c r="A44" s="47" t="s">
        <v>28</v>
      </c>
      <c r="B44" s="58">
        <v>416442</v>
      </c>
      <c r="C44" s="58">
        <v>468916</v>
      </c>
      <c r="D44" s="80">
        <v>12.600554218834796</v>
      </c>
      <c r="F44" s="110"/>
      <c r="G44" s="58"/>
      <c r="H44" s="80"/>
      <c r="J44" s="110">
        <v>416442</v>
      </c>
      <c r="K44" s="58">
        <v>468916</v>
      </c>
      <c r="L44" s="80">
        <v>12.600554218834796</v>
      </c>
    </row>
    <row r="45" spans="1:12">
      <c r="A45" s="47" t="s">
        <v>29</v>
      </c>
      <c r="B45" s="58">
        <v>274844</v>
      </c>
      <c r="C45" s="58">
        <v>320685</v>
      </c>
      <c r="D45" s="80">
        <v>16.678916039644307</v>
      </c>
      <c r="F45" s="110">
        <v>200361</v>
      </c>
      <c r="G45" s="58">
        <v>250437</v>
      </c>
      <c r="H45" s="80">
        <v>24.992887837453395</v>
      </c>
      <c r="J45" s="110">
        <v>74483</v>
      </c>
      <c r="K45" s="58">
        <v>70248</v>
      </c>
      <c r="L45" s="80">
        <v>-5.6858612032275824</v>
      </c>
    </row>
    <row r="46" spans="1:12">
      <c r="A46" s="46" t="s">
        <v>35</v>
      </c>
      <c r="B46" s="59">
        <v>6794183</v>
      </c>
      <c r="C46" s="59">
        <v>7374161</v>
      </c>
      <c r="D46" s="81">
        <v>8.536390615324903</v>
      </c>
      <c r="F46" s="111">
        <v>4425057</v>
      </c>
      <c r="G46" s="59">
        <v>4787138</v>
      </c>
      <c r="H46" s="81">
        <v>8.1825160670246735</v>
      </c>
      <c r="J46" s="111">
        <v>2369126</v>
      </c>
      <c r="K46" s="59">
        <v>2587023</v>
      </c>
      <c r="L46" s="81">
        <v>9.1973580130394073</v>
      </c>
    </row>
    <row r="47" spans="1:12">
      <c r="A47" s="64"/>
      <c r="B47" s="58"/>
      <c r="C47" s="58"/>
      <c r="D47" s="35"/>
      <c r="F47" s="110"/>
      <c r="G47" s="58"/>
      <c r="H47" s="35"/>
      <c r="J47" s="110"/>
      <c r="K47" s="58"/>
      <c r="L47" s="35"/>
    </row>
    <row r="48" spans="1:12" ht="13.5" thickBot="1">
      <c r="A48" s="78" t="s">
        <v>36</v>
      </c>
      <c r="B48" s="60">
        <v>52272026</v>
      </c>
      <c r="C48" s="60">
        <v>54930941</v>
      </c>
      <c r="D48" s="89">
        <v>5.0866882412401617</v>
      </c>
      <c r="F48" s="112">
        <v>32289070</v>
      </c>
      <c r="G48" s="60">
        <v>34000315</v>
      </c>
      <c r="H48" s="89">
        <v>5.2997655243709403</v>
      </c>
      <c r="J48" s="112">
        <v>19982956</v>
      </c>
      <c r="K48" s="60">
        <v>20930626</v>
      </c>
      <c r="L48" s="89">
        <v>4.7423914660073319</v>
      </c>
    </row>
    <row r="54" spans="1:1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26" t="s">
        <v>157</v>
      </c>
      <c r="L55" s="176">
        <v>5</v>
      </c>
    </row>
    <row r="56" spans="1:12" ht="12.75" customHeight="1">
      <c r="A56" s="26" t="s">
        <v>158</v>
      </c>
      <c r="L56" s="174"/>
    </row>
    <row r="61" spans="1:1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1.42578125" style="1"/>
    <col min="5" max="5" width="6.7109375" style="1" customWidth="1"/>
    <col min="6" max="8" width="14.140625" style="1" customWidth="1"/>
    <col min="9" max="9" width="6.7109375" style="1" customWidth="1"/>
    <col min="10" max="12" width="11.42578125" style="1"/>
    <col min="16" max="16384" width="11.42578125" style="1"/>
  </cols>
  <sheetData>
    <row r="1" spans="1:12" ht="5.25" customHeight="1"/>
    <row r="2" spans="1:12">
      <c r="A2" s="73" t="s">
        <v>0</v>
      </c>
      <c r="F2" s="3"/>
      <c r="G2" s="3"/>
    </row>
    <row r="3" spans="1:12" ht="6" customHeight="1">
      <c r="A3" s="4"/>
      <c r="F3" s="3"/>
      <c r="G3" s="3"/>
    </row>
    <row r="4" spans="1:12" ht="16.5" thickBot="1">
      <c r="A4" s="5" t="s">
        <v>49</v>
      </c>
      <c r="B4" s="119"/>
      <c r="C4" s="119" t="s">
        <v>107</v>
      </c>
      <c r="F4" s="119"/>
      <c r="G4" s="119" t="s">
        <v>94</v>
      </c>
      <c r="J4" s="119"/>
      <c r="K4" s="119" t="s">
        <v>95</v>
      </c>
    </row>
    <row r="5" spans="1:12">
      <c r="A5" s="32"/>
      <c r="B5" s="179" t="s">
        <v>50</v>
      </c>
      <c r="C5" s="178"/>
      <c r="D5" s="36" t="s">
        <v>11</v>
      </c>
      <c r="F5" s="177" t="s">
        <v>50</v>
      </c>
      <c r="G5" s="178"/>
      <c r="H5" s="36" t="s">
        <v>11</v>
      </c>
      <c r="J5" s="177" t="s">
        <v>50</v>
      </c>
      <c r="K5" s="178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4" t="s">
        <v>155</v>
      </c>
      <c r="G6" s="121" t="s">
        <v>156</v>
      </c>
      <c r="H6" s="37" t="s">
        <v>12</v>
      </c>
      <c r="J6" s="114" t="s">
        <v>155</v>
      </c>
      <c r="K6" s="65" t="s">
        <v>156</v>
      </c>
      <c r="L6" s="37" t="s">
        <v>12</v>
      </c>
    </row>
    <row r="7" spans="1:12">
      <c r="A7" s="45" t="s">
        <v>13</v>
      </c>
      <c r="B7" s="184" t="s">
        <v>30</v>
      </c>
      <c r="C7" s="183"/>
      <c r="D7" s="35"/>
      <c r="F7" s="180" t="s">
        <v>30</v>
      </c>
      <c r="G7" s="181"/>
      <c r="H7" s="35"/>
      <c r="J7" s="182" t="s">
        <v>30</v>
      </c>
      <c r="K7" s="183"/>
      <c r="L7" s="35"/>
    </row>
    <row r="8" spans="1:12">
      <c r="A8" s="47" t="s">
        <v>14</v>
      </c>
      <c r="B8" s="58">
        <v>2818084</v>
      </c>
      <c r="C8" s="58">
        <v>2880481</v>
      </c>
      <c r="D8" s="80">
        <v>2.2141639496906409</v>
      </c>
      <c r="F8" s="110">
        <v>2487957</v>
      </c>
      <c r="G8" s="58">
        <v>2549645</v>
      </c>
      <c r="H8" s="80">
        <v>2.4794640743389054</v>
      </c>
      <c r="J8" s="110">
        <v>330127</v>
      </c>
      <c r="K8" s="58">
        <v>330836</v>
      </c>
      <c r="L8" s="80">
        <v>0.21476583254323336</v>
      </c>
    </row>
    <row r="9" spans="1:12">
      <c r="A9" s="47" t="s">
        <v>15</v>
      </c>
      <c r="B9" s="58">
        <v>102073</v>
      </c>
      <c r="C9" s="58">
        <v>107957</v>
      </c>
      <c r="D9" s="80">
        <v>5.7645018761082758</v>
      </c>
      <c r="F9" s="110">
        <v>14323</v>
      </c>
      <c r="G9" s="58">
        <v>22669</v>
      </c>
      <c r="H9" s="80">
        <v>58.269915520491516</v>
      </c>
      <c r="J9" s="110">
        <v>87750</v>
      </c>
      <c r="K9" s="58">
        <v>85288</v>
      </c>
      <c r="L9" s="80">
        <v>-2.8056980056980056</v>
      </c>
    </row>
    <row r="10" spans="1:12">
      <c r="A10" s="47" t="s">
        <v>16</v>
      </c>
      <c r="B10" s="58">
        <v>284244</v>
      </c>
      <c r="C10" s="58">
        <v>290896</v>
      </c>
      <c r="D10" s="80">
        <v>2.3402428899114844</v>
      </c>
      <c r="F10" s="110">
        <v>277624</v>
      </c>
      <c r="G10" s="58">
        <v>285856</v>
      </c>
      <c r="H10" s="80">
        <v>2.9651615134138258</v>
      </c>
      <c r="J10" s="110">
        <v>6620</v>
      </c>
      <c r="K10" s="58">
        <v>5040</v>
      </c>
      <c r="L10" s="80">
        <v>-23.867069486404834</v>
      </c>
    </row>
    <row r="11" spans="1:12">
      <c r="A11" s="47" t="s">
        <v>17</v>
      </c>
      <c r="B11" s="58">
        <v>387551</v>
      </c>
      <c r="C11" s="58">
        <v>393454</v>
      </c>
      <c r="D11" s="80">
        <v>1.5231543719407252</v>
      </c>
      <c r="F11" s="110">
        <v>67637</v>
      </c>
      <c r="G11" s="58">
        <v>70169</v>
      </c>
      <c r="H11" s="80">
        <v>3.743513165870751</v>
      </c>
      <c r="J11" s="110">
        <v>319914</v>
      </c>
      <c r="K11" s="58">
        <v>323285</v>
      </c>
      <c r="L11" s="80">
        <v>1.053720687434748</v>
      </c>
    </row>
    <row r="12" spans="1:12">
      <c r="A12" s="46" t="s">
        <v>4</v>
      </c>
      <c r="B12" s="59">
        <v>4056157</v>
      </c>
      <c r="C12" s="59">
        <v>4123090</v>
      </c>
      <c r="D12" s="81">
        <v>1.6501580190313145</v>
      </c>
      <c r="F12" s="111">
        <v>3256657</v>
      </c>
      <c r="G12" s="59">
        <v>3319106</v>
      </c>
      <c r="H12" s="81">
        <v>1.9175798986506716</v>
      </c>
      <c r="J12" s="111">
        <v>799500</v>
      </c>
      <c r="K12" s="59">
        <v>803984</v>
      </c>
      <c r="L12" s="81">
        <v>0.56085053158223885</v>
      </c>
    </row>
    <row r="13" spans="1:12">
      <c r="A13" s="47"/>
      <c r="B13" s="59"/>
      <c r="C13" s="39"/>
      <c r="D13" s="38"/>
      <c r="F13" s="111"/>
      <c r="G13" s="122"/>
      <c r="H13" s="79"/>
      <c r="J13" s="111"/>
      <c r="K13" s="39"/>
      <c r="L13" s="38"/>
    </row>
    <row r="14" spans="1:12">
      <c r="A14" s="46" t="s">
        <v>18</v>
      </c>
      <c r="B14" s="59"/>
      <c r="C14" s="39"/>
      <c r="D14" s="38"/>
      <c r="F14" s="111"/>
      <c r="G14" s="122"/>
      <c r="H14" s="79"/>
      <c r="J14" s="111"/>
      <c r="K14" s="39"/>
      <c r="L14" s="38"/>
    </row>
    <row r="15" spans="1:12">
      <c r="A15" s="47" t="s">
        <v>14</v>
      </c>
      <c r="B15" s="58">
        <v>2783949</v>
      </c>
      <c r="C15" s="58">
        <v>2868133</v>
      </c>
      <c r="D15" s="80">
        <v>3.0239059695418269</v>
      </c>
      <c r="F15" s="110">
        <v>2456658</v>
      </c>
      <c r="G15" s="58">
        <v>2535086</v>
      </c>
      <c r="H15" s="80">
        <v>3.1924671647416938</v>
      </c>
      <c r="J15" s="110">
        <v>327291</v>
      </c>
      <c r="K15" s="58">
        <v>333047</v>
      </c>
      <c r="L15" s="80">
        <v>1.7586795848342911</v>
      </c>
    </row>
    <row r="16" spans="1:12">
      <c r="A16" s="47" t="s">
        <v>15</v>
      </c>
      <c r="B16" s="58">
        <v>77446</v>
      </c>
      <c r="C16" s="58">
        <v>81493</v>
      </c>
      <c r="D16" s="80">
        <v>5.2255765307440019</v>
      </c>
      <c r="F16" s="110">
        <v>6701</v>
      </c>
      <c r="G16" s="58">
        <v>7469</v>
      </c>
      <c r="H16" s="80">
        <v>11.460975973735263</v>
      </c>
      <c r="J16" s="110">
        <v>70745</v>
      </c>
      <c r="K16" s="58">
        <v>74024</v>
      </c>
      <c r="L16" s="80">
        <v>4.6349565340306738</v>
      </c>
    </row>
    <row r="17" spans="1:12">
      <c r="A17" s="47" t="s">
        <v>16</v>
      </c>
      <c r="B17" s="58">
        <v>278625</v>
      </c>
      <c r="C17" s="58">
        <v>283904</v>
      </c>
      <c r="D17" s="80">
        <v>1.8946612830865859</v>
      </c>
      <c r="F17" s="110">
        <v>272495</v>
      </c>
      <c r="G17" s="58">
        <v>279383</v>
      </c>
      <c r="H17" s="80">
        <v>2.5277528028037213</v>
      </c>
      <c r="J17" s="110">
        <v>6130</v>
      </c>
      <c r="K17" s="58">
        <v>4521</v>
      </c>
      <c r="L17" s="80">
        <v>-26.247960848287114</v>
      </c>
    </row>
    <row r="18" spans="1:12">
      <c r="A18" s="47" t="s">
        <v>17</v>
      </c>
      <c r="B18" s="58">
        <v>353346</v>
      </c>
      <c r="C18" s="58">
        <v>380213</v>
      </c>
      <c r="D18" s="80">
        <v>7.6035953428084655</v>
      </c>
      <c r="F18" s="110">
        <v>65821</v>
      </c>
      <c r="G18" s="58">
        <v>68321</v>
      </c>
      <c r="H18" s="80">
        <v>3.7981799121860806</v>
      </c>
      <c r="J18" s="110">
        <v>287525</v>
      </c>
      <c r="K18" s="58">
        <v>311892</v>
      </c>
      <c r="L18" s="80">
        <v>8.4747413268411442</v>
      </c>
    </row>
    <row r="19" spans="1:12">
      <c r="A19" s="46" t="s">
        <v>4</v>
      </c>
      <c r="B19" s="59">
        <v>3705104</v>
      </c>
      <c r="C19" s="59">
        <v>3822604</v>
      </c>
      <c r="D19" s="81">
        <v>3.1713009945199917</v>
      </c>
      <c r="F19" s="111">
        <v>2978415</v>
      </c>
      <c r="G19" s="59">
        <v>3059600</v>
      </c>
      <c r="H19" s="81">
        <v>2.7257786440103211</v>
      </c>
      <c r="J19" s="111">
        <v>726689</v>
      </c>
      <c r="K19" s="59">
        <v>763004</v>
      </c>
      <c r="L19" s="81">
        <v>4.9973234767555308</v>
      </c>
    </row>
    <row r="20" spans="1:12">
      <c r="A20" s="46"/>
      <c r="B20" s="58"/>
      <c r="C20" s="27"/>
      <c r="D20" s="35"/>
      <c r="F20" s="111"/>
      <c r="G20" s="122"/>
      <c r="H20" s="79"/>
      <c r="J20" s="110"/>
      <c r="K20" s="27"/>
      <c r="L20" s="35"/>
    </row>
    <row r="21" spans="1:12">
      <c r="A21" s="46" t="s">
        <v>96</v>
      </c>
      <c r="B21" s="59"/>
      <c r="C21" s="39"/>
      <c r="D21" s="38"/>
      <c r="F21" s="111"/>
      <c r="G21" s="122"/>
      <c r="H21" s="79"/>
      <c r="J21" s="180" t="s">
        <v>31</v>
      </c>
      <c r="K21" s="181"/>
      <c r="L21" s="38"/>
    </row>
    <row r="22" spans="1:12">
      <c r="A22" s="47" t="s">
        <v>19</v>
      </c>
      <c r="B22" s="58"/>
      <c r="C22" s="58"/>
      <c r="D22" s="80"/>
      <c r="F22" s="110">
        <v>1908381</v>
      </c>
      <c r="G22" s="58">
        <v>1933680</v>
      </c>
      <c r="H22" s="80">
        <v>1.3256786773710281</v>
      </c>
      <c r="J22" s="110"/>
      <c r="K22" s="58"/>
      <c r="L22" s="80"/>
    </row>
    <row r="23" spans="1:12">
      <c r="A23" s="47" t="s">
        <v>20</v>
      </c>
      <c r="B23" s="58"/>
      <c r="C23" s="58"/>
      <c r="D23" s="80"/>
      <c r="F23" s="110">
        <v>1304679</v>
      </c>
      <c r="G23" s="58">
        <v>1404936</v>
      </c>
      <c r="H23" s="80">
        <v>7.68441892603468</v>
      </c>
      <c r="J23" s="110"/>
      <c r="K23" s="58"/>
      <c r="L23" s="80"/>
    </row>
    <row r="24" spans="1:12">
      <c r="A24" s="47" t="s">
        <v>21</v>
      </c>
      <c r="B24" s="58"/>
      <c r="C24" s="58"/>
      <c r="D24" s="80"/>
      <c r="F24" s="110">
        <v>553429</v>
      </c>
      <c r="G24" s="58">
        <v>585285</v>
      </c>
      <c r="H24" s="80">
        <v>5.7561132502994967</v>
      </c>
      <c r="J24" s="110"/>
      <c r="K24" s="58"/>
      <c r="L24" s="80"/>
    </row>
    <row r="25" spans="1:12">
      <c r="A25" s="47" t="s">
        <v>98</v>
      </c>
      <c r="B25" s="58"/>
      <c r="C25" s="58"/>
      <c r="D25" s="80"/>
      <c r="F25" s="110"/>
      <c r="G25" s="58"/>
      <c r="H25" s="80"/>
      <c r="J25" s="110">
        <v>869231</v>
      </c>
      <c r="K25" s="58">
        <v>0</v>
      </c>
      <c r="L25" s="80">
        <v>0</v>
      </c>
    </row>
    <row r="26" spans="1:12">
      <c r="A26" s="46" t="s">
        <v>104</v>
      </c>
      <c r="B26" s="59"/>
      <c r="C26" s="59"/>
      <c r="D26" s="81"/>
      <c r="F26" s="111">
        <v>3766489</v>
      </c>
      <c r="G26" s="59">
        <v>3923901</v>
      </c>
      <c r="H26" s="81">
        <v>4.1792767747363655</v>
      </c>
      <c r="J26" s="111">
        <v>8068584</v>
      </c>
      <c r="K26" s="59">
        <v>7982361</v>
      </c>
      <c r="L26" s="81">
        <v>-1.0686261678629112</v>
      </c>
    </row>
    <row r="27" spans="1:12">
      <c r="A27" s="46"/>
      <c r="B27" s="58"/>
      <c r="C27" s="27"/>
      <c r="D27" s="35"/>
      <c r="F27" s="111"/>
      <c r="G27" s="122"/>
      <c r="H27" s="38"/>
      <c r="J27" s="110"/>
      <c r="K27" s="27"/>
      <c r="L27" s="35"/>
    </row>
    <row r="28" spans="1:12">
      <c r="A28" s="46" t="s">
        <v>102</v>
      </c>
      <c r="B28" s="185" t="s">
        <v>32</v>
      </c>
      <c r="C28" s="181"/>
      <c r="D28" s="38"/>
      <c r="F28" s="180" t="s">
        <v>32</v>
      </c>
      <c r="G28" s="181"/>
      <c r="H28" s="38"/>
      <c r="J28" s="180" t="s">
        <v>32</v>
      </c>
      <c r="K28" s="181"/>
      <c r="L28" s="38"/>
    </row>
    <row r="29" spans="1:12">
      <c r="A29" s="47" t="s">
        <v>99</v>
      </c>
      <c r="B29" s="58">
        <v>567660</v>
      </c>
      <c r="C29" s="58">
        <v>581263</v>
      </c>
      <c r="D29" s="80">
        <v>2.396328788359229</v>
      </c>
      <c r="F29" s="110">
        <v>557216</v>
      </c>
      <c r="G29" s="58">
        <v>534740</v>
      </c>
      <c r="H29" s="80">
        <v>-4.0336243036811581</v>
      </c>
      <c r="J29" s="110">
        <v>10444</v>
      </c>
      <c r="K29" s="58">
        <v>46523</v>
      </c>
      <c r="L29" s="80">
        <v>345.45193412485639</v>
      </c>
    </row>
    <row r="30" spans="1:12">
      <c r="A30" s="47" t="s">
        <v>54</v>
      </c>
      <c r="B30" s="58">
        <v>3946337</v>
      </c>
      <c r="C30" s="58">
        <v>5096408</v>
      </c>
      <c r="D30" s="80">
        <v>29.142746805455285</v>
      </c>
      <c r="F30" s="110">
        <v>1578923</v>
      </c>
      <c r="G30" s="58">
        <v>1587548</v>
      </c>
      <c r="H30" s="80">
        <v>0.54625843058844537</v>
      </c>
      <c r="J30" s="110">
        <v>2367414</v>
      </c>
      <c r="K30" s="58">
        <v>3508860</v>
      </c>
      <c r="L30" s="80">
        <v>48.21488763688987</v>
      </c>
    </row>
    <row r="31" spans="1:12">
      <c r="A31" s="47" t="s">
        <v>55</v>
      </c>
      <c r="B31" s="58">
        <v>1691658</v>
      </c>
      <c r="C31" s="58">
        <v>1727091</v>
      </c>
      <c r="D31" s="80">
        <v>2.0945723071684701</v>
      </c>
      <c r="F31" s="110"/>
      <c r="G31" s="58"/>
      <c r="H31" s="80"/>
      <c r="J31" s="110">
        <v>1691658</v>
      </c>
      <c r="K31" s="58">
        <v>1727091</v>
      </c>
      <c r="L31" s="80">
        <v>2.0945723071684701</v>
      </c>
    </row>
    <row r="32" spans="1:12">
      <c r="A32" s="47" t="s">
        <v>100</v>
      </c>
      <c r="B32" s="58">
        <v>378144</v>
      </c>
      <c r="C32" s="58">
        <v>445026</v>
      </c>
      <c r="D32" s="80">
        <v>17.686912922061438</v>
      </c>
      <c r="F32" s="110">
        <v>19974</v>
      </c>
      <c r="G32" s="58">
        <v>37336</v>
      </c>
      <c r="H32" s="80">
        <v>86.922999899869836</v>
      </c>
      <c r="J32" s="110">
        <v>358170</v>
      </c>
      <c r="K32" s="58">
        <v>407690</v>
      </c>
      <c r="L32" s="80">
        <v>13.825836893095458</v>
      </c>
    </row>
    <row r="33" spans="1:12">
      <c r="A33" s="47" t="s">
        <v>101</v>
      </c>
      <c r="B33" s="58">
        <v>244046</v>
      </c>
      <c r="C33" s="58">
        <v>337572</v>
      </c>
      <c r="D33" s="80">
        <v>38.323103021561508</v>
      </c>
      <c r="F33" s="110">
        <v>212532</v>
      </c>
      <c r="G33" s="58">
        <v>296480</v>
      </c>
      <c r="H33" s="80">
        <v>39.498993092804845</v>
      </c>
      <c r="J33" s="110">
        <v>31514</v>
      </c>
      <c r="K33" s="58">
        <v>41092</v>
      </c>
      <c r="L33" s="80">
        <v>30.39284127689281</v>
      </c>
    </row>
    <row r="34" spans="1:12">
      <c r="A34" s="47" t="s">
        <v>91</v>
      </c>
      <c r="B34" s="58">
        <v>1876408</v>
      </c>
      <c r="C34" s="58">
        <v>1996014</v>
      </c>
      <c r="D34" s="80">
        <v>6.3742000673627484</v>
      </c>
      <c r="F34" s="110">
        <v>356</v>
      </c>
      <c r="G34" s="58">
        <v>73710</v>
      </c>
      <c r="H34" s="80">
        <v>20605.056179775282</v>
      </c>
      <c r="J34" s="110">
        <v>1876052</v>
      </c>
      <c r="K34" s="58">
        <v>1922304</v>
      </c>
      <c r="L34" s="80">
        <v>2.4653900851362329</v>
      </c>
    </row>
    <row r="35" spans="1:12">
      <c r="A35" s="46" t="s">
        <v>89</v>
      </c>
      <c r="B35" s="59">
        <v>8704253</v>
      </c>
      <c r="C35" s="59">
        <v>10183374</v>
      </c>
      <c r="D35" s="81">
        <v>16.993083725852177</v>
      </c>
      <c r="F35" s="111">
        <v>2369001</v>
      </c>
      <c r="G35" s="59">
        <v>2529814</v>
      </c>
      <c r="H35" s="81">
        <v>6.7882200134149375</v>
      </c>
      <c r="J35" s="111">
        <v>6335252</v>
      </c>
      <c r="K35" s="59">
        <v>7653560</v>
      </c>
      <c r="L35" s="81">
        <v>20.809085416018178</v>
      </c>
    </row>
    <row r="36" spans="1:12">
      <c r="A36" s="46"/>
      <c r="B36" s="59"/>
      <c r="C36" s="39"/>
      <c r="D36" s="38"/>
      <c r="F36" s="111"/>
      <c r="G36" s="122"/>
      <c r="H36" s="38"/>
      <c r="J36" s="111"/>
      <c r="K36" s="39"/>
      <c r="L36" s="38"/>
    </row>
    <row r="37" spans="1:12">
      <c r="A37" s="46" t="s">
        <v>103</v>
      </c>
      <c r="B37" s="185" t="s">
        <v>90</v>
      </c>
      <c r="C37" s="181"/>
      <c r="D37" s="38"/>
      <c r="F37" s="180" t="s">
        <v>90</v>
      </c>
      <c r="G37" s="181"/>
      <c r="H37" s="38"/>
      <c r="J37" s="180" t="s">
        <v>90</v>
      </c>
      <c r="K37" s="181"/>
      <c r="L37" s="38"/>
    </row>
    <row r="38" spans="1:12">
      <c r="A38" s="47" t="s">
        <v>25</v>
      </c>
      <c r="B38" s="58">
        <v>314921</v>
      </c>
      <c r="C38" s="58">
        <v>324552</v>
      </c>
      <c r="D38" s="80">
        <v>3.0582273014502048</v>
      </c>
      <c r="F38" s="110">
        <v>314921</v>
      </c>
      <c r="G38" s="58">
        <v>324552</v>
      </c>
      <c r="H38" s="80">
        <v>3.0582273014502048</v>
      </c>
      <c r="J38" s="110"/>
      <c r="K38" s="58"/>
      <c r="L38" s="80"/>
    </row>
    <row r="39" spans="1:12">
      <c r="A39" s="47" t="s">
        <v>97</v>
      </c>
      <c r="B39" s="58">
        <v>136215</v>
      </c>
      <c r="C39" s="58">
        <v>147995</v>
      </c>
      <c r="D39" s="80">
        <v>8.6480930881327307</v>
      </c>
      <c r="F39" s="110">
        <v>110545</v>
      </c>
      <c r="G39" s="58">
        <v>123266</v>
      </c>
      <c r="H39" s="80">
        <v>11.507530869781537</v>
      </c>
      <c r="J39" s="110">
        <v>25670</v>
      </c>
      <c r="K39" s="58">
        <v>24729</v>
      </c>
      <c r="L39" s="80">
        <v>-3.665757693805999</v>
      </c>
    </row>
    <row r="40" spans="1:12">
      <c r="A40" s="47" t="s">
        <v>92</v>
      </c>
      <c r="B40" s="58">
        <v>0</v>
      </c>
      <c r="C40" s="58">
        <v>0</v>
      </c>
      <c r="D40" s="80">
        <v>0</v>
      </c>
      <c r="F40" s="110">
        <v>0</v>
      </c>
      <c r="G40" s="58">
        <v>0</v>
      </c>
      <c r="H40" s="80">
        <v>0</v>
      </c>
      <c r="J40" s="110"/>
      <c r="K40" s="58"/>
      <c r="L40" s="80"/>
    </row>
    <row r="41" spans="1:12">
      <c r="A41" s="47" t="s">
        <v>26</v>
      </c>
      <c r="B41" s="58">
        <v>3276679</v>
      </c>
      <c r="C41" s="58">
        <v>3420172</v>
      </c>
      <c r="D41" s="80">
        <v>4.3792205461688498</v>
      </c>
      <c r="F41" s="110">
        <v>3276679</v>
      </c>
      <c r="G41" s="58">
        <v>3420172</v>
      </c>
      <c r="H41" s="80">
        <v>4.3792205461688498</v>
      </c>
      <c r="J41" s="110"/>
      <c r="K41" s="58"/>
      <c r="L41" s="80"/>
    </row>
    <row r="42" spans="1:12">
      <c r="A42" s="47" t="s">
        <v>27</v>
      </c>
      <c r="B42" s="58">
        <v>147467</v>
      </c>
      <c r="C42" s="58">
        <v>160801</v>
      </c>
      <c r="D42" s="80">
        <v>9.0420229610692555</v>
      </c>
      <c r="F42" s="110"/>
      <c r="G42" s="58"/>
      <c r="H42" s="80"/>
      <c r="J42" s="110">
        <v>147467</v>
      </c>
      <c r="K42" s="58">
        <v>160801</v>
      </c>
      <c r="L42" s="80">
        <v>9.0420229610692555</v>
      </c>
    </row>
    <row r="43" spans="1:12">
      <c r="A43" s="47" t="s">
        <v>88</v>
      </c>
      <c r="B43" s="58">
        <v>701</v>
      </c>
      <c r="C43" s="58">
        <v>1254</v>
      </c>
      <c r="D43" s="80">
        <v>78.88730385164051</v>
      </c>
      <c r="F43" s="110"/>
      <c r="G43" s="58"/>
      <c r="H43" s="35"/>
      <c r="J43" s="110">
        <v>701</v>
      </c>
      <c r="K43" s="58">
        <v>1254</v>
      </c>
      <c r="L43" s="80">
        <v>78.88730385164051</v>
      </c>
    </row>
    <row r="44" spans="1:12">
      <c r="A44" s="47" t="s">
        <v>28</v>
      </c>
      <c r="B44" s="58"/>
      <c r="C44" s="58"/>
      <c r="D44" s="80"/>
      <c r="F44" s="110"/>
      <c r="G44" s="58"/>
      <c r="H44" s="35"/>
      <c r="J44" s="110"/>
      <c r="K44" s="58"/>
      <c r="L44" s="80"/>
    </row>
    <row r="45" spans="1:12">
      <c r="A45" s="47" t="s">
        <v>29</v>
      </c>
      <c r="B45" s="58"/>
      <c r="C45" s="58"/>
      <c r="D45" s="80"/>
      <c r="F45" s="110"/>
      <c r="G45" s="123"/>
      <c r="H45" s="35"/>
      <c r="J45" s="110"/>
      <c r="K45" s="58"/>
      <c r="L45" s="80"/>
    </row>
    <row r="46" spans="1:12" ht="13.5" thickBot="1">
      <c r="A46" s="78" t="s">
        <v>35</v>
      </c>
      <c r="B46" s="60">
        <v>3875983</v>
      </c>
      <c r="C46" s="60">
        <v>4054774</v>
      </c>
      <c r="D46" s="89">
        <v>4.6127911293728587</v>
      </c>
      <c r="F46" s="112">
        <v>3702145</v>
      </c>
      <c r="G46" s="60">
        <v>3867990</v>
      </c>
      <c r="H46" s="88">
        <v>4.4797002818636189</v>
      </c>
      <c r="J46" s="112">
        <v>173838</v>
      </c>
      <c r="K46" s="60">
        <v>186784</v>
      </c>
      <c r="L46" s="88">
        <v>7.4471634510291187</v>
      </c>
    </row>
    <row r="48" spans="1:12">
      <c r="H48" s="25"/>
    </row>
    <row r="49" spans="1:12">
      <c r="H49" s="25"/>
    </row>
    <row r="50" spans="1:12">
      <c r="H50" s="25"/>
    </row>
    <row r="51" spans="1:12">
      <c r="H51" s="25"/>
    </row>
    <row r="52" spans="1:12">
      <c r="H52" s="25"/>
    </row>
    <row r="53" spans="1:12">
      <c r="H53" s="25"/>
    </row>
    <row r="54" spans="1:12" ht="12.75" customHeight="1">
      <c r="A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61" t="s">
        <v>157</v>
      </c>
      <c r="B55" s="62"/>
      <c r="C55" s="62"/>
      <c r="D55" s="62"/>
      <c r="E55" s="62"/>
      <c r="L55" s="176">
        <v>6</v>
      </c>
    </row>
    <row r="56" spans="1:12" ht="12.75" customHeight="1">
      <c r="A56" s="26" t="s">
        <v>158</v>
      </c>
      <c r="L56" s="174"/>
    </row>
    <row r="63" spans="1:12" ht="12.75" customHeight="1"/>
    <row r="64" spans="1:12" ht="12.75" customHeight="1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33</v>
      </c>
      <c r="B4" s="119"/>
      <c r="C4" s="119"/>
      <c r="D4" s="186" t="s">
        <v>107</v>
      </c>
      <c r="E4" s="186"/>
      <c r="F4" s="119"/>
      <c r="G4" s="119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12214339</v>
      </c>
      <c r="C7" s="18">
        <v>12555958</v>
      </c>
      <c r="D7" s="18">
        <v>12601260</v>
      </c>
      <c r="E7" s="84">
        <v>24.690121199579927</v>
      </c>
      <c r="F7" s="85">
        <v>24.020415814761034</v>
      </c>
      <c r="G7" s="83">
        <v>22.940185932733247</v>
      </c>
      <c r="I7" s="117">
        <v>7838521.5</v>
      </c>
      <c r="J7" s="18">
        <v>7309707</v>
      </c>
      <c r="K7" s="18">
        <v>7370703</v>
      </c>
      <c r="L7" s="84">
        <v>23.702826786802994</v>
      </c>
      <c r="M7" s="85">
        <v>22.638332414033602</v>
      </c>
      <c r="N7" s="83">
        <v>21.678337391874162</v>
      </c>
      <c r="P7" s="117">
        <v>4375817.5</v>
      </c>
      <c r="Q7" s="18">
        <v>5246251</v>
      </c>
      <c r="R7" s="18">
        <v>5230557</v>
      </c>
      <c r="S7" s="84">
        <v>26.680894835025502</v>
      </c>
      <c r="T7" s="85">
        <v>26.253628342073114</v>
      </c>
      <c r="U7" s="83">
        <v>24.989969244111474</v>
      </c>
    </row>
    <row r="8" spans="1:21">
      <c r="A8" s="17" t="s">
        <v>160</v>
      </c>
      <c r="B8" s="18">
        <v>1142351</v>
      </c>
      <c r="C8" s="18">
        <v>1320100</v>
      </c>
      <c r="D8" s="18">
        <v>1406207</v>
      </c>
      <c r="E8" s="84">
        <v>2.3091535810870591</v>
      </c>
      <c r="F8" s="85">
        <v>2.5254425761113604</v>
      </c>
      <c r="G8" s="83">
        <v>2.5599543251953394</v>
      </c>
      <c r="I8" s="117">
        <v>851461</v>
      </c>
      <c r="J8" s="18">
        <v>992042</v>
      </c>
      <c r="K8" s="18">
        <v>1065879</v>
      </c>
      <c r="L8" s="84">
        <v>2.5747244041772501</v>
      </c>
      <c r="M8" s="85">
        <v>3.0723771232804165</v>
      </c>
      <c r="N8" s="83">
        <v>3.1349091912824925</v>
      </c>
      <c r="P8" s="117">
        <v>290890</v>
      </c>
      <c r="Q8" s="18">
        <v>328058</v>
      </c>
      <c r="R8" s="18">
        <v>340328</v>
      </c>
      <c r="S8" s="84">
        <v>1.7736584074999855</v>
      </c>
      <c r="T8" s="85">
        <v>1.6416890474061996</v>
      </c>
      <c r="U8" s="83">
        <v>1.625980990726221</v>
      </c>
    </row>
    <row r="9" spans="1:21">
      <c r="A9" s="17" t="s">
        <v>84</v>
      </c>
      <c r="B9" s="18">
        <v>12642028.5</v>
      </c>
      <c r="C9" s="18">
        <v>13203491</v>
      </c>
      <c r="D9" s="18">
        <v>13825969</v>
      </c>
      <c r="E9" s="84">
        <v>25.554654727819788</v>
      </c>
      <c r="F9" s="85">
        <v>25.259191216349638</v>
      </c>
      <c r="G9" s="83">
        <v>25.16972902393935</v>
      </c>
      <c r="I9" s="117">
        <v>7852467.5</v>
      </c>
      <c r="J9" s="18">
        <v>7643784</v>
      </c>
      <c r="K9" s="18">
        <v>8008647</v>
      </c>
      <c r="L9" s="84">
        <v>23.744997956757526</v>
      </c>
      <c r="M9" s="85">
        <v>23.672976645038087</v>
      </c>
      <c r="N9" s="83">
        <v>23.554625890966012</v>
      </c>
      <c r="P9" s="117">
        <v>4789561</v>
      </c>
      <c r="Q9" s="18">
        <v>5559707</v>
      </c>
      <c r="R9" s="18">
        <v>5817322</v>
      </c>
      <c r="S9" s="84">
        <v>29.203634143092021</v>
      </c>
      <c r="T9" s="85">
        <v>27.822245117288954</v>
      </c>
      <c r="U9" s="83">
        <v>27.793349324573473</v>
      </c>
    </row>
    <row r="10" spans="1:21">
      <c r="A10" s="17" t="s">
        <v>86</v>
      </c>
      <c r="B10" s="18">
        <v>7542495</v>
      </c>
      <c r="C10" s="18">
        <v>7556829</v>
      </c>
      <c r="D10" s="18">
        <v>7627241</v>
      </c>
      <c r="E10" s="84">
        <v>15.246434186674007</v>
      </c>
      <c r="F10" s="85">
        <v>14.45673638132947</v>
      </c>
      <c r="G10" s="83">
        <v>13.885145350049619</v>
      </c>
      <c r="I10" s="117">
        <v>4959695</v>
      </c>
      <c r="J10" s="18">
        <v>4465352</v>
      </c>
      <c r="K10" s="18">
        <v>4515044</v>
      </c>
      <c r="L10" s="84">
        <v>14.997572118718164</v>
      </c>
      <c r="M10" s="85">
        <v>13.829298892783223</v>
      </c>
      <c r="N10" s="83">
        <v>13.279418146567172</v>
      </c>
      <c r="P10" s="117">
        <v>2582800</v>
      </c>
      <c r="Q10" s="18">
        <v>3091477</v>
      </c>
      <c r="R10" s="18">
        <v>3112197</v>
      </c>
      <c r="S10" s="84">
        <v>15.748237941802614</v>
      </c>
      <c r="T10" s="85">
        <v>15.470569018917923</v>
      </c>
      <c r="U10" s="83">
        <v>14.869106160513308</v>
      </c>
    </row>
    <row r="11" spans="1:21">
      <c r="A11" s="17" t="s">
        <v>161</v>
      </c>
      <c r="B11" s="18">
        <v>5155058.5</v>
      </c>
      <c r="C11" s="18">
        <v>5347955</v>
      </c>
      <c r="D11" s="18">
        <v>5507687</v>
      </c>
      <c r="E11" s="84">
        <v>10.420459032283672</v>
      </c>
      <c r="F11" s="85">
        <v>10.231007690423173</v>
      </c>
      <c r="G11" s="83">
        <v>10.026565902084219</v>
      </c>
      <c r="I11" s="117">
        <v>4342993.5</v>
      </c>
      <c r="J11" s="18">
        <v>4460858</v>
      </c>
      <c r="K11" s="18">
        <v>4699616</v>
      </c>
      <c r="L11" s="84">
        <v>13.132734619240541</v>
      </c>
      <c r="M11" s="85">
        <v>13.815380870368827</v>
      </c>
      <c r="N11" s="83">
        <v>13.822271940715844</v>
      </c>
      <c r="P11" s="117">
        <v>812065</v>
      </c>
      <c r="Q11" s="18">
        <v>887097</v>
      </c>
      <c r="R11" s="18">
        <v>808071</v>
      </c>
      <c r="S11" s="84">
        <v>4.951445270330626</v>
      </c>
      <c r="T11" s="85">
        <v>4.4392681443125834</v>
      </c>
      <c r="U11" s="83">
        <v>3.8607110938774598</v>
      </c>
    </row>
    <row r="12" spans="1:21">
      <c r="A12" s="17" t="s">
        <v>162</v>
      </c>
      <c r="B12" s="18">
        <v>613281</v>
      </c>
      <c r="C12" s="18">
        <v>653068</v>
      </c>
      <c r="D12" s="18">
        <v>691891</v>
      </c>
      <c r="E12" s="84">
        <v>1.2396890424770082</v>
      </c>
      <c r="F12" s="85">
        <v>1.2493642392969424</v>
      </c>
      <c r="G12" s="83">
        <v>1.2595651692913836</v>
      </c>
      <c r="I12" s="117">
        <v>602015</v>
      </c>
      <c r="J12" s="18">
        <v>649914</v>
      </c>
      <c r="K12" s="18">
        <v>688459</v>
      </c>
      <c r="L12" s="84">
        <v>1.8204271389773192</v>
      </c>
      <c r="M12" s="85">
        <v>2.0127987582175639</v>
      </c>
      <c r="N12" s="83">
        <v>2.0248606520263119</v>
      </c>
      <c r="P12" s="117">
        <v>11266</v>
      </c>
      <c r="Q12" s="18">
        <v>3154</v>
      </c>
      <c r="R12" s="18">
        <v>3432</v>
      </c>
      <c r="S12" s="84">
        <v>6.8692755402024255E-2</v>
      </c>
      <c r="T12" s="85">
        <v>1.5783450656649597E-2</v>
      </c>
      <c r="U12" s="83">
        <v>1.6397025105699181E-2</v>
      </c>
    </row>
    <row r="13" spans="1:21">
      <c r="A13" s="17" t="s">
        <v>163</v>
      </c>
      <c r="B13" s="18">
        <v>1486513</v>
      </c>
      <c r="C13" s="18">
        <v>1601586</v>
      </c>
      <c r="D13" s="18">
        <v>1786383</v>
      </c>
      <c r="E13" s="84">
        <v>3.0048442355129619</v>
      </c>
      <c r="F13" s="85">
        <v>3.0639447569910527</v>
      </c>
      <c r="G13" s="83">
        <v>3.2520524270647395</v>
      </c>
      <c r="I13" s="117">
        <v>868052</v>
      </c>
      <c r="J13" s="18">
        <v>812787</v>
      </c>
      <c r="K13" s="18">
        <v>898528</v>
      </c>
      <c r="L13" s="84">
        <v>2.6248937631845384</v>
      </c>
      <c r="M13" s="85">
        <v>2.5172202234378385</v>
      </c>
      <c r="N13" s="83">
        <v>2.642704927880815</v>
      </c>
      <c r="P13" s="117">
        <v>618461</v>
      </c>
      <c r="Q13" s="18">
        <v>788799</v>
      </c>
      <c r="R13" s="18">
        <v>887855</v>
      </c>
      <c r="S13" s="84">
        <v>3.7709737438923598</v>
      </c>
      <c r="T13" s="85">
        <v>3.9473589392880615</v>
      </c>
      <c r="U13" s="83">
        <v>4.2418941507052867</v>
      </c>
    </row>
    <row r="14" spans="1:21">
      <c r="A14" s="17" t="s">
        <v>164</v>
      </c>
      <c r="B14" s="18">
        <v>1153396</v>
      </c>
      <c r="C14" s="18">
        <v>1219507</v>
      </c>
      <c r="D14" s="18">
        <v>1403269</v>
      </c>
      <c r="E14" s="84">
        <v>2.331479995037856</v>
      </c>
      <c r="F14" s="85">
        <v>2.3330012117762569</v>
      </c>
      <c r="G14" s="83">
        <v>2.5546057912971123</v>
      </c>
      <c r="I14" s="117">
        <v>495442</v>
      </c>
      <c r="J14" s="18">
        <v>425015</v>
      </c>
      <c r="K14" s="18">
        <v>495339</v>
      </c>
      <c r="L14" s="84">
        <v>1.4981621098962667</v>
      </c>
      <c r="M14" s="85">
        <v>1.3162813298741649</v>
      </c>
      <c r="N14" s="83">
        <v>1.4568659143304996</v>
      </c>
      <c r="P14" s="117">
        <v>657954</v>
      </c>
      <c r="Q14" s="18">
        <v>794492</v>
      </c>
      <c r="R14" s="18">
        <v>907930</v>
      </c>
      <c r="S14" s="84">
        <v>4.0117764235561397</v>
      </c>
      <c r="T14" s="85">
        <v>3.9758482178512526</v>
      </c>
      <c r="U14" s="83">
        <v>4.3378062366600982</v>
      </c>
    </row>
    <row r="15" spans="1:21">
      <c r="A15" s="17" t="s">
        <v>165</v>
      </c>
      <c r="B15" s="18">
        <v>687445</v>
      </c>
      <c r="C15" s="18">
        <v>752309</v>
      </c>
      <c r="D15" s="18">
        <v>857386</v>
      </c>
      <c r="E15" s="84">
        <v>1.3896044941969616</v>
      </c>
      <c r="F15" s="85">
        <v>1.4392191341502623</v>
      </c>
      <c r="G15" s="83">
        <v>1.5608434597907217</v>
      </c>
      <c r="I15" s="117">
        <v>209517</v>
      </c>
      <c r="J15" s="18">
        <v>202417</v>
      </c>
      <c r="K15" s="18">
        <v>273959</v>
      </c>
      <c r="L15" s="84">
        <v>0.63355636134832349</v>
      </c>
      <c r="M15" s="85">
        <v>0.62689015199260922</v>
      </c>
      <c r="N15" s="83">
        <v>0.8057542996292828</v>
      </c>
      <c r="P15" s="117">
        <v>477928</v>
      </c>
      <c r="Q15" s="18">
        <v>549892</v>
      </c>
      <c r="R15" s="18">
        <v>583427</v>
      </c>
      <c r="S15" s="84">
        <v>2.9140947278340716</v>
      </c>
      <c r="T15" s="85">
        <v>2.7518050882962459</v>
      </c>
      <c r="U15" s="83">
        <v>2.7874321580252786</v>
      </c>
    </row>
    <row r="16" spans="1:21">
      <c r="A16" s="17" t="s">
        <v>166</v>
      </c>
      <c r="B16" s="18">
        <v>2114181.5</v>
      </c>
      <c r="C16" s="18">
        <v>2328855</v>
      </c>
      <c r="D16" s="18">
        <v>2676421</v>
      </c>
      <c r="E16" s="84">
        <v>4.2736162368597839</v>
      </c>
      <c r="F16" s="85">
        <v>4.4552606397923054</v>
      </c>
      <c r="G16" s="83">
        <v>4.8723377959245227</v>
      </c>
      <c r="I16" s="117">
        <v>1579328.5</v>
      </c>
      <c r="J16" s="18">
        <v>1763912</v>
      </c>
      <c r="K16" s="18">
        <v>2061763</v>
      </c>
      <c r="L16" s="84">
        <v>4.7757156595107118</v>
      </c>
      <c r="M16" s="85">
        <v>5.4628764470453932</v>
      </c>
      <c r="N16" s="83">
        <v>6.0639526427916914</v>
      </c>
      <c r="P16" s="117">
        <v>534853</v>
      </c>
      <c r="Q16" s="18">
        <v>564943</v>
      </c>
      <c r="R16" s="18">
        <v>614658</v>
      </c>
      <c r="S16" s="84">
        <v>3.2611864286382817</v>
      </c>
      <c r="T16" s="85">
        <v>2.8271242753074168</v>
      </c>
      <c r="U16" s="83">
        <v>2.9366441309495475</v>
      </c>
    </row>
    <row r="17" spans="1:21">
      <c r="A17" s="17" t="s">
        <v>167</v>
      </c>
      <c r="B17" s="18">
        <v>90675</v>
      </c>
      <c r="C17" s="18">
        <v>97202</v>
      </c>
      <c r="D17" s="18">
        <v>97803</v>
      </c>
      <c r="E17" s="84">
        <v>0.18329086328551303</v>
      </c>
      <c r="F17" s="85">
        <v>0.18595414687006775</v>
      </c>
      <c r="G17" s="83">
        <v>0.17804719565972846</v>
      </c>
      <c r="I17" s="117">
        <v>90675</v>
      </c>
      <c r="J17" s="18">
        <v>97202</v>
      </c>
      <c r="K17" s="18">
        <v>97803</v>
      </c>
      <c r="L17" s="84">
        <v>0.2741912258444863</v>
      </c>
      <c r="M17" s="85">
        <v>0.30103685240857048</v>
      </c>
      <c r="N17" s="83">
        <v>0.28765321733048649</v>
      </c>
      <c r="P17" s="117">
        <v>0</v>
      </c>
      <c r="Q17" s="18">
        <v>0</v>
      </c>
      <c r="R17" s="18">
        <v>0</v>
      </c>
      <c r="S17" s="84" t="s">
        <v>168</v>
      </c>
      <c r="T17" s="85" t="s">
        <v>168</v>
      </c>
      <c r="U17" s="83" t="s">
        <v>168</v>
      </c>
    </row>
    <row r="18" spans="1:21">
      <c r="A18" s="17" t="s">
        <v>169</v>
      </c>
      <c r="B18" s="18">
        <v>29275</v>
      </c>
      <c r="C18" s="18">
        <v>44258</v>
      </c>
      <c r="D18" s="18">
        <v>43717</v>
      </c>
      <c r="E18" s="84">
        <v>5.9176620046136136E-2</v>
      </c>
      <c r="F18" s="85">
        <v>8.4668614145546994E-2</v>
      </c>
      <c r="G18" s="83">
        <v>7.9585383399858378E-2</v>
      </c>
      <c r="I18" s="117">
        <v>28499</v>
      </c>
      <c r="J18" s="18">
        <v>43254</v>
      </c>
      <c r="K18" s="18">
        <v>43253</v>
      </c>
      <c r="L18" s="84">
        <v>8.6177841139696884E-2</v>
      </c>
      <c r="M18" s="85">
        <v>0.13395864297113544</v>
      </c>
      <c r="N18" s="83">
        <v>0.12721352728643837</v>
      </c>
      <c r="P18" s="117">
        <v>776</v>
      </c>
      <c r="Q18" s="18">
        <v>1004</v>
      </c>
      <c r="R18" s="18">
        <v>464</v>
      </c>
      <c r="S18" s="84">
        <v>4.7315443096015292E-3</v>
      </c>
      <c r="T18" s="85">
        <v>5.0242816928586544E-3</v>
      </c>
      <c r="U18" s="83">
        <v>2.2168472170875347E-3</v>
      </c>
    </row>
    <row r="19" spans="1:21">
      <c r="A19" s="17" t="s">
        <v>170</v>
      </c>
      <c r="B19" s="18">
        <v>2047950.5</v>
      </c>
      <c r="C19" s="18">
        <v>2166874</v>
      </c>
      <c r="D19" s="18">
        <v>2248349</v>
      </c>
      <c r="E19" s="84">
        <v>4.1397365879349106</v>
      </c>
      <c r="F19" s="85">
        <v>4.1453797868863935</v>
      </c>
      <c r="G19" s="83">
        <v>4.093046576427664</v>
      </c>
      <c r="I19" s="117">
        <v>1539722.5</v>
      </c>
      <c r="J19" s="18">
        <v>1546038</v>
      </c>
      <c r="K19" s="18">
        <v>1601059</v>
      </c>
      <c r="L19" s="84">
        <v>4.6559514721294413</v>
      </c>
      <c r="M19" s="85">
        <v>4.7881156069220943</v>
      </c>
      <c r="N19" s="83">
        <v>4.7089534317549706</v>
      </c>
      <c r="P19" s="117">
        <v>508228</v>
      </c>
      <c r="Q19" s="18">
        <v>620836</v>
      </c>
      <c r="R19" s="18">
        <v>647290</v>
      </c>
      <c r="S19" s="84">
        <v>3.0988444605414509</v>
      </c>
      <c r="T19" s="85">
        <v>3.1068276385135412</v>
      </c>
      <c r="U19" s="83">
        <v>3.0925496447167897</v>
      </c>
    </row>
    <row r="20" spans="1:21">
      <c r="A20" s="17" t="s">
        <v>171</v>
      </c>
      <c r="B20" s="18">
        <v>17756</v>
      </c>
      <c r="C20" s="18">
        <v>16513</v>
      </c>
      <c r="D20" s="18">
        <v>14549</v>
      </c>
      <c r="E20" s="84">
        <v>3.5892060308768341E-2</v>
      </c>
      <c r="F20" s="85">
        <v>3.1590510763826143E-2</v>
      </c>
      <c r="G20" s="83">
        <v>2.6485983555242572E-2</v>
      </c>
      <c r="I20" s="117">
        <v>0</v>
      </c>
      <c r="J20" s="18">
        <v>0</v>
      </c>
      <c r="K20" s="18">
        <v>0</v>
      </c>
      <c r="L20" s="84" t="s">
        <v>168</v>
      </c>
      <c r="M20" s="85" t="s">
        <v>168</v>
      </c>
      <c r="N20" s="83" t="s">
        <v>168</v>
      </c>
      <c r="P20" s="117">
        <v>17756</v>
      </c>
      <c r="Q20" s="18">
        <v>16513</v>
      </c>
      <c r="R20" s="18">
        <v>14549</v>
      </c>
      <c r="S20" s="84">
        <v>0.10826456283670716</v>
      </c>
      <c r="T20" s="85">
        <v>8.2635421906548767E-2</v>
      </c>
      <c r="U20" s="83">
        <v>6.951058224441066E-2</v>
      </c>
    </row>
    <row r="21" spans="1:21">
      <c r="A21" s="17" t="s">
        <v>172</v>
      </c>
      <c r="B21" s="18">
        <v>492727</v>
      </c>
      <c r="C21" s="18">
        <v>512498</v>
      </c>
      <c r="D21" s="18">
        <v>498540</v>
      </c>
      <c r="E21" s="84">
        <v>0.9960006307590954</v>
      </c>
      <c r="F21" s="85">
        <v>0.98044410981889241</v>
      </c>
      <c r="G21" s="83">
        <v>0.90757593247856427</v>
      </c>
      <c r="I21" s="117">
        <v>317068</v>
      </c>
      <c r="J21" s="18">
        <v>322064</v>
      </c>
      <c r="K21" s="18">
        <v>340950</v>
      </c>
      <c r="L21" s="84">
        <v>0.95877875485039521</v>
      </c>
      <c r="M21" s="85">
        <v>0.997439690892305</v>
      </c>
      <c r="N21" s="83">
        <v>1.0027848271405722</v>
      </c>
      <c r="P21" s="117">
        <v>175659</v>
      </c>
      <c r="Q21" s="18">
        <v>190434</v>
      </c>
      <c r="R21" s="18">
        <v>157590</v>
      </c>
      <c r="S21" s="84">
        <v>1.0710545642787306</v>
      </c>
      <c r="T21" s="85">
        <v>0.95298213137235555</v>
      </c>
      <c r="U21" s="83">
        <v>0.7529158468552255</v>
      </c>
    </row>
    <row r="22" spans="1:21">
      <c r="A22" s="17" t="s">
        <v>173</v>
      </c>
      <c r="B22" s="18">
        <v>0</v>
      </c>
      <c r="C22" s="18">
        <v>384560</v>
      </c>
      <c r="D22" s="18">
        <v>521719</v>
      </c>
      <c r="E22" s="84" t="s">
        <v>168</v>
      </c>
      <c r="F22" s="85">
        <v>0.73568986975940054</v>
      </c>
      <c r="G22" s="83">
        <v>0.94977255168448693</v>
      </c>
      <c r="I22" s="117">
        <v>0</v>
      </c>
      <c r="J22" s="18">
        <v>131446</v>
      </c>
      <c r="K22" s="18">
        <v>112587</v>
      </c>
      <c r="L22" s="84" t="s">
        <v>168</v>
      </c>
      <c r="M22" s="85">
        <v>0.40709131603976206</v>
      </c>
      <c r="N22" s="83">
        <v>0.33113516742418414</v>
      </c>
      <c r="P22" s="117">
        <v>0</v>
      </c>
      <c r="Q22" s="18">
        <v>253114</v>
      </c>
      <c r="R22" s="18">
        <v>409132</v>
      </c>
      <c r="S22" s="84" t="s">
        <v>168</v>
      </c>
      <c r="T22" s="85">
        <v>1.2666494386516189</v>
      </c>
      <c r="U22" s="83">
        <v>1.9547050336669338</v>
      </c>
    </row>
    <row r="23" spans="1:21">
      <c r="A23" s="17" t="s">
        <v>174</v>
      </c>
      <c r="B23" s="18">
        <v>0</v>
      </c>
      <c r="C23" s="18">
        <v>110360</v>
      </c>
      <c r="D23" s="18">
        <v>113054</v>
      </c>
      <c r="E23" s="84" t="s">
        <v>168</v>
      </c>
      <c r="F23" s="85">
        <v>0.21112631065801812</v>
      </c>
      <c r="G23" s="83">
        <v>0.2058111474915385</v>
      </c>
      <c r="I23" s="117">
        <v>0</v>
      </c>
      <c r="J23" s="18">
        <v>0</v>
      </c>
      <c r="K23" s="18">
        <v>0</v>
      </c>
      <c r="L23" s="84" t="s">
        <v>168</v>
      </c>
      <c r="M23" s="85" t="s">
        <v>168</v>
      </c>
      <c r="N23" s="83" t="s">
        <v>168</v>
      </c>
      <c r="P23" s="117">
        <v>0</v>
      </c>
      <c r="Q23" s="18">
        <v>110360</v>
      </c>
      <c r="R23" s="18">
        <v>113054</v>
      </c>
      <c r="S23" s="84" t="s">
        <v>168</v>
      </c>
      <c r="T23" s="85">
        <v>0.55227064504370627</v>
      </c>
      <c r="U23" s="83">
        <v>0.540136735518565</v>
      </c>
    </row>
    <row r="24" spans="1:21">
      <c r="A24" s="17" t="s">
        <v>175</v>
      </c>
      <c r="B24" s="18">
        <v>0</v>
      </c>
      <c r="C24" s="18">
        <v>49764</v>
      </c>
      <c r="D24" s="18">
        <v>51695</v>
      </c>
      <c r="E24" s="84" t="s">
        <v>168</v>
      </c>
      <c r="F24" s="85">
        <v>9.5201972848727917E-2</v>
      </c>
      <c r="G24" s="83">
        <v>9.41090741554928E-2</v>
      </c>
      <c r="I24" s="117">
        <v>0</v>
      </c>
      <c r="J24" s="18">
        <v>0</v>
      </c>
      <c r="K24" s="18">
        <v>0</v>
      </c>
      <c r="L24" s="84" t="s">
        <v>168</v>
      </c>
      <c r="M24" s="85" t="s">
        <v>168</v>
      </c>
      <c r="N24" s="83" t="s">
        <v>168</v>
      </c>
      <c r="P24" s="117">
        <v>0</v>
      </c>
      <c r="Q24" s="18">
        <v>49764</v>
      </c>
      <c r="R24" s="18">
        <v>51695</v>
      </c>
      <c r="S24" s="84" t="s">
        <v>168</v>
      </c>
      <c r="T24" s="85">
        <v>0.2490322252623686</v>
      </c>
      <c r="U24" s="83">
        <v>0.24698257949857783</v>
      </c>
    </row>
    <row r="25" spans="1:21">
      <c r="A25" s="17" t="s">
        <v>176</v>
      </c>
      <c r="B25" s="18">
        <v>83862</v>
      </c>
      <c r="C25" s="18">
        <v>85727</v>
      </c>
      <c r="D25" s="18">
        <v>0</v>
      </c>
      <c r="E25" s="84">
        <v>0.16951903365701343</v>
      </c>
      <c r="F25" s="85">
        <v>0.16400167845034358</v>
      </c>
      <c r="G25" s="83" t="s">
        <v>168</v>
      </c>
      <c r="I25" s="117">
        <v>83862</v>
      </c>
      <c r="J25" s="18">
        <v>85727</v>
      </c>
      <c r="K25" s="18">
        <v>0</v>
      </c>
      <c r="L25" s="84">
        <v>0.25358946326738691</v>
      </c>
      <c r="M25" s="85">
        <v>0.26549851079637782</v>
      </c>
      <c r="N25" s="83" t="s">
        <v>168</v>
      </c>
      <c r="P25" s="117">
        <v>0</v>
      </c>
      <c r="Q25" s="18">
        <v>0</v>
      </c>
      <c r="R25" s="18">
        <v>0</v>
      </c>
      <c r="S25" s="84" t="s">
        <v>168</v>
      </c>
      <c r="T25" s="85" t="s">
        <v>168</v>
      </c>
      <c r="U25" s="83" t="s">
        <v>168</v>
      </c>
    </row>
    <row r="26" spans="1:21">
      <c r="A26" s="17" t="s">
        <v>177</v>
      </c>
      <c r="B26" s="18">
        <v>512699</v>
      </c>
      <c r="C26" s="18">
        <v>211149</v>
      </c>
      <c r="D26" s="18">
        <v>0</v>
      </c>
      <c r="E26" s="84">
        <v>1.0363721236903143</v>
      </c>
      <c r="F26" s="85">
        <v>0.40394263654521445</v>
      </c>
      <c r="G26" s="83" t="s">
        <v>168</v>
      </c>
      <c r="H26"/>
      <c r="I26" s="117">
        <v>342143</v>
      </c>
      <c r="J26" s="18">
        <v>176403</v>
      </c>
      <c r="K26" s="18">
        <v>0</v>
      </c>
      <c r="L26" s="84">
        <v>1.0346027966265241</v>
      </c>
      <c r="M26" s="85">
        <v>0.54632418957870266</v>
      </c>
      <c r="N26" s="83" t="s">
        <v>168</v>
      </c>
      <c r="O26"/>
      <c r="P26" s="117">
        <v>170556</v>
      </c>
      <c r="Q26" s="18">
        <v>34746</v>
      </c>
      <c r="R26" s="18">
        <v>0</v>
      </c>
      <c r="S26" s="84">
        <v>1.0399397825623691</v>
      </c>
      <c r="T26" s="85">
        <v>0.17387817898413027</v>
      </c>
      <c r="U26" s="83" t="s">
        <v>168</v>
      </c>
    </row>
    <row r="27" spans="1:21">
      <c r="A27" s="17" t="s">
        <v>178</v>
      </c>
      <c r="B27" s="18">
        <v>94495</v>
      </c>
      <c r="C27" s="18">
        <v>60905</v>
      </c>
      <c r="D27" s="18">
        <v>54457</v>
      </c>
      <c r="E27" s="84">
        <v>0.19101262890724624</v>
      </c>
      <c r="F27" s="85">
        <v>0.1165154761745795</v>
      </c>
      <c r="G27" s="83">
        <v>9.9137205750762583E-2</v>
      </c>
      <c r="H27"/>
      <c r="I27" s="117">
        <v>72829.5</v>
      </c>
      <c r="J27" s="18">
        <v>51476</v>
      </c>
      <c r="K27" s="18">
        <v>39195</v>
      </c>
      <c r="L27" s="84">
        <v>0.22022839683089071</v>
      </c>
      <c r="M27" s="85">
        <v>0.159422368002547</v>
      </c>
      <c r="N27" s="83">
        <v>0.11527834374475648</v>
      </c>
      <c r="O27"/>
      <c r="P27" s="117">
        <v>21665.5</v>
      </c>
      <c r="Q27" s="18">
        <v>9429</v>
      </c>
      <c r="R27" s="18">
        <v>15262</v>
      </c>
      <c r="S27" s="84">
        <v>0.13210215623669064</v>
      </c>
      <c r="T27" s="85">
        <v>4.7185211237016182E-2</v>
      </c>
      <c r="U27" s="83">
        <v>7.2917073765495596E-2</v>
      </c>
    </row>
    <row r="28" spans="1:21">
      <c r="A28" s="17" t="s">
        <v>179</v>
      </c>
      <c r="B28" s="18">
        <v>962969.5</v>
      </c>
      <c r="C28" s="18">
        <v>1123572</v>
      </c>
      <c r="D28" s="18">
        <v>1269841</v>
      </c>
      <c r="E28" s="84">
        <v>1.9465509894967614</v>
      </c>
      <c r="F28" s="85">
        <v>2.1494709235107896</v>
      </c>
      <c r="G28" s="83">
        <v>2.3117044363030299</v>
      </c>
      <c r="H28"/>
      <c r="I28" s="117">
        <v>848293.5</v>
      </c>
      <c r="J28" s="18">
        <v>952127</v>
      </c>
      <c r="K28" s="18">
        <v>1060571</v>
      </c>
      <c r="L28" s="84">
        <v>2.5651462325989494</v>
      </c>
      <c r="M28" s="85">
        <v>2.9487594408882014</v>
      </c>
      <c r="N28" s="83">
        <v>3.1192975712136786</v>
      </c>
      <c r="O28"/>
      <c r="P28" s="117">
        <v>114676</v>
      </c>
      <c r="Q28" s="18">
        <v>171445</v>
      </c>
      <c r="R28" s="18">
        <v>209270</v>
      </c>
      <c r="S28" s="84">
        <v>0.69921981346374351</v>
      </c>
      <c r="T28" s="85">
        <v>0.85795615023122707</v>
      </c>
      <c r="U28" s="83">
        <v>0.99982676103428536</v>
      </c>
    </row>
    <row r="29" spans="1:21">
      <c r="A29" s="17" t="s">
        <v>180</v>
      </c>
      <c r="B29" s="18">
        <v>163303</v>
      </c>
      <c r="C29" s="18">
        <v>180854</v>
      </c>
      <c r="D29" s="18">
        <v>284036</v>
      </c>
      <c r="E29" s="84">
        <v>0.33010143751986915</v>
      </c>
      <c r="F29" s="85">
        <v>0.34598620684799936</v>
      </c>
      <c r="G29" s="83">
        <v>0.51707834387908991</v>
      </c>
      <c r="I29" s="117">
        <v>56315</v>
      </c>
      <c r="J29" s="18">
        <v>39506</v>
      </c>
      <c r="K29" s="18">
        <v>49302</v>
      </c>
      <c r="L29" s="84">
        <v>0.17029036540868206</v>
      </c>
      <c r="M29" s="85">
        <v>0.12235099988943628</v>
      </c>
      <c r="N29" s="83">
        <v>0.1450045389285364</v>
      </c>
      <c r="P29" s="117">
        <v>106988</v>
      </c>
      <c r="Q29" s="18">
        <v>141348</v>
      </c>
      <c r="R29" s="18">
        <v>234734</v>
      </c>
      <c r="S29" s="84">
        <v>0.65234337963356748</v>
      </c>
      <c r="T29" s="85">
        <v>0.70734279753205687</v>
      </c>
      <c r="U29" s="83">
        <v>1.1214858074478995</v>
      </c>
    </row>
    <row r="30" spans="1:21">
      <c r="A30" s="17" t="s">
        <v>181</v>
      </c>
      <c r="B30" s="18">
        <v>184616.5</v>
      </c>
      <c r="C30" s="18">
        <v>299824</v>
      </c>
      <c r="D30" s="18">
        <v>221617</v>
      </c>
      <c r="E30" s="84">
        <v>0.37318464473945318</v>
      </c>
      <c r="F30" s="85">
        <v>0.57358404283009812</v>
      </c>
      <c r="G30" s="83">
        <v>0.40344657485477992</v>
      </c>
      <c r="I30" s="117">
        <v>66806.5</v>
      </c>
      <c r="J30" s="18">
        <v>83008</v>
      </c>
      <c r="K30" s="18">
        <v>84515</v>
      </c>
      <c r="L30" s="84">
        <v>0.20201550735461454</v>
      </c>
      <c r="M30" s="85">
        <v>0.25707770462264784</v>
      </c>
      <c r="N30" s="83">
        <v>0.24857122647246063</v>
      </c>
      <c r="P30" s="117">
        <v>117810</v>
      </c>
      <c r="Q30" s="18">
        <v>216816</v>
      </c>
      <c r="R30" s="18">
        <v>137102</v>
      </c>
      <c r="S30" s="84">
        <v>0.71832891122958265</v>
      </c>
      <c r="T30" s="85">
        <v>1.0850046409550218</v>
      </c>
      <c r="U30" s="83">
        <v>0.65503057576968793</v>
      </c>
    </row>
    <row r="31" spans="1:21">
      <c r="A31" s="17" t="s">
        <v>182</v>
      </c>
      <c r="B31" s="18">
        <v>39134</v>
      </c>
      <c r="C31" s="18">
        <v>45099</v>
      </c>
      <c r="D31" s="18">
        <v>51029</v>
      </c>
      <c r="E31" s="84">
        <v>7.9105648125892103E-2</v>
      </c>
      <c r="F31" s="85">
        <v>8.627750529508843E-2</v>
      </c>
      <c r="G31" s="83">
        <v>9.2896642713621094E-2</v>
      </c>
      <c r="I31" s="117">
        <v>24279</v>
      </c>
      <c r="J31" s="18">
        <v>22174</v>
      </c>
      <c r="K31" s="18">
        <v>27191</v>
      </c>
      <c r="L31" s="84">
        <v>7.3417025335299507E-2</v>
      </c>
      <c r="M31" s="85">
        <v>6.867339319466309E-2</v>
      </c>
      <c r="N31" s="83">
        <v>7.9972788487400776E-2</v>
      </c>
      <c r="P31" s="117">
        <v>14855</v>
      </c>
      <c r="Q31" s="18">
        <v>22925</v>
      </c>
      <c r="R31" s="18">
        <v>23838</v>
      </c>
      <c r="S31" s="84">
        <v>9.0576147833931336E-2</v>
      </c>
      <c r="T31" s="85">
        <v>0.11472276674181738</v>
      </c>
      <c r="U31" s="83">
        <v>0.11389052577787211</v>
      </c>
    </row>
    <row r="32" spans="1:21">
      <c r="A32" s="17" t="s">
        <v>183</v>
      </c>
      <c r="B32" s="18">
        <v>0</v>
      </c>
      <c r="C32" s="18">
        <v>12857</v>
      </c>
      <c r="D32" s="18">
        <v>46578</v>
      </c>
      <c r="E32" s="84" t="s">
        <v>168</v>
      </c>
      <c r="F32" s="85">
        <v>2.4596329975807709E-2</v>
      </c>
      <c r="G32" s="83">
        <v>8.4793741290541513E-2</v>
      </c>
      <c r="I32" s="117">
        <v>0</v>
      </c>
      <c r="J32" s="18">
        <v>12857</v>
      </c>
      <c r="K32" s="18">
        <v>45984</v>
      </c>
      <c r="L32" s="84" t="s">
        <v>168</v>
      </c>
      <c r="M32" s="85">
        <v>3.9818427721826609E-2</v>
      </c>
      <c r="N32" s="83">
        <v>0.13524580581091675</v>
      </c>
      <c r="P32" s="117">
        <v>0</v>
      </c>
      <c r="Q32" s="18">
        <v>0</v>
      </c>
      <c r="R32" s="18">
        <v>594</v>
      </c>
      <c r="S32" s="84" t="s">
        <v>168</v>
      </c>
      <c r="T32" s="85" t="s">
        <v>168</v>
      </c>
      <c r="U32" s="83">
        <v>2.8379466529094735E-3</v>
      </c>
    </row>
    <row r="33" spans="1:21">
      <c r="A33" s="17" t="s">
        <v>184</v>
      </c>
      <c r="B33" s="18">
        <v>0</v>
      </c>
      <c r="C33" s="18">
        <v>77022</v>
      </c>
      <c r="D33" s="18">
        <v>108277</v>
      </c>
      <c r="E33" s="76" t="s">
        <v>168</v>
      </c>
      <c r="F33" s="77">
        <v>0.14734841155764652</v>
      </c>
      <c r="G33" s="83">
        <v>0.19711477362093616</v>
      </c>
      <c r="H33"/>
      <c r="I33" s="117">
        <v>0</v>
      </c>
      <c r="J33" s="18">
        <v>0</v>
      </c>
      <c r="K33" s="18">
        <v>0</v>
      </c>
      <c r="L33" s="76" t="s">
        <v>168</v>
      </c>
      <c r="M33" s="77" t="s">
        <v>168</v>
      </c>
      <c r="N33" s="83" t="s">
        <v>168</v>
      </c>
      <c r="O33"/>
      <c r="P33" s="117">
        <v>0</v>
      </c>
      <c r="Q33" s="18">
        <v>77022</v>
      </c>
      <c r="R33" s="18">
        <v>108277</v>
      </c>
      <c r="S33" s="76" t="s">
        <v>168</v>
      </c>
      <c r="T33" s="77">
        <v>0.38543847066470044</v>
      </c>
      <c r="U33" s="83">
        <v>0.51731372009609267</v>
      </c>
    </row>
    <row r="34" spans="1:21">
      <c r="A34" s="17" t="s">
        <v>185</v>
      </c>
      <c r="B34" s="18">
        <v>0</v>
      </c>
      <c r="C34" s="18">
        <v>17558</v>
      </c>
      <c r="D34" s="18">
        <v>17025</v>
      </c>
      <c r="E34" s="76" t="s">
        <v>168</v>
      </c>
      <c r="F34" s="77">
        <v>3.3589668018607126E-2</v>
      </c>
      <c r="G34" s="83">
        <v>3.0993461408207079E-2</v>
      </c>
      <c r="H34"/>
      <c r="I34" s="117">
        <v>0</v>
      </c>
      <c r="J34" s="18">
        <v>0</v>
      </c>
      <c r="K34" s="18">
        <v>0</v>
      </c>
      <c r="L34" s="76" t="s">
        <v>168</v>
      </c>
      <c r="M34" s="77" t="s">
        <v>168</v>
      </c>
      <c r="N34" s="83" t="s">
        <v>168</v>
      </c>
      <c r="O34"/>
      <c r="P34" s="117">
        <v>0</v>
      </c>
      <c r="Q34" s="18">
        <v>17558</v>
      </c>
      <c r="R34" s="18">
        <v>17025</v>
      </c>
      <c r="S34" s="76" t="s">
        <v>168</v>
      </c>
      <c r="T34" s="77">
        <v>8.7864878449414596E-2</v>
      </c>
      <c r="U34" s="83">
        <v>8.1340137652834654E-2</v>
      </c>
    </row>
    <row r="35" spans="1:21">
      <c r="A35" s="17" t="s">
        <v>186</v>
      </c>
      <c r="B35" s="18">
        <v>0</v>
      </c>
      <c r="C35" s="18">
        <v>138675</v>
      </c>
      <c r="D35" s="18">
        <v>143338</v>
      </c>
      <c r="E35" s="76" t="s">
        <v>168</v>
      </c>
      <c r="F35" s="77">
        <v>0.26529486345143766</v>
      </c>
      <c r="G35" s="83">
        <v>0.26094218921172313</v>
      </c>
      <c r="I35" s="117">
        <v>0</v>
      </c>
      <c r="J35" s="18">
        <v>0</v>
      </c>
      <c r="K35" s="18">
        <v>0</v>
      </c>
      <c r="L35" s="76" t="s">
        <v>168</v>
      </c>
      <c r="M35" s="77" t="s">
        <v>168</v>
      </c>
      <c r="N35" s="83" t="s">
        <v>168</v>
      </c>
      <c r="P35" s="117">
        <v>0</v>
      </c>
      <c r="Q35" s="18">
        <v>138675</v>
      </c>
      <c r="R35" s="18">
        <v>143338</v>
      </c>
      <c r="S35" s="76" t="s">
        <v>168</v>
      </c>
      <c r="T35" s="77">
        <v>0.69396639816451577</v>
      </c>
      <c r="U35" s="83">
        <v>0.68482423793726954</v>
      </c>
    </row>
    <row r="36" spans="1:21">
      <c r="A36" s="17" t="s">
        <v>187</v>
      </c>
      <c r="B36" s="18">
        <v>0</v>
      </c>
      <c r="C36" s="18">
        <v>97097</v>
      </c>
      <c r="D36" s="18">
        <v>111515</v>
      </c>
      <c r="E36" s="76" t="s">
        <v>168</v>
      </c>
      <c r="F36" s="77">
        <v>0.18575327461001798</v>
      </c>
      <c r="G36" s="83">
        <v>0.20300944780829441</v>
      </c>
      <c r="I36" s="117">
        <v>0</v>
      </c>
      <c r="J36" s="18">
        <v>0</v>
      </c>
      <c r="K36" s="18">
        <v>0</v>
      </c>
      <c r="L36" s="76" t="s">
        <v>168</v>
      </c>
      <c r="M36" s="77" t="s">
        <v>168</v>
      </c>
      <c r="N36" s="83" t="s">
        <v>168</v>
      </c>
      <c r="P36" s="117">
        <v>0</v>
      </c>
      <c r="Q36" s="18">
        <v>97097</v>
      </c>
      <c r="R36" s="18">
        <v>111515</v>
      </c>
      <c r="S36" s="76" t="s">
        <v>168</v>
      </c>
      <c r="T36" s="77">
        <v>0.48589908319870195</v>
      </c>
      <c r="U36" s="83">
        <v>0.53278387373602687</v>
      </c>
    </row>
    <row r="37" spans="1:21">
      <c r="A37" s="17" t="s">
        <v>188</v>
      </c>
      <c r="B37" s="18">
        <v>0</v>
      </c>
      <c r="C37" s="18">
        <v>0</v>
      </c>
      <c r="D37" s="18">
        <v>650088</v>
      </c>
      <c r="E37" s="76" t="s">
        <v>168</v>
      </c>
      <c r="F37" s="77" t="s">
        <v>168</v>
      </c>
      <c r="G37" s="83">
        <v>1.1834641609361836</v>
      </c>
      <c r="I37" s="117">
        <v>0</v>
      </c>
      <c r="J37" s="18">
        <v>0</v>
      </c>
      <c r="K37" s="18">
        <v>419968</v>
      </c>
      <c r="L37" s="76" t="s">
        <v>168</v>
      </c>
      <c r="M37" s="77" t="s">
        <v>168</v>
      </c>
      <c r="N37" s="83">
        <v>1.2351885563413163</v>
      </c>
      <c r="P37" s="117">
        <v>0</v>
      </c>
      <c r="Q37" s="18">
        <v>0</v>
      </c>
      <c r="R37" s="18">
        <v>230120</v>
      </c>
      <c r="S37" s="76" t="s">
        <v>168</v>
      </c>
      <c r="T37" s="77" t="s">
        <v>168</v>
      </c>
      <c r="U37" s="83">
        <v>1.0994415551641885</v>
      </c>
    </row>
    <row r="38" spans="1:21">
      <c r="A38" s="17"/>
      <c r="B38" s="18"/>
      <c r="C38" s="18"/>
      <c r="D38" s="18"/>
      <c r="E38" s="76"/>
      <c r="F38" s="77"/>
      <c r="G38" s="28"/>
      <c r="H38"/>
      <c r="I38" s="117"/>
      <c r="J38" s="18"/>
      <c r="K38" s="18"/>
      <c r="L38" s="76"/>
      <c r="M38" s="77"/>
      <c r="N38" s="28"/>
      <c r="O38"/>
      <c r="P38" s="117"/>
      <c r="Q38" s="18"/>
      <c r="R38" s="18"/>
      <c r="S38" s="76"/>
      <c r="T38" s="77"/>
      <c r="U38" s="28"/>
    </row>
    <row r="39" spans="1:21" ht="13.5" thickBot="1">
      <c r="A39" s="20" t="s">
        <v>4</v>
      </c>
      <c r="B39" s="21">
        <v>49470551</v>
      </c>
      <c r="C39" s="21">
        <v>52272026</v>
      </c>
      <c r="D39" s="22">
        <v>54930941</v>
      </c>
      <c r="E39" s="86">
        <v>100</v>
      </c>
      <c r="F39" s="86">
        <v>100</v>
      </c>
      <c r="G39" s="87">
        <v>100</v>
      </c>
      <c r="H39"/>
      <c r="I39" s="118">
        <v>33069986</v>
      </c>
      <c r="J39" s="21">
        <v>32289070</v>
      </c>
      <c r="K39" s="22">
        <v>34000315</v>
      </c>
      <c r="L39" s="86">
        <v>100</v>
      </c>
      <c r="M39" s="86">
        <v>100</v>
      </c>
      <c r="N39" s="87">
        <v>100</v>
      </c>
      <c r="O39"/>
      <c r="P39" s="118">
        <v>16400565</v>
      </c>
      <c r="Q39" s="21">
        <v>19982956</v>
      </c>
      <c r="R39" s="22">
        <v>20930626</v>
      </c>
      <c r="S39" s="86">
        <v>100</v>
      </c>
      <c r="T39" s="86">
        <v>100</v>
      </c>
      <c r="U39" s="87">
        <v>100</v>
      </c>
    </row>
    <row r="40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>
      <c r="A63" s="26" t="s">
        <v>157</v>
      </c>
      <c r="T63" s="25"/>
      <c r="U63" s="176">
        <v>7</v>
      </c>
    </row>
    <row r="64" spans="1:21">
      <c r="A64" s="26" t="s">
        <v>158</v>
      </c>
      <c r="T64" s="25"/>
      <c r="U64" s="175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34</v>
      </c>
      <c r="B4" s="6"/>
      <c r="C4" s="6"/>
      <c r="D4" s="186" t="s">
        <v>107</v>
      </c>
      <c r="E4" s="186"/>
      <c r="F4" s="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4851913</v>
      </c>
      <c r="C7" s="18">
        <v>4955568</v>
      </c>
      <c r="D7" s="19">
        <v>4897669</v>
      </c>
      <c r="E7" s="82">
        <v>25.558919105940141</v>
      </c>
      <c r="F7" s="82">
        <v>25.113849493607244</v>
      </c>
      <c r="G7" s="83">
        <v>23.84753665029314</v>
      </c>
      <c r="I7" s="117">
        <v>4127938</v>
      </c>
      <c r="J7" s="18">
        <v>3432058</v>
      </c>
      <c r="K7" s="19">
        <v>3430489</v>
      </c>
      <c r="L7" s="82">
        <v>24.473828499442455</v>
      </c>
      <c r="M7" s="82">
        <v>22.559355013173207</v>
      </c>
      <c r="N7" s="83">
        <v>21.697657214751899</v>
      </c>
      <c r="P7" s="117">
        <v>723975</v>
      </c>
      <c r="Q7" s="18">
        <v>1523510</v>
      </c>
      <c r="R7" s="19">
        <v>1467180</v>
      </c>
      <c r="S7" s="82">
        <v>34.206172064876796</v>
      </c>
      <c r="T7" s="82">
        <v>33.713782816506388</v>
      </c>
      <c r="U7" s="83">
        <v>31.038231575188455</v>
      </c>
    </row>
    <row r="8" spans="1:21">
      <c r="A8" s="17" t="s">
        <v>160</v>
      </c>
      <c r="B8" s="18">
        <v>360144</v>
      </c>
      <c r="C8" s="18">
        <v>440995</v>
      </c>
      <c r="D8" s="19">
        <v>478407</v>
      </c>
      <c r="E8" s="82">
        <v>1.8971674394181648</v>
      </c>
      <c r="F8" s="82">
        <v>2.234876417281193</v>
      </c>
      <c r="G8" s="83">
        <v>2.3294404881703503</v>
      </c>
      <c r="I8" s="117">
        <v>359799</v>
      </c>
      <c r="J8" s="18">
        <v>430765</v>
      </c>
      <c r="K8" s="19">
        <v>468450</v>
      </c>
      <c r="L8" s="82">
        <v>2.1331858715588496</v>
      </c>
      <c r="M8" s="82">
        <v>2.8314732916079959</v>
      </c>
      <c r="N8" s="83">
        <v>2.9629208903600994</v>
      </c>
      <c r="P8" s="117">
        <v>345</v>
      </c>
      <c r="Q8" s="18">
        <v>10230</v>
      </c>
      <c r="R8" s="19">
        <v>9957</v>
      </c>
      <c r="S8" s="82">
        <v>1.6300465295600669E-2</v>
      </c>
      <c r="T8" s="82">
        <v>0.22637987162070505</v>
      </c>
      <c r="U8" s="83">
        <v>0.21064059746871647</v>
      </c>
    </row>
    <row r="9" spans="1:21">
      <c r="A9" s="17" t="s">
        <v>84</v>
      </c>
      <c r="B9" s="18">
        <v>4934559</v>
      </c>
      <c r="C9" s="18">
        <v>5097985</v>
      </c>
      <c r="D9" s="19">
        <v>5281124</v>
      </c>
      <c r="E9" s="82">
        <v>25.994281905815065</v>
      </c>
      <c r="F9" s="82">
        <v>25.835590997977896</v>
      </c>
      <c r="G9" s="83">
        <v>25.714640606529905</v>
      </c>
      <c r="I9" s="117">
        <v>4328266</v>
      </c>
      <c r="J9" s="18">
        <v>3976970</v>
      </c>
      <c r="K9" s="19">
        <v>4091575</v>
      </c>
      <c r="L9" s="82">
        <v>25.661538468835477</v>
      </c>
      <c r="M9" s="82">
        <v>26.141131095902061</v>
      </c>
      <c r="N9" s="83">
        <v>25.878990376721365</v>
      </c>
      <c r="P9" s="117">
        <v>606293</v>
      </c>
      <c r="Q9" s="18">
        <v>1121015</v>
      </c>
      <c r="R9" s="19">
        <v>1189549</v>
      </c>
      <c r="S9" s="82">
        <v>28.645965233233671</v>
      </c>
      <c r="T9" s="82">
        <v>24.806963028825482</v>
      </c>
      <c r="U9" s="83">
        <v>25.164940451774051</v>
      </c>
    </row>
    <row r="10" spans="1:21">
      <c r="A10" s="17" t="s">
        <v>86</v>
      </c>
      <c r="B10" s="18">
        <v>3058755</v>
      </c>
      <c r="C10" s="18">
        <v>3084600</v>
      </c>
      <c r="D10" s="19">
        <v>3113155</v>
      </c>
      <c r="E10" s="82">
        <v>16.112917030847409</v>
      </c>
      <c r="F10" s="82">
        <v>15.632149563477062</v>
      </c>
      <c r="G10" s="83">
        <v>15.158451492034954</v>
      </c>
      <c r="I10" s="117">
        <v>2732524</v>
      </c>
      <c r="J10" s="18">
        <v>2325895</v>
      </c>
      <c r="K10" s="19">
        <v>2337383</v>
      </c>
      <c r="L10" s="82">
        <v>16.200660898155565</v>
      </c>
      <c r="M10" s="82">
        <v>15.288404516579991</v>
      </c>
      <c r="N10" s="83">
        <v>14.783820940276572</v>
      </c>
      <c r="P10" s="117">
        <v>326231</v>
      </c>
      <c r="Q10" s="18">
        <v>758705</v>
      </c>
      <c r="R10" s="19">
        <v>775772</v>
      </c>
      <c r="S10" s="82">
        <v>15.413672735794499</v>
      </c>
      <c r="T10" s="82">
        <v>16.789397898141448</v>
      </c>
      <c r="U10" s="83">
        <v>16.411477109521051</v>
      </c>
    </row>
    <row r="11" spans="1:21">
      <c r="A11" s="17" t="s">
        <v>161</v>
      </c>
      <c r="B11" s="18">
        <v>1893272</v>
      </c>
      <c r="C11" s="18">
        <v>1937262</v>
      </c>
      <c r="D11" s="19">
        <v>2036357</v>
      </c>
      <c r="E11" s="82">
        <v>9.9733828478667093</v>
      </c>
      <c r="F11" s="82">
        <v>9.817664957414479</v>
      </c>
      <c r="G11" s="83">
        <v>9.9153491570338854</v>
      </c>
      <c r="I11" s="117">
        <v>1780647</v>
      </c>
      <c r="J11" s="18">
        <v>1695522</v>
      </c>
      <c r="K11" s="19">
        <v>1796813</v>
      </c>
      <c r="L11" s="82">
        <v>10.557147247862421</v>
      </c>
      <c r="M11" s="82">
        <v>11.144882379798203</v>
      </c>
      <c r="N11" s="83">
        <v>11.364744954147938</v>
      </c>
      <c r="P11" s="117">
        <v>112625</v>
      </c>
      <c r="Q11" s="18">
        <v>241740</v>
      </c>
      <c r="R11" s="19">
        <v>239544</v>
      </c>
      <c r="S11" s="82">
        <v>5.3212750838174649</v>
      </c>
      <c r="T11" s="82">
        <v>5.3494692243977751</v>
      </c>
      <c r="U11" s="83">
        <v>5.0675596344326825</v>
      </c>
    </row>
    <row r="12" spans="1:21">
      <c r="A12" s="17" t="s">
        <v>162</v>
      </c>
      <c r="B12" s="18">
        <v>358840</v>
      </c>
      <c r="C12" s="18">
        <v>380327</v>
      </c>
      <c r="D12" s="19">
        <v>401561</v>
      </c>
      <c r="E12" s="82">
        <v>1.8902982250455771</v>
      </c>
      <c r="F12" s="82">
        <v>1.9274228577541792</v>
      </c>
      <c r="G12" s="83">
        <v>1.9552649770387431</v>
      </c>
      <c r="I12" s="117">
        <v>356841</v>
      </c>
      <c r="J12" s="18">
        <v>380327</v>
      </c>
      <c r="K12" s="19">
        <v>401561</v>
      </c>
      <c r="L12" s="82">
        <v>2.1156484025606841</v>
      </c>
      <c r="M12" s="82">
        <v>2.4999378839445972</v>
      </c>
      <c r="N12" s="83">
        <v>2.539851586410272</v>
      </c>
      <c r="P12" s="117">
        <v>1999</v>
      </c>
      <c r="Q12" s="18">
        <v>0</v>
      </c>
      <c r="R12" s="19">
        <v>0</v>
      </c>
      <c r="S12" s="82">
        <v>9.4448203263494901E-2</v>
      </c>
      <c r="T12" s="82" t="s">
        <v>168</v>
      </c>
      <c r="U12" s="83" t="s">
        <v>168</v>
      </c>
    </row>
    <row r="13" spans="1:21">
      <c r="A13" s="17" t="s">
        <v>163</v>
      </c>
      <c r="B13" s="18">
        <v>539138</v>
      </c>
      <c r="C13" s="18">
        <v>537912</v>
      </c>
      <c r="D13" s="19">
        <v>576892</v>
      </c>
      <c r="E13" s="82">
        <v>2.84007246810451</v>
      </c>
      <c r="F13" s="82">
        <v>2.7260328198110204</v>
      </c>
      <c r="G13" s="83">
        <v>2.8089797643043886</v>
      </c>
      <c r="I13" s="117">
        <v>463871</v>
      </c>
      <c r="J13" s="18">
        <v>382699</v>
      </c>
      <c r="K13" s="19">
        <v>397865</v>
      </c>
      <c r="L13" s="82">
        <v>2.7502107104963471</v>
      </c>
      <c r="M13" s="82">
        <v>2.5155293425071408</v>
      </c>
      <c r="N13" s="83">
        <v>2.5164745864940143</v>
      </c>
      <c r="P13" s="117">
        <v>75267</v>
      </c>
      <c r="Q13" s="18">
        <v>155213</v>
      </c>
      <c r="R13" s="19">
        <v>179027</v>
      </c>
      <c r="S13" s="82">
        <v>3.556194554794132</v>
      </c>
      <c r="T13" s="82">
        <v>3.4347115360571352</v>
      </c>
      <c r="U13" s="83">
        <v>3.7873209041912128</v>
      </c>
    </row>
    <row r="14" spans="1:21">
      <c r="A14" s="17" t="s">
        <v>164</v>
      </c>
      <c r="B14" s="18">
        <v>80445</v>
      </c>
      <c r="C14" s="18">
        <v>96955</v>
      </c>
      <c r="D14" s="19">
        <v>124360</v>
      </c>
      <c r="E14" s="82">
        <v>0.42376836671996276</v>
      </c>
      <c r="F14" s="82">
        <v>0.49134897909839809</v>
      </c>
      <c r="G14" s="83">
        <v>0.60552880519905594</v>
      </c>
      <c r="I14" s="117">
        <v>56515</v>
      </c>
      <c r="J14" s="18">
        <v>1941</v>
      </c>
      <c r="K14" s="19">
        <v>0</v>
      </c>
      <c r="L14" s="82">
        <v>0.33506763368199577</v>
      </c>
      <c r="M14" s="82">
        <v>1.2758440585960141E-2</v>
      </c>
      <c r="N14" s="83" t="s">
        <v>168</v>
      </c>
      <c r="P14" s="117">
        <v>23930</v>
      </c>
      <c r="Q14" s="18">
        <v>95014</v>
      </c>
      <c r="R14" s="19">
        <v>124360</v>
      </c>
      <c r="S14" s="82">
        <v>1.130638071083258</v>
      </c>
      <c r="T14" s="82">
        <v>2.102566678608961</v>
      </c>
      <c r="U14" s="83">
        <v>2.6308390781570332</v>
      </c>
    </row>
    <row r="15" spans="1:21">
      <c r="A15" s="17" t="s">
        <v>165</v>
      </c>
      <c r="B15" s="18">
        <v>184252</v>
      </c>
      <c r="C15" s="18">
        <v>224239</v>
      </c>
      <c r="D15" s="19">
        <v>279823</v>
      </c>
      <c r="E15" s="82">
        <v>0.97060313387888097</v>
      </c>
      <c r="F15" s="82">
        <v>1.1363993989381227</v>
      </c>
      <c r="G15" s="83">
        <v>1.3625031107849424</v>
      </c>
      <c r="I15" s="117">
        <v>147314</v>
      </c>
      <c r="J15" s="18">
        <v>124495</v>
      </c>
      <c r="K15" s="19">
        <v>167707</v>
      </c>
      <c r="L15" s="82">
        <v>0.87339915753745956</v>
      </c>
      <c r="M15" s="82">
        <v>0.81832151506909212</v>
      </c>
      <c r="N15" s="83">
        <v>1.0607376961460586</v>
      </c>
      <c r="P15" s="117">
        <v>36938</v>
      </c>
      <c r="Q15" s="18">
        <v>99744</v>
      </c>
      <c r="R15" s="19">
        <v>112116</v>
      </c>
      <c r="S15" s="82">
        <v>1.7452364843156452</v>
      </c>
      <c r="T15" s="82">
        <v>2.2072369418314377</v>
      </c>
      <c r="U15" s="83">
        <v>2.3718169354024923</v>
      </c>
    </row>
    <row r="16" spans="1:21">
      <c r="A16" s="17" t="s">
        <v>166</v>
      </c>
      <c r="B16" s="18">
        <v>686509</v>
      </c>
      <c r="C16" s="18">
        <v>756255</v>
      </c>
      <c r="D16" s="19">
        <v>832931</v>
      </c>
      <c r="E16" s="82">
        <v>3.6163937804531661</v>
      </c>
      <c r="F16" s="82">
        <v>3.8325524437941212</v>
      </c>
      <c r="G16" s="83">
        <v>4.0556747607209296</v>
      </c>
      <c r="I16" s="117">
        <v>685531</v>
      </c>
      <c r="J16" s="18">
        <v>755185</v>
      </c>
      <c r="K16" s="19">
        <v>831660</v>
      </c>
      <c r="L16" s="82">
        <v>4.064394408310223</v>
      </c>
      <c r="M16" s="82">
        <v>4.9639273332860947</v>
      </c>
      <c r="N16" s="83">
        <v>5.2602044779098733</v>
      </c>
      <c r="P16" s="117">
        <v>978</v>
      </c>
      <c r="Q16" s="18">
        <v>1070</v>
      </c>
      <c r="R16" s="19">
        <v>1271</v>
      </c>
      <c r="S16" s="82">
        <v>4.6208275533615811E-2</v>
      </c>
      <c r="T16" s="82">
        <v>2.367805108838264E-2</v>
      </c>
      <c r="U16" s="83">
        <v>2.6888038503840379E-2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82" t="s">
        <v>168</v>
      </c>
      <c r="F17" s="82" t="s">
        <v>168</v>
      </c>
      <c r="G17" s="83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82" t="s">
        <v>168</v>
      </c>
      <c r="F18" s="82" t="s">
        <v>168</v>
      </c>
      <c r="G18" s="83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973417</v>
      </c>
      <c r="C19" s="18">
        <v>1011719</v>
      </c>
      <c r="D19" s="19">
        <v>1039357</v>
      </c>
      <c r="E19" s="82">
        <v>5.1277684408906214</v>
      </c>
      <c r="F19" s="82">
        <v>5.127194036248282</v>
      </c>
      <c r="G19" s="83">
        <v>5.0607960950890574</v>
      </c>
      <c r="I19" s="117">
        <v>871914</v>
      </c>
      <c r="J19" s="18">
        <v>827725</v>
      </c>
      <c r="K19" s="19">
        <v>849027</v>
      </c>
      <c r="L19" s="82">
        <v>5.1694268911652417</v>
      </c>
      <c r="M19" s="82">
        <v>5.4407420061895202</v>
      </c>
      <c r="N19" s="83">
        <v>5.3700498127436527</v>
      </c>
      <c r="P19" s="117">
        <v>101503</v>
      </c>
      <c r="Q19" s="18">
        <v>183994</v>
      </c>
      <c r="R19" s="19">
        <v>190330</v>
      </c>
      <c r="S19" s="82">
        <v>4.7957858808676948</v>
      </c>
      <c r="T19" s="82">
        <v>4.0716068522952105</v>
      </c>
      <c r="U19" s="83">
        <v>4.026436167140786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82" t="s">
        <v>168</v>
      </c>
      <c r="F20" s="82" t="s">
        <v>168</v>
      </c>
      <c r="G20" s="83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282576</v>
      </c>
      <c r="C21" s="18">
        <v>292112</v>
      </c>
      <c r="D21" s="19">
        <v>283428</v>
      </c>
      <c r="E21" s="82">
        <v>1.4885545402978457</v>
      </c>
      <c r="F21" s="82">
        <v>1.4803664894269637</v>
      </c>
      <c r="G21" s="83">
        <v>1.3800564345445321</v>
      </c>
      <c r="I21" s="117">
        <v>238814</v>
      </c>
      <c r="J21" s="18">
        <v>222135</v>
      </c>
      <c r="K21" s="19">
        <v>231588</v>
      </c>
      <c r="L21" s="82">
        <v>1.4158867888194664</v>
      </c>
      <c r="M21" s="82">
        <v>1.4601216896250675</v>
      </c>
      <c r="N21" s="83">
        <v>1.4647815629346028</v>
      </c>
      <c r="P21" s="117">
        <v>43762</v>
      </c>
      <c r="Q21" s="18">
        <v>69977</v>
      </c>
      <c r="R21" s="19">
        <v>51840</v>
      </c>
      <c r="S21" s="82">
        <v>2.0676549630900767</v>
      </c>
      <c r="T21" s="82">
        <v>1.5485224121605159</v>
      </c>
      <c r="U21" s="83">
        <v>1.0966765665138356</v>
      </c>
    </row>
    <row r="22" spans="1:21">
      <c r="A22" s="17" t="s">
        <v>173</v>
      </c>
      <c r="B22" s="18">
        <v>0</v>
      </c>
      <c r="C22" s="18">
        <v>4765</v>
      </c>
      <c r="D22" s="19">
        <v>4201</v>
      </c>
      <c r="E22" s="82" t="s">
        <v>168</v>
      </c>
      <c r="F22" s="82">
        <v>2.4148088137835765E-2</v>
      </c>
      <c r="G22" s="83">
        <v>2.0455343443560904E-2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4765</v>
      </c>
      <c r="R22" s="19">
        <v>4201</v>
      </c>
      <c r="S22" s="82" t="s">
        <v>168</v>
      </c>
      <c r="T22" s="82">
        <v>0.10544477891228345</v>
      </c>
      <c r="U22" s="83">
        <v>8.8872265739286721E-2</v>
      </c>
    </row>
    <row r="23" spans="1:21">
      <c r="A23" s="17" t="s">
        <v>174</v>
      </c>
      <c r="B23" s="18">
        <v>0</v>
      </c>
      <c r="C23" s="18">
        <v>4905</v>
      </c>
      <c r="D23" s="19">
        <v>5880</v>
      </c>
      <c r="E23" s="82" t="s">
        <v>168</v>
      </c>
      <c r="F23" s="82">
        <v>2.4857580758884456E-2</v>
      </c>
      <c r="G23" s="83">
        <v>2.8630663996224257E-2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4905</v>
      </c>
      <c r="R23" s="19">
        <v>5880</v>
      </c>
      <c r="S23" s="82" t="s">
        <v>168</v>
      </c>
      <c r="T23" s="82">
        <v>0.10854284167151108</v>
      </c>
      <c r="U23" s="83">
        <v>0.12439155499809711</v>
      </c>
    </row>
    <row r="24" spans="1:21">
      <c r="A24" s="17" t="s">
        <v>175</v>
      </c>
      <c r="B24" s="18">
        <v>0</v>
      </c>
      <c r="C24" s="18">
        <v>6280</v>
      </c>
      <c r="D24" s="19">
        <v>5502</v>
      </c>
      <c r="E24" s="82" t="s">
        <v>168</v>
      </c>
      <c r="F24" s="82">
        <v>3.1825811858469805E-2</v>
      </c>
      <c r="G24" s="83">
        <v>2.6790121310752698E-2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6280</v>
      </c>
      <c r="R24" s="19">
        <v>5502</v>
      </c>
      <c r="S24" s="82" t="s">
        <v>168</v>
      </c>
      <c r="T24" s="82">
        <v>0.1389702437710682</v>
      </c>
      <c r="U24" s="83">
        <v>0.11639495503393373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82" t="s">
        <v>168</v>
      </c>
      <c r="F25" s="82" t="s">
        <v>168</v>
      </c>
      <c r="G25" s="83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250407</v>
      </c>
      <c r="C26" s="18">
        <v>131775</v>
      </c>
      <c r="D26" s="19">
        <v>0</v>
      </c>
      <c r="E26" s="82">
        <v>1.3190946038317573</v>
      </c>
      <c r="F26" s="82">
        <v>0.66780992956207941</v>
      </c>
      <c r="G26" s="83" t="s">
        <v>168</v>
      </c>
      <c r="I26" s="117">
        <v>216931</v>
      </c>
      <c r="J26" s="18">
        <v>124983</v>
      </c>
      <c r="K26" s="19">
        <v>0</v>
      </c>
      <c r="L26" s="82">
        <v>1.2861462769577816</v>
      </c>
      <c r="M26" s="82">
        <v>0.82152920131636087</v>
      </c>
      <c r="N26" s="83" t="s">
        <v>168</v>
      </c>
      <c r="P26" s="117">
        <v>33476</v>
      </c>
      <c r="Q26" s="18">
        <v>6792</v>
      </c>
      <c r="R26" s="19">
        <v>0</v>
      </c>
      <c r="S26" s="82">
        <v>1.5816648586537043</v>
      </c>
      <c r="T26" s="82">
        <v>0.15030030186195784</v>
      </c>
      <c r="U26" s="83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82" t="s">
        <v>168</v>
      </c>
      <c r="F27" s="82" t="s">
        <v>168</v>
      </c>
      <c r="G27" s="83" t="s">
        <v>168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440826</v>
      </c>
      <c r="C28" s="18">
        <v>505851</v>
      </c>
      <c r="D28" s="19">
        <v>554689</v>
      </c>
      <c r="E28" s="82">
        <v>2.3221842753147408</v>
      </c>
      <c r="F28" s="82">
        <v>2.5635539417864344</v>
      </c>
      <c r="G28" s="83">
        <v>2.7008697927553804</v>
      </c>
      <c r="I28" s="117">
        <v>419115</v>
      </c>
      <c r="J28" s="18">
        <v>449053</v>
      </c>
      <c r="K28" s="19">
        <v>485095</v>
      </c>
      <c r="L28" s="82">
        <v>2.4848601484673036</v>
      </c>
      <c r="M28" s="82">
        <v>2.9516826483499017</v>
      </c>
      <c r="N28" s="83">
        <v>3.0681996142795014</v>
      </c>
      <c r="P28" s="117">
        <v>21711</v>
      </c>
      <c r="Q28" s="18">
        <v>56798</v>
      </c>
      <c r="R28" s="19">
        <v>69594</v>
      </c>
      <c r="S28" s="82">
        <v>1.0257953682109744</v>
      </c>
      <c r="T28" s="82">
        <v>1.2568840614186516</v>
      </c>
      <c r="U28" s="83">
        <v>1.4722629045131921</v>
      </c>
    </row>
    <row r="29" spans="1:21">
      <c r="A29" s="17" t="s">
        <v>180</v>
      </c>
      <c r="B29" s="18">
        <v>26066</v>
      </c>
      <c r="C29" s="18">
        <v>28514</v>
      </c>
      <c r="D29" s="19">
        <v>53734</v>
      </c>
      <c r="E29" s="82">
        <v>0.13731053821769593</v>
      </c>
      <c r="F29" s="82">
        <v>0.14450337568987387</v>
      </c>
      <c r="G29" s="83">
        <v>0.2616394726484888</v>
      </c>
      <c r="I29" s="117">
        <v>22496</v>
      </c>
      <c r="J29" s="18">
        <v>19400</v>
      </c>
      <c r="K29" s="19">
        <v>24719</v>
      </c>
      <c r="L29" s="82">
        <v>0.13337488254994562</v>
      </c>
      <c r="M29" s="82">
        <v>0.12751867458404262</v>
      </c>
      <c r="N29" s="83">
        <v>0.15634633683170307</v>
      </c>
      <c r="P29" s="117">
        <v>3570</v>
      </c>
      <c r="Q29" s="18">
        <v>9114</v>
      </c>
      <c r="R29" s="19">
        <v>29015</v>
      </c>
      <c r="S29" s="82">
        <v>0.16867438001534607</v>
      </c>
      <c r="T29" s="82">
        <v>0.20168388562571907</v>
      </c>
      <c r="U29" s="83">
        <v>0.61381308984180061</v>
      </c>
    </row>
    <row r="30" spans="1:21">
      <c r="A30" s="17" t="s">
        <v>181</v>
      </c>
      <c r="B30" s="18">
        <v>49547</v>
      </c>
      <c r="C30" s="18">
        <v>110798</v>
      </c>
      <c r="D30" s="19">
        <v>80616</v>
      </c>
      <c r="E30" s="82">
        <v>0.26100380714617433</v>
      </c>
      <c r="F30" s="82">
        <v>0.56150259590680529</v>
      </c>
      <c r="G30" s="83">
        <v>0.39253224638088685</v>
      </c>
      <c r="I30" s="117">
        <v>45646</v>
      </c>
      <c r="J30" s="18">
        <v>43764</v>
      </c>
      <c r="K30" s="19">
        <v>40927</v>
      </c>
      <c r="L30" s="82">
        <v>0.27062721767757902</v>
      </c>
      <c r="M30" s="82">
        <v>0.28766635435546606</v>
      </c>
      <c r="N30" s="83">
        <v>0.25886105940819254</v>
      </c>
      <c r="P30" s="117">
        <v>3901</v>
      </c>
      <c r="Q30" s="18">
        <v>67034</v>
      </c>
      <c r="R30" s="19">
        <v>39689</v>
      </c>
      <c r="S30" s="82">
        <v>0.18431337715402379</v>
      </c>
      <c r="T30" s="82">
        <v>1.4833967071576093</v>
      </c>
      <c r="U30" s="83">
        <v>0.83962184121079519</v>
      </c>
    </row>
    <row r="31" spans="1:21">
      <c r="A31" s="17" t="s">
        <v>182</v>
      </c>
      <c r="B31" s="18">
        <v>12582</v>
      </c>
      <c r="C31" s="18">
        <v>14846</v>
      </c>
      <c r="D31" s="19">
        <v>17434</v>
      </c>
      <c r="E31" s="82">
        <v>6.6279490211580236E-2</v>
      </c>
      <c r="F31" s="82">
        <v>7.5236624657777501E-2</v>
      </c>
      <c r="G31" s="83">
        <v>8.4888944916696213E-2</v>
      </c>
      <c r="I31" s="117">
        <v>12582</v>
      </c>
      <c r="J31" s="18">
        <v>9487</v>
      </c>
      <c r="K31" s="19">
        <v>11278</v>
      </c>
      <c r="L31" s="82">
        <v>7.4596495921204473E-2</v>
      </c>
      <c r="M31" s="82">
        <v>6.2359261122619199E-2</v>
      </c>
      <c r="N31" s="83">
        <v>7.1332739463082939E-2</v>
      </c>
      <c r="P31" s="117">
        <v>0</v>
      </c>
      <c r="Q31" s="18">
        <v>5359</v>
      </c>
      <c r="R31" s="19">
        <v>6156</v>
      </c>
      <c r="S31" s="82" t="s">
        <v>168</v>
      </c>
      <c r="T31" s="82">
        <v>0.11858941661929212</v>
      </c>
      <c r="U31" s="83">
        <v>0.13023034227351798</v>
      </c>
    </row>
    <row r="32" spans="1:21">
      <c r="A32" s="17" t="s">
        <v>183</v>
      </c>
      <c r="B32" s="18">
        <v>0</v>
      </c>
      <c r="C32" s="18">
        <v>11054</v>
      </c>
      <c r="D32" s="19">
        <v>36676</v>
      </c>
      <c r="E32" s="82" t="s">
        <v>168</v>
      </c>
      <c r="F32" s="82">
        <v>5.6019510236230127E-2</v>
      </c>
      <c r="G32" s="83">
        <v>0.17858133209617702</v>
      </c>
      <c r="I32" s="117">
        <v>0</v>
      </c>
      <c r="J32" s="18">
        <v>11054</v>
      </c>
      <c r="K32" s="19">
        <v>36632</v>
      </c>
      <c r="L32" s="82" t="s">
        <v>168</v>
      </c>
      <c r="M32" s="82">
        <v>7.2659352002680783E-2</v>
      </c>
      <c r="N32" s="83">
        <v>0.23169541691892659</v>
      </c>
      <c r="P32" s="117">
        <v>0</v>
      </c>
      <c r="Q32" s="18">
        <v>0</v>
      </c>
      <c r="R32" s="19">
        <v>44</v>
      </c>
      <c r="S32" s="82" t="s">
        <v>168</v>
      </c>
      <c r="T32" s="82" t="s">
        <v>168</v>
      </c>
      <c r="U32" s="83">
        <v>9.3082115984970625E-4</v>
      </c>
    </row>
    <row r="33" spans="1:21">
      <c r="A33" s="17" t="s">
        <v>184</v>
      </c>
      <c r="B33" s="18">
        <v>0</v>
      </c>
      <c r="C33" s="18">
        <v>77022</v>
      </c>
      <c r="D33" s="19">
        <v>108277</v>
      </c>
      <c r="E33" s="82" t="s">
        <v>168</v>
      </c>
      <c r="F33" s="82">
        <v>0.39033243327437278</v>
      </c>
      <c r="G33" s="83">
        <v>0.52721809617673032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77022</v>
      </c>
      <c r="R33" s="19">
        <v>108277</v>
      </c>
      <c r="S33" s="82" t="s">
        <v>168</v>
      </c>
      <c r="T33" s="82">
        <v>1.7044213560087924</v>
      </c>
      <c r="U33" s="83">
        <v>2.2906027892056056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82" t="s">
        <v>168</v>
      </c>
      <c r="F34" s="82" t="s">
        <v>168</v>
      </c>
      <c r="G34" s="83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20653</v>
      </c>
      <c r="D35" s="19">
        <v>21124</v>
      </c>
      <c r="E35" s="82" t="s">
        <v>168</v>
      </c>
      <c r="F35" s="82">
        <v>0.10466536501798994</v>
      </c>
      <c r="G35" s="83">
        <v>0.10285614732249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20653</v>
      </c>
      <c r="R35" s="19">
        <v>21124</v>
      </c>
      <c r="S35" s="82" t="s">
        <v>168</v>
      </c>
      <c r="T35" s="82">
        <v>0.45703064404520249</v>
      </c>
      <c r="U35" s="83">
        <v>0.44687877683329985</v>
      </c>
    </row>
    <row r="36" spans="1:21">
      <c r="A36" s="17" t="s">
        <v>187</v>
      </c>
      <c r="B36" s="18">
        <v>0</v>
      </c>
      <c r="C36" s="18">
        <v>19</v>
      </c>
      <c r="D36" s="19">
        <v>0</v>
      </c>
      <c r="E36" s="82" t="s">
        <v>168</v>
      </c>
      <c r="F36" s="82">
        <v>9.6288284285179338E-5</v>
      </c>
      <c r="G36" s="83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19</v>
      </c>
      <c r="R36" s="19">
        <v>0</v>
      </c>
      <c r="S36" s="82" t="s">
        <v>168</v>
      </c>
      <c r="T36" s="82">
        <v>4.2045137446660764E-4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304224</v>
      </c>
      <c r="E37" s="82" t="s">
        <v>168</v>
      </c>
      <c r="F37" s="82" t="s">
        <v>168</v>
      </c>
      <c r="G37" s="83">
        <v>1.4813154972087295</v>
      </c>
      <c r="I37" s="117">
        <v>0</v>
      </c>
      <c r="J37" s="18">
        <v>0</v>
      </c>
      <c r="K37" s="19">
        <v>207643</v>
      </c>
      <c r="L37" s="82" t="s">
        <v>168</v>
      </c>
      <c r="M37" s="82" t="s">
        <v>168</v>
      </c>
      <c r="N37" s="83">
        <v>1.313330734202246</v>
      </c>
      <c r="P37" s="117">
        <v>0</v>
      </c>
      <c r="Q37" s="18">
        <v>0</v>
      </c>
      <c r="R37" s="19">
        <v>96581</v>
      </c>
      <c r="S37" s="82" t="s">
        <v>168</v>
      </c>
      <c r="T37" s="82" t="s">
        <v>168</v>
      </c>
      <c r="U37" s="83">
        <v>2.0431736008964654</v>
      </c>
    </row>
    <row r="38" spans="1:21" ht="13.5" thickBot="1">
      <c r="A38" s="20" t="s">
        <v>4</v>
      </c>
      <c r="B38" s="21">
        <v>18983248</v>
      </c>
      <c r="C38" s="21">
        <v>19732411</v>
      </c>
      <c r="D38" s="22">
        <v>20537421</v>
      </c>
      <c r="E38" s="86">
        <v>100</v>
      </c>
      <c r="F38" s="86">
        <v>100</v>
      </c>
      <c r="G38" s="87">
        <v>100</v>
      </c>
      <c r="I38" s="118">
        <v>16866744</v>
      </c>
      <c r="J38" s="21">
        <v>15213458</v>
      </c>
      <c r="K38" s="22">
        <v>15810412</v>
      </c>
      <c r="L38" s="86">
        <v>100</v>
      </c>
      <c r="M38" s="86">
        <v>100</v>
      </c>
      <c r="N38" s="87">
        <v>100</v>
      </c>
      <c r="P38" s="118">
        <v>2116504</v>
      </c>
      <c r="Q38" s="21">
        <v>4518953</v>
      </c>
      <c r="R38" s="22">
        <v>4727009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37</v>
      </c>
      <c r="B40" s="6"/>
      <c r="C40" s="6"/>
      <c r="D40" s="186" t="s">
        <v>107</v>
      </c>
      <c r="E40" s="186"/>
      <c r="F40" s="6"/>
      <c r="I40" s="186" t="s">
        <v>94</v>
      </c>
      <c r="J40" s="186"/>
      <c r="K40" s="186"/>
      <c r="L40" s="186"/>
      <c r="M40" s="186"/>
      <c r="N40" s="186"/>
      <c r="P40" s="186" t="s">
        <v>95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30</v>
      </c>
      <c r="D41" s="92"/>
      <c r="E41" s="11"/>
      <c r="F41" s="9" t="s">
        <v>2</v>
      </c>
      <c r="G41" s="12"/>
      <c r="I41" s="32"/>
      <c r="J41" s="90" t="s">
        <v>30</v>
      </c>
      <c r="K41" s="92"/>
      <c r="L41" s="11"/>
      <c r="M41" s="90" t="s">
        <v>2</v>
      </c>
      <c r="N41" s="12"/>
      <c r="P41" s="32"/>
      <c r="Q41" s="90" t="s">
        <v>30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926397</v>
      </c>
      <c r="C43" s="18">
        <v>930827</v>
      </c>
      <c r="D43" s="19">
        <v>885619</v>
      </c>
      <c r="E43" s="82">
        <v>23.384869909880621</v>
      </c>
      <c r="F43" s="82">
        <v>22.948495336842239</v>
      </c>
      <c r="G43" s="83">
        <v>21.479497173236577</v>
      </c>
      <c r="I43" s="117">
        <v>816160</v>
      </c>
      <c r="J43" s="18">
        <v>726938</v>
      </c>
      <c r="K43" s="19">
        <v>707128</v>
      </c>
      <c r="L43" s="82">
        <v>23.385438827977371</v>
      </c>
      <c r="M43" s="82">
        <v>22.321601568725228</v>
      </c>
      <c r="N43" s="83">
        <v>21.304773032256275</v>
      </c>
      <c r="P43" s="117">
        <v>110237</v>
      </c>
      <c r="Q43" s="18">
        <v>203889</v>
      </c>
      <c r="R43" s="19">
        <v>178491</v>
      </c>
      <c r="S43" s="82">
        <v>23.380658680602689</v>
      </c>
      <c r="T43" s="82">
        <v>25.502063789868668</v>
      </c>
      <c r="U43" s="83">
        <v>22.200814941590878</v>
      </c>
    </row>
    <row r="44" spans="1:21">
      <c r="A44" s="17" t="s">
        <v>160</v>
      </c>
      <c r="B44" s="18">
        <v>73723</v>
      </c>
      <c r="C44" s="18">
        <v>92140</v>
      </c>
      <c r="D44" s="19">
        <v>102593</v>
      </c>
      <c r="E44" s="82">
        <v>1.8609761952663155</v>
      </c>
      <c r="F44" s="82">
        <v>2.2716083228533805</v>
      </c>
      <c r="G44" s="83">
        <v>2.4882551678474156</v>
      </c>
      <c r="I44" s="117">
        <v>73228</v>
      </c>
      <c r="J44" s="18">
        <v>90968</v>
      </c>
      <c r="K44" s="19">
        <v>101428</v>
      </c>
      <c r="L44" s="82">
        <v>2.098202453557056</v>
      </c>
      <c r="M44" s="82">
        <v>2.7932938593164707</v>
      </c>
      <c r="N44" s="83">
        <v>3.0558831203342103</v>
      </c>
      <c r="P44" s="117">
        <v>495</v>
      </c>
      <c r="Q44" s="18">
        <v>1172</v>
      </c>
      <c r="R44" s="19">
        <v>1165</v>
      </c>
      <c r="S44" s="82">
        <v>0.10498676530473734</v>
      </c>
      <c r="T44" s="82">
        <v>0.14659161976235147</v>
      </c>
      <c r="U44" s="83">
        <v>0.14490338116181417</v>
      </c>
    </row>
    <row r="45" spans="1:21">
      <c r="A45" s="17" t="s">
        <v>84</v>
      </c>
      <c r="B45" s="18">
        <v>1059575</v>
      </c>
      <c r="C45" s="18">
        <v>1073929</v>
      </c>
      <c r="D45" s="19">
        <v>1085398</v>
      </c>
      <c r="E45" s="82">
        <v>26.746657787926512</v>
      </c>
      <c r="F45" s="82">
        <v>26.476514592507144</v>
      </c>
      <c r="G45" s="83">
        <v>26.324867999485821</v>
      </c>
      <c r="I45" s="117">
        <v>878690</v>
      </c>
      <c r="J45" s="18">
        <v>811165</v>
      </c>
      <c r="K45" s="19">
        <v>816528</v>
      </c>
      <c r="L45" s="82">
        <v>25.17711140432689</v>
      </c>
      <c r="M45" s="82">
        <v>24.907904025508365</v>
      </c>
      <c r="N45" s="83">
        <v>24.600841310883112</v>
      </c>
      <c r="P45" s="117">
        <v>180885</v>
      </c>
      <c r="Q45" s="18">
        <v>262764</v>
      </c>
      <c r="R45" s="19">
        <v>268870</v>
      </c>
      <c r="S45" s="82">
        <v>38.364709176055385</v>
      </c>
      <c r="T45" s="82">
        <v>32.866041275797372</v>
      </c>
      <c r="U45" s="83">
        <v>33.442207805130451</v>
      </c>
    </row>
    <row r="46" spans="1:21">
      <c r="A46" s="17" t="s">
        <v>86</v>
      </c>
      <c r="B46" s="18">
        <v>624505</v>
      </c>
      <c r="C46" s="18">
        <v>620639</v>
      </c>
      <c r="D46" s="19">
        <v>616321</v>
      </c>
      <c r="E46" s="82">
        <v>15.764265410045581</v>
      </c>
      <c r="F46" s="82">
        <v>15.301158214536567</v>
      </c>
      <c r="G46" s="83">
        <v>14.948036545406479</v>
      </c>
      <c r="I46" s="117">
        <v>562007</v>
      </c>
      <c r="J46" s="18">
        <v>503183</v>
      </c>
      <c r="K46" s="19">
        <v>501538</v>
      </c>
      <c r="L46" s="82">
        <v>16.103190942211182</v>
      </c>
      <c r="M46" s="82">
        <v>15.450905637283878</v>
      </c>
      <c r="N46" s="83">
        <v>15.110635213217053</v>
      </c>
      <c r="P46" s="117">
        <v>62498</v>
      </c>
      <c r="Q46" s="18">
        <v>117456</v>
      </c>
      <c r="R46" s="19">
        <v>114783</v>
      </c>
      <c r="S46" s="82">
        <v>13.255480521243383</v>
      </c>
      <c r="T46" s="82">
        <v>14.691181988742965</v>
      </c>
      <c r="U46" s="83">
        <v>14.276776652271687</v>
      </c>
    </row>
    <row r="47" spans="1:21">
      <c r="A47" s="17" t="s">
        <v>161</v>
      </c>
      <c r="B47" s="18">
        <v>408584</v>
      </c>
      <c r="C47" s="18">
        <v>406332</v>
      </c>
      <c r="D47" s="19">
        <v>410714</v>
      </c>
      <c r="E47" s="82">
        <v>10.313811127690032</v>
      </c>
      <c r="F47" s="82">
        <v>10.017659572841978</v>
      </c>
      <c r="G47" s="83">
        <v>9.961315421201089</v>
      </c>
      <c r="I47" s="117">
        <v>374859</v>
      </c>
      <c r="J47" s="18">
        <v>365659</v>
      </c>
      <c r="K47" s="19">
        <v>371162</v>
      </c>
      <c r="L47" s="82">
        <v>10.740837842600433</v>
      </c>
      <c r="M47" s="82">
        <v>11.228047657459781</v>
      </c>
      <c r="N47" s="83">
        <v>11.182589528626082</v>
      </c>
      <c r="P47" s="117">
        <v>33725</v>
      </c>
      <c r="Q47" s="18">
        <v>40673</v>
      </c>
      <c r="R47" s="19">
        <v>39552</v>
      </c>
      <c r="S47" s="82">
        <v>7.1528861816207412</v>
      </c>
      <c r="T47" s="82">
        <v>5.087304565353346</v>
      </c>
      <c r="U47" s="83">
        <v>4.9195008855897626</v>
      </c>
    </row>
    <row r="48" spans="1:21">
      <c r="A48" s="17" t="s">
        <v>162</v>
      </c>
      <c r="B48" s="18">
        <v>99171</v>
      </c>
      <c r="C48" s="18">
        <v>103875</v>
      </c>
      <c r="D48" s="19">
        <v>108960</v>
      </c>
      <c r="E48" s="82">
        <v>2.5033554014453534</v>
      </c>
      <c r="F48" s="82">
        <v>2.560921581684338</v>
      </c>
      <c r="G48" s="83">
        <v>2.6426781855356056</v>
      </c>
      <c r="I48" s="117">
        <v>95688</v>
      </c>
      <c r="J48" s="18">
        <v>103875</v>
      </c>
      <c r="K48" s="19">
        <v>108960</v>
      </c>
      <c r="L48" s="82">
        <v>2.7417490082477682</v>
      </c>
      <c r="M48" s="82">
        <v>3.1896205219032892</v>
      </c>
      <c r="N48" s="83">
        <v>3.282811696884643</v>
      </c>
      <c r="P48" s="117">
        <v>3483</v>
      </c>
      <c r="Q48" s="18">
        <v>0</v>
      </c>
      <c r="R48" s="19">
        <v>0</v>
      </c>
      <c r="S48" s="82">
        <v>0.73872505768969732</v>
      </c>
      <c r="T48" s="82" t="s">
        <v>168</v>
      </c>
      <c r="U48" s="83" t="s">
        <v>168</v>
      </c>
    </row>
    <row r="49" spans="1:21">
      <c r="A49" s="17" t="s">
        <v>163</v>
      </c>
      <c r="B49" s="18">
        <v>110393</v>
      </c>
      <c r="C49" s="18">
        <v>110337</v>
      </c>
      <c r="D49" s="19">
        <v>116941</v>
      </c>
      <c r="E49" s="82">
        <v>2.7866302934502714</v>
      </c>
      <c r="F49" s="82">
        <v>2.7202349415961957</v>
      </c>
      <c r="G49" s="83">
        <v>2.8362466014566743</v>
      </c>
      <c r="I49" s="117">
        <v>97236</v>
      </c>
      <c r="J49" s="18">
        <v>83358</v>
      </c>
      <c r="K49" s="19">
        <v>85579</v>
      </c>
      <c r="L49" s="82">
        <v>2.7861038642878939</v>
      </c>
      <c r="M49" s="82">
        <v>2.559618651887503</v>
      </c>
      <c r="N49" s="83">
        <v>2.5783750202614799</v>
      </c>
      <c r="P49" s="117">
        <v>13157</v>
      </c>
      <c r="Q49" s="18">
        <v>26979</v>
      </c>
      <c r="R49" s="19">
        <v>31362</v>
      </c>
      <c r="S49" s="82">
        <v>2.7905270123523822</v>
      </c>
      <c r="T49" s="82">
        <v>3.374484052532833</v>
      </c>
      <c r="U49" s="83">
        <v>3.9008238969929749</v>
      </c>
    </row>
    <row r="50" spans="1:21">
      <c r="A50" s="17" t="s">
        <v>164</v>
      </c>
      <c r="B50" s="18">
        <v>19902</v>
      </c>
      <c r="C50" s="18">
        <v>23763</v>
      </c>
      <c r="D50" s="19">
        <v>31999</v>
      </c>
      <c r="E50" s="82">
        <v>0.50238254327944076</v>
      </c>
      <c r="F50" s="82">
        <v>0.58585010392842285</v>
      </c>
      <c r="G50" s="83">
        <v>0.77609268776572915</v>
      </c>
      <c r="I50" s="117">
        <v>13676</v>
      </c>
      <c r="J50" s="18">
        <v>423</v>
      </c>
      <c r="K50" s="19">
        <v>0</v>
      </c>
      <c r="L50" s="82">
        <v>0.39185853436999918</v>
      </c>
      <c r="M50" s="82">
        <v>1.2988779598219893E-2</v>
      </c>
      <c r="N50" s="83" t="s">
        <v>168</v>
      </c>
      <c r="P50" s="117">
        <v>6226</v>
      </c>
      <c r="Q50" s="18">
        <v>23340</v>
      </c>
      <c r="R50" s="19">
        <v>31999</v>
      </c>
      <c r="S50" s="82">
        <v>1.3205002036106963</v>
      </c>
      <c r="T50" s="82">
        <v>2.9193245778611634</v>
      </c>
      <c r="U50" s="83">
        <v>3.9800543294393917</v>
      </c>
    </row>
    <row r="51" spans="1:21">
      <c r="A51" s="17" t="s">
        <v>165</v>
      </c>
      <c r="B51" s="18">
        <v>42069</v>
      </c>
      <c r="C51" s="18">
        <v>48875</v>
      </c>
      <c r="D51" s="19">
        <v>59850</v>
      </c>
      <c r="E51" s="82">
        <v>1.0619400669893877</v>
      </c>
      <c r="F51" s="82">
        <v>1.2049582893364335</v>
      </c>
      <c r="G51" s="83">
        <v>1.4515812169998714</v>
      </c>
      <c r="I51" s="117">
        <v>36290</v>
      </c>
      <c r="J51" s="18">
        <v>28892</v>
      </c>
      <c r="K51" s="19">
        <v>38231</v>
      </c>
      <c r="L51" s="82">
        <v>1.0398176522585016</v>
      </c>
      <c r="M51" s="82">
        <v>0.88716742352664102</v>
      </c>
      <c r="N51" s="83">
        <v>1.1518463104221437</v>
      </c>
      <c r="P51" s="117">
        <v>5779</v>
      </c>
      <c r="Q51" s="18">
        <v>19983</v>
      </c>
      <c r="R51" s="19">
        <v>21619</v>
      </c>
      <c r="S51" s="82">
        <v>1.225693973123388</v>
      </c>
      <c r="T51" s="82">
        <v>2.4994371482176359</v>
      </c>
      <c r="U51" s="83">
        <v>2.6889838603753309</v>
      </c>
    </row>
    <row r="52" spans="1:21">
      <c r="A52" s="17" t="s">
        <v>166</v>
      </c>
      <c r="B52" s="18">
        <v>138294</v>
      </c>
      <c r="C52" s="18">
        <v>144861</v>
      </c>
      <c r="D52" s="19">
        <v>157472</v>
      </c>
      <c r="E52" s="82">
        <v>3.490930129649632</v>
      </c>
      <c r="F52" s="82">
        <v>3.5713854271419967</v>
      </c>
      <c r="G52" s="83">
        <v>3.8192714687285507</v>
      </c>
      <c r="I52" s="117">
        <v>137295</v>
      </c>
      <c r="J52" s="18">
        <v>143788</v>
      </c>
      <c r="K52" s="19">
        <v>156222</v>
      </c>
      <c r="L52" s="82">
        <v>3.9339147028611463</v>
      </c>
      <c r="M52" s="82">
        <v>4.4152024606828411</v>
      </c>
      <c r="N52" s="83">
        <v>4.7067493475652782</v>
      </c>
      <c r="P52" s="117">
        <v>999</v>
      </c>
      <c r="Q52" s="18">
        <v>1073</v>
      </c>
      <c r="R52" s="19">
        <v>1250</v>
      </c>
      <c r="S52" s="82">
        <v>0.21188238088774264</v>
      </c>
      <c r="T52" s="82">
        <v>0.13420888055034397</v>
      </c>
      <c r="U52" s="83">
        <v>0.15547573086031563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82" t="s">
        <v>168</v>
      </c>
      <c r="F53" s="82" t="s">
        <v>168</v>
      </c>
      <c r="G53" s="83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82" t="s">
        <v>168</v>
      </c>
      <c r="F54" s="82" t="s">
        <v>168</v>
      </c>
      <c r="G54" s="83" t="s">
        <v>168</v>
      </c>
      <c r="I54" s="117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230334</v>
      </c>
      <c r="C55" s="18">
        <v>235762</v>
      </c>
      <c r="D55" s="19">
        <v>242008</v>
      </c>
      <c r="E55" s="82">
        <v>5.8142790033025173</v>
      </c>
      <c r="F55" s="82">
        <v>5.8124475951004859</v>
      </c>
      <c r="G55" s="83">
        <v>5.8695783987252277</v>
      </c>
      <c r="I55" s="117">
        <v>196800</v>
      </c>
      <c r="J55" s="18">
        <v>189747</v>
      </c>
      <c r="K55" s="19">
        <v>195677</v>
      </c>
      <c r="L55" s="82">
        <v>5.6389119306826432</v>
      </c>
      <c r="M55" s="82">
        <v>5.8264348993461699</v>
      </c>
      <c r="N55" s="83">
        <v>5.895473058106611</v>
      </c>
      <c r="P55" s="117">
        <v>33534</v>
      </c>
      <c r="Q55" s="18">
        <v>46015</v>
      </c>
      <c r="R55" s="19">
        <v>46331</v>
      </c>
      <c r="S55" s="82">
        <v>7.1123761368263878</v>
      </c>
      <c r="T55" s="82">
        <v>5.7554721701063167</v>
      </c>
      <c r="U55" s="83">
        <v>5.7626768691914263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82" t="s">
        <v>168</v>
      </c>
      <c r="F56" s="82" t="s">
        <v>168</v>
      </c>
      <c r="G56" s="83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50159</v>
      </c>
      <c r="C57" s="18">
        <v>55735</v>
      </c>
      <c r="D57" s="19">
        <v>54895</v>
      </c>
      <c r="E57" s="82">
        <v>1.2661544562533147</v>
      </c>
      <c r="F57" s="82">
        <v>1.3740838927092813</v>
      </c>
      <c r="G57" s="83">
        <v>1.3314043593518454</v>
      </c>
      <c r="I57" s="117">
        <v>46151</v>
      </c>
      <c r="J57" s="18">
        <v>45432</v>
      </c>
      <c r="K57" s="19">
        <v>46207</v>
      </c>
      <c r="L57" s="82">
        <v>1.322364961955969</v>
      </c>
      <c r="M57" s="82">
        <v>1.3950502002513621</v>
      </c>
      <c r="N57" s="83">
        <v>1.3921519830942428</v>
      </c>
      <c r="P57" s="117">
        <v>4008</v>
      </c>
      <c r="Q57" s="18">
        <v>10303</v>
      </c>
      <c r="R57" s="19">
        <v>8688</v>
      </c>
      <c r="S57" s="82">
        <v>0.85007465725532783</v>
      </c>
      <c r="T57" s="82">
        <v>1.2886804252657911</v>
      </c>
      <c r="U57" s="83">
        <v>1.0806185197715377</v>
      </c>
    </row>
    <row r="58" spans="1:21">
      <c r="A58" s="17" t="s">
        <v>173</v>
      </c>
      <c r="B58" s="18">
        <v>0</v>
      </c>
      <c r="C58" s="18">
        <v>20</v>
      </c>
      <c r="D58" s="19">
        <v>27</v>
      </c>
      <c r="E58" s="82" t="s">
        <v>168</v>
      </c>
      <c r="F58" s="82">
        <v>4.9307756085378352E-4</v>
      </c>
      <c r="G58" s="83">
        <v>6.5484866932325023E-4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20</v>
      </c>
      <c r="R58" s="19">
        <v>27</v>
      </c>
      <c r="S58" s="82" t="s">
        <v>168</v>
      </c>
      <c r="T58" s="82">
        <v>2.5015634771732333E-3</v>
      </c>
      <c r="U58" s="83">
        <v>3.3582757865828175E-3</v>
      </c>
    </row>
    <row r="59" spans="1:21">
      <c r="A59" s="17" t="s">
        <v>174</v>
      </c>
      <c r="B59" s="18">
        <v>0</v>
      </c>
      <c r="C59" s="18">
        <v>1584</v>
      </c>
      <c r="D59" s="19">
        <v>1747</v>
      </c>
      <c r="E59" s="82" t="s">
        <v>168</v>
      </c>
      <c r="F59" s="82">
        <v>3.9051742819619657E-2</v>
      </c>
      <c r="G59" s="83">
        <v>4.2371134270656231E-2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1584</v>
      </c>
      <c r="R59" s="19">
        <v>1747</v>
      </c>
      <c r="S59" s="82" t="s">
        <v>168</v>
      </c>
      <c r="T59" s="82">
        <v>0.19812382739212009</v>
      </c>
      <c r="U59" s="83">
        <v>0.21729288145037712</v>
      </c>
    </row>
    <row r="60" spans="1:21">
      <c r="A60" s="17" t="s">
        <v>175</v>
      </c>
      <c r="B60" s="18">
        <v>0</v>
      </c>
      <c r="C60" s="18">
        <v>1211</v>
      </c>
      <c r="D60" s="19">
        <v>1272</v>
      </c>
      <c r="E60" s="82" t="s">
        <v>168</v>
      </c>
      <c r="F60" s="82">
        <v>2.9855846309696593E-2</v>
      </c>
      <c r="G60" s="83">
        <v>3.0850648421450903E-2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1211</v>
      </c>
      <c r="R60" s="19">
        <v>1272</v>
      </c>
      <c r="S60" s="82" t="s">
        <v>168</v>
      </c>
      <c r="T60" s="82">
        <v>0.15146966854283928</v>
      </c>
      <c r="U60" s="83">
        <v>0.15821210372345718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82" t="s">
        <v>168</v>
      </c>
      <c r="F61" s="82" t="s">
        <v>168</v>
      </c>
      <c r="G61" s="83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55036</v>
      </c>
      <c r="C62" s="18">
        <v>35535</v>
      </c>
      <c r="D62" s="19">
        <v>0</v>
      </c>
      <c r="E62" s="82">
        <v>1.3892636746019145</v>
      </c>
      <c r="F62" s="82">
        <v>0.87607555624695987</v>
      </c>
      <c r="G62" s="83" t="s">
        <v>168</v>
      </c>
      <c r="I62" s="117">
        <v>49836</v>
      </c>
      <c r="J62" s="18">
        <v>34496</v>
      </c>
      <c r="K62" s="19">
        <v>0</v>
      </c>
      <c r="L62" s="82">
        <v>1.4279512956173792</v>
      </c>
      <c r="M62" s="82">
        <v>1.0592457234519939</v>
      </c>
      <c r="N62" s="83" t="s">
        <v>168</v>
      </c>
      <c r="P62" s="117">
        <v>5200</v>
      </c>
      <c r="Q62" s="18">
        <v>1039</v>
      </c>
      <c r="R62" s="19">
        <v>0</v>
      </c>
      <c r="S62" s="82">
        <v>1.1028912718881498</v>
      </c>
      <c r="T62" s="82">
        <v>0.12995622263914947</v>
      </c>
      <c r="U62" s="83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82" t="s">
        <v>168</v>
      </c>
      <c r="F63" s="82" t="s">
        <v>168</v>
      </c>
      <c r="G63" s="83" t="s">
        <v>168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107406</v>
      </c>
      <c r="C64" s="18">
        <v>118749</v>
      </c>
      <c r="D64" s="19">
        <v>127525</v>
      </c>
      <c r="E64" s="82">
        <v>2.7112299991695115</v>
      </c>
      <c r="F64" s="82">
        <v>2.9276233636912972</v>
      </c>
      <c r="G64" s="83">
        <v>3.0929472798313884</v>
      </c>
      <c r="I64" s="117">
        <v>99952</v>
      </c>
      <c r="J64" s="18">
        <v>107879</v>
      </c>
      <c r="K64" s="19">
        <v>114583</v>
      </c>
      <c r="L64" s="82">
        <v>2.8639254334125588</v>
      </c>
      <c r="M64" s="82">
        <v>3.3125686862325385</v>
      </c>
      <c r="N64" s="83">
        <v>3.4522247858308832</v>
      </c>
      <c r="P64" s="117">
        <v>7454</v>
      </c>
      <c r="Q64" s="18">
        <v>10870</v>
      </c>
      <c r="R64" s="19">
        <v>12942</v>
      </c>
      <c r="S64" s="82">
        <v>1.5809522193565901</v>
      </c>
      <c r="T64" s="82">
        <v>1.3595997498436523</v>
      </c>
      <c r="U64" s="83">
        <v>1.6097335270353639</v>
      </c>
    </row>
    <row r="65" spans="1:21">
      <c r="A65" s="17" t="s">
        <v>180</v>
      </c>
      <c r="B65" s="18">
        <v>6012</v>
      </c>
      <c r="C65" s="18">
        <v>6311</v>
      </c>
      <c r="D65" s="19">
        <v>11222</v>
      </c>
      <c r="E65" s="82">
        <v>0.15175981560627061</v>
      </c>
      <c r="F65" s="82">
        <v>0.15559062432741139</v>
      </c>
      <c r="G65" s="83">
        <v>0.27217450989427833</v>
      </c>
      <c r="I65" s="117">
        <v>4800</v>
      </c>
      <c r="J65" s="18">
        <v>4097</v>
      </c>
      <c r="K65" s="19">
        <v>5071</v>
      </c>
      <c r="L65" s="82">
        <v>0.137534437333723</v>
      </c>
      <c r="M65" s="82">
        <v>0.1258038534607728</v>
      </c>
      <c r="N65" s="83">
        <v>0.15278210457876307</v>
      </c>
      <c r="P65" s="117">
        <v>1212</v>
      </c>
      <c r="Q65" s="18">
        <v>2214</v>
      </c>
      <c r="R65" s="19">
        <v>6151</v>
      </c>
      <c r="S65" s="82">
        <v>0.25705850414008413</v>
      </c>
      <c r="T65" s="82">
        <v>0.27692307692307694</v>
      </c>
      <c r="U65" s="83">
        <v>0.76506497641744109</v>
      </c>
    </row>
    <row r="66" spans="1:21">
      <c r="A66" s="17" t="s">
        <v>181</v>
      </c>
      <c r="B66" s="18">
        <v>9963</v>
      </c>
      <c r="C66" s="18">
        <v>23320</v>
      </c>
      <c r="D66" s="19">
        <v>23212</v>
      </c>
      <c r="E66" s="82">
        <v>0.25149418544332569</v>
      </c>
      <c r="F66" s="82">
        <v>0.57492843595551157</v>
      </c>
      <c r="G66" s="83">
        <v>0.56297582638264021</v>
      </c>
      <c r="I66" s="117">
        <v>7367</v>
      </c>
      <c r="J66" s="18">
        <v>11409</v>
      </c>
      <c r="K66" s="19">
        <v>11014</v>
      </c>
      <c r="L66" s="82">
        <v>0.21108670829948697</v>
      </c>
      <c r="M66" s="82">
        <v>0.35032857313496629</v>
      </c>
      <c r="N66" s="83">
        <v>0.33183634388296124</v>
      </c>
      <c r="P66" s="117">
        <v>2596</v>
      </c>
      <c r="Q66" s="18">
        <v>11911</v>
      </c>
      <c r="R66" s="19">
        <v>12198</v>
      </c>
      <c r="S66" s="82">
        <v>0.55059725804262249</v>
      </c>
      <c r="T66" s="82">
        <v>1.4898061288305191</v>
      </c>
      <c r="U66" s="83">
        <v>1.517194372027304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2" t="s">
        <v>168</v>
      </c>
      <c r="F67" s="82" t="s">
        <v>168</v>
      </c>
      <c r="G67" s="83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5348</v>
      </c>
      <c r="D68" s="19">
        <v>6240</v>
      </c>
      <c r="E68" s="82" t="s">
        <v>168</v>
      </c>
      <c r="F68" s="82">
        <v>0.13184893977230172</v>
      </c>
      <c r="G68" s="83">
        <v>0.15134280357692895</v>
      </c>
      <c r="I68" s="117">
        <v>0</v>
      </c>
      <c r="J68" s="18">
        <v>5348</v>
      </c>
      <c r="K68" s="19">
        <v>6234</v>
      </c>
      <c r="L68" s="82" t="s">
        <v>168</v>
      </c>
      <c r="M68" s="82">
        <v>0.16421747822997632</v>
      </c>
      <c r="N68" s="83">
        <v>0.1878216604109661</v>
      </c>
      <c r="P68" s="117">
        <v>0</v>
      </c>
      <c r="Q68" s="18">
        <v>0</v>
      </c>
      <c r="R68" s="19">
        <v>6</v>
      </c>
      <c r="S68" s="82" t="s">
        <v>168</v>
      </c>
      <c r="T68" s="82" t="s">
        <v>168</v>
      </c>
      <c r="U68" s="83">
        <v>7.4628350812951506E-4</v>
      </c>
    </row>
    <row r="69" spans="1:21">
      <c r="A69" s="17" t="s">
        <v>184</v>
      </c>
      <c r="B69" s="18">
        <v>0</v>
      </c>
      <c r="C69" s="18">
        <v>16547</v>
      </c>
      <c r="D69" s="19">
        <v>16317</v>
      </c>
      <c r="E69" s="82" t="s">
        <v>168</v>
      </c>
      <c r="F69" s="82">
        <v>0.40794771997237778</v>
      </c>
      <c r="G69" s="83">
        <v>0.39574687916101758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16547</v>
      </c>
      <c r="R69" s="19">
        <v>16317</v>
      </c>
      <c r="S69" s="82" t="s">
        <v>168</v>
      </c>
      <c r="T69" s="82">
        <v>2.0696685428392745</v>
      </c>
      <c r="U69" s="83">
        <v>2.0295180003582161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82" t="s">
        <v>168</v>
      </c>
      <c r="F70" s="82" t="s">
        <v>168</v>
      </c>
      <c r="G70" s="83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448</v>
      </c>
      <c r="D71" s="19">
        <v>539</v>
      </c>
      <c r="E71" s="82" t="s">
        <v>168</v>
      </c>
      <c r="F71" s="82">
        <v>1.104493736312475E-2</v>
      </c>
      <c r="G71" s="83">
        <v>1.3072719732045626E-2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448</v>
      </c>
      <c r="R71" s="19">
        <v>539</v>
      </c>
      <c r="S71" s="82" t="s">
        <v>168</v>
      </c>
      <c r="T71" s="82">
        <v>5.6035021888680425E-2</v>
      </c>
      <c r="U71" s="83">
        <v>6.7041135146968092E-2</v>
      </c>
    </row>
    <row r="72" spans="1:21">
      <c r="A72" s="17" t="s">
        <v>187</v>
      </c>
      <c r="B72" s="18">
        <v>0</v>
      </c>
      <c r="C72" s="18">
        <v>9</v>
      </c>
      <c r="D72" s="19">
        <v>0</v>
      </c>
      <c r="E72" s="82" t="s">
        <v>168</v>
      </c>
      <c r="F72" s="82">
        <v>2.2188490238420259E-4</v>
      </c>
      <c r="G72" s="83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9</v>
      </c>
      <c r="R72" s="19">
        <v>0</v>
      </c>
      <c r="S72" s="82" t="s">
        <v>168</v>
      </c>
      <c r="T72" s="82">
        <v>1.125703564727955E-3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62219</v>
      </c>
      <c r="E73" s="82" t="s">
        <v>168</v>
      </c>
      <c r="F73" s="82" t="s">
        <v>168</v>
      </c>
      <c r="G73" s="83">
        <v>1.5090381243193818</v>
      </c>
      <c r="I73" s="117">
        <v>0</v>
      </c>
      <c r="J73" s="18">
        <v>0</v>
      </c>
      <c r="K73" s="19">
        <v>53544</v>
      </c>
      <c r="L73" s="82" t="s">
        <v>168</v>
      </c>
      <c r="M73" s="82" t="s">
        <v>168</v>
      </c>
      <c r="N73" s="83">
        <v>1.6132054836452949</v>
      </c>
      <c r="P73" s="117">
        <v>0</v>
      </c>
      <c r="Q73" s="18">
        <v>0</v>
      </c>
      <c r="R73" s="19">
        <v>8675</v>
      </c>
      <c r="S73" s="82" t="s">
        <v>168</v>
      </c>
      <c r="T73" s="82" t="s">
        <v>168</v>
      </c>
      <c r="U73" s="83">
        <v>1.0790015721705906</v>
      </c>
    </row>
    <row r="74" spans="1:21" ht="13.5" thickBot="1">
      <c r="A74" s="20" t="s">
        <v>4</v>
      </c>
      <c r="B74" s="21">
        <v>3961523</v>
      </c>
      <c r="C74" s="21">
        <v>4056157</v>
      </c>
      <c r="D74" s="22">
        <v>4123090</v>
      </c>
      <c r="E74" s="86">
        <v>100</v>
      </c>
      <c r="F74" s="86">
        <v>100</v>
      </c>
      <c r="G74" s="87">
        <v>100</v>
      </c>
      <c r="I74" s="118">
        <v>3490035</v>
      </c>
      <c r="J74" s="21">
        <v>3256657</v>
      </c>
      <c r="K74" s="22">
        <v>3319106</v>
      </c>
      <c r="L74" s="86">
        <v>100</v>
      </c>
      <c r="M74" s="86">
        <v>100</v>
      </c>
      <c r="N74" s="87">
        <v>100</v>
      </c>
      <c r="P74" s="118">
        <v>471488</v>
      </c>
      <c r="Q74" s="21">
        <v>799500</v>
      </c>
      <c r="R74" s="22">
        <v>803984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5"/>
      <c r="I76" s="25"/>
      <c r="J76" s="25"/>
      <c r="K76" s="25"/>
      <c r="L76" s="25"/>
      <c r="M76" s="25"/>
      <c r="N76" s="25"/>
      <c r="O76" s="115"/>
      <c r="P76" s="25"/>
      <c r="T76" s="25"/>
      <c r="U76" s="174">
        <v>8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5"/>
    </row>
    <row r="82" ht="12.75" customHeight="1"/>
    <row r="83" ht="12.75" customHeight="1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44" customWidth="1"/>
    <col min="2" max="4" width="10.5703125" style="144" customWidth="1"/>
    <col min="5" max="7" width="9.85546875" style="144" customWidth="1"/>
    <col min="8" max="16384" width="11.42578125" style="144"/>
  </cols>
  <sheetData>
    <row r="1" spans="1:7" ht="5.25" customHeight="1"/>
    <row r="2" spans="1:7">
      <c r="A2" s="145" t="s">
        <v>0</v>
      </c>
      <c r="B2" s="146"/>
      <c r="C2" s="146"/>
      <c r="D2" s="146"/>
      <c r="E2" s="146"/>
      <c r="F2" s="146"/>
    </row>
    <row r="3" spans="1:7" ht="6" customHeight="1">
      <c r="A3" s="147"/>
      <c r="B3" s="146"/>
      <c r="C3" s="146"/>
      <c r="D3" s="146"/>
      <c r="E3" s="146"/>
      <c r="F3" s="146"/>
    </row>
    <row r="4" spans="1:7" ht="16.5" thickBot="1">
      <c r="A4" s="148" t="s">
        <v>151</v>
      </c>
      <c r="B4" s="149"/>
      <c r="C4" s="149"/>
      <c r="D4" s="149"/>
      <c r="E4" s="149"/>
      <c r="F4" s="149"/>
    </row>
    <row r="5" spans="1:7">
      <c r="A5" s="150"/>
      <c r="B5" s="151"/>
      <c r="C5" s="152" t="s">
        <v>1</v>
      </c>
      <c r="D5" s="153"/>
      <c r="E5" s="154"/>
      <c r="F5" s="152" t="s">
        <v>2</v>
      </c>
      <c r="G5" s="155"/>
    </row>
    <row r="6" spans="1:7">
      <c r="A6" s="156" t="s">
        <v>3</v>
      </c>
      <c r="B6" s="14" t="s">
        <v>159</v>
      </c>
      <c r="C6" s="15" t="s">
        <v>155</v>
      </c>
      <c r="D6" s="66" t="s">
        <v>156</v>
      </c>
      <c r="E6" s="158" t="s">
        <v>159</v>
      </c>
      <c r="F6" s="158" t="s">
        <v>155</v>
      </c>
      <c r="G6" s="160" t="s">
        <v>156</v>
      </c>
    </row>
    <row r="7" spans="1:7">
      <c r="A7" s="161" t="s">
        <v>83</v>
      </c>
      <c r="B7" s="18">
        <v>3891508</v>
      </c>
      <c r="C7" s="18">
        <v>3978260</v>
      </c>
      <c r="D7" s="18">
        <v>3930671</v>
      </c>
      <c r="E7" s="162">
        <v>24.733378666645141</v>
      </c>
      <c r="F7" s="163">
        <v>24.284542519314503</v>
      </c>
      <c r="G7" s="164">
        <v>23.058450585288416</v>
      </c>
    </row>
    <row r="8" spans="1:7">
      <c r="A8" s="161" t="s">
        <v>160</v>
      </c>
      <c r="B8" s="18">
        <v>343948</v>
      </c>
      <c r="C8" s="18">
        <v>417954</v>
      </c>
      <c r="D8" s="18">
        <v>449939</v>
      </c>
      <c r="E8" s="165">
        <v>2.1860410220498747</v>
      </c>
      <c r="F8" s="163">
        <v>2.5513218553130197</v>
      </c>
      <c r="G8" s="164">
        <v>2.6394720387165664</v>
      </c>
    </row>
    <row r="9" spans="1:7">
      <c r="A9" s="161" t="s">
        <v>84</v>
      </c>
      <c r="B9" s="18">
        <v>4007842</v>
      </c>
      <c r="C9" s="18">
        <v>4156757</v>
      </c>
      <c r="D9" s="18">
        <v>4279940</v>
      </c>
      <c r="E9" s="165">
        <v>25.472766295761026</v>
      </c>
      <c r="F9" s="163">
        <v>25.374143999878889</v>
      </c>
      <c r="G9" s="164">
        <v>25.107363347886228</v>
      </c>
    </row>
    <row r="10" spans="1:7">
      <c r="A10" s="161" t="s">
        <v>86</v>
      </c>
      <c r="B10" s="18">
        <v>2496412</v>
      </c>
      <c r="C10" s="18">
        <v>2498240</v>
      </c>
      <c r="D10" s="18">
        <v>2505368</v>
      </c>
      <c r="E10" s="165">
        <v>15.866523544075184</v>
      </c>
      <c r="F10" s="163">
        <v>15.250037831477144</v>
      </c>
      <c r="G10" s="164">
        <v>14.697211805812001</v>
      </c>
    </row>
    <row r="11" spans="1:7">
      <c r="A11" s="161" t="s">
        <v>161</v>
      </c>
      <c r="B11" s="18">
        <v>1669731</v>
      </c>
      <c r="C11" s="18">
        <v>1698002</v>
      </c>
      <c r="D11" s="18">
        <v>1782977</v>
      </c>
      <c r="E11" s="165">
        <v>10.612361350519146</v>
      </c>
      <c r="F11" s="163">
        <v>10.365134950174465</v>
      </c>
      <c r="G11" s="164">
        <v>10.459457697987387</v>
      </c>
    </row>
    <row r="12" spans="1:7">
      <c r="A12" s="161" t="s">
        <v>162</v>
      </c>
      <c r="B12" s="18">
        <v>331597</v>
      </c>
      <c r="C12" s="18">
        <v>351362</v>
      </c>
      <c r="D12" s="18">
        <v>370424</v>
      </c>
      <c r="E12" s="165">
        <v>2.1075413864557206</v>
      </c>
      <c r="F12" s="163">
        <v>2.1448234727421993</v>
      </c>
      <c r="G12" s="164">
        <v>2.1730140985101212</v>
      </c>
    </row>
    <row r="13" spans="1:7">
      <c r="A13" s="161" t="s">
        <v>163</v>
      </c>
      <c r="B13" s="18">
        <v>447651</v>
      </c>
      <c r="C13" s="18">
        <v>453321</v>
      </c>
      <c r="D13" s="18">
        <v>485026</v>
      </c>
      <c r="E13" s="165">
        <v>2.8451494108459663</v>
      </c>
      <c r="F13" s="163">
        <v>2.7672130779280817</v>
      </c>
      <c r="G13" s="164">
        <v>2.8453025077855916</v>
      </c>
    </row>
    <row r="14" spans="1:7">
      <c r="A14" s="161" t="s">
        <v>164</v>
      </c>
      <c r="B14" s="18">
        <v>54666</v>
      </c>
      <c r="C14" s="18">
        <v>61972</v>
      </c>
      <c r="D14" s="18">
        <v>76225</v>
      </c>
      <c r="E14" s="165">
        <v>0.34744239975629582</v>
      </c>
      <c r="F14" s="163">
        <v>0.37829645850370724</v>
      </c>
      <c r="G14" s="164">
        <v>0.44715785062235164</v>
      </c>
    </row>
    <row r="15" spans="1:7">
      <c r="A15" s="161" t="s">
        <v>165</v>
      </c>
      <c r="B15" s="18">
        <v>136292</v>
      </c>
      <c r="C15" s="18">
        <v>173942</v>
      </c>
      <c r="D15" s="18">
        <v>221144</v>
      </c>
      <c r="E15" s="165">
        <v>0.86623531166694245</v>
      </c>
      <c r="F15" s="163">
        <v>1.0617963368142362</v>
      </c>
      <c r="G15" s="164">
        <v>1.2972945322142253</v>
      </c>
    </row>
    <row r="16" spans="1:7">
      <c r="A16" s="161" t="s">
        <v>166</v>
      </c>
      <c r="B16" s="18">
        <v>660594</v>
      </c>
      <c r="C16" s="18">
        <v>727360</v>
      </c>
      <c r="D16" s="18">
        <v>799141</v>
      </c>
      <c r="E16" s="165">
        <v>4.1985578718876537</v>
      </c>
      <c r="F16" s="163">
        <v>4.440032789925394</v>
      </c>
      <c r="G16" s="164">
        <v>4.6879917599763425</v>
      </c>
    </row>
    <row r="17" spans="1:7">
      <c r="A17" s="161" t="s">
        <v>167</v>
      </c>
      <c r="B17" s="18">
        <v>0</v>
      </c>
      <c r="C17" s="18">
        <v>0</v>
      </c>
      <c r="D17" s="18">
        <v>0</v>
      </c>
      <c r="E17" s="165" t="s">
        <v>168</v>
      </c>
      <c r="F17" s="163" t="s">
        <v>168</v>
      </c>
      <c r="G17" s="164" t="s">
        <v>168</v>
      </c>
    </row>
    <row r="18" spans="1:7">
      <c r="A18" s="161" t="s">
        <v>169</v>
      </c>
      <c r="B18" s="18">
        <v>0</v>
      </c>
      <c r="C18" s="18">
        <v>0</v>
      </c>
      <c r="D18" s="18">
        <v>0</v>
      </c>
      <c r="E18" s="165" t="s">
        <v>168</v>
      </c>
      <c r="F18" s="163" t="s">
        <v>168</v>
      </c>
      <c r="G18" s="164" t="s">
        <v>168</v>
      </c>
    </row>
    <row r="19" spans="1:7">
      <c r="A19" s="161" t="s">
        <v>170</v>
      </c>
      <c r="B19" s="18">
        <v>813845</v>
      </c>
      <c r="C19" s="18">
        <v>841139</v>
      </c>
      <c r="D19" s="18">
        <v>856998</v>
      </c>
      <c r="E19" s="165">
        <v>5.1725800283478325</v>
      </c>
      <c r="F19" s="163">
        <v>5.1345753696725911</v>
      </c>
      <c r="G19" s="164">
        <v>5.0273976210909028</v>
      </c>
    </row>
    <row r="20" spans="1:7">
      <c r="A20" s="161" t="s">
        <v>171</v>
      </c>
      <c r="B20" s="18">
        <v>0</v>
      </c>
      <c r="C20" s="18">
        <v>0</v>
      </c>
      <c r="D20" s="18">
        <v>0</v>
      </c>
      <c r="E20" s="165" t="s">
        <v>168</v>
      </c>
      <c r="F20" s="163" t="s">
        <v>168</v>
      </c>
      <c r="G20" s="164" t="s">
        <v>168</v>
      </c>
    </row>
    <row r="21" spans="1:7">
      <c r="A21" s="161" t="s">
        <v>172</v>
      </c>
      <c r="B21" s="18">
        <v>224321</v>
      </c>
      <c r="C21" s="18">
        <v>245151</v>
      </c>
      <c r="D21" s="18">
        <v>249475</v>
      </c>
      <c r="E21" s="165">
        <v>1.4257239702142472</v>
      </c>
      <c r="F21" s="163">
        <v>1.4964783305144636</v>
      </c>
      <c r="G21" s="164">
        <v>1.4634923553166437</v>
      </c>
    </row>
    <row r="22" spans="1:7">
      <c r="A22" s="161" t="s">
        <v>173</v>
      </c>
      <c r="B22" s="18">
        <v>0</v>
      </c>
      <c r="C22" s="18">
        <v>4765</v>
      </c>
      <c r="D22" s="18">
        <v>4201</v>
      </c>
      <c r="E22" s="165" t="s">
        <v>168</v>
      </c>
      <c r="F22" s="163">
        <v>2.9087049389565692E-2</v>
      </c>
      <c r="G22" s="164">
        <v>2.4644278523640529E-2</v>
      </c>
    </row>
    <row r="23" spans="1:7">
      <c r="A23" s="161" t="s">
        <v>174</v>
      </c>
      <c r="B23" s="18">
        <v>0</v>
      </c>
      <c r="C23" s="18">
        <v>3428</v>
      </c>
      <c r="D23" s="18">
        <v>4241</v>
      </c>
      <c r="E23" s="165" t="s">
        <v>168</v>
      </c>
      <c r="F23" s="163">
        <v>2.0925583485295107E-2</v>
      </c>
      <c r="G23" s="164">
        <v>2.4878930068735889E-2</v>
      </c>
    </row>
    <row r="24" spans="1:7">
      <c r="A24" s="161" t="s">
        <v>175</v>
      </c>
      <c r="B24" s="18">
        <v>0</v>
      </c>
      <c r="C24" s="18">
        <v>5689</v>
      </c>
      <c r="D24" s="18">
        <v>4998</v>
      </c>
      <c r="E24" s="165" t="s">
        <v>168</v>
      </c>
      <c r="F24" s="163">
        <v>3.4727434202988294E-2</v>
      </c>
      <c r="G24" s="164">
        <v>2.9319710559665639E-2</v>
      </c>
    </row>
    <row r="25" spans="1:7">
      <c r="A25" s="161" t="s">
        <v>176</v>
      </c>
      <c r="B25" s="18">
        <v>0</v>
      </c>
      <c r="C25" s="18">
        <v>0</v>
      </c>
      <c r="D25" s="18">
        <v>0</v>
      </c>
      <c r="E25" s="165" t="s">
        <v>168</v>
      </c>
      <c r="F25" s="163" t="s">
        <v>168</v>
      </c>
      <c r="G25" s="164" t="s">
        <v>168</v>
      </c>
    </row>
    <row r="26" spans="1:7">
      <c r="A26" s="161" t="s">
        <v>177</v>
      </c>
      <c r="B26" s="18">
        <v>200126</v>
      </c>
      <c r="C26" s="18">
        <v>106964</v>
      </c>
      <c r="D26" s="18">
        <v>0</v>
      </c>
      <c r="E26" s="165">
        <v>1.2719470547255782</v>
      </c>
      <c r="F26" s="163">
        <v>0.65294168959192123</v>
      </c>
      <c r="G26" s="164" t="s">
        <v>168</v>
      </c>
    </row>
    <row r="27" spans="1:7">
      <c r="A27" s="161" t="s">
        <v>178</v>
      </c>
      <c r="B27" s="18">
        <v>0</v>
      </c>
      <c r="C27" s="18">
        <v>0</v>
      </c>
      <c r="D27" s="18">
        <v>0</v>
      </c>
      <c r="E27" s="165" t="s">
        <v>168</v>
      </c>
      <c r="F27" s="163" t="s">
        <v>168</v>
      </c>
      <c r="G27" s="164" t="s">
        <v>168</v>
      </c>
    </row>
    <row r="28" spans="1:7">
      <c r="A28" s="161" t="s">
        <v>179</v>
      </c>
      <c r="B28" s="18">
        <v>389605</v>
      </c>
      <c r="C28" s="18">
        <v>445134</v>
      </c>
      <c r="D28" s="18">
        <v>482993</v>
      </c>
      <c r="E28" s="165">
        <v>2.4762246397587466</v>
      </c>
      <c r="F28" s="163">
        <v>2.7172370709286326</v>
      </c>
      <c r="G28" s="164">
        <v>2.8333763430061198</v>
      </c>
    </row>
    <row r="29" spans="1:7">
      <c r="A29" s="161" t="s">
        <v>180</v>
      </c>
      <c r="B29" s="18">
        <v>21911</v>
      </c>
      <c r="C29" s="18">
        <v>24583</v>
      </c>
      <c r="D29" s="18">
        <v>47188</v>
      </c>
      <c r="E29" s="165">
        <v>0.13926042551238793</v>
      </c>
      <c r="F29" s="163">
        <v>0.15006231587485697</v>
      </c>
      <c r="G29" s="164">
        <v>0.27681842774900006</v>
      </c>
    </row>
    <row r="30" spans="1:7">
      <c r="A30" s="161" t="s">
        <v>181</v>
      </c>
      <c r="B30" s="18">
        <v>43782</v>
      </c>
      <c r="C30" s="18">
        <v>75157</v>
      </c>
      <c r="D30" s="18">
        <v>56408</v>
      </c>
      <c r="E30" s="165">
        <v>0.27826662177825606</v>
      </c>
      <c r="F30" s="163">
        <v>0.45878181972121485</v>
      </c>
      <c r="G30" s="164">
        <v>0.33090560889348131</v>
      </c>
    </row>
    <row r="31" spans="1:7">
      <c r="A31" s="161" t="s">
        <v>182</v>
      </c>
      <c r="B31" s="18">
        <v>0</v>
      </c>
      <c r="C31" s="18">
        <v>12756</v>
      </c>
      <c r="D31" s="18">
        <v>14737</v>
      </c>
      <c r="E31" s="165" t="s">
        <v>168</v>
      </c>
      <c r="F31" s="163">
        <v>7.7866611125561369E-2</v>
      </c>
      <c r="G31" s="164">
        <v>8.6451495501759207E-2</v>
      </c>
    </row>
    <row r="32" spans="1:7">
      <c r="A32" s="161" t="s">
        <v>183</v>
      </c>
      <c r="B32" s="18">
        <v>0</v>
      </c>
      <c r="C32" s="18">
        <v>11028</v>
      </c>
      <c r="D32" s="18">
        <v>36491</v>
      </c>
      <c r="E32" s="165" t="s">
        <v>168</v>
      </c>
      <c r="F32" s="163">
        <v>6.7318359006952877E-2</v>
      </c>
      <c r="G32" s="164">
        <v>0.21406673830187253</v>
      </c>
    </row>
    <row r="33" spans="1:7">
      <c r="A33" s="161" t="s">
        <v>184</v>
      </c>
      <c r="B33" s="18">
        <v>0</v>
      </c>
      <c r="C33" s="18">
        <v>77022</v>
      </c>
      <c r="D33" s="18">
        <v>108277</v>
      </c>
      <c r="E33" s="165" t="s">
        <v>168</v>
      </c>
      <c r="F33" s="163">
        <v>0.4701663626617269</v>
      </c>
      <c r="G33" s="164">
        <v>0.63518413370726623</v>
      </c>
    </row>
    <row r="34" spans="1:7">
      <c r="A34" s="161" t="s">
        <v>185</v>
      </c>
      <c r="B34" s="18">
        <v>0</v>
      </c>
      <c r="C34" s="18">
        <v>0</v>
      </c>
      <c r="D34" s="18">
        <v>0</v>
      </c>
      <c r="E34" s="165" t="s">
        <v>168</v>
      </c>
      <c r="F34" s="163" t="s">
        <v>168</v>
      </c>
      <c r="G34" s="164" t="s">
        <v>168</v>
      </c>
    </row>
    <row r="35" spans="1:7">
      <c r="A35" s="161" t="s">
        <v>186</v>
      </c>
      <c r="B35" s="18">
        <v>0</v>
      </c>
      <c r="C35" s="18">
        <v>11875</v>
      </c>
      <c r="D35" s="18">
        <v>13143</v>
      </c>
      <c r="E35" s="165" t="s">
        <v>168</v>
      </c>
      <c r="F35" s="163">
        <v>7.2488711752590251E-2</v>
      </c>
      <c r="G35" s="164">
        <v>7.710063142970898E-2</v>
      </c>
    </row>
    <row r="36" spans="1:7">
      <c r="A36" s="161" t="s">
        <v>187</v>
      </c>
      <c r="B36" s="18">
        <v>0</v>
      </c>
      <c r="C36" s="18">
        <v>0</v>
      </c>
      <c r="D36" s="18">
        <v>0</v>
      </c>
      <c r="E36" s="165" t="s">
        <v>168</v>
      </c>
      <c r="F36" s="163" t="s">
        <v>168</v>
      </c>
      <c r="G36" s="164" t="s">
        <v>168</v>
      </c>
    </row>
    <row r="37" spans="1:7">
      <c r="A37" s="161" t="s">
        <v>188</v>
      </c>
      <c r="B37" s="18">
        <v>0</v>
      </c>
      <c r="C37" s="18">
        <v>0</v>
      </c>
      <c r="D37" s="18">
        <v>266548</v>
      </c>
      <c r="E37" s="165" t="s">
        <v>168</v>
      </c>
      <c r="F37" s="163" t="s">
        <v>168</v>
      </c>
      <c r="G37" s="164">
        <v>1.5636475010519721</v>
      </c>
    </row>
    <row r="38" spans="1:7" ht="13.5" thickBot="1">
      <c r="A38" s="166" t="s">
        <v>4</v>
      </c>
      <c r="B38" s="21">
        <v>15733831</v>
      </c>
      <c r="C38" s="21">
        <v>16381861</v>
      </c>
      <c r="D38" s="21">
        <v>17046553</v>
      </c>
      <c r="E38" s="167">
        <v>100</v>
      </c>
      <c r="F38" s="168">
        <v>100</v>
      </c>
      <c r="G38" s="169">
        <v>100</v>
      </c>
    </row>
    <row r="40" spans="1:7" ht="16.5" thickBot="1">
      <c r="A40" s="148" t="s">
        <v>152</v>
      </c>
      <c r="B40" s="149"/>
      <c r="C40" s="149"/>
      <c r="D40" s="149"/>
      <c r="E40" s="149"/>
      <c r="F40" s="149"/>
    </row>
    <row r="41" spans="1:7">
      <c r="A41" s="150"/>
      <c r="B41" s="151"/>
      <c r="C41" s="152" t="s">
        <v>150</v>
      </c>
      <c r="D41" s="153"/>
      <c r="E41" s="154"/>
      <c r="F41" s="152" t="s">
        <v>2</v>
      </c>
      <c r="G41" s="155"/>
    </row>
    <row r="42" spans="1:7">
      <c r="A42" s="156" t="s">
        <v>3</v>
      </c>
      <c r="B42" s="157" t="s">
        <v>159</v>
      </c>
      <c r="C42" s="158" t="s">
        <v>155</v>
      </c>
      <c r="D42" s="159" t="s">
        <v>156</v>
      </c>
      <c r="E42" s="158" t="s">
        <v>159</v>
      </c>
      <c r="F42" s="158" t="s">
        <v>155</v>
      </c>
      <c r="G42" s="160" t="s">
        <v>156</v>
      </c>
    </row>
    <row r="43" spans="1:7">
      <c r="A43" s="161" t="s">
        <v>83</v>
      </c>
      <c r="B43" s="18">
        <v>624150</v>
      </c>
      <c r="C43" s="18">
        <v>619780</v>
      </c>
      <c r="D43" s="18">
        <v>601745</v>
      </c>
      <c r="E43" s="162">
        <v>22.996463301270065</v>
      </c>
      <c r="F43" s="163">
        <v>22.262620471854909</v>
      </c>
      <c r="G43" s="164">
        <v>20.980372946442859</v>
      </c>
    </row>
    <row r="44" spans="1:7">
      <c r="A44" s="161" t="s">
        <v>160</v>
      </c>
      <c r="B44" s="18">
        <v>62949</v>
      </c>
      <c r="C44" s="18">
        <v>76883</v>
      </c>
      <c r="D44" s="18">
        <v>83934</v>
      </c>
      <c r="E44" s="165">
        <v>2.3193212662847862</v>
      </c>
      <c r="F44" s="163">
        <v>2.7616526021130414</v>
      </c>
      <c r="G44" s="164">
        <v>2.9264333278826329</v>
      </c>
    </row>
    <row r="45" spans="1:7">
      <c r="A45" s="161" t="s">
        <v>84</v>
      </c>
      <c r="B45" s="18">
        <v>676232</v>
      </c>
      <c r="C45" s="18">
        <v>688227</v>
      </c>
      <c r="D45" s="18">
        <v>693663</v>
      </c>
      <c r="E45" s="165">
        <v>24.915395932299059</v>
      </c>
      <c r="F45" s="163">
        <v>24.721250281524554</v>
      </c>
      <c r="G45" s="164">
        <v>24.18517551312997</v>
      </c>
    </row>
    <row r="46" spans="1:7">
      <c r="A46" s="161" t="s">
        <v>86</v>
      </c>
      <c r="B46" s="18">
        <v>449910</v>
      </c>
      <c r="C46" s="18">
        <v>437033</v>
      </c>
      <c r="D46" s="18">
        <v>436698</v>
      </c>
      <c r="E46" s="165">
        <v>16.576686379675422</v>
      </c>
      <c r="F46" s="163">
        <v>15.698312002123602</v>
      </c>
      <c r="G46" s="164">
        <v>15.225862956843354</v>
      </c>
    </row>
    <row r="47" spans="1:7">
      <c r="A47" s="161" t="s">
        <v>161</v>
      </c>
      <c r="B47" s="18">
        <v>292523</v>
      </c>
      <c r="C47" s="18">
        <v>294172</v>
      </c>
      <c r="D47" s="18">
        <v>289932</v>
      </c>
      <c r="E47" s="165">
        <v>10.777848969442319</v>
      </c>
      <c r="F47" s="163">
        <v>10.566716559822037</v>
      </c>
      <c r="G47" s="164">
        <v>10.108736240613668</v>
      </c>
    </row>
    <row r="48" spans="1:7">
      <c r="A48" s="161" t="s">
        <v>162</v>
      </c>
      <c r="B48" s="18">
        <v>75735</v>
      </c>
      <c r="C48" s="18">
        <v>79213</v>
      </c>
      <c r="D48" s="18">
        <v>82936</v>
      </c>
      <c r="E48" s="165">
        <v>2.7904144005794893</v>
      </c>
      <c r="F48" s="163">
        <v>2.845346664037308</v>
      </c>
      <c r="G48" s="164">
        <v>2.8916371730320733</v>
      </c>
    </row>
    <row r="49" spans="1:7">
      <c r="A49" s="161" t="s">
        <v>163</v>
      </c>
      <c r="B49" s="18">
        <v>85583</v>
      </c>
      <c r="C49" s="18">
        <v>85047</v>
      </c>
      <c r="D49" s="18">
        <v>88574</v>
      </c>
      <c r="E49" s="165">
        <v>3.1532585415566707</v>
      </c>
      <c r="F49" s="163">
        <v>3.0549051006322312</v>
      </c>
      <c r="G49" s="164">
        <v>3.0882110418170985</v>
      </c>
    </row>
    <row r="50" spans="1:7">
      <c r="A50" s="161" t="s">
        <v>164</v>
      </c>
      <c r="B50" s="18">
        <v>12494</v>
      </c>
      <c r="C50" s="18">
        <v>13307</v>
      </c>
      <c r="D50" s="18">
        <v>17912</v>
      </c>
      <c r="E50" s="165">
        <v>0.46033455497247167</v>
      </c>
      <c r="F50" s="163">
        <v>0.47799007812283917</v>
      </c>
      <c r="G50" s="164">
        <v>0.62451776120563451</v>
      </c>
    </row>
    <row r="51" spans="1:7">
      <c r="A51" s="161" t="s">
        <v>165</v>
      </c>
      <c r="B51" s="18">
        <v>29322</v>
      </c>
      <c r="C51" s="18">
        <v>35634</v>
      </c>
      <c r="D51" s="18">
        <v>44487</v>
      </c>
      <c r="E51" s="165">
        <v>1.0803529550906688</v>
      </c>
      <c r="F51" s="163">
        <v>1.2799803444675173</v>
      </c>
      <c r="G51" s="164">
        <v>1.5510786982333107</v>
      </c>
    </row>
    <row r="52" spans="1:7">
      <c r="A52" s="161" t="s">
        <v>166</v>
      </c>
      <c r="B52" s="18">
        <v>121054</v>
      </c>
      <c r="C52" s="18">
        <v>126011</v>
      </c>
      <c r="D52" s="18">
        <v>135792</v>
      </c>
      <c r="E52" s="165">
        <v>4.4601680180596759</v>
      </c>
      <c r="F52" s="163">
        <v>4.5263401017762899</v>
      </c>
      <c r="G52" s="164">
        <v>4.7345084764200269</v>
      </c>
    </row>
    <row r="53" spans="1:7">
      <c r="A53" s="161" t="s">
        <v>167</v>
      </c>
      <c r="B53" s="18">
        <v>0</v>
      </c>
      <c r="C53" s="18">
        <v>0</v>
      </c>
      <c r="D53" s="18">
        <v>0</v>
      </c>
      <c r="E53" s="165" t="s">
        <v>168</v>
      </c>
      <c r="F53" s="163" t="s">
        <v>168</v>
      </c>
      <c r="G53" s="164" t="s">
        <v>168</v>
      </c>
    </row>
    <row r="54" spans="1:7">
      <c r="A54" s="161" t="s">
        <v>169</v>
      </c>
      <c r="B54" s="18">
        <v>0</v>
      </c>
      <c r="C54" s="18">
        <v>0</v>
      </c>
      <c r="D54" s="18">
        <v>0</v>
      </c>
      <c r="E54" s="165" t="s">
        <v>168</v>
      </c>
      <c r="F54" s="163" t="s">
        <v>168</v>
      </c>
      <c r="G54" s="164" t="s">
        <v>168</v>
      </c>
    </row>
    <row r="55" spans="1:7">
      <c r="A55" s="161" t="s">
        <v>170</v>
      </c>
      <c r="B55" s="18">
        <v>158779</v>
      </c>
      <c r="C55" s="18">
        <v>161667</v>
      </c>
      <c r="D55" s="18">
        <v>166166</v>
      </c>
      <c r="E55" s="165">
        <v>5.8501248842623719</v>
      </c>
      <c r="F55" s="163">
        <v>5.8071106906053238</v>
      </c>
      <c r="G55" s="164">
        <v>5.7935249167315463</v>
      </c>
    </row>
    <row r="56" spans="1:7">
      <c r="A56" s="161" t="s">
        <v>171</v>
      </c>
      <c r="B56" s="18">
        <v>0</v>
      </c>
      <c r="C56" s="18">
        <v>0</v>
      </c>
      <c r="D56" s="18">
        <v>0</v>
      </c>
      <c r="E56" s="165" t="s">
        <v>168</v>
      </c>
      <c r="F56" s="163" t="s">
        <v>168</v>
      </c>
      <c r="G56" s="164" t="s">
        <v>168</v>
      </c>
    </row>
    <row r="57" spans="1:7">
      <c r="A57" s="161" t="s">
        <v>172</v>
      </c>
      <c r="B57" s="18">
        <v>39807</v>
      </c>
      <c r="C57" s="18">
        <v>44914</v>
      </c>
      <c r="D57" s="18">
        <v>45085</v>
      </c>
      <c r="E57" s="165">
        <v>1.4666670105481976</v>
      </c>
      <c r="F57" s="163">
        <v>1.6133197842345532</v>
      </c>
      <c r="G57" s="164">
        <v>1.5719284984343473</v>
      </c>
    </row>
    <row r="58" spans="1:7">
      <c r="A58" s="161" t="s">
        <v>173</v>
      </c>
      <c r="B58" s="18">
        <v>0</v>
      </c>
      <c r="C58" s="18">
        <v>0</v>
      </c>
      <c r="D58" s="18">
        <v>0</v>
      </c>
      <c r="E58" s="165" t="s">
        <v>168</v>
      </c>
      <c r="F58" s="163" t="s">
        <v>168</v>
      </c>
      <c r="G58" s="164" t="s">
        <v>168</v>
      </c>
    </row>
    <row r="59" spans="1:7">
      <c r="A59" s="161" t="s">
        <v>174</v>
      </c>
      <c r="B59" s="18">
        <v>0</v>
      </c>
      <c r="C59" s="18">
        <v>1031</v>
      </c>
      <c r="D59" s="18">
        <v>1193</v>
      </c>
      <c r="E59" s="165" t="s">
        <v>168</v>
      </c>
      <c r="F59" s="163">
        <v>3.7033724396531686E-2</v>
      </c>
      <c r="G59" s="164">
        <v>4.1595002742201986E-2</v>
      </c>
    </row>
    <row r="60" spans="1:7">
      <c r="A60" s="161" t="s">
        <v>175</v>
      </c>
      <c r="B60" s="18">
        <v>0</v>
      </c>
      <c r="C60" s="18">
        <v>892</v>
      </c>
      <c r="D60" s="18">
        <v>904</v>
      </c>
      <c r="E60" s="165" t="s">
        <v>168</v>
      </c>
      <c r="F60" s="163">
        <v>3.20408168396763E-2</v>
      </c>
      <c r="G60" s="164">
        <v>3.1518761507921704E-2</v>
      </c>
    </row>
    <row r="61" spans="1:7">
      <c r="A61" s="161" t="s">
        <v>176</v>
      </c>
      <c r="B61" s="18">
        <v>0</v>
      </c>
      <c r="C61" s="18">
        <v>0</v>
      </c>
      <c r="D61" s="18">
        <v>0</v>
      </c>
      <c r="E61" s="165" t="s">
        <v>168</v>
      </c>
      <c r="F61" s="163" t="s">
        <v>168</v>
      </c>
      <c r="G61" s="164" t="s">
        <v>168</v>
      </c>
    </row>
    <row r="62" spans="1:7">
      <c r="A62" s="161" t="s">
        <v>177</v>
      </c>
      <c r="B62" s="18">
        <v>62</v>
      </c>
      <c r="C62" s="18">
        <v>0</v>
      </c>
      <c r="D62" s="18">
        <v>0</v>
      </c>
      <c r="E62" s="165">
        <v>2.2843558834875336E-3</v>
      </c>
      <c r="F62" s="163" t="s">
        <v>168</v>
      </c>
      <c r="G62" s="164" t="s">
        <v>168</v>
      </c>
    </row>
    <row r="63" spans="1:7">
      <c r="A63" s="161" t="s">
        <v>178</v>
      </c>
      <c r="B63" s="18">
        <v>0</v>
      </c>
      <c r="C63" s="18">
        <v>0</v>
      </c>
      <c r="D63" s="18">
        <v>0</v>
      </c>
      <c r="E63" s="165" t="s">
        <v>168</v>
      </c>
      <c r="F63" s="163" t="s">
        <v>168</v>
      </c>
      <c r="G63" s="164" t="s">
        <v>168</v>
      </c>
    </row>
    <row r="64" spans="1:7">
      <c r="A64" s="161" t="s">
        <v>179</v>
      </c>
      <c r="B64" s="18">
        <v>80056</v>
      </c>
      <c r="C64" s="18">
        <v>87783</v>
      </c>
      <c r="D64" s="18">
        <v>92834</v>
      </c>
      <c r="E64" s="165">
        <v>2.9496192678786772</v>
      </c>
      <c r="F64" s="163">
        <v>3.1531827630463058</v>
      </c>
      <c r="G64" s="164">
        <v>3.2367397188345173</v>
      </c>
    </row>
    <row r="65" spans="1:7">
      <c r="A65" s="161" t="s">
        <v>180</v>
      </c>
      <c r="B65" s="18">
        <v>413</v>
      </c>
      <c r="C65" s="18">
        <v>429</v>
      </c>
      <c r="D65" s="18">
        <v>4305</v>
      </c>
      <c r="E65" s="165">
        <v>1.5216757740005667E-2</v>
      </c>
      <c r="F65" s="163">
        <v>1.5409765049575261E-2</v>
      </c>
      <c r="G65" s="164">
        <v>0.15009764191548997</v>
      </c>
    </row>
    <row r="66" spans="1:7">
      <c r="A66" s="161" t="s">
        <v>181</v>
      </c>
      <c r="B66" s="18">
        <v>5044</v>
      </c>
      <c r="C66" s="18">
        <v>13383</v>
      </c>
      <c r="D66" s="18">
        <v>12695</v>
      </c>
      <c r="E66" s="165">
        <v>0.18584340445663095</v>
      </c>
      <c r="F66" s="163">
        <v>0.48072001318989682</v>
      </c>
      <c r="G66" s="164">
        <v>0.44262243068923235</v>
      </c>
    </row>
    <row r="67" spans="1:7">
      <c r="A67" s="161" t="s">
        <v>182</v>
      </c>
      <c r="B67" s="18">
        <v>0</v>
      </c>
      <c r="C67" s="18">
        <v>0</v>
      </c>
      <c r="D67" s="18">
        <v>0</v>
      </c>
      <c r="E67" s="165" t="s">
        <v>168</v>
      </c>
      <c r="F67" s="163" t="s">
        <v>168</v>
      </c>
      <c r="G67" s="164" t="s">
        <v>168</v>
      </c>
    </row>
    <row r="68" spans="1:7">
      <c r="A68" s="161" t="s">
        <v>183</v>
      </c>
      <c r="B68" s="18">
        <v>0</v>
      </c>
      <c r="C68" s="18">
        <v>1777</v>
      </c>
      <c r="D68" s="18">
        <v>6061</v>
      </c>
      <c r="E68" s="165" t="s">
        <v>168</v>
      </c>
      <c r="F68" s="163">
        <v>6.3830192291597296E-2</v>
      </c>
      <c r="G68" s="164">
        <v>0.21132213882689541</v>
      </c>
    </row>
    <row r="69" spans="1:7">
      <c r="A69" s="161" t="s">
        <v>184</v>
      </c>
      <c r="B69" s="18">
        <v>0</v>
      </c>
      <c r="C69" s="18">
        <v>16547</v>
      </c>
      <c r="D69" s="18">
        <v>16317</v>
      </c>
      <c r="E69" s="165" t="s">
        <v>168</v>
      </c>
      <c r="F69" s="163">
        <v>0.59437152045529573</v>
      </c>
      <c r="G69" s="164">
        <v>0.56890667204066203</v>
      </c>
    </row>
    <row r="70" spans="1:7">
      <c r="A70" s="161" t="s">
        <v>185</v>
      </c>
      <c r="B70" s="18">
        <v>0</v>
      </c>
      <c r="C70" s="18">
        <v>0</v>
      </c>
      <c r="D70" s="18">
        <v>0</v>
      </c>
      <c r="E70" s="165" t="s">
        <v>168</v>
      </c>
      <c r="F70" s="163" t="s">
        <v>168</v>
      </c>
      <c r="G70" s="164" t="s">
        <v>168</v>
      </c>
    </row>
    <row r="71" spans="1:7">
      <c r="A71" s="161" t="s">
        <v>186</v>
      </c>
      <c r="B71" s="18">
        <v>0</v>
      </c>
      <c r="C71" s="18">
        <v>219</v>
      </c>
      <c r="D71" s="18">
        <v>291</v>
      </c>
      <c r="E71" s="165" t="s">
        <v>168</v>
      </c>
      <c r="F71" s="163">
        <v>7.8665234169160419E-3</v>
      </c>
      <c r="G71" s="164">
        <v>1.0145973007527894E-2</v>
      </c>
    </row>
    <row r="72" spans="1:7">
      <c r="A72" s="161" t="s">
        <v>187</v>
      </c>
      <c r="B72" s="18">
        <v>0</v>
      </c>
      <c r="C72" s="18">
        <v>0</v>
      </c>
      <c r="D72" s="18">
        <v>0</v>
      </c>
      <c r="E72" s="165" t="s">
        <v>168</v>
      </c>
      <c r="F72" s="163" t="s">
        <v>168</v>
      </c>
      <c r="G72" s="164" t="s">
        <v>168</v>
      </c>
    </row>
    <row r="73" spans="1:7">
      <c r="A73" s="161" t="s">
        <v>188</v>
      </c>
      <c r="B73" s="18">
        <v>0</v>
      </c>
      <c r="C73" s="18">
        <v>0</v>
      </c>
      <c r="D73" s="18">
        <v>46609</v>
      </c>
      <c r="E73" s="165" t="s">
        <v>168</v>
      </c>
      <c r="F73" s="163" t="s">
        <v>168</v>
      </c>
      <c r="G73" s="164">
        <v>1.6250641096490295</v>
      </c>
    </row>
    <row r="74" spans="1:7" ht="13.5" thickBot="1">
      <c r="A74" s="166" t="s">
        <v>4</v>
      </c>
      <c r="B74" s="21">
        <v>2714113</v>
      </c>
      <c r="C74" s="21">
        <v>2783949</v>
      </c>
      <c r="D74" s="21">
        <v>2868133</v>
      </c>
      <c r="E74" s="167">
        <v>100</v>
      </c>
      <c r="F74" s="168">
        <v>100</v>
      </c>
      <c r="G74" s="169">
        <v>100</v>
      </c>
    </row>
    <row r="75" spans="1:7">
      <c r="A75" s="170"/>
      <c r="B75" s="170"/>
      <c r="C75" s="170"/>
      <c r="D75" s="170"/>
      <c r="E75" s="170"/>
      <c r="F75" s="170"/>
      <c r="G75" s="170"/>
    </row>
    <row r="76" spans="1:7">
      <c r="A76" s="172" t="s">
        <v>157</v>
      </c>
      <c r="F76" s="171"/>
      <c r="G76" s="187">
        <v>9</v>
      </c>
    </row>
    <row r="77" spans="1:7">
      <c r="A77" s="172" t="s">
        <v>158</v>
      </c>
      <c r="F77" s="171"/>
      <c r="G77" s="188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Forside 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2014-08-07T08:18:02Z</cp:lastPrinted>
  <dcterms:created xsi:type="dcterms:W3CDTF">2001-06-06T07:37:41Z</dcterms:created>
  <dcterms:modified xsi:type="dcterms:W3CDTF">2014-11-06T08:37:30Z</dcterms:modified>
</cp:coreProperties>
</file>