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M:\Statistikk og analyse\HMoseby\Kvartalstatistikkene\Premiestatistikk\Rapport\"/>
    </mc:Choice>
  </mc:AlternateContent>
  <xr:revisionPtr revIDLastSave="0" documentId="8_{F6692008-0F12-447C-91C4-1B447AA5E325}" xr6:coauthVersionLast="47" xr6:coauthVersionMax="47" xr10:uidLastSave="{00000000-0000-0000-0000-000000000000}"/>
  <bookViews>
    <workbookView xWindow="-120" yWindow="-120" windowWidth="29040" windowHeight="15840" tabRatio="805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6">'Tab15'!$A$1:$U$67</definedName>
    <definedName name="_xlnm.Print_Area" localSheetId="18">'Tab17'!$A$1:$C$53</definedName>
    <definedName name="_xlnm.Print_Area" localSheetId="3">'Tab2'!$A$1:$K$65</definedName>
    <definedName name="_xlnm.Print_Area">'Tab5'!$A$4:$G$64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2" l="1"/>
  <c r="K64" i="4"/>
  <c r="B53" i="2" l="1"/>
  <c r="H26" i="2" l="1"/>
  <c r="C52" i="18" l="1"/>
  <c r="E64" i="4"/>
  <c r="C52" i="3"/>
  <c r="H24" i="2" l="1"/>
  <c r="H28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2" i="2"/>
  <c r="H34" i="2" s="1"/>
  <c r="A65" i="4"/>
  <c r="A53" i="18"/>
  <c r="G65" i="4"/>
  <c r="A53" i="3"/>
  <c r="A64" i="4"/>
  <c r="G64" i="4"/>
  <c r="A52" i="18"/>
  <c r="B83" i="4"/>
  <c r="C83" i="4"/>
  <c r="H30" i="2" l="1"/>
  <c r="G96" i="4"/>
  <c r="E96" i="4" s="1"/>
  <c r="H36" i="2"/>
  <c r="H38" i="2" s="1"/>
  <c r="H40" i="2" s="1"/>
  <c r="H43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<sst xmlns="http://schemas.openxmlformats.org/spreadsheetml/2006/main" count="3872" uniqueCount="190">
  <si>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</si>
  <si>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</si>
  <si>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</si>
  <si>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</si>
  <si>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</si>
  <si>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</si>
  <si>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</si>
  <si>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</si>
  <si>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</si>
  <si>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</si>
  <si>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</si>
  <si>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</si>
  <si>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</si>
  <si>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</si>
  <si>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</si>
  <si>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</si>
  <si>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</si>
  <si>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</si>
  <si>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</si>
  <si>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</si>
  <si>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</si>
  <si>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</si>
  <si>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</si>
  <si>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</si>
  <si>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</si>
  <si>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</si>
  <si>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</si>
  <si>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</si>
  <si>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</si>
  <si>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</si>
  <si>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</si>
  <si>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</si>
  <si>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</si>
  <si>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</si>
  <si>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</si>
  <si>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</si>
  <si>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</si>
  <si>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</si>
  <si>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</si>
  <si>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</si>
  <si>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</si>
  <si>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</si>
  <si>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</si>
  <si>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</si>
  <si>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</si>
  <si>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</si>
  <si>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</si>
  <si>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</si>
  <si>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</si>
  <si>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</si>
  <si>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</si>
  <si>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</si>
  <si>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</si>
  <si>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</si>
  <si>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</si>
  <si>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</si>
  <si>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</si>
  <si>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</si>
  <si>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</si>
  <si>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</si>
  <si>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</si>
  <si>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</si>
  <si>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</si>
  <si>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</si>
  <si>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</si>
  <si>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</si>
  <si>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</si>
  <si>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</si>
  <si>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</si>
  <si>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</si>
  <si>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</si>
  <si>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</si>
  <si>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</si>
  <si>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</si>
  <si>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</si>
  <si>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</si>
  <si>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</si>
  <si>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</si>
  <si>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</si>
  <si>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</si>
  <si>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</si>
  <si>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</si>
  <si>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</si>
  <si>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</si>
  <si>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</si>
  <si>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</si>
  <si>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</si>
  <si>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</si>
  <si>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</si>
  <si>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</si>
  <si>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</si>
  <si>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</si>
  <si>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</si>
  <si>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</si>
  <si>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</si>
  <si>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</si>
  <si>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</si>
  <si>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</si>
  <si>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</si>
  <si>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</si>
  <si>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</si>
  <si>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</si>
  <si>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</si>
  <si>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</si>
  <si>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</si>
  <si>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</si>
  <si>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</si>
  <si>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</si>
  <si>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</si>
  <si>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</si>
  <si>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</si>
  <si>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</si>
  <si>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</si>
  <si>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</si>
  <si>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</si>
  <si>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</si>
  <si>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</si>
  <si>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</si>
  <si>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</si>
  <si>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</si>
  <si>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</si>
  <si>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</si>
  <si>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</si>
  <si>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</si>
  <si>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</si>
  <si>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</si>
  <si>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</si>
  <si>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</si>
  <si>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</si>
  <si>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</si>
  <si>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</si>
  <si>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</si>
  <si>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</si>
  <si>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</si>
  <si>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</si>
  <si>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</si>
  <si>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</si>
  <si>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</si>
  <si>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</si>
  <si>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</si>
  <si>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</si>
  <si>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</si>
  <si>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</si>
  <si>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</si>
  <si>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</si>
  <si>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</si>
  <si>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</si>
  <si>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</si>
  <si>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</si>
  <si>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</si>
  <si>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</si>
  <si>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</si>
  <si>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Fremtind Skadeforsikring</t>
  </si>
  <si>
    <t>Reise*</t>
  </si>
  <si>
    <t xml:space="preserve">* Merk. ang. antall forsikrede på reiseforsikring: </t>
  </si>
  <si>
    <t>Mange personer har helårs reiseforsikring, men i tillegg har også mange kredittkort med inkludert reiseforsikring. Mange personer kan derfor være dobbeltforsikret for reise.</t>
  </si>
  <si>
    <t>Telling av antall forsikrede som har reiseforsikring kan også være telt på litt ulik måte over tid spesielt med tanke på kredittkortvariantene.</t>
  </si>
  <si>
    <t>30.06.2021</t>
  </si>
  <si>
    <t>30.06.2022</t>
  </si>
  <si>
    <t>Finans Norge / Skadeforsikringsstatistikk</t>
  </si>
  <si>
    <t>Premiestatistikk skadeforsikring 2. kvartal 2022</t>
  </si>
  <si>
    <t>30.06.2020</t>
  </si>
  <si>
    <t>Storebrand</t>
  </si>
  <si>
    <t>Fremtind Livsforsikring</t>
  </si>
  <si>
    <t xml:space="preserve">-   </t>
  </si>
  <si>
    <t>Jernbanepersonalets forsikring</t>
  </si>
  <si>
    <t>Codan</t>
  </si>
  <si>
    <t>Protector Forsikring</t>
  </si>
  <si>
    <t>KLP Skadeforsikring</t>
  </si>
  <si>
    <t>DNB Livsforsikring</t>
  </si>
  <si>
    <t>Nordea</t>
  </si>
  <si>
    <t>Danica</t>
  </si>
  <si>
    <t>Oslo Pensjonsforsikring</t>
  </si>
  <si>
    <t>Ly Forsikring</t>
  </si>
  <si>
    <t>Eika Forsikring</t>
  </si>
  <si>
    <t>Telenor Forsikring</t>
  </si>
  <si>
    <t>YouPlus Livsforsikring</t>
  </si>
  <si>
    <t>Eir Försäkring AB</t>
  </si>
  <si>
    <t>Oslo Forsikring</t>
  </si>
  <si>
    <t>Frende Forsikring</t>
  </si>
  <si>
    <t>KNIF Trygghet Forsikring</t>
  </si>
  <si>
    <t>Landkreditt Forsikring</t>
  </si>
  <si>
    <t>Granne Forsikring</t>
  </si>
  <si>
    <t>Euro Insurance LTD</t>
  </si>
  <si>
    <t>Skogbrand</t>
  </si>
  <si>
    <t>W R Berkley</t>
  </si>
  <si>
    <t>Insr</t>
  </si>
  <si>
    <t>WaterCircles</t>
  </si>
  <si>
    <t>Euro Accident</t>
  </si>
  <si>
    <t>HDI Global Specialty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</si>
</sst>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.0_ ;_ * \-#.0_ ;_ * &quot;-&quot;??_ ;_ @_ "/>
    <numFmt numFmtId="172" formatCode="_ * 0.0_)\ ;_ * \-0.0_)\ ;_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i/>
      <sz val="8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9" fillId="0" borderId="0"/>
    <xf numFmtId="164" fontId="29" fillId="0" borderId="0" applyFont="0" applyFill="0" applyBorder="0" applyAlignment="0" applyProtection="0"/>
    <xf numFmtId="0" fontId="6" fillId="0" borderId="0"/>
    <xf numFmtId="0" fontId="35" fillId="0" borderId="0"/>
  </cellStyleXfs>
  <cellXfs count="240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6" fontId="9" fillId="0" borderId="28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2" fontId="9" fillId="0" borderId="17" xfId="0" applyNumberFormat="1" applyFont="1" applyBorder="1" applyAlignment="1">
      <alignment horizontal="right"/>
    </xf>
    <xf numFmtId="172" fontId="12" fillId="0" borderId="17" xfId="0" applyNumberFormat="1" applyFont="1" applyBorder="1" applyAlignment="1">
      <alignment horizontal="right"/>
    </xf>
    <xf numFmtId="172" fontId="9" fillId="0" borderId="0" xfId="0" applyNumberFormat="1" applyFont="1" applyAlignment="1" applyProtection="1">
      <alignment horizontal="right"/>
    </xf>
    <xf numFmtId="172" fontId="9" fillId="0" borderId="14" xfId="0" applyNumberFormat="1" applyFont="1" applyBorder="1" applyAlignment="1">
      <alignment horizontal="right"/>
    </xf>
    <xf numFmtId="172" fontId="9" fillId="0" borderId="28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12" fillId="0" borderId="12" xfId="0" applyNumberFormat="1" applyFont="1" applyBorder="1" applyProtection="1"/>
    <xf numFmtId="172" fontId="12" fillId="0" borderId="22" xfId="0" applyNumberFormat="1" applyFont="1" applyBorder="1"/>
    <xf numFmtId="172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2" fontId="9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Protection="1"/>
    <xf numFmtId="172" fontId="12" fillId="0" borderId="0" xfId="0" applyNumberFormat="1" applyFont="1" applyBorder="1"/>
    <xf numFmtId="167" fontId="9" fillId="0" borderId="26" xfId="1" applyNumberFormat="1" applyFont="1" applyBorder="1" applyProtection="1"/>
    <xf numFmtId="172" fontId="9" fillId="0" borderId="26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2" fontId="9" fillId="0" borderId="31" xfId="9" applyNumberFormat="1" applyFont="1" applyBorder="1" applyAlignment="1" applyProtection="1">
      <alignment horizontal="right"/>
    </xf>
    <xf numFmtId="172" fontId="9" fillId="0" borderId="0" xfId="9" applyNumberFormat="1" applyFont="1" applyAlignment="1" applyProtection="1">
      <alignment horizontal="right"/>
    </xf>
    <xf numFmtId="172" fontId="9" fillId="0" borderId="14" xfId="9" applyNumberFormat="1" applyFont="1" applyBorder="1" applyAlignment="1">
      <alignment horizontal="right"/>
    </xf>
    <xf numFmtId="172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2" fontId="12" fillId="0" borderId="16" xfId="9" applyNumberFormat="1" applyFont="1" applyBorder="1" applyProtection="1"/>
    <xf numFmtId="172" fontId="12" fillId="0" borderId="12" xfId="9" applyNumberFormat="1" applyFont="1" applyBorder="1" applyProtection="1"/>
    <xf numFmtId="172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3" fillId="0" borderId="0" xfId="16" applyFont="1"/>
    <xf numFmtId="0" fontId="6" fillId="0" borderId="0" xfId="16"/>
    <xf numFmtId="0" fontId="0" fillId="0" borderId="0" xfId="16" applyFont="1"/>
    <xf numFmtId="0" fontId="21" fillId="0" borderId="0" xfId="16" applyFont="1" applyAlignment="1">
      <alignment horizontal="right"/>
    </xf>
    <xf numFmtId="0" fontId="26" fillId="0" borderId="0" xfId="16" applyFont="1" applyAlignment="1">
      <alignment horizontal="left"/>
    </xf>
    <xf numFmtId="0" fontId="30" fillId="0" borderId="0" xfId="16" applyFont="1" applyAlignment="1">
      <alignment horizontal="left"/>
    </xf>
    <xf numFmtId="0" fontId="20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7" fillId="0" borderId="0" xfId="16" applyFont="1" applyAlignment="1">
      <alignment horizontal="left"/>
    </xf>
    <xf numFmtId="14" fontId="28" fillId="0" borderId="0" xfId="16" applyNumberFormat="1" applyFont="1" applyAlignment="1">
      <alignment horizontal="left"/>
    </xf>
    <xf numFmtId="0" fontId="28" fillId="0" borderId="0" xfId="16" applyFont="1" applyAlignment="1">
      <alignment horizontal="left"/>
    </xf>
    <xf numFmtId="14" fontId="22" fillId="0" borderId="0" xfId="16" applyNumberFormat="1" applyFont="1"/>
    <xf numFmtId="14" fontId="34" fillId="0" borderId="0" xfId="16" applyNumberFormat="1" applyFont="1" applyAlignment="1">
      <alignment horizontal="right"/>
    </xf>
    <xf numFmtId="0" fontId="35" fillId="0" borderId="0" xfId="17"/>
    <xf numFmtId="0" fontId="19" fillId="0" borderId="0" xfId="17" applyFont="1" applyAlignment="1">
      <alignment horizontal="left"/>
    </xf>
    <xf numFmtId="0" fontId="31" fillId="0" borderId="0" xfId="17" applyFont="1" applyAlignment="1">
      <alignment vertical="center"/>
    </xf>
    <xf numFmtId="0" fontId="32" fillId="0" borderId="0" xfId="17" applyFont="1" applyAlignment="1">
      <alignment vertical="center"/>
    </xf>
    <xf numFmtId="0" fontId="33" fillId="0" borderId="0" xfId="17" applyFont="1"/>
    <xf numFmtId="0" fontId="9" fillId="0" borderId="0" xfId="0" applyFont="1" applyFill="1"/>
    <xf numFmtId="0" fontId="0" fillId="0" borderId="0" xfId="0" applyFill="1"/>
    <xf numFmtId="0" fontId="7" fillId="0" borderId="0" xfId="4" applyFont="1" applyFill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10" fillId="0" borderId="0" xfId="4" applyFont="1" applyFill="1" applyAlignment="1" applyProtection="1">
      <alignment horizontal="left"/>
    </xf>
    <xf numFmtId="0" fontId="11" fillId="0" borderId="0" xfId="0" applyFont="1" applyFill="1" applyBorder="1"/>
    <xf numFmtId="166" fontId="12" fillId="0" borderId="12" xfId="0" applyNumberFormat="1" applyFont="1" applyFill="1" applyBorder="1" applyAlignment="1" applyProtection="1"/>
    <xf numFmtId="0" fontId="12" fillId="0" borderId="1" xfId="0" applyFont="1" applyFill="1" applyBorder="1" applyAlignment="1"/>
    <xf numFmtId="0" fontId="12" fillId="0" borderId="18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left"/>
    </xf>
    <xf numFmtId="14" fontId="12" fillId="0" borderId="16" xfId="0" applyNumberFormat="1" applyFont="1" applyFill="1" applyBorder="1" applyAlignment="1">
      <alignment horizontal="center"/>
    </xf>
    <xf numFmtId="14" fontId="12" fillId="0" borderId="12" xfId="0" applyNumberFormat="1" applyFont="1" applyFill="1" applyBorder="1" applyAlignment="1">
      <alignment horizontal="center"/>
    </xf>
    <xf numFmtId="14" fontId="12" fillId="0" borderId="19" xfId="0" applyNumberFormat="1" applyFont="1" applyFill="1" applyBorder="1" applyAlignment="1">
      <alignment horizontal="center"/>
    </xf>
    <xf numFmtId="14" fontId="12" fillId="0" borderId="15" xfId="0" applyNumberFormat="1" applyFont="1" applyFill="1" applyBorder="1" applyAlignment="1">
      <alignment horizontal="center"/>
    </xf>
    <xf numFmtId="14" fontId="12" fillId="0" borderId="13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right"/>
    </xf>
    <xf numFmtId="0" fontId="9" fillId="0" borderId="21" xfId="0" applyFont="1" applyFill="1" applyBorder="1" applyAlignment="1">
      <alignment horizontal="left"/>
    </xf>
    <xf numFmtId="167" fontId="9" fillId="0" borderId="24" xfId="1" applyNumberFormat="1" applyFont="1" applyFill="1" applyBorder="1" applyAlignment="1" applyProtection="1">
      <alignment horizontal="center"/>
    </xf>
    <xf numFmtId="172" fontId="9" fillId="0" borderId="17" xfId="0" applyNumberFormat="1" applyFont="1" applyFill="1" applyBorder="1" applyAlignment="1">
      <alignment horizontal="right"/>
    </xf>
    <xf numFmtId="167" fontId="9" fillId="0" borderId="9" xfId="1" applyNumberFormat="1" applyFont="1" applyFill="1" applyBorder="1" applyAlignment="1" applyProtection="1">
      <alignment horizontal="center"/>
    </xf>
    <xf numFmtId="0" fontId="12" fillId="0" borderId="21" xfId="0" applyFont="1" applyFill="1" applyBorder="1" applyAlignment="1">
      <alignment horizontal="left"/>
    </xf>
    <xf numFmtId="167" fontId="12" fillId="0" borderId="24" xfId="1" applyNumberFormat="1" applyFont="1" applyFill="1" applyBorder="1" applyAlignment="1" applyProtection="1">
      <alignment horizontal="center"/>
    </xf>
    <xf numFmtId="172" fontId="12" fillId="0" borderId="17" xfId="0" applyNumberFormat="1" applyFont="1" applyFill="1" applyBorder="1" applyAlignment="1">
      <alignment horizontal="right"/>
    </xf>
    <xf numFmtId="167" fontId="12" fillId="0" borderId="9" xfId="1" applyNumberFormat="1" applyFont="1" applyFill="1" applyBorder="1" applyAlignment="1" applyProtection="1">
      <alignment horizontal="center"/>
    </xf>
    <xf numFmtId="3" fontId="12" fillId="0" borderId="0" xfId="0" applyNumberFormat="1" applyFont="1" applyFill="1" applyAlignment="1" applyProtection="1">
      <alignment horizontal="right"/>
    </xf>
    <xf numFmtId="166" fontId="12" fillId="0" borderId="17" xfId="0" applyNumberFormat="1" applyFont="1" applyFill="1" applyBorder="1" applyAlignment="1">
      <alignment horizontal="right"/>
    </xf>
    <xf numFmtId="3" fontId="12" fillId="0" borderId="10" xfId="0" applyNumberFormat="1" applyFont="1" applyFill="1" applyBorder="1" applyAlignment="1" applyProtection="1">
      <alignment horizontal="right"/>
    </xf>
    <xf numFmtId="171" fontId="9" fillId="0" borderId="17" xfId="0" applyNumberFormat="1" applyFont="1" applyFill="1" applyBorder="1" applyAlignment="1">
      <alignment horizontal="right"/>
    </xf>
    <xf numFmtId="166" fontId="9" fillId="0" borderId="0" xfId="0" applyNumberFormat="1" applyFont="1" applyFill="1" applyAlignment="1" applyProtection="1">
      <alignment horizontal="right"/>
    </xf>
    <xf numFmtId="3" fontId="9" fillId="0" borderId="10" xfId="0" applyNumberFormat="1" applyFont="1" applyFill="1" applyBorder="1" applyAlignment="1" applyProtection="1">
      <alignment horizontal="right"/>
    </xf>
    <xf numFmtId="167" fontId="12" fillId="0" borderId="25" xfId="1" applyNumberFormat="1" applyFont="1" applyFill="1" applyBorder="1" applyAlignment="1" applyProtection="1">
      <alignment horizontal="center"/>
    </xf>
    <xf numFmtId="172" fontId="12" fillId="0" borderId="22" xfId="0" applyNumberFormat="1" applyFont="1" applyFill="1" applyBorder="1" applyAlignment="1">
      <alignment horizontal="right"/>
    </xf>
    <xf numFmtId="167" fontId="12" fillId="0" borderId="11" xfId="1" applyNumberFormat="1" applyFont="1" applyFill="1" applyBorder="1" applyAlignment="1" applyProtection="1">
      <alignment horizontal="center"/>
    </xf>
    <xf numFmtId="172" fontId="12" fillId="0" borderId="19" xfId="0" applyNumberFormat="1" applyFont="1" applyFill="1" applyBorder="1" applyAlignment="1">
      <alignment horizontal="right"/>
    </xf>
    <xf numFmtId="0" fontId="36" fillId="0" borderId="0" xfId="0" applyFont="1" applyFill="1"/>
    <xf numFmtId="0" fontId="14" fillId="0" borderId="0" xfId="0" applyFont="1" applyFill="1" applyAlignment="1">
      <alignment horizontal="right"/>
    </xf>
    <xf numFmtId="0" fontId="9" fillId="0" borderId="7" xfId="0" applyFont="1" applyFill="1" applyBorder="1"/>
    <xf numFmtId="0" fontId="14" fillId="0" borderId="26" xfId="0" applyFont="1" applyFill="1" applyBorder="1" applyAlignment="1">
      <alignment horizontal="left"/>
    </xf>
    <xf numFmtId="0" fontId="9" fillId="0" borderId="26" xfId="0" applyFont="1" applyFill="1" applyBorder="1"/>
    <xf numFmtId="0" fontId="14" fillId="0" borderId="0" xfId="0" applyFont="1" applyFill="1" applyAlignment="1">
      <alignment horizontal="left"/>
    </xf>
    <xf numFmtId="14" fontId="19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167" fontId="12" fillId="0" borderId="21" xfId="1" applyNumberFormat="1" applyFont="1" applyFill="1" applyBorder="1" applyAlignment="1" applyProtection="1">
      <alignment horizontal="center"/>
    </xf>
    <xf numFmtId="167" fontId="12" fillId="0" borderId="10" xfId="1" applyNumberFormat="1" applyFont="1" applyFill="1" applyBorder="1" applyAlignment="1" applyProtection="1">
      <alignment horizontal="center"/>
    </xf>
    <xf numFmtId="167" fontId="12" fillId="0" borderId="1" xfId="1" applyNumberFormat="1" applyFont="1" applyFill="1" applyBorder="1" applyAlignment="1" applyProtection="1">
      <alignment horizontal="center"/>
    </xf>
    <xf numFmtId="167" fontId="12" fillId="0" borderId="20" xfId="1" applyNumberFormat="1" applyFont="1" applyFill="1" applyBorder="1" applyAlignment="1" applyProtection="1">
      <alignment horizontal="center"/>
    </xf>
    <xf numFmtId="167" fontId="12" fillId="0" borderId="2" xfId="1" applyNumberFormat="1" applyFont="1" applyFill="1" applyBorder="1" applyAlignment="1" applyProtection="1">
      <alignment horizontal="center"/>
    </xf>
    <xf numFmtId="167" fontId="12" fillId="0" borderId="28" xfId="1" applyNumberFormat="1" applyFont="1" applyFill="1" applyBorder="1" applyAlignment="1" applyProtection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  <xf numFmtId="0" fontId="37" fillId="0" borderId="0" xfId="0" applyFont="1"/>
    <xf numFmtId="0" fontId="38" fillId="0" borderId="0" xfId="0" applyFont="1"/>
    <xf numFmtId="169" fontId="38" fillId="0" borderId="0" xfId="7" applyNumberFormat="1" applyFont="1"/>
    <xf numFmtId="0" fontId="39" fillId="0" borderId="0" xfId="0" applyFont="1"/>
    <xf numFmtId="14" fontId="40" fillId="0" borderId="0" xfId="0" applyNumberFormat="1" applyFont="1"/>
    <xf numFmtId="168" fontId="38" fillId="0" borderId="0" xfId="0" applyNumberFormat="1" applyFont="1"/>
    <xf numFmtId="0" fontId="37" fillId="0" borderId="0" xfId="0" applyFont="1" applyAlignment="1">
      <alignment horizontal="right"/>
    </xf>
    <xf numFmtId="14" fontId="40" fillId="0" borderId="0" xfId="0" quotePrefix="1" applyNumberFormat="1" applyFont="1" applyAlignment="1">
      <alignment horizontal="right"/>
    </xf>
    <xf numFmtId="14" fontId="40" fillId="0" borderId="0" xfId="0" quotePrefix="1" applyNumberFormat="1" applyFont="1"/>
    <xf numFmtId="170" fontId="38" fillId="0" borderId="0" xfId="0" applyNumberFormat="1" applyFont="1"/>
    <xf numFmtId="3" fontId="37" fillId="0" borderId="0" xfId="0" applyNumberFormat="1" applyFont="1"/>
    <xf numFmtId="14" fontId="38" fillId="0" borderId="0" xfId="0" quotePrefix="1" applyNumberFormat="1" applyFont="1"/>
  </cellXfs>
  <cellStyles count="18">
    <cellStyle name="Comma" xfId="1" builtinId="3"/>
    <cellStyle name="Comma 2" xfId="2" xr:uid="{00000000-0005-0000-0000-000001000000}"/>
    <cellStyle name="Hyperkobling_premiestatistikken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erc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0.2615931963632544</c:v>
                </c:pt>
                <c:pt idx="1">
                  <c:v>0.21591681280399569</c:v>
                </c:pt>
                <c:pt idx="2">
                  <c:v>0.14437920820571398</c:v>
                </c:pt>
                <c:pt idx="3">
                  <c:v>0.13821696880180498</c:v>
                </c:pt>
                <c:pt idx="4">
                  <c:v>0.23989381382523101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Fremtind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30.06.2021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2684.5830000000001</c:v>
                </c:pt>
                <c:pt idx="1">
                  <c:v>8946.0380000000005</c:v>
                </c:pt>
                <c:pt idx="2">
                  <c:v>2242.3579999999984</c:v>
                </c:pt>
                <c:pt idx="3">
                  <c:v>9981.8490000000002</c:v>
                </c:pt>
                <c:pt idx="4">
                  <c:v>1217.376</c:v>
                </c:pt>
                <c:pt idx="5">
                  <c:v>2312.8270000000002</c:v>
                </c:pt>
                <c:pt idx="6">
                  <c:v>3692.1889999999999</c:v>
                </c:pt>
                <c:pt idx="7">
                  <c:v>2400.0149999999999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30.06.2022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2809.1990000000001</c:v>
                </c:pt>
                <c:pt idx="1">
                  <c:v>9423.4349999999995</c:v>
                </c:pt>
                <c:pt idx="2">
                  <c:v>2198.7129999999997</c:v>
                </c:pt>
                <c:pt idx="3">
                  <c:v>11094.915999999999</c:v>
                </c:pt>
                <c:pt idx="4">
                  <c:v>1294.0030000000002</c:v>
                </c:pt>
                <c:pt idx="5">
                  <c:v>2541.4319999999998</c:v>
                </c:pt>
                <c:pt idx="6">
                  <c:v>3888.8609999999999</c:v>
                </c:pt>
                <c:pt idx="7">
                  <c:v>2733.3209999999999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47074102</c:v>
                </c:pt>
                <c:pt idx="1">
                  <c:v>29014146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666017</xdr:colOff>
      <xdr:row>18</xdr:row>
      <xdr:rowOff>109170</xdr:rowOff>
    </xdr:from>
    <xdr:to>
      <xdr:col>4</xdr:col>
      <xdr:colOff>786684</xdr:colOff>
      <xdr:row>21</xdr:row>
      <xdr:rowOff>71070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EE754793-7E82-4651-8447-9E08EC194BA0}"/>
            </a:ext>
          </a:extLst>
        </xdr:cNvPr>
        <xdr:cNvSpPr txBox="1"/>
      </xdr:nvSpPr>
      <xdr:spPr>
        <a:xfrm>
          <a:off x="666017" y="4347795"/>
          <a:ext cx="3492517" cy="5238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2. KVARTAL 2022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15. august 2022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13</xdr:row>
      <xdr:rowOff>117231</xdr:rowOff>
    </xdr:from>
    <xdr:to>
      <xdr:col>7</xdr:col>
      <xdr:colOff>466725</xdr:colOff>
      <xdr:row>17</xdr:row>
      <xdr:rowOff>101600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A6605854-A172-4ED1-AD1E-55E024D6CEE5}"/>
            </a:ext>
          </a:extLst>
        </xdr:cNvPr>
        <xdr:cNvSpPr txBox="1"/>
      </xdr:nvSpPr>
      <xdr:spPr>
        <a:xfrm>
          <a:off x="666750" y="2755656"/>
          <a:ext cx="5638800" cy="116546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005670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solidFill>
              <a:srgbClr val="005670"/>
            </a:solidFill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landbasert</a:t>
          </a:r>
          <a:r>
            <a:rPr lang="en-GB" sz="2600" baseline="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 skadeforsikring</a:t>
          </a: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16</xdr:row>
      <xdr:rowOff>410309</xdr:rowOff>
    </xdr:from>
    <xdr:to>
      <xdr:col>7</xdr:col>
      <xdr:colOff>295303</xdr:colOff>
      <xdr:row>18</xdr:row>
      <xdr:rowOff>43961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C770DB03-43A4-4CB9-A525-474284C15529}"/>
            </a:ext>
          </a:extLst>
        </xdr:cNvPr>
        <xdr:cNvSpPr txBox="1"/>
      </xdr:nvSpPr>
      <xdr:spPr>
        <a:xfrm>
          <a:off x="654050" y="3810734"/>
          <a:ext cx="5480078" cy="471852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en-GB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Bransje- og selskapsfordelt premie og bestand</a:t>
          </a:r>
          <a:endParaRPr lang="nb-N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nb-NO" sz="1400">
              <a:effectLst/>
              <a:latin typeface="Arial" panose="020B0604020202020204" pitchFamily="34" charset="0"/>
              <a:ea typeface="ＭＳ 明朝"/>
              <a:cs typeface="Arial" panose="020B0604020202020204" pitchFamily="34" charset="0"/>
            </a:rPr>
            <a:t> </a:t>
          </a:r>
        </a:p>
      </xdr:txBody>
    </xdr:sp>
    <xdr:clientData/>
  </xdr:twoCellAnchor>
  <xdr:twoCellAnchor editAs="oneCell">
    <xdr:from>
      <xdr:col>0</xdr:col>
      <xdr:colOff>395654</xdr:colOff>
      <xdr:row>5</xdr:row>
      <xdr:rowOff>14653</xdr:rowOff>
    </xdr:from>
    <xdr:to>
      <xdr:col>9</xdr:col>
      <xdr:colOff>698989</xdr:colOff>
      <xdr:row>12</xdr:row>
      <xdr:rowOff>222182</xdr:rowOff>
    </xdr:to>
    <xdr:pic>
      <xdr:nvPicPr>
        <xdr:cNvPr id="10" name="Bilde 7">
          <a:extLst>
            <a:ext uri="{FF2B5EF4-FFF2-40B4-BE49-F238E27FC236}">
              <a16:creationId xmlns:a16="http://schemas.microsoft.com/office/drawing/2014/main" id="{6ED930C7-345D-466D-A63A-301FE7A43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654" y="824278"/>
          <a:ext cx="7799510" cy="17886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Mange kan ha flere enn en reiseforsikring (individuelle- og kollektive forsikringer, f. eks. via kredittkort). Antallet reiseforsikringer representerer derfor antall avtaler og ikke antall forsikrede. 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31.3.2021: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To nye selskap er med i statistikken fra og med 1.kvartal 2021; Euro Accident &amp; HDI Global Specialty SE 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30.9.2021: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Ett nytt selskap er med i statistikken fra og med 3.kvartal 2021; Eir Försäkring AB.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Insr avvikler virksomheten og rapporterer derfor ikke f.o.m. 3.kvartal 2021.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30.6.2022: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Ly Forsikring er med i statistikken f.o.m. 2.kvartal 2022.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Møretrygd har byttet navn til Granne Forsikring.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Norske Codan ble en del av Tryg Norge fra 1. april 2022 etter oppkjøpet av britiske RSA.</a:t>
          </a: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7</xdr:row>
      <xdr:rowOff>9546</xdr:rowOff>
    </xdr:from>
    <xdr:to>
      <xdr:col>10</xdr:col>
      <xdr:colOff>133350</xdr:colOff>
      <xdr:row>22</xdr:row>
      <xdr:rowOff>157184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baseline="0">
              <a:latin typeface="Times New Roman" pitchFamily="18" charset="0"/>
              <a:ea typeface="+mn-ea"/>
              <a:cs typeface="Times New Roman" pitchFamily="18" charset="0"/>
            </a:rPr>
            <a:t>   </a:t>
          </a: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Codan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Danica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DNB Livsforsikring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Eir Försäkring AB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Euro Accident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Euro Insurance LTD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Fremtind Livsforsikring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Fremtind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Frende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Gjensidige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Granne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HDI Global Specialty SE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If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Insr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Jernbanepersonalets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KLP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KNIF Trygghet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Landkreditt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Ly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Nordea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Oslo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Oslo Pensjonsforsikring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Protector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Skogbrand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Storebrand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Telenor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Tryg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WaterCircles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YouPlus Livsforsikring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130175</xdr:colOff>
      <xdr:row>4</xdr:row>
      <xdr:rowOff>28575</xdr:rowOff>
    </xdr:from>
    <xdr:to>
      <xdr:col>2</xdr:col>
      <xdr:colOff>2533650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686050" y="552450"/>
          <a:ext cx="2784475" cy="9578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Merknader</a:t>
          </a:r>
          <a:r>
            <a:rPr lang="en-US" sz="10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endParaRPr lang="en-US" sz="100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Angående antall forsikringer/forsikrede:</a:t>
          </a: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tingforsikringer telles antall forsikringer 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personforsikringer telles antall forsikrede med unntak av for yrkesskadeforsikring.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yrkesskadeforsikring telles årsverk. Det vil si at to forsikrede 50% stilinger vil telles som en forsikret.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zoomScaleNormal="100" zoomScaleSheetLayoutView="100" workbookViewId="0"/>
  </sheetViews>
  <sheetFormatPr defaultColWidth="11.42578125" defaultRowHeight="12.75" x14ac:dyDescent="0.2"/>
  <cols>
    <col min="1" max="1" width="16.28515625" style="148" customWidth="1"/>
    <col min="2" max="4" width="11.42578125" style="148"/>
    <col min="5" max="5" width="14.140625" style="148" bestFit="1" customWidth="1"/>
    <col min="6" max="7" width="11.42578125" style="148"/>
    <col min="8" max="8" width="13.42578125" style="148" customWidth="1"/>
    <col min="9" max="9" width="11.42578125" style="148"/>
    <col min="10" max="10" width="13.42578125" style="148" bestFit="1" customWidth="1"/>
    <col min="11" max="256" width="11.42578125" style="148"/>
    <col min="257" max="257" width="16.28515625" style="148" customWidth="1"/>
    <col min="258" max="260" width="11.42578125" style="148"/>
    <col min="261" max="261" width="14.140625" style="148" bestFit="1" customWidth="1"/>
    <col min="262" max="263" width="11.42578125" style="148"/>
    <col min="264" max="264" width="13.42578125" style="148" customWidth="1"/>
    <col min="265" max="265" width="11.42578125" style="148"/>
    <col min="266" max="266" width="13.42578125" style="148" bestFit="1" customWidth="1"/>
    <col min="267" max="512" width="11.42578125" style="148"/>
    <col min="513" max="513" width="16.28515625" style="148" customWidth="1"/>
    <col min="514" max="516" width="11.42578125" style="148"/>
    <col min="517" max="517" width="14.140625" style="148" bestFit="1" customWidth="1"/>
    <col min="518" max="519" width="11.42578125" style="148"/>
    <col min="520" max="520" width="13.42578125" style="148" customWidth="1"/>
    <col min="521" max="521" width="11.42578125" style="148"/>
    <col min="522" max="522" width="13.42578125" style="148" bestFit="1" customWidth="1"/>
    <col min="523" max="768" width="11.42578125" style="148"/>
    <col min="769" max="769" width="16.28515625" style="148" customWidth="1"/>
    <col min="770" max="772" width="11.42578125" style="148"/>
    <col min="773" max="773" width="14.140625" style="148" bestFit="1" customWidth="1"/>
    <col min="774" max="775" width="11.42578125" style="148"/>
    <col min="776" max="776" width="13.42578125" style="148" customWidth="1"/>
    <col min="777" max="777" width="11.42578125" style="148"/>
    <col min="778" max="778" width="13.42578125" style="148" bestFit="1" customWidth="1"/>
    <col min="779" max="1024" width="11.42578125" style="148"/>
    <col min="1025" max="1025" width="16.28515625" style="148" customWidth="1"/>
    <col min="1026" max="1028" width="11.42578125" style="148"/>
    <col min="1029" max="1029" width="14.140625" style="148" bestFit="1" customWidth="1"/>
    <col min="1030" max="1031" width="11.42578125" style="148"/>
    <col min="1032" max="1032" width="13.42578125" style="148" customWidth="1"/>
    <col min="1033" max="1033" width="11.42578125" style="148"/>
    <col min="1034" max="1034" width="13.42578125" style="148" bestFit="1" customWidth="1"/>
    <col min="1035" max="1280" width="11.42578125" style="148"/>
    <col min="1281" max="1281" width="16.28515625" style="148" customWidth="1"/>
    <col min="1282" max="1284" width="11.42578125" style="148"/>
    <col min="1285" max="1285" width="14.140625" style="148" bestFit="1" customWidth="1"/>
    <col min="1286" max="1287" width="11.42578125" style="148"/>
    <col min="1288" max="1288" width="13.42578125" style="148" customWidth="1"/>
    <col min="1289" max="1289" width="11.42578125" style="148"/>
    <col min="1290" max="1290" width="13.42578125" style="148" bestFit="1" customWidth="1"/>
    <col min="1291" max="1536" width="11.42578125" style="148"/>
    <col min="1537" max="1537" width="16.28515625" style="148" customWidth="1"/>
    <col min="1538" max="1540" width="11.42578125" style="148"/>
    <col min="1541" max="1541" width="14.140625" style="148" bestFit="1" customWidth="1"/>
    <col min="1542" max="1543" width="11.42578125" style="148"/>
    <col min="1544" max="1544" width="13.42578125" style="148" customWidth="1"/>
    <col min="1545" max="1545" width="11.42578125" style="148"/>
    <col min="1546" max="1546" width="13.42578125" style="148" bestFit="1" customWidth="1"/>
    <col min="1547" max="1792" width="11.42578125" style="148"/>
    <col min="1793" max="1793" width="16.28515625" style="148" customWidth="1"/>
    <col min="1794" max="1796" width="11.42578125" style="148"/>
    <col min="1797" max="1797" width="14.140625" style="148" bestFit="1" customWidth="1"/>
    <col min="1798" max="1799" width="11.42578125" style="148"/>
    <col min="1800" max="1800" width="13.42578125" style="148" customWidth="1"/>
    <col min="1801" max="1801" width="11.42578125" style="148"/>
    <col min="1802" max="1802" width="13.42578125" style="148" bestFit="1" customWidth="1"/>
    <col min="1803" max="2048" width="11.42578125" style="148"/>
    <col min="2049" max="2049" width="16.28515625" style="148" customWidth="1"/>
    <col min="2050" max="2052" width="11.42578125" style="148"/>
    <col min="2053" max="2053" width="14.140625" style="148" bestFit="1" customWidth="1"/>
    <col min="2054" max="2055" width="11.42578125" style="148"/>
    <col min="2056" max="2056" width="13.42578125" style="148" customWidth="1"/>
    <col min="2057" max="2057" width="11.42578125" style="148"/>
    <col min="2058" max="2058" width="13.42578125" style="148" bestFit="1" customWidth="1"/>
    <col min="2059" max="2304" width="11.42578125" style="148"/>
    <col min="2305" max="2305" width="16.28515625" style="148" customWidth="1"/>
    <col min="2306" max="2308" width="11.42578125" style="148"/>
    <col min="2309" max="2309" width="14.140625" style="148" bestFit="1" customWidth="1"/>
    <col min="2310" max="2311" width="11.42578125" style="148"/>
    <col min="2312" max="2312" width="13.42578125" style="148" customWidth="1"/>
    <col min="2313" max="2313" width="11.42578125" style="148"/>
    <col min="2314" max="2314" width="13.42578125" style="148" bestFit="1" customWidth="1"/>
    <col min="2315" max="2560" width="11.42578125" style="148"/>
    <col min="2561" max="2561" width="16.28515625" style="148" customWidth="1"/>
    <col min="2562" max="2564" width="11.42578125" style="148"/>
    <col min="2565" max="2565" width="14.140625" style="148" bestFit="1" customWidth="1"/>
    <col min="2566" max="2567" width="11.42578125" style="148"/>
    <col min="2568" max="2568" width="13.42578125" style="148" customWidth="1"/>
    <col min="2569" max="2569" width="11.42578125" style="148"/>
    <col min="2570" max="2570" width="13.42578125" style="148" bestFit="1" customWidth="1"/>
    <col min="2571" max="2816" width="11.42578125" style="148"/>
    <col min="2817" max="2817" width="16.28515625" style="148" customWidth="1"/>
    <col min="2818" max="2820" width="11.42578125" style="148"/>
    <col min="2821" max="2821" width="14.140625" style="148" bestFit="1" customWidth="1"/>
    <col min="2822" max="2823" width="11.42578125" style="148"/>
    <col min="2824" max="2824" width="13.42578125" style="148" customWidth="1"/>
    <col min="2825" max="2825" width="11.42578125" style="148"/>
    <col min="2826" max="2826" width="13.42578125" style="148" bestFit="1" customWidth="1"/>
    <col min="2827" max="3072" width="11.42578125" style="148"/>
    <col min="3073" max="3073" width="16.28515625" style="148" customWidth="1"/>
    <col min="3074" max="3076" width="11.42578125" style="148"/>
    <col min="3077" max="3077" width="14.140625" style="148" bestFit="1" customWidth="1"/>
    <col min="3078" max="3079" width="11.42578125" style="148"/>
    <col min="3080" max="3080" width="13.42578125" style="148" customWidth="1"/>
    <col min="3081" max="3081" width="11.42578125" style="148"/>
    <col min="3082" max="3082" width="13.42578125" style="148" bestFit="1" customWidth="1"/>
    <col min="3083" max="3328" width="11.42578125" style="148"/>
    <col min="3329" max="3329" width="16.28515625" style="148" customWidth="1"/>
    <col min="3330" max="3332" width="11.42578125" style="148"/>
    <col min="3333" max="3333" width="14.140625" style="148" bestFit="1" customWidth="1"/>
    <col min="3334" max="3335" width="11.42578125" style="148"/>
    <col min="3336" max="3336" width="13.42578125" style="148" customWidth="1"/>
    <col min="3337" max="3337" width="11.42578125" style="148"/>
    <col min="3338" max="3338" width="13.42578125" style="148" bestFit="1" customWidth="1"/>
    <col min="3339" max="3584" width="11.42578125" style="148"/>
    <col min="3585" max="3585" width="16.28515625" style="148" customWidth="1"/>
    <col min="3586" max="3588" width="11.42578125" style="148"/>
    <col min="3589" max="3589" width="14.140625" style="148" bestFit="1" customWidth="1"/>
    <col min="3590" max="3591" width="11.42578125" style="148"/>
    <col min="3592" max="3592" width="13.42578125" style="148" customWidth="1"/>
    <col min="3593" max="3593" width="11.42578125" style="148"/>
    <col min="3594" max="3594" width="13.42578125" style="148" bestFit="1" customWidth="1"/>
    <col min="3595" max="3840" width="11.42578125" style="148"/>
    <col min="3841" max="3841" width="16.28515625" style="148" customWidth="1"/>
    <col min="3842" max="3844" width="11.42578125" style="148"/>
    <col min="3845" max="3845" width="14.140625" style="148" bestFit="1" customWidth="1"/>
    <col min="3846" max="3847" width="11.42578125" style="148"/>
    <col min="3848" max="3848" width="13.42578125" style="148" customWidth="1"/>
    <col min="3849" max="3849" width="11.42578125" style="148"/>
    <col min="3850" max="3850" width="13.42578125" style="148" bestFit="1" customWidth="1"/>
    <col min="3851" max="4096" width="11.42578125" style="148"/>
    <col min="4097" max="4097" width="16.28515625" style="148" customWidth="1"/>
    <col min="4098" max="4100" width="11.42578125" style="148"/>
    <col min="4101" max="4101" width="14.140625" style="148" bestFit="1" customWidth="1"/>
    <col min="4102" max="4103" width="11.42578125" style="148"/>
    <col min="4104" max="4104" width="13.42578125" style="148" customWidth="1"/>
    <col min="4105" max="4105" width="11.42578125" style="148"/>
    <col min="4106" max="4106" width="13.42578125" style="148" bestFit="1" customWidth="1"/>
    <col min="4107" max="4352" width="11.42578125" style="148"/>
    <col min="4353" max="4353" width="16.28515625" style="148" customWidth="1"/>
    <col min="4354" max="4356" width="11.42578125" style="148"/>
    <col min="4357" max="4357" width="14.140625" style="148" bestFit="1" customWidth="1"/>
    <col min="4358" max="4359" width="11.42578125" style="148"/>
    <col min="4360" max="4360" width="13.42578125" style="148" customWidth="1"/>
    <col min="4361" max="4361" width="11.42578125" style="148"/>
    <col min="4362" max="4362" width="13.42578125" style="148" bestFit="1" customWidth="1"/>
    <col min="4363" max="4608" width="11.42578125" style="148"/>
    <col min="4609" max="4609" width="16.28515625" style="148" customWidth="1"/>
    <col min="4610" max="4612" width="11.42578125" style="148"/>
    <col min="4613" max="4613" width="14.140625" style="148" bestFit="1" customWidth="1"/>
    <col min="4614" max="4615" width="11.42578125" style="148"/>
    <col min="4616" max="4616" width="13.42578125" style="148" customWidth="1"/>
    <col min="4617" max="4617" width="11.42578125" style="148"/>
    <col min="4618" max="4618" width="13.42578125" style="148" bestFit="1" customWidth="1"/>
    <col min="4619" max="4864" width="11.42578125" style="148"/>
    <col min="4865" max="4865" width="16.28515625" style="148" customWidth="1"/>
    <col min="4866" max="4868" width="11.42578125" style="148"/>
    <col min="4869" max="4869" width="14.140625" style="148" bestFit="1" customWidth="1"/>
    <col min="4870" max="4871" width="11.42578125" style="148"/>
    <col min="4872" max="4872" width="13.42578125" style="148" customWidth="1"/>
    <col min="4873" max="4873" width="11.42578125" style="148"/>
    <col min="4874" max="4874" width="13.42578125" style="148" bestFit="1" customWidth="1"/>
    <col min="4875" max="5120" width="11.42578125" style="148"/>
    <col min="5121" max="5121" width="16.28515625" style="148" customWidth="1"/>
    <col min="5122" max="5124" width="11.42578125" style="148"/>
    <col min="5125" max="5125" width="14.140625" style="148" bestFit="1" customWidth="1"/>
    <col min="5126" max="5127" width="11.42578125" style="148"/>
    <col min="5128" max="5128" width="13.42578125" style="148" customWidth="1"/>
    <col min="5129" max="5129" width="11.42578125" style="148"/>
    <col min="5130" max="5130" width="13.42578125" style="148" bestFit="1" customWidth="1"/>
    <col min="5131" max="5376" width="11.42578125" style="148"/>
    <col min="5377" max="5377" width="16.28515625" style="148" customWidth="1"/>
    <col min="5378" max="5380" width="11.42578125" style="148"/>
    <col min="5381" max="5381" width="14.140625" style="148" bestFit="1" customWidth="1"/>
    <col min="5382" max="5383" width="11.42578125" style="148"/>
    <col min="5384" max="5384" width="13.42578125" style="148" customWidth="1"/>
    <col min="5385" max="5385" width="11.42578125" style="148"/>
    <col min="5386" max="5386" width="13.42578125" style="148" bestFit="1" customWidth="1"/>
    <col min="5387" max="5632" width="11.42578125" style="148"/>
    <col min="5633" max="5633" width="16.28515625" style="148" customWidth="1"/>
    <col min="5634" max="5636" width="11.42578125" style="148"/>
    <col min="5637" max="5637" width="14.140625" style="148" bestFit="1" customWidth="1"/>
    <col min="5638" max="5639" width="11.42578125" style="148"/>
    <col min="5640" max="5640" width="13.42578125" style="148" customWidth="1"/>
    <col min="5641" max="5641" width="11.42578125" style="148"/>
    <col min="5642" max="5642" width="13.42578125" style="148" bestFit="1" customWidth="1"/>
    <col min="5643" max="5888" width="11.42578125" style="148"/>
    <col min="5889" max="5889" width="16.28515625" style="148" customWidth="1"/>
    <col min="5890" max="5892" width="11.42578125" style="148"/>
    <col min="5893" max="5893" width="14.140625" style="148" bestFit="1" customWidth="1"/>
    <col min="5894" max="5895" width="11.42578125" style="148"/>
    <col min="5896" max="5896" width="13.42578125" style="148" customWidth="1"/>
    <col min="5897" max="5897" width="11.42578125" style="148"/>
    <col min="5898" max="5898" width="13.42578125" style="148" bestFit="1" customWidth="1"/>
    <col min="5899" max="6144" width="11.42578125" style="148"/>
    <col min="6145" max="6145" width="16.28515625" style="148" customWidth="1"/>
    <col min="6146" max="6148" width="11.42578125" style="148"/>
    <col min="6149" max="6149" width="14.140625" style="148" bestFit="1" customWidth="1"/>
    <col min="6150" max="6151" width="11.42578125" style="148"/>
    <col min="6152" max="6152" width="13.42578125" style="148" customWidth="1"/>
    <col min="6153" max="6153" width="11.42578125" style="148"/>
    <col min="6154" max="6154" width="13.42578125" style="148" bestFit="1" customWidth="1"/>
    <col min="6155" max="6400" width="11.42578125" style="148"/>
    <col min="6401" max="6401" width="16.28515625" style="148" customWidth="1"/>
    <col min="6402" max="6404" width="11.42578125" style="148"/>
    <col min="6405" max="6405" width="14.140625" style="148" bestFit="1" customWidth="1"/>
    <col min="6406" max="6407" width="11.42578125" style="148"/>
    <col min="6408" max="6408" width="13.42578125" style="148" customWidth="1"/>
    <col min="6409" max="6409" width="11.42578125" style="148"/>
    <col min="6410" max="6410" width="13.42578125" style="148" bestFit="1" customWidth="1"/>
    <col min="6411" max="6656" width="11.42578125" style="148"/>
    <col min="6657" max="6657" width="16.28515625" style="148" customWidth="1"/>
    <col min="6658" max="6660" width="11.42578125" style="148"/>
    <col min="6661" max="6661" width="14.140625" style="148" bestFit="1" customWidth="1"/>
    <col min="6662" max="6663" width="11.42578125" style="148"/>
    <col min="6664" max="6664" width="13.42578125" style="148" customWidth="1"/>
    <col min="6665" max="6665" width="11.42578125" style="148"/>
    <col min="6666" max="6666" width="13.42578125" style="148" bestFit="1" customWidth="1"/>
    <col min="6667" max="6912" width="11.42578125" style="148"/>
    <col min="6913" max="6913" width="16.28515625" style="148" customWidth="1"/>
    <col min="6914" max="6916" width="11.42578125" style="148"/>
    <col min="6917" max="6917" width="14.140625" style="148" bestFit="1" customWidth="1"/>
    <col min="6918" max="6919" width="11.42578125" style="148"/>
    <col min="6920" max="6920" width="13.42578125" style="148" customWidth="1"/>
    <col min="6921" max="6921" width="11.42578125" style="148"/>
    <col min="6922" max="6922" width="13.42578125" style="148" bestFit="1" customWidth="1"/>
    <col min="6923" max="7168" width="11.42578125" style="148"/>
    <col min="7169" max="7169" width="16.28515625" style="148" customWidth="1"/>
    <col min="7170" max="7172" width="11.42578125" style="148"/>
    <col min="7173" max="7173" width="14.140625" style="148" bestFit="1" customWidth="1"/>
    <col min="7174" max="7175" width="11.42578125" style="148"/>
    <col min="7176" max="7176" width="13.42578125" style="148" customWidth="1"/>
    <col min="7177" max="7177" width="11.42578125" style="148"/>
    <col min="7178" max="7178" width="13.42578125" style="148" bestFit="1" customWidth="1"/>
    <col min="7179" max="7424" width="11.42578125" style="148"/>
    <col min="7425" max="7425" width="16.28515625" style="148" customWidth="1"/>
    <col min="7426" max="7428" width="11.42578125" style="148"/>
    <col min="7429" max="7429" width="14.140625" style="148" bestFit="1" customWidth="1"/>
    <col min="7430" max="7431" width="11.42578125" style="148"/>
    <col min="7432" max="7432" width="13.42578125" style="148" customWidth="1"/>
    <col min="7433" max="7433" width="11.42578125" style="148"/>
    <col min="7434" max="7434" width="13.42578125" style="148" bestFit="1" customWidth="1"/>
    <col min="7435" max="7680" width="11.42578125" style="148"/>
    <col min="7681" max="7681" width="16.28515625" style="148" customWidth="1"/>
    <col min="7682" max="7684" width="11.42578125" style="148"/>
    <col min="7685" max="7685" width="14.140625" style="148" bestFit="1" customWidth="1"/>
    <col min="7686" max="7687" width="11.42578125" style="148"/>
    <col min="7688" max="7688" width="13.42578125" style="148" customWidth="1"/>
    <col min="7689" max="7689" width="11.42578125" style="148"/>
    <col min="7690" max="7690" width="13.42578125" style="148" bestFit="1" customWidth="1"/>
    <col min="7691" max="7936" width="11.42578125" style="148"/>
    <col min="7937" max="7937" width="16.28515625" style="148" customWidth="1"/>
    <col min="7938" max="7940" width="11.42578125" style="148"/>
    <col min="7941" max="7941" width="14.140625" style="148" bestFit="1" customWidth="1"/>
    <col min="7942" max="7943" width="11.42578125" style="148"/>
    <col min="7944" max="7944" width="13.42578125" style="148" customWidth="1"/>
    <col min="7945" max="7945" width="11.42578125" style="148"/>
    <col min="7946" max="7946" width="13.42578125" style="148" bestFit="1" customWidth="1"/>
    <col min="7947" max="8192" width="11.42578125" style="148"/>
    <col min="8193" max="8193" width="16.28515625" style="148" customWidth="1"/>
    <col min="8194" max="8196" width="11.42578125" style="148"/>
    <col min="8197" max="8197" width="14.140625" style="148" bestFit="1" customWidth="1"/>
    <col min="8198" max="8199" width="11.42578125" style="148"/>
    <col min="8200" max="8200" width="13.42578125" style="148" customWidth="1"/>
    <col min="8201" max="8201" width="11.42578125" style="148"/>
    <col min="8202" max="8202" width="13.42578125" style="148" bestFit="1" customWidth="1"/>
    <col min="8203" max="8448" width="11.42578125" style="148"/>
    <col min="8449" max="8449" width="16.28515625" style="148" customWidth="1"/>
    <col min="8450" max="8452" width="11.42578125" style="148"/>
    <col min="8453" max="8453" width="14.140625" style="148" bestFit="1" customWidth="1"/>
    <col min="8454" max="8455" width="11.42578125" style="148"/>
    <col min="8456" max="8456" width="13.42578125" style="148" customWidth="1"/>
    <col min="8457" max="8457" width="11.42578125" style="148"/>
    <col min="8458" max="8458" width="13.42578125" style="148" bestFit="1" customWidth="1"/>
    <col min="8459" max="8704" width="11.42578125" style="148"/>
    <col min="8705" max="8705" width="16.28515625" style="148" customWidth="1"/>
    <col min="8706" max="8708" width="11.42578125" style="148"/>
    <col min="8709" max="8709" width="14.140625" style="148" bestFit="1" customWidth="1"/>
    <col min="8710" max="8711" width="11.42578125" style="148"/>
    <col min="8712" max="8712" width="13.42578125" style="148" customWidth="1"/>
    <col min="8713" max="8713" width="11.42578125" style="148"/>
    <col min="8714" max="8714" width="13.42578125" style="148" bestFit="1" customWidth="1"/>
    <col min="8715" max="8960" width="11.42578125" style="148"/>
    <col min="8961" max="8961" width="16.28515625" style="148" customWidth="1"/>
    <col min="8962" max="8964" width="11.42578125" style="148"/>
    <col min="8965" max="8965" width="14.140625" style="148" bestFit="1" customWidth="1"/>
    <col min="8966" max="8967" width="11.42578125" style="148"/>
    <col min="8968" max="8968" width="13.42578125" style="148" customWidth="1"/>
    <col min="8969" max="8969" width="11.42578125" style="148"/>
    <col min="8970" max="8970" width="13.42578125" style="148" bestFit="1" customWidth="1"/>
    <col min="8971" max="9216" width="11.42578125" style="148"/>
    <col min="9217" max="9217" width="16.28515625" style="148" customWidth="1"/>
    <col min="9218" max="9220" width="11.42578125" style="148"/>
    <col min="9221" max="9221" width="14.140625" style="148" bestFit="1" customWidth="1"/>
    <col min="9222" max="9223" width="11.42578125" style="148"/>
    <col min="9224" max="9224" width="13.42578125" style="148" customWidth="1"/>
    <col min="9225" max="9225" width="11.42578125" style="148"/>
    <col min="9226" max="9226" width="13.42578125" style="148" bestFit="1" customWidth="1"/>
    <col min="9227" max="9472" width="11.42578125" style="148"/>
    <col min="9473" max="9473" width="16.28515625" style="148" customWidth="1"/>
    <col min="9474" max="9476" width="11.42578125" style="148"/>
    <col min="9477" max="9477" width="14.140625" style="148" bestFit="1" customWidth="1"/>
    <col min="9478" max="9479" width="11.42578125" style="148"/>
    <col min="9480" max="9480" width="13.42578125" style="148" customWidth="1"/>
    <col min="9481" max="9481" width="11.42578125" style="148"/>
    <col min="9482" max="9482" width="13.42578125" style="148" bestFit="1" customWidth="1"/>
    <col min="9483" max="9728" width="11.42578125" style="148"/>
    <col min="9729" max="9729" width="16.28515625" style="148" customWidth="1"/>
    <col min="9730" max="9732" width="11.42578125" style="148"/>
    <col min="9733" max="9733" width="14.140625" style="148" bestFit="1" customWidth="1"/>
    <col min="9734" max="9735" width="11.42578125" style="148"/>
    <col min="9736" max="9736" width="13.42578125" style="148" customWidth="1"/>
    <col min="9737" max="9737" width="11.42578125" style="148"/>
    <col min="9738" max="9738" width="13.42578125" style="148" bestFit="1" customWidth="1"/>
    <col min="9739" max="9984" width="11.42578125" style="148"/>
    <col min="9985" max="9985" width="16.28515625" style="148" customWidth="1"/>
    <col min="9986" max="9988" width="11.42578125" style="148"/>
    <col min="9989" max="9989" width="14.140625" style="148" bestFit="1" customWidth="1"/>
    <col min="9990" max="9991" width="11.42578125" style="148"/>
    <col min="9992" max="9992" width="13.42578125" style="148" customWidth="1"/>
    <col min="9993" max="9993" width="11.42578125" style="148"/>
    <col min="9994" max="9994" width="13.42578125" style="148" bestFit="1" customWidth="1"/>
    <col min="9995" max="10240" width="11.42578125" style="148"/>
    <col min="10241" max="10241" width="16.28515625" style="148" customWidth="1"/>
    <col min="10242" max="10244" width="11.42578125" style="148"/>
    <col min="10245" max="10245" width="14.140625" style="148" bestFit="1" customWidth="1"/>
    <col min="10246" max="10247" width="11.42578125" style="148"/>
    <col min="10248" max="10248" width="13.42578125" style="148" customWidth="1"/>
    <col min="10249" max="10249" width="11.42578125" style="148"/>
    <col min="10250" max="10250" width="13.42578125" style="148" bestFit="1" customWidth="1"/>
    <col min="10251" max="10496" width="11.42578125" style="148"/>
    <col min="10497" max="10497" width="16.28515625" style="148" customWidth="1"/>
    <col min="10498" max="10500" width="11.42578125" style="148"/>
    <col min="10501" max="10501" width="14.140625" style="148" bestFit="1" customWidth="1"/>
    <col min="10502" max="10503" width="11.42578125" style="148"/>
    <col min="10504" max="10504" width="13.42578125" style="148" customWidth="1"/>
    <col min="10505" max="10505" width="11.42578125" style="148"/>
    <col min="10506" max="10506" width="13.42578125" style="148" bestFit="1" customWidth="1"/>
    <col min="10507" max="10752" width="11.42578125" style="148"/>
    <col min="10753" max="10753" width="16.28515625" style="148" customWidth="1"/>
    <col min="10754" max="10756" width="11.42578125" style="148"/>
    <col min="10757" max="10757" width="14.140625" style="148" bestFit="1" customWidth="1"/>
    <col min="10758" max="10759" width="11.42578125" style="148"/>
    <col min="10760" max="10760" width="13.42578125" style="148" customWidth="1"/>
    <col min="10761" max="10761" width="11.42578125" style="148"/>
    <col min="10762" max="10762" width="13.42578125" style="148" bestFit="1" customWidth="1"/>
    <col min="10763" max="11008" width="11.42578125" style="148"/>
    <col min="11009" max="11009" width="16.28515625" style="148" customWidth="1"/>
    <col min="11010" max="11012" width="11.42578125" style="148"/>
    <col min="11013" max="11013" width="14.140625" style="148" bestFit="1" customWidth="1"/>
    <col min="11014" max="11015" width="11.42578125" style="148"/>
    <col min="11016" max="11016" width="13.42578125" style="148" customWidth="1"/>
    <col min="11017" max="11017" width="11.42578125" style="148"/>
    <col min="11018" max="11018" width="13.42578125" style="148" bestFit="1" customWidth="1"/>
    <col min="11019" max="11264" width="11.42578125" style="148"/>
    <col min="11265" max="11265" width="16.28515625" style="148" customWidth="1"/>
    <col min="11266" max="11268" width="11.42578125" style="148"/>
    <col min="11269" max="11269" width="14.140625" style="148" bestFit="1" customWidth="1"/>
    <col min="11270" max="11271" width="11.42578125" style="148"/>
    <col min="11272" max="11272" width="13.42578125" style="148" customWidth="1"/>
    <col min="11273" max="11273" width="11.42578125" style="148"/>
    <col min="11274" max="11274" width="13.42578125" style="148" bestFit="1" customWidth="1"/>
    <col min="11275" max="11520" width="11.42578125" style="148"/>
    <col min="11521" max="11521" width="16.28515625" style="148" customWidth="1"/>
    <col min="11522" max="11524" width="11.42578125" style="148"/>
    <col min="11525" max="11525" width="14.140625" style="148" bestFit="1" customWidth="1"/>
    <col min="11526" max="11527" width="11.42578125" style="148"/>
    <col min="11528" max="11528" width="13.42578125" style="148" customWidth="1"/>
    <col min="11529" max="11529" width="11.42578125" style="148"/>
    <col min="11530" max="11530" width="13.42578125" style="148" bestFit="1" customWidth="1"/>
    <col min="11531" max="11776" width="11.42578125" style="148"/>
    <col min="11777" max="11777" width="16.28515625" style="148" customWidth="1"/>
    <col min="11778" max="11780" width="11.42578125" style="148"/>
    <col min="11781" max="11781" width="14.140625" style="148" bestFit="1" customWidth="1"/>
    <col min="11782" max="11783" width="11.42578125" style="148"/>
    <col min="11784" max="11784" width="13.42578125" style="148" customWidth="1"/>
    <col min="11785" max="11785" width="11.42578125" style="148"/>
    <col min="11786" max="11786" width="13.42578125" style="148" bestFit="1" customWidth="1"/>
    <col min="11787" max="12032" width="11.42578125" style="148"/>
    <col min="12033" max="12033" width="16.28515625" style="148" customWidth="1"/>
    <col min="12034" max="12036" width="11.42578125" style="148"/>
    <col min="12037" max="12037" width="14.140625" style="148" bestFit="1" customWidth="1"/>
    <col min="12038" max="12039" width="11.42578125" style="148"/>
    <col min="12040" max="12040" width="13.42578125" style="148" customWidth="1"/>
    <col min="12041" max="12041" width="11.42578125" style="148"/>
    <col min="12042" max="12042" width="13.42578125" style="148" bestFit="1" customWidth="1"/>
    <col min="12043" max="12288" width="11.42578125" style="148"/>
    <col min="12289" max="12289" width="16.28515625" style="148" customWidth="1"/>
    <col min="12290" max="12292" width="11.42578125" style="148"/>
    <col min="12293" max="12293" width="14.140625" style="148" bestFit="1" customWidth="1"/>
    <col min="12294" max="12295" width="11.42578125" style="148"/>
    <col min="12296" max="12296" width="13.42578125" style="148" customWidth="1"/>
    <col min="12297" max="12297" width="11.42578125" style="148"/>
    <col min="12298" max="12298" width="13.42578125" style="148" bestFit="1" customWidth="1"/>
    <col min="12299" max="12544" width="11.42578125" style="148"/>
    <col min="12545" max="12545" width="16.28515625" style="148" customWidth="1"/>
    <col min="12546" max="12548" width="11.42578125" style="148"/>
    <col min="12549" max="12549" width="14.140625" style="148" bestFit="1" customWidth="1"/>
    <col min="12550" max="12551" width="11.42578125" style="148"/>
    <col min="12552" max="12552" width="13.42578125" style="148" customWidth="1"/>
    <col min="12553" max="12553" width="11.42578125" style="148"/>
    <col min="12554" max="12554" width="13.42578125" style="148" bestFit="1" customWidth="1"/>
    <col min="12555" max="12800" width="11.42578125" style="148"/>
    <col min="12801" max="12801" width="16.28515625" style="148" customWidth="1"/>
    <col min="12802" max="12804" width="11.42578125" style="148"/>
    <col min="12805" max="12805" width="14.140625" style="148" bestFit="1" customWidth="1"/>
    <col min="12806" max="12807" width="11.42578125" style="148"/>
    <col min="12808" max="12808" width="13.42578125" style="148" customWidth="1"/>
    <col min="12809" max="12809" width="11.42578125" style="148"/>
    <col min="12810" max="12810" width="13.42578125" style="148" bestFit="1" customWidth="1"/>
    <col min="12811" max="13056" width="11.42578125" style="148"/>
    <col min="13057" max="13057" width="16.28515625" style="148" customWidth="1"/>
    <col min="13058" max="13060" width="11.42578125" style="148"/>
    <col min="13061" max="13061" width="14.140625" style="148" bestFit="1" customWidth="1"/>
    <col min="13062" max="13063" width="11.42578125" style="148"/>
    <col min="13064" max="13064" width="13.42578125" style="148" customWidth="1"/>
    <col min="13065" max="13065" width="11.42578125" style="148"/>
    <col min="13066" max="13066" width="13.42578125" style="148" bestFit="1" customWidth="1"/>
    <col min="13067" max="13312" width="11.42578125" style="148"/>
    <col min="13313" max="13313" width="16.28515625" style="148" customWidth="1"/>
    <col min="13314" max="13316" width="11.42578125" style="148"/>
    <col min="13317" max="13317" width="14.140625" style="148" bestFit="1" customWidth="1"/>
    <col min="13318" max="13319" width="11.42578125" style="148"/>
    <col min="13320" max="13320" width="13.42578125" style="148" customWidth="1"/>
    <col min="13321" max="13321" width="11.42578125" style="148"/>
    <col min="13322" max="13322" width="13.42578125" style="148" bestFit="1" customWidth="1"/>
    <col min="13323" max="13568" width="11.42578125" style="148"/>
    <col min="13569" max="13569" width="16.28515625" style="148" customWidth="1"/>
    <col min="13570" max="13572" width="11.42578125" style="148"/>
    <col min="13573" max="13573" width="14.140625" style="148" bestFit="1" customWidth="1"/>
    <col min="13574" max="13575" width="11.42578125" style="148"/>
    <col min="13576" max="13576" width="13.42578125" style="148" customWidth="1"/>
    <col min="13577" max="13577" width="11.42578125" style="148"/>
    <col min="13578" max="13578" width="13.42578125" style="148" bestFit="1" customWidth="1"/>
    <col min="13579" max="13824" width="11.42578125" style="148"/>
    <col min="13825" max="13825" width="16.28515625" style="148" customWidth="1"/>
    <col min="13826" max="13828" width="11.42578125" style="148"/>
    <col min="13829" max="13829" width="14.140625" style="148" bestFit="1" customWidth="1"/>
    <col min="13830" max="13831" width="11.42578125" style="148"/>
    <col min="13832" max="13832" width="13.42578125" style="148" customWidth="1"/>
    <col min="13833" max="13833" width="11.42578125" style="148"/>
    <col min="13834" max="13834" width="13.42578125" style="148" bestFit="1" customWidth="1"/>
    <col min="13835" max="14080" width="11.42578125" style="148"/>
    <col min="14081" max="14081" width="16.28515625" style="148" customWidth="1"/>
    <col min="14082" max="14084" width="11.42578125" style="148"/>
    <col min="14085" max="14085" width="14.140625" style="148" bestFit="1" customWidth="1"/>
    <col min="14086" max="14087" width="11.42578125" style="148"/>
    <col min="14088" max="14088" width="13.42578125" style="148" customWidth="1"/>
    <col min="14089" max="14089" width="11.42578125" style="148"/>
    <col min="14090" max="14090" width="13.42578125" style="148" bestFit="1" customWidth="1"/>
    <col min="14091" max="14336" width="11.42578125" style="148"/>
    <col min="14337" max="14337" width="16.28515625" style="148" customWidth="1"/>
    <col min="14338" max="14340" width="11.42578125" style="148"/>
    <col min="14341" max="14341" width="14.140625" style="148" bestFit="1" customWidth="1"/>
    <col min="14342" max="14343" width="11.42578125" style="148"/>
    <col min="14344" max="14344" width="13.42578125" style="148" customWidth="1"/>
    <col min="14345" max="14345" width="11.42578125" style="148"/>
    <col min="14346" max="14346" width="13.42578125" style="148" bestFit="1" customWidth="1"/>
    <col min="14347" max="14592" width="11.42578125" style="148"/>
    <col min="14593" max="14593" width="16.28515625" style="148" customWidth="1"/>
    <col min="14594" max="14596" width="11.42578125" style="148"/>
    <col min="14597" max="14597" width="14.140625" style="148" bestFit="1" customWidth="1"/>
    <col min="14598" max="14599" width="11.42578125" style="148"/>
    <col min="14600" max="14600" width="13.42578125" style="148" customWidth="1"/>
    <col min="14601" max="14601" width="11.42578125" style="148"/>
    <col min="14602" max="14602" width="13.42578125" style="148" bestFit="1" customWidth="1"/>
    <col min="14603" max="14848" width="11.42578125" style="148"/>
    <col min="14849" max="14849" width="16.28515625" style="148" customWidth="1"/>
    <col min="14850" max="14852" width="11.42578125" style="148"/>
    <col min="14853" max="14853" width="14.140625" style="148" bestFit="1" customWidth="1"/>
    <col min="14854" max="14855" width="11.42578125" style="148"/>
    <col min="14856" max="14856" width="13.42578125" style="148" customWidth="1"/>
    <col min="14857" max="14857" width="11.42578125" style="148"/>
    <col min="14858" max="14858" width="13.42578125" style="148" bestFit="1" customWidth="1"/>
    <col min="14859" max="15104" width="11.42578125" style="148"/>
    <col min="15105" max="15105" width="16.28515625" style="148" customWidth="1"/>
    <col min="15106" max="15108" width="11.42578125" style="148"/>
    <col min="15109" max="15109" width="14.140625" style="148" bestFit="1" customWidth="1"/>
    <col min="15110" max="15111" width="11.42578125" style="148"/>
    <col min="15112" max="15112" width="13.42578125" style="148" customWidth="1"/>
    <col min="15113" max="15113" width="11.42578125" style="148"/>
    <col min="15114" max="15114" width="13.42578125" style="148" bestFit="1" customWidth="1"/>
    <col min="15115" max="15360" width="11.42578125" style="148"/>
    <col min="15361" max="15361" width="16.28515625" style="148" customWidth="1"/>
    <col min="15362" max="15364" width="11.42578125" style="148"/>
    <col min="15365" max="15365" width="14.140625" style="148" bestFit="1" customWidth="1"/>
    <col min="15366" max="15367" width="11.42578125" style="148"/>
    <col min="15368" max="15368" width="13.42578125" style="148" customWidth="1"/>
    <col min="15369" max="15369" width="11.42578125" style="148"/>
    <col min="15370" max="15370" width="13.42578125" style="148" bestFit="1" customWidth="1"/>
    <col min="15371" max="15616" width="11.42578125" style="148"/>
    <col min="15617" max="15617" width="16.28515625" style="148" customWidth="1"/>
    <col min="15618" max="15620" width="11.42578125" style="148"/>
    <col min="15621" max="15621" width="14.140625" style="148" bestFit="1" customWidth="1"/>
    <col min="15622" max="15623" width="11.42578125" style="148"/>
    <col min="15624" max="15624" width="13.42578125" style="148" customWidth="1"/>
    <col min="15625" max="15625" width="11.42578125" style="148"/>
    <col min="15626" max="15626" width="13.42578125" style="148" bestFit="1" customWidth="1"/>
    <col min="15627" max="15872" width="11.42578125" style="148"/>
    <col min="15873" max="15873" width="16.28515625" style="148" customWidth="1"/>
    <col min="15874" max="15876" width="11.42578125" style="148"/>
    <col min="15877" max="15877" width="14.140625" style="148" bestFit="1" customWidth="1"/>
    <col min="15878" max="15879" width="11.42578125" style="148"/>
    <col min="15880" max="15880" width="13.42578125" style="148" customWidth="1"/>
    <col min="15881" max="15881" width="11.42578125" style="148"/>
    <col min="15882" max="15882" width="13.42578125" style="148" bestFit="1" customWidth="1"/>
    <col min="15883" max="16128" width="11.42578125" style="148"/>
    <col min="16129" max="16129" width="16.28515625" style="148" customWidth="1"/>
    <col min="16130" max="16132" width="11.42578125" style="148"/>
    <col min="16133" max="16133" width="14.140625" style="148" bestFit="1" customWidth="1"/>
    <col min="16134" max="16135" width="11.42578125" style="148"/>
    <col min="16136" max="16136" width="13.42578125" style="148" customWidth="1"/>
    <col min="16137" max="16137" width="11.42578125" style="148"/>
    <col min="16138" max="16138" width="13.42578125" style="148" bestFit="1" customWidth="1"/>
    <col min="16139" max="16384" width="11.42578125" style="148"/>
  </cols>
  <sheetData>
    <row r="5" spans="2:9" x14ac:dyDescent="0.2">
      <c r="B5" s="147"/>
      <c r="C5" s="147"/>
      <c r="D5" s="147"/>
      <c r="E5" s="147"/>
      <c r="F5" s="147"/>
      <c r="G5" s="147"/>
      <c r="H5" s="147"/>
    </row>
    <row r="6" spans="2:9" ht="23.25" x14ac:dyDescent="0.35">
      <c r="B6" s="149"/>
      <c r="C6" s="147"/>
      <c r="D6" s="147"/>
      <c r="E6" s="147"/>
      <c r="F6" s="147"/>
      <c r="G6" s="147"/>
      <c r="H6" s="147"/>
      <c r="I6" s="150"/>
    </row>
    <row r="7" spans="2:9" x14ac:dyDescent="0.2">
      <c r="B7" s="147"/>
      <c r="C7" s="147"/>
      <c r="D7" s="147"/>
      <c r="E7" s="147"/>
      <c r="F7" s="147"/>
      <c r="G7" s="147"/>
      <c r="H7" s="147"/>
      <c r="I7" s="147"/>
    </row>
    <row r="8" spans="2:9" x14ac:dyDescent="0.2">
      <c r="B8" s="147"/>
      <c r="C8" s="147"/>
      <c r="D8" s="147"/>
      <c r="F8" s="147"/>
      <c r="G8" s="147"/>
      <c r="H8" s="147"/>
    </row>
    <row r="9" spans="2:9" x14ac:dyDescent="0.2">
      <c r="B9" s="147"/>
      <c r="C9" s="147"/>
      <c r="D9" s="147"/>
      <c r="E9" s="147"/>
      <c r="F9" s="147"/>
      <c r="G9" s="147"/>
      <c r="H9" s="147"/>
    </row>
    <row r="10" spans="2:9" ht="23.25" x14ac:dyDescent="0.35">
      <c r="B10" s="147"/>
      <c r="C10" s="147"/>
      <c r="D10" s="147"/>
      <c r="I10" s="150"/>
    </row>
    <row r="11" spans="2:9" x14ac:dyDescent="0.2">
      <c r="B11" s="147"/>
      <c r="C11" s="147"/>
      <c r="D11" s="147"/>
    </row>
    <row r="12" spans="2:9" ht="27" customHeight="1" x14ac:dyDescent="0.35">
      <c r="B12" s="147"/>
      <c r="C12" s="147"/>
      <c r="D12" s="147"/>
      <c r="E12" s="147"/>
      <c r="F12" s="147"/>
      <c r="G12" s="147"/>
      <c r="H12" s="147"/>
      <c r="I12" s="150"/>
    </row>
    <row r="13" spans="2:9" ht="19.5" customHeight="1" x14ac:dyDescent="0.35">
      <c r="B13" s="147"/>
      <c r="C13" s="160"/>
      <c r="D13" s="160"/>
      <c r="E13" s="160"/>
      <c r="F13" s="160"/>
      <c r="G13" s="160"/>
      <c r="H13" s="160"/>
      <c r="I13" s="150"/>
    </row>
    <row r="14" spans="2:9" x14ac:dyDescent="0.2">
      <c r="B14" s="147"/>
      <c r="C14" s="147"/>
      <c r="D14" s="147"/>
      <c r="F14" s="147"/>
      <c r="G14" s="147"/>
      <c r="H14" s="147"/>
    </row>
    <row r="15" spans="2:9" x14ac:dyDescent="0.2">
      <c r="B15" s="147"/>
      <c r="C15" s="147"/>
      <c r="D15" s="147"/>
      <c r="F15" s="147"/>
      <c r="G15" s="147"/>
      <c r="H15" s="147"/>
      <c r="I15" s="147"/>
    </row>
    <row r="16" spans="2:9" ht="34.5" x14ac:dyDescent="0.45">
      <c r="B16" s="147"/>
      <c r="C16" s="147"/>
      <c r="D16" s="147"/>
      <c r="E16" s="151"/>
      <c r="F16" s="147"/>
      <c r="G16" s="147"/>
      <c r="H16" s="147"/>
      <c r="I16" s="147"/>
    </row>
    <row r="17" spans="2:9" ht="33" x14ac:dyDescent="0.45">
      <c r="B17" s="147"/>
      <c r="C17" s="147"/>
      <c r="D17" s="147"/>
      <c r="E17" s="152"/>
      <c r="F17" s="147"/>
      <c r="G17" s="147"/>
      <c r="H17" s="147"/>
      <c r="I17" s="147"/>
    </row>
    <row r="18" spans="2:9" ht="33" x14ac:dyDescent="0.45">
      <c r="D18" s="152"/>
    </row>
    <row r="19" spans="2:9" ht="18.75" x14ac:dyDescent="0.3">
      <c r="E19" s="161"/>
      <c r="I19" s="153"/>
    </row>
    <row r="21" spans="2:9" x14ac:dyDescent="0.2">
      <c r="E21" s="154"/>
    </row>
    <row r="22" spans="2:9" ht="26.25" x14ac:dyDescent="0.4">
      <c r="E22" s="155"/>
    </row>
    <row r="25" spans="2:9" ht="18.75" x14ac:dyDescent="0.3">
      <c r="E25" s="156"/>
    </row>
    <row r="26" spans="2:9" ht="18.75" x14ac:dyDescent="0.3">
      <c r="E26" s="157"/>
    </row>
    <row r="28" spans="2:9" x14ac:dyDescent="0.2">
      <c r="D28" s="160"/>
      <c r="E28" s="160"/>
      <c r="F28" s="160"/>
      <c r="G28" s="160"/>
      <c r="H28" s="160"/>
    </row>
    <row r="33" spans="1:9" ht="35.25" x14ac:dyDescent="0.2">
      <c r="A33" s="162"/>
    </row>
    <row r="36" spans="1:9" ht="33" x14ac:dyDescent="0.2">
      <c r="B36" s="163"/>
    </row>
    <row r="39" spans="1:9" ht="18" x14ac:dyDescent="0.25">
      <c r="B39" s="164"/>
    </row>
    <row r="41" spans="1:9" ht="18.75" x14ac:dyDescent="0.3">
      <c r="I41" s="158"/>
    </row>
    <row r="43" spans="1:9" ht="18.75" x14ac:dyDescent="0.3">
      <c r="B43" s="206"/>
      <c r="C43" s="206"/>
      <c r="D43" s="206"/>
    </row>
    <row r="57" spans="10:10" ht="18.75" x14ac:dyDescent="0.3">
      <c r="J57" s="159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83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I2" s="3"/>
      <c r="J2" s="3"/>
      <c r="K2" s="3"/>
      <c r="L2" s="3"/>
      <c r="M2" s="3"/>
    </row>
    <row r="3" spans="1:21" ht="6" customHeight="1" x14ac:dyDescent="0.25">
      <c r="A3" s="4"/>
      <c r="I3" s="3"/>
      <c r="J3" s="3"/>
      <c r="K3" s="3"/>
      <c r="L3" s="3"/>
      <c r="M3" s="3"/>
    </row>
    <row r="4" spans="1:21" ht="16.5" thickBot="1" x14ac:dyDescent="0.3">
      <c r="A4" s="5" t="s">
        <v>109</v>
      </c>
      <c r="D4" s="224" t="s">
        <v>104</v>
      </c>
      <c r="E4" s="224"/>
      <c r="I4" s="224" t="s">
        <v>91</v>
      </c>
      <c r="J4" s="224"/>
      <c r="K4" s="224"/>
      <c r="L4" s="224"/>
      <c r="M4" s="224"/>
      <c r="N4" s="224"/>
      <c r="P4" s="224" t="s">
        <v>92</v>
      </c>
      <c r="Q4" s="224"/>
      <c r="R4" s="224"/>
      <c r="S4" s="224"/>
      <c r="T4" s="224"/>
      <c r="U4" s="224"/>
    </row>
    <row r="5" spans="1:21" x14ac:dyDescent="0.2">
      <c r="A5" s="7"/>
      <c r="B5" s="8"/>
      <c r="C5" s="84" t="s">
        <v>1</v>
      </c>
      <c r="D5" s="10"/>
      <c r="E5" s="11"/>
      <c r="F5" s="84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84" t="s">
        <v>1</v>
      </c>
      <c r="R5" s="10"/>
      <c r="S5" s="11"/>
      <c r="T5" s="84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3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3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98" t="s">
        <v>81</v>
      </c>
      <c r="B7" s="102">
        <v>4977762</v>
      </c>
      <c r="C7" s="18">
        <v>5436592</v>
      </c>
      <c r="D7" s="19">
        <v>6024254</v>
      </c>
      <c r="E7" s="27">
        <v>22.306855097053127</v>
      </c>
      <c r="F7" s="27">
        <v>22.790321523173422</v>
      </c>
      <c r="G7" s="28">
        <v>23.600219115504686</v>
      </c>
      <c r="I7" s="94">
        <v>2374039</v>
      </c>
      <c r="J7" s="18">
        <v>2473260</v>
      </c>
      <c r="K7" s="19">
        <v>2586369</v>
      </c>
      <c r="L7" s="27">
        <v>17.974587954104528</v>
      </c>
      <c r="M7" s="27">
        <v>17.827894066588005</v>
      </c>
      <c r="N7" s="28">
        <v>17.921882136158185</v>
      </c>
      <c r="P7" s="94">
        <v>2603723</v>
      </c>
      <c r="Q7" s="18">
        <v>2963332</v>
      </c>
      <c r="R7" s="19">
        <v>3437885</v>
      </c>
      <c r="S7" s="27">
        <v>28.589748474584535</v>
      </c>
      <c r="T7" s="27">
        <v>29.687205246242456</v>
      </c>
      <c r="U7" s="28">
        <v>30.986129142392787</v>
      </c>
    </row>
    <row r="8" spans="1:21" x14ac:dyDescent="0.2">
      <c r="A8" s="98" t="s">
        <v>162</v>
      </c>
      <c r="B8" s="102">
        <v>395857</v>
      </c>
      <c r="C8" s="18">
        <v>686328</v>
      </c>
      <c r="D8" s="19">
        <v>797154</v>
      </c>
      <c r="E8" s="27">
        <v>1.7739547889501668</v>
      </c>
      <c r="F8" s="27">
        <v>2.8771031172389923</v>
      </c>
      <c r="G8" s="28">
        <v>3.1228777984462512</v>
      </c>
      <c r="I8" s="94">
        <v>391791</v>
      </c>
      <c r="J8" s="18">
        <v>625251</v>
      </c>
      <c r="K8" s="19">
        <v>712702</v>
      </c>
      <c r="L8" s="27">
        <v>2.9663715672432374</v>
      </c>
      <c r="M8" s="27">
        <v>4.5069699882051291</v>
      </c>
      <c r="N8" s="28">
        <v>4.9385687974934012</v>
      </c>
      <c r="P8" s="94">
        <v>4066</v>
      </c>
      <c r="Q8" s="18">
        <v>61077</v>
      </c>
      <c r="R8" s="19">
        <v>84452</v>
      </c>
      <c r="S8" s="27">
        <v>4.4646038498588642E-2</v>
      </c>
      <c r="T8" s="27">
        <v>0.61188062452156911</v>
      </c>
      <c r="U8" s="28">
        <v>0.76117746182125223</v>
      </c>
    </row>
    <row r="9" spans="1:21" x14ac:dyDescent="0.2">
      <c r="A9" s="98" t="s">
        <v>82</v>
      </c>
      <c r="B9" s="102">
        <v>6293714</v>
      </c>
      <c r="C9" s="18">
        <v>6693757</v>
      </c>
      <c r="D9" s="19">
        <v>7099916</v>
      </c>
      <c r="E9" s="27">
        <v>28.204033503468953</v>
      </c>
      <c r="F9" s="27">
        <v>28.060386769504269</v>
      </c>
      <c r="G9" s="28">
        <v>27.814161438358603</v>
      </c>
      <c r="I9" s="94">
        <v>3249146</v>
      </c>
      <c r="J9" s="18">
        <v>3371923</v>
      </c>
      <c r="K9" s="19">
        <v>3407672</v>
      </c>
      <c r="L9" s="27">
        <v>24.600295341705387</v>
      </c>
      <c r="M9" s="27">
        <v>24.305688057337939</v>
      </c>
      <c r="N9" s="28">
        <v>23.612986369186466</v>
      </c>
      <c r="P9" s="94">
        <v>3044568</v>
      </c>
      <c r="Q9" s="18">
        <v>3321834</v>
      </c>
      <c r="R9" s="19">
        <v>3692244</v>
      </c>
      <c r="S9" s="27">
        <v>33.430373866102073</v>
      </c>
      <c r="T9" s="27">
        <v>33.27874424868579</v>
      </c>
      <c r="U9" s="28">
        <v>33.278701704456346</v>
      </c>
    </row>
    <row r="10" spans="1:21" x14ac:dyDescent="0.2">
      <c r="A10" s="98" t="s">
        <v>84</v>
      </c>
      <c r="B10" s="102">
        <v>2830035</v>
      </c>
      <c r="C10" s="18">
        <v>2996220</v>
      </c>
      <c r="D10" s="19">
        <v>3334978</v>
      </c>
      <c r="E10" s="27">
        <v>12.682241670973571</v>
      </c>
      <c r="F10" s="27">
        <v>12.560224705875054</v>
      </c>
      <c r="G10" s="28">
        <v>13.06488928677104</v>
      </c>
      <c r="I10" s="94">
        <v>1710711</v>
      </c>
      <c r="J10" s="18">
        <v>1874795</v>
      </c>
      <c r="K10" s="19">
        <v>2145002</v>
      </c>
      <c r="L10" s="27">
        <v>12.952325270795514</v>
      </c>
      <c r="M10" s="27">
        <v>13.51400445427042</v>
      </c>
      <c r="N10" s="28">
        <v>14.863491259686292</v>
      </c>
      <c r="P10" s="94">
        <v>1119324</v>
      </c>
      <c r="Q10" s="18">
        <v>1121425</v>
      </c>
      <c r="R10" s="19">
        <v>1189976</v>
      </c>
      <c r="S10" s="27">
        <v>12.290551499359132</v>
      </c>
      <c r="T10" s="27">
        <v>11.234641998691826</v>
      </c>
      <c r="U10" s="28">
        <v>10.725416938713192</v>
      </c>
    </row>
    <row r="11" spans="1:21" x14ac:dyDescent="0.2">
      <c r="A11" s="98" t="s">
        <v>152</v>
      </c>
      <c r="B11" s="102">
        <v>3584681</v>
      </c>
      <c r="C11" s="18">
        <v>3809072</v>
      </c>
      <c r="D11" s="19">
        <v>4041877</v>
      </c>
      <c r="E11" s="27">
        <v>16.064038344171436</v>
      </c>
      <c r="F11" s="27">
        <v>15.967719406738125</v>
      </c>
      <c r="G11" s="28">
        <v>15.83419006534564</v>
      </c>
      <c r="I11" s="94">
        <v>3097483</v>
      </c>
      <c r="J11" s="18">
        <v>3240302</v>
      </c>
      <c r="K11" s="19">
        <v>3389186</v>
      </c>
      <c r="L11" s="27">
        <v>23.452007578579611</v>
      </c>
      <c r="M11" s="27">
        <v>23.356930043648159</v>
      </c>
      <c r="N11" s="28">
        <v>23.484890218494503</v>
      </c>
      <c r="P11" s="94">
        <v>487198</v>
      </c>
      <c r="Q11" s="18">
        <v>568770</v>
      </c>
      <c r="R11" s="19">
        <v>652691</v>
      </c>
      <c r="S11" s="27">
        <v>5.349596818601916</v>
      </c>
      <c r="T11" s="27">
        <v>5.6980425169725573</v>
      </c>
      <c r="U11" s="28">
        <v>5.882793524529613</v>
      </c>
    </row>
    <row r="12" spans="1:21" x14ac:dyDescent="0.2">
      <c r="A12" s="98" t="s">
        <v>163</v>
      </c>
      <c r="B12" s="102">
        <v>0</v>
      </c>
      <c r="C12" s="18">
        <v>0</v>
      </c>
      <c r="D12" s="19">
        <v>0</v>
      </c>
      <c r="E12" s="27" t="s">
        <v>164</v>
      </c>
      <c r="F12" s="27" t="s">
        <v>164</v>
      </c>
      <c r="G12" s="28" t="s">
        <v>164</v>
      </c>
      <c r="I12" s="94">
        <v>0</v>
      </c>
      <c r="J12" s="18">
        <v>0</v>
      </c>
      <c r="K12" s="19">
        <v>0</v>
      </c>
      <c r="L12" s="27" t="s">
        <v>164</v>
      </c>
      <c r="M12" s="27" t="s">
        <v>164</v>
      </c>
      <c r="N12" s="28" t="s">
        <v>164</v>
      </c>
      <c r="P12" s="94">
        <v>0</v>
      </c>
      <c r="Q12" s="18">
        <v>0</v>
      </c>
      <c r="R12" s="19">
        <v>0</v>
      </c>
      <c r="S12" s="27" t="s">
        <v>164</v>
      </c>
      <c r="T12" s="27" t="s">
        <v>164</v>
      </c>
      <c r="U12" s="28" t="s">
        <v>164</v>
      </c>
    </row>
    <row r="13" spans="1:21" x14ac:dyDescent="0.2">
      <c r="A13" s="98" t="s">
        <v>165</v>
      </c>
      <c r="B13" s="102">
        <v>305852</v>
      </c>
      <c r="C13" s="18">
        <v>309595</v>
      </c>
      <c r="D13" s="19">
        <v>310099</v>
      </c>
      <c r="E13" s="27">
        <v>1.3706151971797553</v>
      </c>
      <c r="F13" s="27">
        <v>1.2978295211350928</v>
      </c>
      <c r="G13" s="28">
        <v>1.2148233370470249</v>
      </c>
      <c r="I13" s="94">
        <v>302109</v>
      </c>
      <c r="J13" s="18">
        <v>305701</v>
      </c>
      <c r="K13" s="19">
        <v>306100</v>
      </c>
      <c r="L13" s="27">
        <v>2.2873612405805317</v>
      </c>
      <c r="M13" s="27">
        <v>2.203571417501605</v>
      </c>
      <c r="N13" s="28">
        <v>2.1210771246786595</v>
      </c>
      <c r="P13" s="94">
        <v>3743</v>
      </c>
      <c r="Q13" s="18">
        <v>3894</v>
      </c>
      <c r="R13" s="19">
        <v>3999</v>
      </c>
      <c r="S13" s="27">
        <v>4.1099390580476458E-2</v>
      </c>
      <c r="T13" s="27">
        <v>3.9010808518542009E-2</v>
      </c>
      <c r="U13" s="28">
        <v>3.6043535615772122E-2</v>
      </c>
    </row>
    <row r="14" spans="1:21" x14ac:dyDescent="0.2">
      <c r="A14" s="98" t="s">
        <v>166</v>
      </c>
      <c r="B14" s="102">
        <v>349340</v>
      </c>
      <c r="C14" s="18">
        <v>390530</v>
      </c>
      <c r="D14" s="19">
        <v>0</v>
      </c>
      <c r="E14" s="27">
        <v>1.5654980610974449</v>
      </c>
      <c r="F14" s="27">
        <v>1.6371109445853058</v>
      </c>
      <c r="G14" s="28" t="s">
        <v>164</v>
      </c>
      <c r="I14" s="94">
        <v>168721</v>
      </c>
      <c r="J14" s="18">
        <v>187803</v>
      </c>
      <c r="K14" s="19">
        <v>0</v>
      </c>
      <c r="L14" s="27">
        <v>1.2774391887430958</v>
      </c>
      <c r="M14" s="27">
        <v>1.3537323166134685</v>
      </c>
      <c r="N14" s="28" t="s">
        <v>164</v>
      </c>
      <c r="P14" s="94">
        <v>180619</v>
      </c>
      <c r="Q14" s="18">
        <v>202727</v>
      </c>
      <c r="R14" s="19">
        <v>0</v>
      </c>
      <c r="S14" s="27">
        <v>1.9832569669396414</v>
      </c>
      <c r="T14" s="27">
        <v>2.030956388941568</v>
      </c>
      <c r="U14" s="28" t="s">
        <v>164</v>
      </c>
    </row>
    <row r="15" spans="1:21" x14ac:dyDescent="0.2">
      <c r="A15" s="98" t="s">
        <v>167</v>
      </c>
      <c r="B15" s="102">
        <v>291028</v>
      </c>
      <c r="C15" s="18">
        <v>316554</v>
      </c>
      <c r="D15" s="19">
        <v>364986</v>
      </c>
      <c r="E15" s="27">
        <v>1.3041843754653553</v>
      </c>
      <c r="F15" s="27">
        <v>1.3270018127986503</v>
      </c>
      <c r="G15" s="28">
        <v>1.4298450188341318</v>
      </c>
      <c r="I15" s="94">
        <v>0</v>
      </c>
      <c r="J15" s="18">
        <v>0</v>
      </c>
      <c r="K15" s="19">
        <v>0</v>
      </c>
      <c r="L15" s="27" t="s">
        <v>164</v>
      </c>
      <c r="M15" s="27" t="s">
        <v>164</v>
      </c>
      <c r="N15" s="28" t="s">
        <v>164</v>
      </c>
      <c r="P15" s="94">
        <v>291028</v>
      </c>
      <c r="Q15" s="18">
        <v>316554</v>
      </c>
      <c r="R15" s="19">
        <v>364986</v>
      </c>
      <c r="S15" s="27">
        <v>3.1955846758896347</v>
      </c>
      <c r="T15" s="27">
        <v>3.171296219768502</v>
      </c>
      <c r="U15" s="28">
        <v>3.2896688897869981</v>
      </c>
    </row>
    <row r="16" spans="1:21" x14ac:dyDescent="0.2">
      <c r="A16" s="98" t="s">
        <v>168</v>
      </c>
      <c r="B16" s="102">
        <v>568743</v>
      </c>
      <c r="C16" s="18">
        <v>623469</v>
      </c>
      <c r="D16" s="19">
        <v>709985</v>
      </c>
      <c r="E16" s="27">
        <v>2.5487091766266219</v>
      </c>
      <c r="F16" s="27">
        <v>2.6135967109048113</v>
      </c>
      <c r="G16" s="28">
        <v>2.7813902881122865</v>
      </c>
      <c r="I16" s="94">
        <v>202756</v>
      </c>
      <c r="J16" s="18">
        <v>224092</v>
      </c>
      <c r="K16" s="19">
        <v>241968</v>
      </c>
      <c r="L16" s="27">
        <v>1.5351287637744864</v>
      </c>
      <c r="M16" s="27">
        <v>1.6153127601505055</v>
      </c>
      <c r="N16" s="28">
        <v>1.676683403150101</v>
      </c>
      <c r="P16" s="94">
        <v>365987</v>
      </c>
      <c r="Q16" s="18">
        <v>399377</v>
      </c>
      <c r="R16" s="19">
        <v>468017</v>
      </c>
      <c r="S16" s="27">
        <v>4.0186595405762322</v>
      </c>
      <c r="T16" s="27">
        <v>4.0010322736799564</v>
      </c>
      <c r="U16" s="28">
        <v>4.2183014274285631</v>
      </c>
    </row>
    <row r="17" spans="1:21" x14ac:dyDescent="0.2">
      <c r="A17" s="98" t="s">
        <v>169</v>
      </c>
      <c r="B17" s="102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  <c r="I17" s="94">
        <v>0</v>
      </c>
      <c r="J17" s="18">
        <v>0</v>
      </c>
      <c r="K17" s="19">
        <v>0</v>
      </c>
      <c r="L17" s="27" t="s">
        <v>164</v>
      </c>
      <c r="M17" s="27" t="s">
        <v>164</v>
      </c>
      <c r="N17" s="28" t="s">
        <v>164</v>
      </c>
      <c r="P17" s="94">
        <v>0</v>
      </c>
      <c r="Q17" s="18">
        <v>0</v>
      </c>
      <c r="R17" s="19">
        <v>0</v>
      </c>
      <c r="S17" s="27" t="s">
        <v>164</v>
      </c>
      <c r="T17" s="27" t="s">
        <v>164</v>
      </c>
      <c r="U17" s="28" t="s">
        <v>164</v>
      </c>
    </row>
    <row r="18" spans="1:21" x14ac:dyDescent="0.2">
      <c r="A18" s="98" t="s">
        <v>170</v>
      </c>
      <c r="B18" s="102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4">
        <v>0</v>
      </c>
      <c r="J18" s="18">
        <v>0</v>
      </c>
      <c r="K18" s="19">
        <v>0</v>
      </c>
      <c r="L18" s="27" t="s">
        <v>164</v>
      </c>
      <c r="M18" s="27" t="s">
        <v>164</v>
      </c>
      <c r="N18" s="28" t="s">
        <v>164</v>
      </c>
      <c r="P18" s="94">
        <v>0</v>
      </c>
      <c r="Q18" s="18">
        <v>0</v>
      </c>
      <c r="R18" s="19">
        <v>0</v>
      </c>
      <c r="S18" s="27" t="s">
        <v>164</v>
      </c>
      <c r="T18" s="27" t="s">
        <v>164</v>
      </c>
      <c r="U18" s="28" t="s">
        <v>164</v>
      </c>
    </row>
    <row r="19" spans="1:21" x14ac:dyDescent="0.2">
      <c r="A19" s="98" t="s">
        <v>171</v>
      </c>
      <c r="B19" s="102">
        <v>0</v>
      </c>
      <c r="C19" s="18">
        <v>0</v>
      </c>
      <c r="D19" s="19">
        <v>0</v>
      </c>
      <c r="E19" s="27" t="s">
        <v>164</v>
      </c>
      <c r="F19" s="27" t="s">
        <v>164</v>
      </c>
      <c r="G19" s="28" t="s">
        <v>164</v>
      </c>
      <c r="I19" s="94">
        <v>0</v>
      </c>
      <c r="J19" s="18">
        <v>0</v>
      </c>
      <c r="K19" s="19">
        <v>0</v>
      </c>
      <c r="L19" s="27" t="s">
        <v>164</v>
      </c>
      <c r="M19" s="27" t="s">
        <v>164</v>
      </c>
      <c r="N19" s="28" t="s">
        <v>164</v>
      </c>
      <c r="P19" s="94">
        <v>0</v>
      </c>
      <c r="Q19" s="18">
        <v>0</v>
      </c>
      <c r="R19" s="19">
        <v>0</v>
      </c>
      <c r="S19" s="27" t="s">
        <v>164</v>
      </c>
      <c r="T19" s="27" t="s">
        <v>164</v>
      </c>
      <c r="U19" s="28" t="s">
        <v>164</v>
      </c>
    </row>
    <row r="20" spans="1:21" x14ac:dyDescent="0.2">
      <c r="A20" s="98" t="s">
        <v>172</v>
      </c>
      <c r="B20" s="102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  <c r="I20" s="94">
        <v>0</v>
      </c>
      <c r="J20" s="18">
        <v>0</v>
      </c>
      <c r="K20" s="19">
        <v>0</v>
      </c>
      <c r="L20" s="27" t="s">
        <v>164</v>
      </c>
      <c r="M20" s="27" t="s">
        <v>164</v>
      </c>
      <c r="N20" s="28" t="s">
        <v>164</v>
      </c>
      <c r="P20" s="94">
        <v>0</v>
      </c>
      <c r="Q20" s="18">
        <v>0</v>
      </c>
      <c r="R20" s="19">
        <v>0</v>
      </c>
      <c r="S20" s="27" t="s">
        <v>164</v>
      </c>
      <c r="T20" s="27" t="s">
        <v>164</v>
      </c>
      <c r="U20" s="28" t="s">
        <v>164</v>
      </c>
    </row>
    <row r="21" spans="1:21" x14ac:dyDescent="0.2">
      <c r="A21" s="98" t="s">
        <v>173</v>
      </c>
      <c r="B21" s="102">
        <v>0</v>
      </c>
      <c r="C21" s="18">
        <v>0</v>
      </c>
      <c r="D21" s="19">
        <v>107637</v>
      </c>
      <c r="E21" s="27" t="s">
        <v>164</v>
      </c>
      <c r="F21" s="27" t="s">
        <v>164</v>
      </c>
      <c r="G21" s="28">
        <v>0.42167159368372881</v>
      </c>
      <c r="I21" s="94">
        <v>0</v>
      </c>
      <c r="J21" s="18">
        <v>0</v>
      </c>
      <c r="K21" s="19">
        <v>0</v>
      </c>
      <c r="L21" s="27" t="s">
        <v>164</v>
      </c>
      <c r="M21" s="27" t="s">
        <v>164</v>
      </c>
      <c r="N21" s="28" t="s">
        <v>164</v>
      </c>
      <c r="P21" s="94">
        <v>0</v>
      </c>
      <c r="Q21" s="18">
        <v>0</v>
      </c>
      <c r="R21" s="19">
        <v>107637</v>
      </c>
      <c r="S21" s="27" t="s">
        <v>164</v>
      </c>
      <c r="T21" s="27" t="s">
        <v>164</v>
      </c>
      <c r="U21" s="28">
        <v>0.97014704753059866</v>
      </c>
    </row>
    <row r="22" spans="1:21" x14ac:dyDescent="0.2">
      <c r="A22" s="98" t="s">
        <v>174</v>
      </c>
      <c r="B22" s="102">
        <v>1070911</v>
      </c>
      <c r="C22" s="18">
        <v>1112020</v>
      </c>
      <c r="D22" s="19">
        <v>1135739</v>
      </c>
      <c r="E22" s="27">
        <v>4.7990756687122165</v>
      </c>
      <c r="F22" s="27">
        <v>4.6616139927732867</v>
      </c>
      <c r="G22" s="28">
        <v>4.4492960054513269</v>
      </c>
      <c r="I22" s="94">
        <v>610465</v>
      </c>
      <c r="J22" s="18">
        <v>626804</v>
      </c>
      <c r="K22" s="19">
        <v>606173</v>
      </c>
      <c r="L22" s="27">
        <v>4.6220204619226646</v>
      </c>
      <c r="M22" s="27">
        <v>4.518164411551405</v>
      </c>
      <c r="N22" s="28">
        <v>4.2003909960726462</v>
      </c>
      <c r="P22" s="94">
        <v>460446</v>
      </c>
      <c r="Q22" s="18">
        <v>485216</v>
      </c>
      <c r="R22" s="19">
        <v>529566</v>
      </c>
      <c r="S22" s="27">
        <v>5.0558509204429773</v>
      </c>
      <c r="T22" s="27">
        <v>4.8609831705528705</v>
      </c>
      <c r="U22" s="28">
        <v>4.7730510082275526</v>
      </c>
    </row>
    <row r="23" spans="1:21" x14ac:dyDescent="0.2">
      <c r="A23" s="98" t="s">
        <v>175</v>
      </c>
      <c r="B23" s="102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  <c r="I23" s="94">
        <v>0</v>
      </c>
      <c r="J23" s="18">
        <v>0</v>
      </c>
      <c r="K23" s="19">
        <v>0</v>
      </c>
      <c r="L23" s="27" t="s">
        <v>164</v>
      </c>
      <c r="M23" s="27" t="s">
        <v>164</v>
      </c>
      <c r="N23" s="28" t="s">
        <v>164</v>
      </c>
      <c r="P23" s="94">
        <v>0</v>
      </c>
      <c r="Q23" s="18">
        <v>0</v>
      </c>
      <c r="R23" s="19">
        <v>0</v>
      </c>
      <c r="S23" s="27" t="s">
        <v>164</v>
      </c>
      <c r="T23" s="27" t="s">
        <v>164</v>
      </c>
      <c r="U23" s="28" t="s">
        <v>164</v>
      </c>
    </row>
    <row r="24" spans="1:21" x14ac:dyDescent="0.2">
      <c r="A24" s="98" t="s">
        <v>176</v>
      </c>
      <c r="B24" s="102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  <c r="I24" s="94">
        <v>0</v>
      </c>
      <c r="J24" s="18">
        <v>0</v>
      </c>
      <c r="K24" s="19">
        <v>0</v>
      </c>
      <c r="L24" s="27" t="s">
        <v>164</v>
      </c>
      <c r="M24" s="27" t="s">
        <v>164</v>
      </c>
      <c r="N24" s="28" t="s">
        <v>164</v>
      </c>
      <c r="P24" s="94">
        <v>0</v>
      </c>
      <c r="Q24" s="18">
        <v>0</v>
      </c>
      <c r="R24" s="19">
        <v>0</v>
      </c>
      <c r="S24" s="27" t="s">
        <v>164</v>
      </c>
      <c r="T24" s="27" t="s">
        <v>164</v>
      </c>
      <c r="U24" s="28" t="s">
        <v>164</v>
      </c>
    </row>
    <row r="25" spans="1:21" x14ac:dyDescent="0.2">
      <c r="A25" s="98" t="s">
        <v>177</v>
      </c>
      <c r="B25" s="102">
        <v>0</v>
      </c>
      <c r="C25" s="18">
        <v>0</v>
      </c>
      <c r="D25" s="19">
        <v>6384</v>
      </c>
      <c r="E25" s="27" t="s">
        <v>164</v>
      </c>
      <c r="F25" s="27" t="s">
        <v>164</v>
      </c>
      <c r="G25" s="28">
        <v>2.5009536256834775E-2</v>
      </c>
      <c r="I25" s="94">
        <v>0</v>
      </c>
      <c r="J25" s="18">
        <v>0</v>
      </c>
      <c r="K25" s="19">
        <v>6384</v>
      </c>
      <c r="L25" s="27" t="s">
        <v>164</v>
      </c>
      <c r="M25" s="27" t="s">
        <v>164</v>
      </c>
      <c r="N25" s="28">
        <v>4.4237034838120103E-2</v>
      </c>
      <c r="P25" s="94">
        <v>0</v>
      </c>
      <c r="Q25" s="18">
        <v>0</v>
      </c>
      <c r="R25" s="19">
        <v>0</v>
      </c>
      <c r="S25" s="27" t="s">
        <v>164</v>
      </c>
      <c r="T25" s="27" t="s">
        <v>164</v>
      </c>
      <c r="U25" s="28" t="s">
        <v>164</v>
      </c>
    </row>
    <row r="26" spans="1:21" x14ac:dyDescent="0.2">
      <c r="A26" s="98" t="s">
        <v>178</v>
      </c>
      <c r="B26" s="102">
        <v>73712</v>
      </c>
      <c r="C26" s="18">
        <v>76184</v>
      </c>
      <c r="D26" s="19">
        <v>79423</v>
      </c>
      <c r="E26" s="27">
        <v>0.33032573733215453</v>
      </c>
      <c r="F26" s="27">
        <v>0.31936511971496923</v>
      </c>
      <c r="G26" s="28">
        <v>0.31114229293962847</v>
      </c>
      <c r="I26" s="94">
        <v>0</v>
      </c>
      <c r="J26" s="18">
        <v>0</v>
      </c>
      <c r="K26" s="19">
        <v>0</v>
      </c>
      <c r="L26" s="27" t="s">
        <v>164</v>
      </c>
      <c r="M26" s="27" t="s">
        <v>164</v>
      </c>
      <c r="N26" s="28" t="s">
        <v>164</v>
      </c>
      <c r="P26" s="94">
        <v>73712</v>
      </c>
      <c r="Q26" s="18">
        <v>76184</v>
      </c>
      <c r="R26" s="19">
        <v>79423</v>
      </c>
      <c r="S26" s="27">
        <v>0.80938238804918006</v>
      </c>
      <c r="T26" s="27">
        <v>0.76322533029702211</v>
      </c>
      <c r="U26" s="28">
        <v>0.71585039490159275</v>
      </c>
    </row>
    <row r="27" spans="1:21" x14ac:dyDescent="0.2">
      <c r="A27" s="98" t="s">
        <v>179</v>
      </c>
      <c r="B27" s="102">
        <v>767454</v>
      </c>
      <c r="C27" s="18">
        <v>800540</v>
      </c>
      <c r="D27" s="19">
        <v>889746</v>
      </c>
      <c r="E27" s="27">
        <v>3.4391931899624391</v>
      </c>
      <c r="F27" s="27">
        <v>3.3558825073062777</v>
      </c>
      <c r="G27" s="28">
        <v>3.4856100949833513</v>
      </c>
      <c r="I27" s="94">
        <v>629004</v>
      </c>
      <c r="J27" s="18">
        <v>646080</v>
      </c>
      <c r="K27" s="19">
        <v>707519</v>
      </c>
      <c r="L27" s="27">
        <v>4.7623849993549241</v>
      </c>
      <c r="M27" s="27">
        <v>4.6571107762795574</v>
      </c>
      <c r="N27" s="28">
        <v>4.9026539241278035</v>
      </c>
      <c r="P27" s="94">
        <v>138450</v>
      </c>
      <c r="Q27" s="18">
        <v>154460</v>
      </c>
      <c r="R27" s="19">
        <v>182227</v>
      </c>
      <c r="S27" s="27">
        <v>1.5202272577790452</v>
      </c>
      <c r="T27" s="27">
        <v>1.5474087015341547</v>
      </c>
      <c r="U27" s="28">
        <v>1.6424369504014271</v>
      </c>
    </row>
    <row r="28" spans="1:21" x14ac:dyDescent="0.2">
      <c r="A28" s="98" t="s">
        <v>180</v>
      </c>
      <c r="B28" s="102">
        <v>129350</v>
      </c>
      <c r="C28" s="18">
        <v>145713</v>
      </c>
      <c r="D28" s="19">
        <v>172808</v>
      </c>
      <c r="E28" s="27">
        <v>0.5796564212599602</v>
      </c>
      <c r="F28" s="27">
        <v>0.61083232291593137</v>
      </c>
      <c r="G28" s="28">
        <v>0.67698119383945865</v>
      </c>
      <c r="I28" s="94">
        <v>23139</v>
      </c>
      <c r="J28" s="18">
        <v>32003</v>
      </c>
      <c r="K28" s="19">
        <v>42587</v>
      </c>
      <c r="L28" s="27">
        <v>0.17519256872781985</v>
      </c>
      <c r="M28" s="27">
        <v>0.23068585341331518</v>
      </c>
      <c r="N28" s="28">
        <v>0.29510065830999699</v>
      </c>
      <c r="P28" s="94">
        <v>106211</v>
      </c>
      <c r="Q28" s="18">
        <v>113710</v>
      </c>
      <c r="R28" s="19">
        <v>130221</v>
      </c>
      <c r="S28" s="27">
        <v>1.1662322663486469</v>
      </c>
      <c r="T28" s="27">
        <v>1.1391677032982566</v>
      </c>
      <c r="U28" s="28">
        <v>1.1736997377898128</v>
      </c>
    </row>
    <row r="29" spans="1:21" x14ac:dyDescent="0.2">
      <c r="A29" s="98" t="s">
        <v>181</v>
      </c>
      <c r="B29" s="102">
        <v>195074</v>
      </c>
      <c r="C29" s="18">
        <v>223847</v>
      </c>
      <c r="D29" s="19">
        <v>234449</v>
      </c>
      <c r="E29" s="27">
        <v>0.87418551774924991</v>
      </c>
      <c r="F29" s="27">
        <v>0.93837188849150366</v>
      </c>
      <c r="G29" s="28">
        <v>0.91846189941708267</v>
      </c>
      <c r="I29" s="94">
        <v>83674</v>
      </c>
      <c r="J29" s="18">
        <v>94109</v>
      </c>
      <c r="K29" s="19">
        <v>102818</v>
      </c>
      <c r="L29" s="27">
        <v>0.63352188926624309</v>
      </c>
      <c r="M29" s="27">
        <v>0.67836187166433393</v>
      </c>
      <c r="N29" s="28">
        <v>0.71246294611306904</v>
      </c>
      <c r="P29" s="94">
        <v>111400</v>
      </c>
      <c r="Q29" s="18">
        <v>129738</v>
      </c>
      <c r="R29" s="19">
        <v>131631</v>
      </c>
      <c r="S29" s="27">
        <v>1.2232092200547897</v>
      </c>
      <c r="T29" s="27">
        <v>1.2997391565430412</v>
      </c>
      <c r="U29" s="28">
        <v>1.1864082612252314</v>
      </c>
    </row>
    <row r="30" spans="1:21" x14ac:dyDescent="0.2">
      <c r="A30" s="98" t="s">
        <v>182</v>
      </c>
      <c r="B30" s="102">
        <v>54016</v>
      </c>
      <c r="C30" s="18">
        <v>61208</v>
      </c>
      <c r="D30" s="19">
        <v>68036</v>
      </c>
      <c r="E30" s="27">
        <v>0.24206201198900665</v>
      </c>
      <c r="F30" s="27">
        <v>0.25658537550553706</v>
      </c>
      <c r="G30" s="28">
        <v>0.2665333347070819</v>
      </c>
      <c r="I30" s="94">
        <v>29079</v>
      </c>
      <c r="J30" s="18">
        <v>32900</v>
      </c>
      <c r="K30" s="19">
        <v>36984</v>
      </c>
      <c r="L30" s="27">
        <v>0.22016615696599998</v>
      </c>
      <c r="M30" s="27">
        <v>0.23715166007243288</v>
      </c>
      <c r="N30" s="28">
        <v>0.25627545370504917</v>
      </c>
      <c r="P30" s="94">
        <v>24937</v>
      </c>
      <c r="Q30" s="18">
        <v>28308</v>
      </c>
      <c r="R30" s="19">
        <v>31052</v>
      </c>
      <c r="S30" s="27">
        <v>0.27381659174601697</v>
      </c>
      <c r="T30" s="27">
        <v>0.28359475283587238</v>
      </c>
      <c r="U30" s="28">
        <v>0.27987593596923133</v>
      </c>
    </row>
    <row r="31" spans="1:21" x14ac:dyDescent="0.2">
      <c r="A31" s="98" t="s">
        <v>183</v>
      </c>
      <c r="B31" s="102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4">
        <v>0</v>
      </c>
      <c r="J31" s="18">
        <v>0</v>
      </c>
      <c r="K31" s="19">
        <v>0</v>
      </c>
      <c r="L31" s="27" t="s">
        <v>164</v>
      </c>
      <c r="M31" s="27" t="s">
        <v>164</v>
      </c>
      <c r="N31" s="28" t="s">
        <v>164</v>
      </c>
      <c r="P31" s="94">
        <v>0</v>
      </c>
      <c r="Q31" s="18">
        <v>0</v>
      </c>
      <c r="R31" s="19">
        <v>0</v>
      </c>
      <c r="S31" s="27" t="s">
        <v>164</v>
      </c>
      <c r="T31" s="27" t="s">
        <v>164</v>
      </c>
      <c r="U31" s="28" t="s">
        <v>164</v>
      </c>
    </row>
    <row r="32" spans="1:21" x14ac:dyDescent="0.2">
      <c r="A32" s="98" t="s">
        <v>184</v>
      </c>
      <c r="B32" s="102">
        <v>0</v>
      </c>
      <c r="C32" s="18">
        <v>0</v>
      </c>
      <c r="D32" s="19">
        <v>0</v>
      </c>
      <c r="E32" s="27" t="s">
        <v>164</v>
      </c>
      <c r="F32" s="27" t="s">
        <v>164</v>
      </c>
      <c r="G32" s="28" t="s">
        <v>164</v>
      </c>
      <c r="I32" s="94">
        <v>0</v>
      </c>
      <c r="J32" s="18">
        <v>0</v>
      </c>
      <c r="K32" s="19">
        <v>0</v>
      </c>
      <c r="L32" s="27" t="s">
        <v>164</v>
      </c>
      <c r="M32" s="27" t="s">
        <v>164</v>
      </c>
      <c r="N32" s="28" t="s">
        <v>164</v>
      </c>
      <c r="P32" s="94">
        <v>0</v>
      </c>
      <c r="Q32" s="18">
        <v>0</v>
      </c>
      <c r="R32" s="19">
        <v>0</v>
      </c>
      <c r="S32" s="27" t="s">
        <v>164</v>
      </c>
      <c r="T32" s="27" t="s">
        <v>164</v>
      </c>
      <c r="U32" s="28" t="s">
        <v>164</v>
      </c>
    </row>
    <row r="33" spans="1:21" x14ac:dyDescent="0.2">
      <c r="A33" s="98" t="s">
        <v>185</v>
      </c>
      <c r="B33" s="102">
        <v>604</v>
      </c>
      <c r="C33" s="18">
        <v>251</v>
      </c>
      <c r="D33" s="19">
        <v>386</v>
      </c>
      <c r="E33" s="27">
        <v>2.7067064433012444E-3</v>
      </c>
      <c r="F33" s="27">
        <v>1.0521979030827639E-3</v>
      </c>
      <c r="G33" s="28">
        <v>1.5121680756795461E-3</v>
      </c>
      <c r="I33" s="94">
        <v>0</v>
      </c>
      <c r="J33" s="18">
        <v>0</v>
      </c>
      <c r="K33" s="19">
        <v>0</v>
      </c>
      <c r="L33" s="27" t="s">
        <v>164</v>
      </c>
      <c r="M33" s="27" t="s">
        <v>164</v>
      </c>
      <c r="N33" s="28" t="s">
        <v>164</v>
      </c>
      <c r="P33" s="94">
        <v>604</v>
      </c>
      <c r="Q33" s="18">
        <v>251</v>
      </c>
      <c r="R33" s="19">
        <v>386</v>
      </c>
      <c r="S33" s="27">
        <v>6.6321218035286624E-3</v>
      </c>
      <c r="T33" s="27">
        <v>2.5145641854530157E-3</v>
      </c>
      <c r="U33" s="28">
        <v>3.4790709546606751E-3</v>
      </c>
    </row>
    <row r="34" spans="1:21" x14ac:dyDescent="0.2">
      <c r="A34" s="98" t="s">
        <v>186</v>
      </c>
      <c r="B34" s="102">
        <v>334350</v>
      </c>
      <c r="C34" s="18">
        <v>49688</v>
      </c>
      <c r="D34" s="19">
        <v>0</v>
      </c>
      <c r="E34" s="27">
        <v>1.4983233432413428</v>
      </c>
      <c r="F34" s="27">
        <v>0.20829326457520464</v>
      </c>
      <c r="G34" s="28" t="s">
        <v>164</v>
      </c>
      <c r="I34" s="94">
        <v>252272</v>
      </c>
      <c r="J34" s="18">
        <v>23553</v>
      </c>
      <c r="K34" s="19">
        <v>0</v>
      </c>
      <c r="L34" s="27">
        <v>1.9100298067377401</v>
      </c>
      <c r="M34" s="27">
        <v>0.16977608053756876</v>
      </c>
      <c r="N34" s="28" t="s">
        <v>164</v>
      </c>
      <c r="P34" s="94">
        <v>82078</v>
      </c>
      <c r="Q34" s="18">
        <v>26135</v>
      </c>
      <c r="R34" s="19">
        <v>0</v>
      </c>
      <c r="S34" s="27">
        <v>0.90124386322851913</v>
      </c>
      <c r="T34" s="27">
        <v>0.26182523899129312</v>
      </c>
      <c r="U34" s="28" t="s">
        <v>164</v>
      </c>
    </row>
    <row r="35" spans="1:21" x14ac:dyDescent="0.2">
      <c r="A35" s="98" t="s">
        <v>187</v>
      </c>
      <c r="B35" s="102">
        <v>92460</v>
      </c>
      <c r="C35" s="18">
        <v>122367</v>
      </c>
      <c r="D35" s="19">
        <v>148406</v>
      </c>
      <c r="E35" s="27">
        <v>0.41434118832389577</v>
      </c>
      <c r="F35" s="27">
        <v>0.51296534185867948</v>
      </c>
      <c r="G35" s="28">
        <v>0.58138553222616252</v>
      </c>
      <c r="I35" s="94">
        <v>83363</v>
      </c>
      <c r="J35" s="18">
        <v>113510</v>
      </c>
      <c r="K35" s="19">
        <v>139883</v>
      </c>
      <c r="L35" s="27">
        <v>0.63116721149821708</v>
      </c>
      <c r="M35" s="27">
        <v>0.81820926853561882</v>
      </c>
      <c r="N35" s="28">
        <v>0.96929967798570704</v>
      </c>
      <c r="P35" s="94">
        <v>9097</v>
      </c>
      <c r="Q35" s="18">
        <v>8857</v>
      </c>
      <c r="R35" s="19">
        <v>8523</v>
      </c>
      <c r="S35" s="27">
        <v>9.9888099415066628E-2</v>
      </c>
      <c r="T35" s="27">
        <v>8.8731055739272355E-2</v>
      </c>
      <c r="U35" s="28">
        <v>7.6818968255370296E-2</v>
      </c>
    </row>
    <row r="36" spans="1:21" x14ac:dyDescent="0.2">
      <c r="A36" s="98" t="s">
        <v>188</v>
      </c>
      <c r="B36" s="102">
        <v>0</v>
      </c>
      <c r="C36" s="18">
        <v>0</v>
      </c>
      <c r="D36" s="19">
        <v>0</v>
      </c>
      <c r="E36" s="27" t="s">
        <v>164</v>
      </c>
      <c r="F36" s="27" t="s">
        <v>164</v>
      </c>
      <c r="G36" s="28" t="s">
        <v>164</v>
      </c>
      <c r="I36" s="94">
        <v>0</v>
      </c>
      <c r="J36" s="18">
        <v>0</v>
      </c>
      <c r="K36" s="19">
        <v>0</v>
      </c>
      <c r="L36" s="27" t="s">
        <v>164</v>
      </c>
      <c r="M36" s="27" t="s">
        <v>164</v>
      </c>
      <c r="N36" s="28" t="s">
        <v>164</v>
      </c>
      <c r="P36" s="94">
        <v>0</v>
      </c>
      <c r="Q36" s="18">
        <v>0</v>
      </c>
      <c r="R36" s="19">
        <v>0</v>
      </c>
      <c r="S36" s="27" t="s">
        <v>164</v>
      </c>
      <c r="T36" s="27" t="s">
        <v>164</v>
      </c>
      <c r="U36" s="28" t="s">
        <v>164</v>
      </c>
    </row>
    <row r="37" spans="1:21" x14ac:dyDescent="0.2">
      <c r="A37" s="98" t="s">
        <v>189</v>
      </c>
      <c r="B37" s="102">
        <v>0</v>
      </c>
      <c r="C37" s="18">
        <v>893</v>
      </c>
      <c r="D37" s="19">
        <v>0</v>
      </c>
      <c r="E37" s="27" t="s">
        <v>164</v>
      </c>
      <c r="F37" s="27">
        <v>3.7434770018044145E-3</v>
      </c>
      <c r="G37" s="28" t="s">
        <v>164</v>
      </c>
      <c r="I37" s="94">
        <v>0</v>
      </c>
      <c r="J37" s="18">
        <v>893</v>
      </c>
      <c r="K37" s="19">
        <v>0</v>
      </c>
      <c r="L37" s="27" t="s">
        <v>164</v>
      </c>
      <c r="M37" s="27">
        <v>6.4369736305374646E-3</v>
      </c>
      <c r="N37" s="28" t="s">
        <v>164</v>
      </c>
      <c r="P37" s="94">
        <v>0</v>
      </c>
      <c r="Q37" s="18">
        <v>0</v>
      </c>
      <c r="R37" s="19">
        <v>0</v>
      </c>
      <c r="S37" s="27" t="s">
        <v>164</v>
      </c>
      <c r="T37" s="27" t="s">
        <v>164</v>
      </c>
      <c r="U37" s="28" t="s">
        <v>164</v>
      </c>
    </row>
    <row r="38" spans="1:21" ht="13.5" thickBot="1" x14ac:dyDescent="0.25">
      <c r="A38" s="101" t="s">
        <v>4</v>
      </c>
      <c r="B38" s="103">
        <v>22314943</v>
      </c>
      <c r="C38" s="21">
        <v>23854828</v>
      </c>
      <c r="D38" s="22">
        <v>25526263</v>
      </c>
      <c r="E38" s="23">
        <v>100</v>
      </c>
      <c r="F38" s="23">
        <v>100</v>
      </c>
      <c r="G38" s="48">
        <v>100</v>
      </c>
      <c r="I38" s="95">
        <v>13207752</v>
      </c>
      <c r="J38" s="21">
        <v>13872979</v>
      </c>
      <c r="K38" s="22">
        <v>14431347</v>
      </c>
      <c r="L38" s="23">
        <v>100</v>
      </c>
      <c r="M38" s="23">
        <v>100</v>
      </c>
      <c r="N38" s="48">
        <v>100</v>
      </c>
      <c r="P38" s="95">
        <v>9107191</v>
      </c>
      <c r="Q38" s="21">
        <v>9981849</v>
      </c>
      <c r="R38" s="22">
        <v>11094916</v>
      </c>
      <c r="S38" s="23">
        <v>100</v>
      </c>
      <c r="T38" s="23">
        <v>100</v>
      </c>
      <c r="U38" s="48">
        <v>100</v>
      </c>
    </row>
    <row r="39" spans="1:21" x14ac:dyDescent="0.2">
      <c r="I39" s="99"/>
    </row>
    <row r="40" spans="1:21" ht="16.5" thickBot="1" x14ac:dyDescent="0.3">
      <c r="A40" s="5" t="s">
        <v>110</v>
      </c>
      <c r="I40" s="224" t="s">
        <v>91</v>
      </c>
      <c r="J40" s="224"/>
      <c r="K40" s="224"/>
      <c r="L40" s="224"/>
      <c r="M40" s="224"/>
      <c r="N40" s="224"/>
      <c r="P40" s="224" t="s">
        <v>92</v>
      </c>
      <c r="Q40" s="224"/>
      <c r="R40" s="224"/>
      <c r="S40" s="224"/>
      <c r="T40" s="224"/>
      <c r="U40" s="224"/>
    </row>
    <row r="41" spans="1:21" x14ac:dyDescent="0.2">
      <c r="A41" s="104"/>
      <c r="I41" s="32"/>
      <c r="J41" s="43" t="s">
        <v>29</v>
      </c>
      <c r="K41" s="86"/>
      <c r="L41" s="11"/>
      <c r="M41" s="84" t="s">
        <v>2</v>
      </c>
      <c r="N41" s="12"/>
      <c r="P41" s="32"/>
      <c r="Q41" s="84" t="s">
        <v>37</v>
      </c>
      <c r="R41" s="86"/>
      <c r="S41" s="11"/>
      <c r="T41" s="84" t="s">
        <v>2</v>
      </c>
      <c r="U41" s="12"/>
    </row>
    <row r="42" spans="1:21" x14ac:dyDescent="0.2">
      <c r="A42" s="105" t="s">
        <v>3</v>
      </c>
      <c r="I42" s="93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3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I43" s="94">
        <v>591383</v>
      </c>
      <c r="J43" s="18">
        <v>596296</v>
      </c>
      <c r="K43" s="19">
        <v>603387</v>
      </c>
      <c r="L43" s="27">
        <v>13.774857297786316</v>
      </c>
      <c r="M43" s="27">
        <v>13.632648526107166</v>
      </c>
      <c r="N43" s="28">
        <v>13.553200603146145</v>
      </c>
      <c r="P43" s="94">
        <v>6301413</v>
      </c>
      <c r="Q43" s="18">
        <v>6806757</v>
      </c>
      <c r="R43" s="19">
        <v>6206463</v>
      </c>
      <c r="S43" s="27">
        <v>48.385529612905813</v>
      </c>
      <c r="T43" s="27">
        <v>50.006358461635777</v>
      </c>
      <c r="U43" s="28">
        <v>46.307851117114083</v>
      </c>
    </row>
    <row r="44" spans="1:21" x14ac:dyDescent="0.2">
      <c r="A44" s="17" t="s">
        <v>162</v>
      </c>
      <c r="I44" s="94">
        <v>148998</v>
      </c>
      <c r="J44" s="18">
        <v>212825</v>
      </c>
      <c r="K44" s="19">
        <v>230938</v>
      </c>
      <c r="L44" s="27">
        <v>3.4705532415635307</v>
      </c>
      <c r="M44" s="27">
        <v>4.8656513251283888</v>
      </c>
      <c r="N44" s="28">
        <v>5.1872994295358774</v>
      </c>
      <c r="P44" s="94">
        <v>1167</v>
      </c>
      <c r="Q44" s="18">
        <v>4354</v>
      </c>
      <c r="R44" s="19">
        <v>5973</v>
      </c>
      <c r="S44" s="27">
        <v>8.9608335556265045E-3</v>
      </c>
      <c r="T44" s="27">
        <v>3.1986992446176962E-2</v>
      </c>
      <c r="U44" s="28">
        <v>4.4565929857718067E-2</v>
      </c>
    </row>
    <row r="45" spans="1:21" x14ac:dyDescent="0.2">
      <c r="A45" s="17" t="s">
        <v>82</v>
      </c>
      <c r="I45" s="94">
        <v>886982</v>
      </c>
      <c r="J45" s="18">
        <v>890370</v>
      </c>
      <c r="K45" s="19">
        <v>892535</v>
      </c>
      <c r="L45" s="27">
        <v>20.660131379672908</v>
      </c>
      <c r="M45" s="27">
        <v>20.355832117253911</v>
      </c>
      <c r="N45" s="28">
        <v>20.048005509447574</v>
      </c>
      <c r="P45" s="94">
        <v>3006842</v>
      </c>
      <c r="Q45" s="18">
        <v>3215355</v>
      </c>
      <c r="R45" s="19">
        <v>3497226</v>
      </c>
      <c r="S45" s="27">
        <v>23.08809827769247</v>
      </c>
      <c r="T45" s="27">
        <v>23.621850274868471</v>
      </c>
      <c r="U45" s="28">
        <v>26.093609344146646</v>
      </c>
    </row>
    <row r="46" spans="1:21" x14ac:dyDescent="0.2">
      <c r="A46" s="17" t="s">
        <v>84</v>
      </c>
      <c r="I46" s="94">
        <v>521489</v>
      </c>
      <c r="J46" s="18">
        <v>593428</v>
      </c>
      <c r="K46" s="19">
        <v>657962</v>
      </c>
      <c r="L46" s="27">
        <v>12.146843175007209</v>
      </c>
      <c r="M46" s="27">
        <v>13.567079687857579</v>
      </c>
      <c r="N46" s="28">
        <v>14.779057180958892</v>
      </c>
      <c r="P46" s="94">
        <v>1137196</v>
      </c>
      <c r="Q46" s="18">
        <v>998753</v>
      </c>
      <c r="R46" s="19">
        <v>1124794</v>
      </c>
      <c r="S46" s="27">
        <v>8.7319829272701277</v>
      </c>
      <c r="T46" s="27">
        <v>7.3374149440965963</v>
      </c>
      <c r="U46" s="28">
        <v>8.392347314311424</v>
      </c>
    </row>
    <row r="47" spans="1:21" x14ac:dyDescent="0.2">
      <c r="A47" s="17" t="s">
        <v>152</v>
      </c>
      <c r="I47" s="94">
        <v>1499171</v>
      </c>
      <c r="J47" s="18">
        <v>1488738</v>
      </c>
      <c r="K47" s="19">
        <v>1511345</v>
      </c>
      <c r="L47" s="27">
        <v>34.919614851931165</v>
      </c>
      <c r="M47" s="27">
        <v>34.035851156908194</v>
      </c>
      <c r="N47" s="28">
        <v>33.947635539979998</v>
      </c>
      <c r="P47" s="94">
        <v>519936</v>
      </c>
      <c r="Q47" s="18">
        <v>586197</v>
      </c>
      <c r="R47" s="19">
        <v>640018</v>
      </c>
      <c r="S47" s="27">
        <v>3.9923392935546036</v>
      </c>
      <c r="T47" s="27">
        <v>4.3065408844675233</v>
      </c>
      <c r="U47" s="28">
        <v>4.7753218308516656</v>
      </c>
    </row>
    <row r="48" spans="1:21" x14ac:dyDescent="0.2">
      <c r="A48" s="17" t="s">
        <v>163</v>
      </c>
      <c r="I48" s="94">
        <v>0</v>
      </c>
      <c r="J48" s="18">
        <v>0</v>
      </c>
      <c r="K48" s="19">
        <v>0</v>
      </c>
      <c r="L48" s="27" t="s">
        <v>164</v>
      </c>
      <c r="M48" s="27" t="s">
        <v>164</v>
      </c>
      <c r="N48" s="28" t="s">
        <v>164</v>
      </c>
      <c r="P48" s="94">
        <v>0</v>
      </c>
      <c r="Q48" s="18">
        <v>0</v>
      </c>
      <c r="R48" s="19">
        <v>0</v>
      </c>
      <c r="S48" s="27" t="s">
        <v>164</v>
      </c>
      <c r="T48" s="27" t="s">
        <v>164</v>
      </c>
      <c r="U48" s="28" t="s">
        <v>164</v>
      </c>
    </row>
    <row r="49" spans="1:21" x14ac:dyDescent="0.2">
      <c r="A49" s="17" t="s">
        <v>165</v>
      </c>
      <c r="I49" s="94">
        <v>74425</v>
      </c>
      <c r="J49" s="18">
        <v>76364</v>
      </c>
      <c r="K49" s="19">
        <v>77256</v>
      </c>
      <c r="L49" s="27">
        <v>1.7335529671765111</v>
      </c>
      <c r="M49" s="27">
        <v>1.7458503361546072</v>
      </c>
      <c r="N49" s="28">
        <v>1.7353142606596736</v>
      </c>
      <c r="P49" s="94">
        <v>360</v>
      </c>
      <c r="Q49" s="18">
        <v>345</v>
      </c>
      <c r="R49" s="19">
        <v>4880</v>
      </c>
      <c r="S49" s="27">
        <v>2.7642674207588192E-3</v>
      </c>
      <c r="T49" s="27">
        <v>2.5345687629607376E-3</v>
      </c>
      <c r="U49" s="28">
        <v>3.6410804906355961E-2</v>
      </c>
    </row>
    <row r="50" spans="1:21" x14ac:dyDescent="0.2">
      <c r="A50" s="17" t="s">
        <v>166</v>
      </c>
      <c r="I50" s="94">
        <v>60835</v>
      </c>
      <c r="J50" s="18">
        <v>66727</v>
      </c>
      <c r="K50" s="19">
        <v>0</v>
      </c>
      <c r="L50" s="27">
        <v>1.4170063118331615</v>
      </c>
      <c r="M50" s="27">
        <v>1.5255271512831763</v>
      </c>
      <c r="N50" s="28" t="s">
        <v>164</v>
      </c>
      <c r="P50" s="94">
        <v>263187</v>
      </c>
      <c r="Q50" s="18">
        <v>259358</v>
      </c>
      <c r="R50" s="19">
        <v>0</v>
      </c>
      <c r="S50" s="27">
        <v>2.0208868046312536</v>
      </c>
      <c r="T50" s="27">
        <v>1.9053932905042639</v>
      </c>
      <c r="U50" s="28" t="s">
        <v>164</v>
      </c>
    </row>
    <row r="51" spans="1:21" x14ac:dyDescent="0.2">
      <c r="A51" s="17" t="s">
        <v>167</v>
      </c>
      <c r="I51" s="94">
        <v>0</v>
      </c>
      <c r="J51" s="18">
        <v>0</v>
      </c>
      <c r="K51" s="19">
        <v>0</v>
      </c>
      <c r="L51" s="27" t="s">
        <v>164</v>
      </c>
      <c r="M51" s="27" t="s">
        <v>164</v>
      </c>
      <c r="N51" s="28" t="s">
        <v>164</v>
      </c>
      <c r="P51" s="94">
        <v>0</v>
      </c>
      <c r="Q51" s="18">
        <v>0</v>
      </c>
      <c r="R51" s="19">
        <v>0</v>
      </c>
      <c r="S51" s="27" t="s">
        <v>164</v>
      </c>
      <c r="T51" s="27" t="s">
        <v>164</v>
      </c>
      <c r="U51" s="28" t="s">
        <v>164</v>
      </c>
    </row>
    <row r="52" spans="1:21" x14ac:dyDescent="0.2">
      <c r="A52" s="17" t="s">
        <v>168</v>
      </c>
      <c r="I52" s="94">
        <v>63653</v>
      </c>
      <c r="J52" s="18">
        <v>68802</v>
      </c>
      <c r="K52" s="19">
        <v>73320</v>
      </c>
      <c r="L52" s="27">
        <v>1.4826449045305536</v>
      </c>
      <c r="M52" s="27">
        <v>1.572966251481186</v>
      </c>
      <c r="N52" s="28">
        <v>1.6469043387124271</v>
      </c>
      <c r="P52" s="94">
        <v>927713</v>
      </c>
      <c r="Q52" s="18">
        <v>916848</v>
      </c>
      <c r="R52" s="19">
        <v>967719</v>
      </c>
      <c r="S52" s="27">
        <v>7.1234633936511838</v>
      </c>
      <c r="T52" s="27">
        <v>6.7356936266174685</v>
      </c>
      <c r="U52" s="28">
        <v>7.2203745313880914</v>
      </c>
    </row>
    <row r="53" spans="1:21" x14ac:dyDescent="0.2">
      <c r="A53" s="17" t="s">
        <v>169</v>
      </c>
      <c r="I53" s="94">
        <v>0</v>
      </c>
      <c r="J53" s="18">
        <v>0</v>
      </c>
      <c r="K53" s="19">
        <v>0</v>
      </c>
      <c r="L53" s="27" t="s">
        <v>164</v>
      </c>
      <c r="M53" s="27" t="s">
        <v>164</v>
      </c>
      <c r="N53" s="28" t="s">
        <v>164</v>
      </c>
      <c r="P53" s="94">
        <v>0</v>
      </c>
      <c r="Q53" s="18">
        <v>0</v>
      </c>
      <c r="R53" s="19">
        <v>0</v>
      </c>
      <c r="S53" s="27" t="s">
        <v>164</v>
      </c>
      <c r="T53" s="27" t="s">
        <v>164</v>
      </c>
      <c r="U53" s="28" t="s">
        <v>164</v>
      </c>
    </row>
    <row r="54" spans="1:21" x14ac:dyDescent="0.2">
      <c r="A54" s="17" t="s">
        <v>170</v>
      </c>
      <c r="I54" s="94">
        <v>0</v>
      </c>
      <c r="J54" s="18">
        <v>0</v>
      </c>
      <c r="K54" s="19">
        <v>0</v>
      </c>
      <c r="L54" s="27" t="s">
        <v>164</v>
      </c>
      <c r="M54" s="27" t="s">
        <v>164</v>
      </c>
      <c r="N54" s="28" t="s">
        <v>164</v>
      </c>
      <c r="P54" s="94">
        <v>0</v>
      </c>
      <c r="Q54" s="18">
        <v>0</v>
      </c>
      <c r="R54" s="19">
        <v>0</v>
      </c>
      <c r="S54" s="27" t="s">
        <v>164</v>
      </c>
      <c r="T54" s="27" t="s">
        <v>164</v>
      </c>
      <c r="U54" s="28" t="s">
        <v>164</v>
      </c>
    </row>
    <row r="55" spans="1:21" x14ac:dyDescent="0.2">
      <c r="A55" s="17" t="s">
        <v>171</v>
      </c>
      <c r="I55" s="94">
        <v>0</v>
      </c>
      <c r="J55" s="18">
        <v>0</v>
      </c>
      <c r="K55" s="19">
        <v>0</v>
      </c>
      <c r="L55" s="27" t="s">
        <v>164</v>
      </c>
      <c r="M55" s="27" t="s">
        <v>164</v>
      </c>
      <c r="N55" s="28" t="s">
        <v>164</v>
      </c>
      <c r="P55" s="94">
        <v>0</v>
      </c>
      <c r="Q55" s="18">
        <v>0</v>
      </c>
      <c r="R55" s="19">
        <v>0</v>
      </c>
      <c r="S55" s="27" t="s">
        <v>164</v>
      </c>
      <c r="T55" s="27" t="s">
        <v>164</v>
      </c>
      <c r="U55" s="28" t="s">
        <v>164</v>
      </c>
    </row>
    <row r="56" spans="1:21" x14ac:dyDescent="0.2">
      <c r="A56" s="17" t="s">
        <v>172</v>
      </c>
      <c r="I56" s="94">
        <v>0</v>
      </c>
      <c r="J56" s="18">
        <v>0</v>
      </c>
      <c r="K56" s="19">
        <v>0</v>
      </c>
      <c r="L56" s="27" t="s">
        <v>164</v>
      </c>
      <c r="M56" s="27" t="s">
        <v>164</v>
      </c>
      <c r="N56" s="28" t="s">
        <v>164</v>
      </c>
      <c r="P56" s="94">
        <v>0</v>
      </c>
      <c r="Q56" s="18">
        <v>0</v>
      </c>
      <c r="R56" s="19">
        <v>0</v>
      </c>
      <c r="S56" s="27" t="s">
        <v>164</v>
      </c>
      <c r="T56" s="27" t="s">
        <v>164</v>
      </c>
      <c r="U56" s="28" t="s">
        <v>164</v>
      </c>
    </row>
    <row r="57" spans="1:21" x14ac:dyDescent="0.2">
      <c r="A57" s="17" t="s">
        <v>173</v>
      </c>
      <c r="I57" s="94">
        <v>0</v>
      </c>
      <c r="J57" s="18">
        <v>0</v>
      </c>
      <c r="K57" s="19">
        <v>0</v>
      </c>
      <c r="L57" s="27" t="s">
        <v>164</v>
      </c>
      <c r="M57" s="27" t="s">
        <v>164</v>
      </c>
      <c r="N57" s="28" t="s">
        <v>164</v>
      </c>
      <c r="P57" s="94">
        <v>0</v>
      </c>
      <c r="Q57" s="18">
        <v>0</v>
      </c>
      <c r="R57" s="19">
        <v>97269</v>
      </c>
      <c r="S57" s="27" t="s">
        <v>164</v>
      </c>
      <c r="T57" s="27" t="s">
        <v>164</v>
      </c>
      <c r="U57" s="28">
        <v>0.72574643082711843</v>
      </c>
    </row>
    <row r="58" spans="1:21" x14ac:dyDescent="0.2">
      <c r="A58" s="17" t="s">
        <v>174</v>
      </c>
      <c r="I58" s="94">
        <v>116300</v>
      </c>
      <c r="J58" s="18">
        <v>117045</v>
      </c>
      <c r="K58" s="19">
        <v>129607</v>
      </c>
      <c r="L58" s="27">
        <v>2.7089312742039398</v>
      </c>
      <c r="M58" s="27">
        <v>2.6759081844221884</v>
      </c>
      <c r="N58" s="28">
        <v>2.9112156386729615</v>
      </c>
      <c r="P58" s="94">
        <v>277465</v>
      </c>
      <c r="Q58" s="18">
        <v>281452</v>
      </c>
      <c r="R58" s="19">
        <v>302512</v>
      </c>
      <c r="S58" s="27">
        <v>2.1305207219467936</v>
      </c>
      <c r="T58" s="27">
        <v>2.0677085433994944</v>
      </c>
      <c r="U58" s="28">
        <v>2.2571117651294168</v>
      </c>
    </row>
    <row r="59" spans="1:21" x14ac:dyDescent="0.2">
      <c r="A59" s="17" t="s">
        <v>175</v>
      </c>
      <c r="I59" s="94">
        <v>0</v>
      </c>
      <c r="J59" s="18">
        <v>0</v>
      </c>
      <c r="K59" s="19">
        <v>0</v>
      </c>
      <c r="L59" s="27" t="s">
        <v>164</v>
      </c>
      <c r="M59" s="27" t="s">
        <v>164</v>
      </c>
      <c r="N59" s="28" t="s">
        <v>164</v>
      </c>
      <c r="P59" s="94">
        <v>0</v>
      </c>
      <c r="Q59" s="18">
        <v>0</v>
      </c>
      <c r="R59" s="19">
        <v>0</v>
      </c>
      <c r="S59" s="27" t="s">
        <v>164</v>
      </c>
      <c r="T59" s="27" t="s">
        <v>164</v>
      </c>
      <c r="U59" s="28" t="s">
        <v>164</v>
      </c>
    </row>
    <row r="60" spans="1:21" x14ac:dyDescent="0.2">
      <c r="A60" s="17" t="s">
        <v>176</v>
      </c>
      <c r="I60" s="94">
        <v>0</v>
      </c>
      <c r="J60" s="18">
        <v>0</v>
      </c>
      <c r="K60" s="19">
        <v>0</v>
      </c>
      <c r="L60" s="27" t="s">
        <v>164</v>
      </c>
      <c r="M60" s="27" t="s">
        <v>164</v>
      </c>
      <c r="N60" s="28" t="s">
        <v>164</v>
      </c>
      <c r="P60" s="94">
        <v>0</v>
      </c>
      <c r="Q60" s="18">
        <v>0</v>
      </c>
      <c r="R60" s="19">
        <v>0</v>
      </c>
      <c r="S60" s="27" t="s">
        <v>164</v>
      </c>
      <c r="T60" s="27" t="s">
        <v>164</v>
      </c>
      <c r="U60" s="28" t="s">
        <v>164</v>
      </c>
    </row>
    <row r="61" spans="1:21" x14ac:dyDescent="0.2">
      <c r="A61" s="17" t="s">
        <v>177</v>
      </c>
      <c r="I61" s="94">
        <v>0</v>
      </c>
      <c r="J61" s="18">
        <v>0</v>
      </c>
      <c r="K61" s="19">
        <v>911</v>
      </c>
      <c r="L61" s="27" t="s">
        <v>164</v>
      </c>
      <c r="M61" s="27" t="s">
        <v>164</v>
      </c>
      <c r="N61" s="28">
        <v>2.0462763946631494E-2</v>
      </c>
      <c r="P61" s="94">
        <v>0</v>
      </c>
      <c r="Q61" s="18">
        <v>0</v>
      </c>
      <c r="R61" s="19">
        <v>0</v>
      </c>
      <c r="S61" s="27" t="s">
        <v>164</v>
      </c>
      <c r="T61" s="27" t="s">
        <v>164</v>
      </c>
      <c r="U61" s="28" t="s">
        <v>164</v>
      </c>
    </row>
    <row r="62" spans="1:21" x14ac:dyDescent="0.2">
      <c r="A62" s="17" t="s">
        <v>178</v>
      </c>
      <c r="I62" s="94">
        <v>0</v>
      </c>
      <c r="J62" s="18">
        <v>0</v>
      </c>
      <c r="K62" s="19">
        <v>0</v>
      </c>
      <c r="L62" s="27" t="s">
        <v>164</v>
      </c>
      <c r="M62" s="27" t="s">
        <v>164</v>
      </c>
      <c r="N62" s="28" t="s">
        <v>164</v>
      </c>
      <c r="P62" s="94">
        <v>140304</v>
      </c>
      <c r="Q62" s="18">
        <v>146613</v>
      </c>
      <c r="R62" s="19">
        <v>155038</v>
      </c>
      <c r="S62" s="27">
        <v>1.0773271561170703</v>
      </c>
      <c r="T62" s="27">
        <v>1.0771035653448193</v>
      </c>
      <c r="U62" s="28">
        <v>1.1567742563671344</v>
      </c>
    </row>
    <row r="63" spans="1:21" x14ac:dyDescent="0.2">
      <c r="A63" s="17" t="s">
        <v>179</v>
      </c>
      <c r="I63" s="94">
        <v>199465</v>
      </c>
      <c r="J63" s="18">
        <v>198048</v>
      </c>
      <c r="K63" s="19">
        <v>208514</v>
      </c>
      <c r="L63" s="27">
        <v>4.6460617077307731</v>
      </c>
      <c r="M63" s="27">
        <v>4.5278163450676709</v>
      </c>
      <c r="N63" s="28">
        <v>4.6836144473852022</v>
      </c>
      <c r="P63" s="94">
        <v>99175</v>
      </c>
      <c r="Q63" s="18">
        <v>113687</v>
      </c>
      <c r="R63" s="19">
        <v>138217</v>
      </c>
      <c r="S63" s="27">
        <v>0.76151728181598854</v>
      </c>
      <c r="T63" s="27">
        <v>0.83521019986874612</v>
      </c>
      <c r="U63" s="28">
        <v>1.0312688978979103</v>
      </c>
    </row>
    <row r="64" spans="1:21" x14ac:dyDescent="0.2">
      <c r="A64" s="17" t="s">
        <v>180</v>
      </c>
      <c r="I64" s="94">
        <v>10778</v>
      </c>
      <c r="J64" s="18">
        <v>14465</v>
      </c>
      <c r="K64" s="19">
        <v>18960</v>
      </c>
      <c r="L64" s="27">
        <v>0.25104781834368067</v>
      </c>
      <c r="M64" s="27">
        <v>0.33070196836829385</v>
      </c>
      <c r="N64" s="28">
        <v>0.42587706303856548</v>
      </c>
      <c r="P64" s="94">
        <v>97968</v>
      </c>
      <c r="Q64" s="18">
        <v>105905</v>
      </c>
      <c r="R64" s="19">
        <v>129863</v>
      </c>
      <c r="S64" s="27">
        <v>0.75224930743583329</v>
      </c>
      <c r="T64" s="27">
        <v>0.77803914446770128</v>
      </c>
      <c r="U64" s="28">
        <v>0.96893777818731641</v>
      </c>
    </row>
    <row r="65" spans="1:21" x14ac:dyDescent="0.2">
      <c r="A65" s="17" t="s">
        <v>181</v>
      </c>
      <c r="I65" s="94">
        <v>20730</v>
      </c>
      <c r="J65" s="18">
        <v>21956</v>
      </c>
      <c r="K65" s="19">
        <v>21592</v>
      </c>
      <c r="L65" s="27">
        <v>0.48285593563411583</v>
      </c>
      <c r="M65" s="27">
        <v>0.50196283563734945</v>
      </c>
      <c r="N65" s="28">
        <v>0.48499670596670386</v>
      </c>
      <c r="P65" s="94">
        <v>120312</v>
      </c>
      <c r="Q65" s="18">
        <v>131820</v>
      </c>
      <c r="R65" s="19">
        <v>121276</v>
      </c>
      <c r="S65" s="27">
        <v>0.92381817201759731</v>
      </c>
      <c r="T65" s="27">
        <v>0.96842566473473757</v>
      </c>
      <c r="U65" s="28">
        <v>0.90486819176705446</v>
      </c>
    </row>
    <row r="66" spans="1:21" x14ac:dyDescent="0.2">
      <c r="A66" s="17" t="s">
        <v>182</v>
      </c>
      <c r="I66" s="94">
        <v>0</v>
      </c>
      <c r="J66" s="18">
        <v>0</v>
      </c>
      <c r="K66" s="19">
        <v>0</v>
      </c>
      <c r="L66" s="27" t="s">
        <v>164</v>
      </c>
      <c r="M66" s="27" t="s">
        <v>164</v>
      </c>
      <c r="N66" s="28" t="s">
        <v>164</v>
      </c>
      <c r="P66" s="94">
        <v>0</v>
      </c>
      <c r="Q66" s="18">
        <v>0</v>
      </c>
      <c r="R66" s="19">
        <v>0</v>
      </c>
      <c r="S66" s="27" t="s">
        <v>164</v>
      </c>
      <c r="T66" s="27" t="s">
        <v>164</v>
      </c>
      <c r="U66" s="28" t="s">
        <v>164</v>
      </c>
    </row>
    <row r="67" spans="1:21" x14ac:dyDescent="0.2">
      <c r="A67" s="17" t="s">
        <v>183</v>
      </c>
      <c r="I67" s="94">
        <v>0</v>
      </c>
      <c r="J67" s="18">
        <v>0</v>
      </c>
      <c r="K67" s="19">
        <v>0</v>
      </c>
      <c r="L67" s="27" t="s">
        <v>164</v>
      </c>
      <c r="M67" s="27" t="s">
        <v>164</v>
      </c>
      <c r="N67" s="28" t="s">
        <v>164</v>
      </c>
      <c r="P67" s="94">
        <v>0</v>
      </c>
      <c r="Q67" s="18">
        <v>0</v>
      </c>
      <c r="R67" s="19">
        <v>0</v>
      </c>
      <c r="S67" s="27" t="s">
        <v>164</v>
      </c>
      <c r="T67" s="27" t="s">
        <v>164</v>
      </c>
      <c r="U67" s="28" t="s">
        <v>164</v>
      </c>
    </row>
    <row r="68" spans="1:21" x14ac:dyDescent="0.2">
      <c r="A68" s="17" t="s">
        <v>184</v>
      </c>
      <c r="I68" s="94">
        <v>0</v>
      </c>
      <c r="J68" s="18">
        <v>0</v>
      </c>
      <c r="K68" s="19">
        <v>0</v>
      </c>
      <c r="L68" s="27" t="s">
        <v>164</v>
      </c>
      <c r="M68" s="27" t="s">
        <v>164</v>
      </c>
      <c r="N68" s="28" t="s">
        <v>164</v>
      </c>
      <c r="P68" s="94">
        <v>0</v>
      </c>
      <c r="Q68" s="18">
        <v>0</v>
      </c>
      <c r="R68" s="19">
        <v>0</v>
      </c>
      <c r="S68" s="27" t="s">
        <v>164</v>
      </c>
      <c r="T68" s="27" t="s">
        <v>164</v>
      </c>
      <c r="U68" s="28" t="s">
        <v>164</v>
      </c>
    </row>
    <row r="69" spans="1:21" x14ac:dyDescent="0.2">
      <c r="A69" s="17" t="s">
        <v>185</v>
      </c>
      <c r="I69" s="94">
        <v>0</v>
      </c>
      <c r="J69" s="18">
        <v>0</v>
      </c>
      <c r="K69" s="19">
        <v>0</v>
      </c>
      <c r="L69" s="27" t="s">
        <v>164</v>
      </c>
      <c r="M69" s="27" t="s">
        <v>164</v>
      </c>
      <c r="N69" s="28" t="s">
        <v>164</v>
      </c>
      <c r="P69" s="94">
        <v>366</v>
      </c>
      <c r="Q69" s="18">
        <v>207</v>
      </c>
      <c r="R69" s="19">
        <v>315</v>
      </c>
      <c r="S69" s="27">
        <v>2.8103385444381325E-3</v>
      </c>
      <c r="T69" s="27">
        <v>1.5207412577764427E-3</v>
      </c>
      <c r="U69" s="28">
        <v>2.350287611783223E-3</v>
      </c>
    </row>
    <row r="70" spans="1:21" x14ac:dyDescent="0.2">
      <c r="A70" s="17" t="s">
        <v>186</v>
      </c>
      <c r="I70" s="94">
        <v>82854</v>
      </c>
      <c r="J70" s="18">
        <v>7212</v>
      </c>
      <c r="K70" s="19">
        <v>0</v>
      </c>
      <c r="L70" s="27">
        <v>1.9298864298615068</v>
      </c>
      <c r="M70" s="27">
        <v>0.16488230873640755</v>
      </c>
      <c r="N70" s="28" t="s">
        <v>164</v>
      </c>
      <c r="P70" s="94">
        <v>109816</v>
      </c>
      <c r="Q70" s="18">
        <v>31952</v>
      </c>
      <c r="R70" s="19">
        <v>0</v>
      </c>
      <c r="S70" s="27">
        <v>0.84322441966125128</v>
      </c>
      <c r="T70" s="27">
        <v>0.23473780033078695</v>
      </c>
      <c r="U70" s="28" t="s">
        <v>164</v>
      </c>
    </row>
    <row r="71" spans="1:21" x14ac:dyDescent="0.2">
      <c r="A71" s="17" t="s">
        <v>187</v>
      </c>
      <c r="I71" s="94">
        <v>16143</v>
      </c>
      <c r="J71" s="18">
        <v>21216</v>
      </c>
      <c r="K71" s="19">
        <v>25662</v>
      </c>
      <c r="L71" s="27">
        <v>0.37601270472462772</v>
      </c>
      <c r="M71" s="27">
        <v>0.48504479508480625</v>
      </c>
      <c r="N71" s="28">
        <v>0.5764165185493495</v>
      </c>
      <c r="P71" s="94">
        <v>20122</v>
      </c>
      <c r="Q71" s="18">
        <v>12180</v>
      </c>
      <c r="R71" s="19">
        <v>11052</v>
      </c>
      <c r="S71" s="27">
        <v>0.15450719177919156</v>
      </c>
      <c r="T71" s="27">
        <v>8.9481297196700824E-2</v>
      </c>
      <c r="U71" s="28">
        <v>8.2461519636279929E-2</v>
      </c>
    </row>
    <row r="72" spans="1:21" x14ac:dyDescent="0.2">
      <c r="A72" s="17" t="s">
        <v>188</v>
      </c>
      <c r="I72" s="94">
        <v>0</v>
      </c>
      <c r="J72" s="18">
        <v>0</v>
      </c>
      <c r="K72" s="19">
        <v>0</v>
      </c>
      <c r="L72" s="27" t="s">
        <v>164</v>
      </c>
      <c r="M72" s="27" t="s">
        <v>164</v>
      </c>
      <c r="N72" s="28" t="s">
        <v>164</v>
      </c>
      <c r="P72" s="94">
        <v>0</v>
      </c>
      <c r="Q72" s="18">
        <v>0</v>
      </c>
      <c r="R72" s="19">
        <v>0</v>
      </c>
      <c r="S72" s="27" t="s">
        <v>164</v>
      </c>
      <c r="T72" s="27" t="s">
        <v>164</v>
      </c>
      <c r="U72" s="28" t="s">
        <v>164</v>
      </c>
    </row>
    <row r="73" spans="1:21" x14ac:dyDescent="0.2">
      <c r="A73" s="17" t="s">
        <v>189</v>
      </c>
      <c r="I73" s="94">
        <v>0</v>
      </c>
      <c r="J73" s="18">
        <v>537</v>
      </c>
      <c r="K73" s="19">
        <v>0</v>
      </c>
      <c r="L73" s="27" t="s">
        <v>164</v>
      </c>
      <c r="M73" s="27">
        <v>1.2277010509075271E-2</v>
      </c>
      <c r="N73" s="28" t="s">
        <v>164</v>
      </c>
      <c r="P73" s="94">
        <v>0</v>
      </c>
      <c r="Q73" s="18">
        <v>0</v>
      </c>
      <c r="R73" s="19">
        <v>0</v>
      </c>
      <c r="S73" s="27" t="s">
        <v>164</v>
      </c>
      <c r="T73" s="27" t="s">
        <v>164</v>
      </c>
      <c r="U73" s="28" t="s">
        <v>164</v>
      </c>
    </row>
    <row r="74" spans="1:21" ht="13.5" thickBot="1" x14ac:dyDescent="0.25">
      <c r="A74" s="20" t="s">
        <v>4</v>
      </c>
      <c r="I74" s="95">
        <v>4293206</v>
      </c>
      <c r="J74" s="21">
        <v>4374029</v>
      </c>
      <c r="K74" s="22">
        <v>4451989</v>
      </c>
      <c r="L74" s="23">
        <v>100</v>
      </c>
      <c r="M74" s="23">
        <v>100</v>
      </c>
      <c r="N74" s="48">
        <v>100</v>
      </c>
      <c r="P74" s="95">
        <v>13023342</v>
      </c>
      <c r="Q74" s="21">
        <v>13611783</v>
      </c>
      <c r="R74" s="22">
        <v>13402615</v>
      </c>
      <c r="S74" s="23">
        <v>100</v>
      </c>
      <c r="T74" s="23">
        <v>100</v>
      </c>
      <c r="U74" s="48">
        <v>100</v>
      </c>
    </row>
    <row r="75" spans="1:21" x14ac:dyDescent="0.2">
      <c r="A75" s="50"/>
      <c r="I75" s="50"/>
      <c r="J75" s="50"/>
      <c r="K75" s="50"/>
      <c r="L75" s="50"/>
      <c r="M75" s="50"/>
      <c r="N75" s="50"/>
    </row>
    <row r="76" spans="1:21" x14ac:dyDescent="0.2">
      <c r="A76" s="61" t="s">
        <v>159</v>
      </c>
      <c r="B76" s="100"/>
      <c r="C76" s="100"/>
      <c r="D76" s="100"/>
      <c r="E76" s="100"/>
      <c r="F76" s="100"/>
      <c r="G76" s="100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92"/>
      <c r="U76" s="209">
        <v>10</v>
      </c>
    </row>
    <row r="77" spans="1:21" x14ac:dyDescent="0.2">
      <c r="A77" s="26" t="s">
        <v>160</v>
      </c>
      <c r="T77" s="25"/>
      <c r="U77" s="208"/>
    </row>
    <row r="82" ht="12.75" customHeight="1" x14ac:dyDescent="0.2"/>
    <row r="83" ht="12.75" customHeight="1" x14ac:dyDescent="0.2"/>
  </sheetData>
  <mergeCells count="6">
    <mergeCell ref="U76:U77"/>
    <mergeCell ref="P4:U4"/>
    <mergeCell ref="I4:N4"/>
    <mergeCell ref="D4:E4"/>
    <mergeCell ref="I40:N40"/>
    <mergeCell ref="P40:U40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83"/>
  <sheetViews>
    <sheetView showGridLines="0" showRowColHeaders="0" zoomScaleNormal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111</v>
      </c>
      <c r="B4" s="6"/>
      <c r="C4" s="6"/>
      <c r="D4" s="224" t="s">
        <v>104</v>
      </c>
      <c r="E4" s="224"/>
      <c r="F4" s="6"/>
      <c r="I4" s="224" t="s">
        <v>107</v>
      </c>
      <c r="J4" s="224"/>
      <c r="K4" s="224"/>
      <c r="L4" s="224"/>
      <c r="M4" s="224"/>
      <c r="N4" s="224"/>
      <c r="P4" s="224" t="s">
        <v>108</v>
      </c>
      <c r="Q4" s="224"/>
      <c r="R4" s="224"/>
      <c r="S4" s="224"/>
      <c r="T4" s="224"/>
      <c r="U4" s="224"/>
    </row>
    <row r="5" spans="1:21" x14ac:dyDescent="0.2">
      <c r="A5" s="7"/>
      <c r="B5" s="8"/>
      <c r="C5" s="84" t="s">
        <v>1</v>
      </c>
      <c r="D5" s="10"/>
      <c r="E5" s="11"/>
      <c r="F5" s="84" t="s">
        <v>2</v>
      </c>
      <c r="G5" s="12"/>
      <c r="I5" s="7"/>
      <c r="J5" s="84" t="s">
        <v>1</v>
      </c>
      <c r="K5" s="10"/>
      <c r="L5" s="11"/>
      <c r="M5" s="84" t="s">
        <v>2</v>
      </c>
      <c r="N5" s="12"/>
      <c r="P5" s="7"/>
      <c r="Q5" s="84" t="s">
        <v>1</v>
      </c>
      <c r="R5" s="10"/>
      <c r="S5" s="11"/>
      <c r="T5" s="84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3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3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1928738</v>
      </c>
      <c r="C7" s="18">
        <v>2031488</v>
      </c>
      <c r="D7" s="19">
        <v>2189659</v>
      </c>
      <c r="E7" s="77">
        <v>19.320168257549888</v>
      </c>
      <c r="F7" s="77">
        <v>18.959789702351475</v>
      </c>
      <c r="G7" s="78">
        <v>18.610751941322974</v>
      </c>
      <c r="I7" s="94">
        <v>774149</v>
      </c>
      <c r="J7" s="18">
        <v>853417</v>
      </c>
      <c r="K7" s="19">
        <v>941981</v>
      </c>
      <c r="L7" s="77">
        <v>19.67154337261379</v>
      </c>
      <c r="M7" s="77">
        <v>20.191457768658864</v>
      </c>
      <c r="N7" s="78">
        <v>20.59037872197182</v>
      </c>
      <c r="P7" s="94">
        <v>1154589</v>
      </c>
      <c r="Q7" s="18">
        <v>1178071</v>
      </c>
      <c r="R7" s="19">
        <v>1247678</v>
      </c>
      <c r="S7" s="77">
        <v>19.091518793899255</v>
      </c>
      <c r="T7" s="77">
        <v>18.157428052059664</v>
      </c>
      <c r="U7" s="78">
        <v>17.351275585308187</v>
      </c>
    </row>
    <row r="8" spans="1:21" x14ac:dyDescent="0.2">
      <c r="A8" s="17" t="s">
        <v>162</v>
      </c>
      <c r="B8" s="18">
        <v>833828</v>
      </c>
      <c r="C8" s="18">
        <v>958677</v>
      </c>
      <c r="D8" s="19">
        <v>1089206</v>
      </c>
      <c r="E8" s="77">
        <v>8.3524549512978474</v>
      </c>
      <c r="F8" s="77">
        <v>8.9472910066321862</v>
      </c>
      <c r="G8" s="78">
        <v>9.2575796866090254</v>
      </c>
      <c r="I8" s="94">
        <v>361314</v>
      </c>
      <c r="J8" s="18">
        <v>460648</v>
      </c>
      <c r="K8" s="19">
        <v>516643</v>
      </c>
      <c r="L8" s="77">
        <v>9.1811834958549063</v>
      </c>
      <c r="M8" s="77">
        <v>10.89872200602656</v>
      </c>
      <c r="N8" s="78">
        <v>11.293088750256839</v>
      </c>
      <c r="P8" s="94">
        <v>472514</v>
      </c>
      <c r="Q8" s="18">
        <v>498029</v>
      </c>
      <c r="R8" s="19">
        <v>572563</v>
      </c>
      <c r="S8" s="77">
        <v>7.8131784655669785</v>
      </c>
      <c r="T8" s="77">
        <v>7.6760447675388184</v>
      </c>
      <c r="U8" s="78">
        <v>7.9625499551573498</v>
      </c>
    </row>
    <row r="9" spans="1:21" x14ac:dyDescent="0.2">
      <c r="A9" s="17" t="s">
        <v>82</v>
      </c>
      <c r="B9" s="18">
        <v>2186958</v>
      </c>
      <c r="C9" s="18">
        <v>2487577</v>
      </c>
      <c r="D9" s="19">
        <v>2832273</v>
      </c>
      <c r="E9" s="77">
        <v>21.906757958932104</v>
      </c>
      <c r="F9" s="77">
        <v>23.216448627019396</v>
      </c>
      <c r="G9" s="78">
        <v>24.072574877232778</v>
      </c>
      <c r="I9" s="94">
        <v>835431</v>
      </c>
      <c r="J9" s="18">
        <v>871117</v>
      </c>
      <c r="K9" s="19">
        <v>936231</v>
      </c>
      <c r="L9" s="77">
        <v>21.228752024902327</v>
      </c>
      <c r="M9" s="77">
        <v>20.610231712118228</v>
      </c>
      <c r="N9" s="78">
        <v>20.464691815705837</v>
      </c>
      <c r="P9" s="94">
        <v>1351527</v>
      </c>
      <c r="Q9" s="18">
        <v>1616460</v>
      </c>
      <c r="R9" s="19">
        <v>1896042</v>
      </c>
      <c r="S9" s="77">
        <v>22.347955091346165</v>
      </c>
      <c r="T9" s="77">
        <v>24.914250625838651</v>
      </c>
      <c r="U9" s="78">
        <v>26.367978968386801</v>
      </c>
    </row>
    <row r="10" spans="1:21" x14ac:dyDescent="0.2">
      <c r="A10" s="17" t="s">
        <v>84</v>
      </c>
      <c r="B10" s="18">
        <v>1021557</v>
      </c>
      <c r="C10" s="18">
        <v>1087062</v>
      </c>
      <c r="D10" s="19">
        <v>1235467</v>
      </c>
      <c r="E10" s="77">
        <v>10.232936316222261</v>
      </c>
      <c r="F10" s="77">
        <v>10.1455026627859</v>
      </c>
      <c r="G10" s="78">
        <v>10.500708041156395</v>
      </c>
      <c r="I10" s="94">
        <v>329180</v>
      </c>
      <c r="J10" s="18">
        <v>365494</v>
      </c>
      <c r="K10" s="19">
        <v>410244</v>
      </c>
      <c r="L10" s="77">
        <v>8.364641234952197</v>
      </c>
      <c r="M10" s="77">
        <v>8.6474216774428001</v>
      </c>
      <c r="N10" s="78">
        <v>8.9673563781186747</v>
      </c>
      <c r="P10" s="94">
        <v>692377</v>
      </c>
      <c r="Q10" s="18">
        <v>721568</v>
      </c>
      <c r="R10" s="19">
        <v>825223</v>
      </c>
      <c r="S10" s="77">
        <v>11.448687375302885</v>
      </c>
      <c r="T10" s="77">
        <v>11.121417168123642</v>
      </c>
      <c r="U10" s="78">
        <v>11.476255646356496</v>
      </c>
    </row>
    <row r="11" spans="1:21" x14ac:dyDescent="0.2">
      <c r="A11" s="17" t="s">
        <v>152</v>
      </c>
      <c r="B11" s="18">
        <v>592774</v>
      </c>
      <c r="C11" s="18">
        <v>561205</v>
      </c>
      <c r="D11" s="19">
        <v>564471</v>
      </c>
      <c r="E11" s="77">
        <v>5.9378170693483909</v>
      </c>
      <c r="F11" s="77">
        <v>5.2377020095162559</v>
      </c>
      <c r="G11" s="78">
        <v>4.7976555980043107</v>
      </c>
      <c r="I11" s="94">
        <v>333507</v>
      </c>
      <c r="J11" s="18">
        <v>288701</v>
      </c>
      <c r="K11" s="19">
        <v>270212</v>
      </c>
      <c r="L11" s="77">
        <v>8.4745926372963183</v>
      </c>
      <c r="M11" s="77">
        <v>6.8305342514498566</v>
      </c>
      <c r="N11" s="78">
        <v>5.9064539679902772</v>
      </c>
      <c r="P11" s="94">
        <v>259267</v>
      </c>
      <c r="Q11" s="18">
        <v>272504</v>
      </c>
      <c r="R11" s="19">
        <v>294259</v>
      </c>
      <c r="S11" s="77">
        <v>4.2870673487603623</v>
      </c>
      <c r="T11" s="77">
        <v>4.2000624528559545</v>
      </c>
      <c r="U11" s="78">
        <v>4.0922169040867935</v>
      </c>
    </row>
    <row r="12" spans="1:21" x14ac:dyDescent="0.2">
      <c r="A12" s="17" t="s">
        <v>163</v>
      </c>
      <c r="B12" s="18">
        <v>591052</v>
      </c>
      <c r="C12" s="18">
        <v>640642</v>
      </c>
      <c r="D12" s="19">
        <v>699765</v>
      </c>
      <c r="E12" s="77">
        <v>5.9205677956059226</v>
      </c>
      <c r="F12" s="77">
        <v>5.9790840972202908</v>
      </c>
      <c r="G12" s="78">
        <v>5.9475712118735711</v>
      </c>
      <c r="I12" s="94">
        <v>591052</v>
      </c>
      <c r="J12" s="18">
        <v>640642</v>
      </c>
      <c r="K12" s="19">
        <v>671405</v>
      </c>
      <c r="L12" s="77">
        <v>15.018949909474955</v>
      </c>
      <c r="M12" s="77">
        <v>15.157298117835889</v>
      </c>
      <c r="N12" s="78">
        <v>14.675968226350095</v>
      </c>
      <c r="P12" s="94">
        <v>0</v>
      </c>
      <c r="Q12" s="18">
        <v>0</v>
      </c>
      <c r="R12" s="19">
        <v>28360</v>
      </c>
      <c r="S12" s="77" t="s">
        <v>164</v>
      </c>
      <c r="T12" s="77" t="s">
        <v>164</v>
      </c>
      <c r="U12" s="78">
        <v>0.39439837490068769</v>
      </c>
    </row>
    <row r="13" spans="1:21" x14ac:dyDescent="0.2">
      <c r="A13" s="17" t="s">
        <v>165</v>
      </c>
      <c r="B13" s="18">
        <v>59693</v>
      </c>
      <c r="C13" s="18">
        <v>66697</v>
      </c>
      <c r="D13" s="19">
        <v>78139</v>
      </c>
      <c r="E13" s="77">
        <v>0.59794477207268459</v>
      </c>
      <c r="F13" s="77">
        <v>0.62248021833145772</v>
      </c>
      <c r="G13" s="78">
        <v>0.66413334037082306</v>
      </c>
      <c r="I13" s="94">
        <v>42708</v>
      </c>
      <c r="J13" s="18">
        <v>49232</v>
      </c>
      <c r="K13" s="19">
        <v>59711</v>
      </c>
      <c r="L13" s="77">
        <v>1.085233300511387</v>
      </c>
      <c r="M13" s="77">
        <v>1.1648067109825715</v>
      </c>
      <c r="N13" s="78">
        <v>1.3051984104431611</v>
      </c>
      <c r="P13" s="94">
        <v>16985</v>
      </c>
      <c r="Q13" s="18">
        <v>17465</v>
      </c>
      <c r="R13" s="19">
        <v>18428</v>
      </c>
      <c r="S13" s="77">
        <v>0.28085270751269831</v>
      </c>
      <c r="T13" s="77">
        <v>0.26918537246840135</v>
      </c>
      <c r="U13" s="78">
        <v>0.25627550256240733</v>
      </c>
    </row>
    <row r="14" spans="1:21" x14ac:dyDescent="0.2">
      <c r="A14" s="17" t="s">
        <v>166</v>
      </c>
      <c r="B14" s="18">
        <v>219741</v>
      </c>
      <c r="C14" s="18">
        <v>160192</v>
      </c>
      <c r="D14" s="19">
        <v>0</v>
      </c>
      <c r="E14" s="77">
        <v>2.2011455641368967</v>
      </c>
      <c r="F14" s="77">
        <v>1.4950650124436313</v>
      </c>
      <c r="G14" s="78" t="s">
        <v>164</v>
      </c>
      <c r="I14" s="94">
        <v>11660</v>
      </c>
      <c r="J14" s="18">
        <v>11162</v>
      </c>
      <c r="K14" s="19">
        <v>0</v>
      </c>
      <c r="L14" s="77">
        <v>0.29628688498554778</v>
      </c>
      <c r="M14" s="77">
        <v>0.26408783937251101</v>
      </c>
      <c r="N14" s="78" t="s">
        <v>164</v>
      </c>
      <c r="P14" s="94">
        <v>208081</v>
      </c>
      <c r="Q14" s="18">
        <v>149030</v>
      </c>
      <c r="R14" s="19">
        <v>0</v>
      </c>
      <c r="S14" s="77">
        <v>3.4406895632587444</v>
      </c>
      <c r="T14" s="77">
        <v>2.2969765851111283</v>
      </c>
      <c r="U14" s="78" t="s">
        <v>164</v>
      </c>
    </row>
    <row r="15" spans="1:21" x14ac:dyDescent="0.2">
      <c r="A15" s="17" t="s">
        <v>167</v>
      </c>
      <c r="B15" s="18">
        <v>484938</v>
      </c>
      <c r="C15" s="18">
        <v>325001</v>
      </c>
      <c r="D15" s="19">
        <v>337032</v>
      </c>
      <c r="E15" s="77">
        <v>4.8576238734756751</v>
      </c>
      <c r="F15" s="77">
        <v>3.0332202863388473</v>
      </c>
      <c r="G15" s="78">
        <v>2.8645642761215169</v>
      </c>
      <c r="I15" s="94">
        <v>0</v>
      </c>
      <c r="J15" s="18">
        <v>0</v>
      </c>
      <c r="K15" s="19">
        <v>0</v>
      </c>
      <c r="L15" s="77" t="s">
        <v>164</v>
      </c>
      <c r="M15" s="77" t="s">
        <v>164</v>
      </c>
      <c r="N15" s="78" t="s">
        <v>164</v>
      </c>
      <c r="P15" s="94">
        <v>484938</v>
      </c>
      <c r="Q15" s="18">
        <v>325001</v>
      </c>
      <c r="R15" s="19">
        <v>337032</v>
      </c>
      <c r="S15" s="77">
        <v>8.018613498721983</v>
      </c>
      <c r="T15" s="77">
        <v>5.0091906806529005</v>
      </c>
      <c r="U15" s="78">
        <v>4.6870547633825304</v>
      </c>
    </row>
    <row r="16" spans="1:21" x14ac:dyDescent="0.2">
      <c r="A16" s="17" t="s">
        <v>168</v>
      </c>
      <c r="B16" s="18">
        <v>217794</v>
      </c>
      <c r="C16" s="18">
        <v>269624</v>
      </c>
      <c r="D16" s="19">
        <v>344682</v>
      </c>
      <c r="E16" s="77">
        <v>2.1816424654280779</v>
      </c>
      <c r="F16" s="77">
        <v>2.5163891387528818</v>
      </c>
      <c r="G16" s="78">
        <v>2.9295845611755462</v>
      </c>
      <c r="I16" s="94">
        <v>18992</v>
      </c>
      <c r="J16" s="18">
        <v>23053</v>
      </c>
      <c r="K16" s="19">
        <v>26891</v>
      </c>
      <c r="L16" s="77">
        <v>0.48259695708795225</v>
      </c>
      <c r="M16" s="77">
        <v>0.54542348692478915</v>
      </c>
      <c r="N16" s="78">
        <v>0.58779940806931796</v>
      </c>
      <c r="P16" s="94">
        <v>198802</v>
      </c>
      <c r="Q16" s="18">
        <v>246571</v>
      </c>
      <c r="R16" s="19">
        <v>317791</v>
      </c>
      <c r="S16" s="77">
        <v>3.2872581665551635</v>
      </c>
      <c r="T16" s="77">
        <v>3.8003610921789974</v>
      </c>
      <c r="U16" s="78">
        <v>4.419472988648252</v>
      </c>
    </row>
    <row r="17" spans="1:21" x14ac:dyDescent="0.2">
      <c r="A17" s="17" t="s">
        <v>169</v>
      </c>
      <c r="B17" s="18">
        <v>729685</v>
      </c>
      <c r="C17" s="18">
        <v>974643</v>
      </c>
      <c r="D17" s="19">
        <v>1081799</v>
      </c>
      <c r="E17" s="77">
        <v>7.3092545358728298</v>
      </c>
      <c r="F17" s="77">
        <v>9.0963009945758717</v>
      </c>
      <c r="G17" s="78">
        <v>9.1946247517861242</v>
      </c>
      <c r="I17" s="94">
        <v>0</v>
      </c>
      <c r="J17" s="18">
        <v>0</v>
      </c>
      <c r="K17" s="19">
        <v>0</v>
      </c>
      <c r="L17" s="77" t="s">
        <v>164</v>
      </c>
      <c r="M17" s="77" t="s">
        <v>164</v>
      </c>
      <c r="N17" s="78" t="s">
        <v>164</v>
      </c>
      <c r="P17" s="94">
        <v>729685</v>
      </c>
      <c r="Q17" s="18">
        <v>974643</v>
      </c>
      <c r="R17" s="19">
        <v>1081799</v>
      </c>
      <c r="S17" s="77">
        <v>12.065587746918061</v>
      </c>
      <c r="T17" s="77">
        <v>15.02202341704667</v>
      </c>
      <c r="U17" s="78">
        <v>15.044420577192843</v>
      </c>
    </row>
    <row r="18" spans="1:21" x14ac:dyDescent="0.2">
      <c r="A18" s="17" t="s">
        <v>170</v>
      </c>
      <c r="B18" s="18">
        <v>188991</v>
      </c>
      <c r="C18" s="18">
        <v>210128</v>
      </c>
      <c r="D18" s="19">
        <v>225060</v>
      </c>
      <c r="E18" s="77">
        <v>1.8931228187356763</v>
      </c>
      <c r="F18" s="77">
        <v>1.9611155421915911</v>
      </c>
      <c r="G18" s="78">
        <v>1.9128712881385406</v>
      </c>
      <c r="I18" s="94">
        <v>188991</v>
      </c>
      <c r="J18" s="18">
        <v>210128</v>
      </c>
      <c r="K18" s="19">
        <v>225060</v>
      </c>
      <c r="L18" s="77">
        <v>4.8023631801289586</v>
      </c>
      <c r="M18" s="77">
        <v>4.9715328356626944</v>
      </c>
      <c r="N18" s="78">
        <v>4.9194948042125883</v>
      </c>
      <c r="P18" s="94">
        <v>0</v>
      </c>
      <c r="Q18" s="18">
        <v>0</v>
      </c>
      <c r="R18" s="19">
        <v>0</v>
      </c>
      <c r="S18" s="77" t="s">
        <v>164</v>
      </c>
      <c r="T18" s="77" t="s">
        <v>164</v>
      </c>
      <c r="U18" s="78" t="s">
        <v>164</v>
      </c>
    </row>
    <row r="19" spans="1:21" x14ac:dyDescent="0.2">
      <c r="A19" s="17" t="s">
        <v>171</v>
      </c>
      <c r="B19" s="18">
        <v>49776</v>
      </c>
      <c r="C19" s="18">
        <v>49317</v>
      </c>
      <c r="D19" s="19">
        <v>48700</v>
      </c>
      <c r="E19" s="77">
        <v>0.49860618455580968</v>
      </c>
      <c r="F19" s="77">
        <v>0.46027342950136441</v>
      </c>
      <c r="G19" s="78">
        <v>0.41391998459231727</v>
      </c>
      <c r="I19" s="94">
        <v>48803</v>
      </c>
      <c r="J19" s="18">
        <v>49317</v>
      </c>
      <c r="K19" s="19">
        <v>48700</v>
      </c>
      <c r="L19" s="77">
        <v>1.2401105358447415</v>
      </c>
      <c r="M19" s="77">
        <v>1.1668177722929696</v>
      </c>
      <c r="N19" s="78">
        <v>1.0645134495919</v>
      </c>
      <c r="P19" s="94">
        <v>973</v>
      </c>
      <c r="Q19" s="18">
        <v>0</v>
      </c>
      <c r="R19" s="19">
        <v>0</v>
      </c>
      <c r="S19" s="77">
        <v>1.60888833918078E-2</v>
      </c>
      <c r="T19" s="77" t="s">
        <v>164</v>
      </c>
      <c r="U19" s="78" t="s">
        <v>164</v>
      </c>
    </row>
    <row r="20" spans="1:21" x14ac:dyDescent="0.2">
      <c r="A20" s="17" t="s">
        <v>172</v>
      </c>
      <c r="B20" s="18">
        <v>71275</v>
      </c>
      <c r="C20" s="18">
        <v>68734</v>
      </c>
      <c r="D20" s="19">
        <v>63635</v>
      </c>
      <c r="E20" s="77">
        <v>0.7139616643405523</v>
      </c>
      <c r="F20" s="77">
        <v>0.64149145129157858</v>
      </c>
      <c r="G20" s="78">
        <v>0.54085827966185029</v>
      </c>
      <c r="I20" s="94">
        <v>0</v>
      </c>
      <c r="J20" s="18">
        <v>0</v>
      </c>
      <c r="K20" s="19">
        <v>0</v>
      </c>
      <c r="L20" s="77" t="s">
        <v>164</v>
      </c>
      <c r="M20" s="77" t="s">
        <v>164</v>
      </c>
      <c r="N20" s="78" t="s">
        <v>164</v>
      </c>
      <c r="P20" s="94">
        <v>71275</v>
      </c>
      <c r="Q20" s="18">
        <v>68734</v>
      </c>
      <c r="R20" s="19">
        <v>63635</v>
      </c>
      <c r="S20" s="77">
        <v>1.1785561806280584</v>
      </c>
      <c r="T20" s="77">
        <v>1.0593866241765302</v>
      </c>
      <c r="U20" s="78">
        <v>0.88496264410455783</v>
      </c>
    </row>
    <row r="21" spans="1:21" x14ac:dyDescent="0.2">
      <c r="A21" s="17" t="s">
        <v>173</v>
      </c>
      <c r="B21" s="18">
        <v>0</v>
      </c>
      <c r="C21" s="18">
        <v>0</v>
      </c>
      <c r="D21" s="19">
        <v>64066</v>
      </c>
      <c r="E21" s="77" t="s">
        <v>164</v>
      </c>
      <c r="F21" s="77" t="s">
        <v>164</v>
      </c>
      <c r="G21" s="78">
        <v>0.54452151402241067</v>
      </c>
      <c r="I21" s="94">
        <v>0</v>
      </c>
      <c r="J21" s="18">
        <v>0</v>
      </c>
      <c r="K21" s="19">
        <v>0</v>
      </c>
      <c r="L21" s="77" t="s">
        <v>164</v>
      </c>
      <c r="M21" s="77" t="s">
        <v>164</v>
      </c>
      <c r="N21" s="78" t="s">
        <v>164</v>
      </c>
      <c r="P21" s="94">
        <v>0</v>
      </c>
      <c r="Q21" s="18">
        <v>0</v>
      </c>
      <c r="R21" s="19">
        <v>64066</v>
      </c>
      <c r="S21" s="77" t="s">
        <v>164</v>
      </c>
      <c r="T21" s="77" t="s">
        <v>164</v>
      </c>
      <c r="U21" s="78">
        <v>0.89095649810957178</v>
      </c>
    </row>
    <row r="22" spans="1:21" x14ac:dyDescent="0.2">
      <c r="A22" s="17" t="s">
        <v>174</v>
      </c>
      <c r="B22" s="18">
        <v>260867</v>
      </c>
      <c r="C22" s="18">
        <v>279949</v>
      </c>
      <c r="D22" s="19">
        <v>329278</v>
      </c>
      <c r="E22" s="77">
        <v>2.613104699986347</v>
      </c>
      <c r="F22" s="77">
        <v>2.612751917502635</v>
      </c>
      <c r="G22" s="78">
        <v>2.7986600551660996</v>
      </c>
      <c r="I22" s="94">
        <v>152389</v>
      </c>
      <c r="J22" s="18">
        <v>159661</v>
      </c>
      <c r="K22" s="19">
        <v>194913</v>
      </c>
      <c r="L22" s="77">
        <v>3.8722866308801573</v>
      </c>
      <c r="M22" s="77">
        <v>3.7775065868172804</v>
      </c>
      <c r="N22" s="78">
        <v>4.2605238193081316</v>
      </c>
      <c r="P22" s="94">
        <v>108478</v>
      </c>
      <c r="Q22" s="18">
        <v>120288</v>
      </c>
      <c r="R22" s="19">
        <v>134365</v>
      </c>
      <c r="S22" s="77">
        <v>1.7937203418052685</v>
      </c>
      <c r="T22" s="77">
        <v>1.8539805372733502</v>
      </c>
      <c r="U22" s="78">
        <v>1.8685944162034873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4325</v>
      </c>
      <c r="E23" s="77" t="s">
        <v>164</v>
      </c>
      <c r="F23" s="77" t="s">
        <v>164</v>
      </c>
      <c r="G23" s="78">
        <v>3.6759834360611338E-2</v>
      </c>
      <c r="I23" s="94">
        <v>0</v>
      </c>
      <c r="J23" s="18">
        <v>0</v>
      </c>
      <c r="K23" s="19">
        <v>0</v>
      </c>
      <c r="L23" s="77" t="s">
        <v>164</v>
      </c>
      <c r="M23" s="77" t="s">
        <v>164</v>
      </c>
      <c r="N23" s="78" t="s">
        <v>164</v>
      </c>
      <c r="P23" s="94">
        <v>0</v>
      </c>
      <c r="Q23" s="18">
        <v>0</v>
      </c>
      <c r="R23" s="19">
        <v>4325</v>
      </c>
      <c r="S23" s="77" t="s">
        <v>164</v>
      </c>
      <c r="T23" s="77" t="s">
        <v>164</v>
      </c>
      <c r="U23" s="78">
        <v>6.0147142857738867E-2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1814</v>
      </c>
      <c r="E24" s="77" t="s">
        <v>164</v>
      </c>
      <c r="F24" s="77" t="s">
        <v>164</v>
      </c>
      <c r="G24" s="78">
        <v>1.541788197228878E-2</v>
      </c>
      <c r="I24" s="94">
        <v>0</v>
      </c>
      <c r="J24" s="18">
        <v>0</v>
      </c>
      <c r="K24" s="19">
        <v>1814</v>
      </c>
      <c r="L24" s="77" t="s">
        <v>164</v>
      </c>
      <c r="M24" s="77" t="s">
        <v>164</v>
      </c>
      <c r="N24" s="78">
        <v>3.965148660286872E-2</v>
      </c>
      <c r="P24" s="94">
        <v>0</v>
      </c>
      <c r="Q24" s="18">
        <v>0</v>
      </c>
      <c r="R24" s="19">
        <v>0</v>
      </c>
      <c r="S24" s="77" t="s">
        <v>164</v>
      </c>
      <c r="T24" s="77" t="s">
        <v>164</v>
      </c>
      <c r="U24" s="78" t="s">
        <v>164</v>
      </c>
    </row>
    <row r="25" spans="1:21" x14ac:dyDescent="0.2">
      <c r="A25" s="17" t="s">
        <v>177</v>
      </c>
      <c r="B25" s="18">
        <v>0</v>
      </c>
      <c r="C25" s="18">
        <v>0</v>
      </c>
      <c r="D25" s="19">
        <v>836</v>
      </c>
      <c r="E25" s="77" t="s">
        <v>164</v>
      </c>
      <c r="F25" s="77" t="s">
        <v>164</v>
      </c>
      <c r="G25" s="78">
        <v>7.1054847457736603E-3</v>
      </c>
      <c r="I25" s="94">
        <v>0</v>
      </c>
      <c r="J25" s="18">
        <v>0</v>
      </c>
      <c r="K25" s="19">
        <v>41</v>
      </c>
      <c r="L25" s="77" t="s">
        <v>164</v>
      </c>
      <c r="M25" s="77" t="s">
        <v>164</v>
      </c>
      <c r="N25" s="78">
        <v>8.9620228815745181E-4</v>
      </c>
      <c r="P25" s="94">
        <v>0</v>
      </c>
      <c r="Q25" s="18">
        <v>0</v>
      </c>
      <c r="R25" s="19">
        <v>795</v>
      </c>
      <c r="S25" s="77" t="s">
        <v>164</v>
      </c>
      <c r="T25" s="77" t="s">
        <v>164</v>
      </c>
      <c r="U25" s="78">
        <v>1.1055948802752E-2</v>
      </c>
    </row>
    <row r="26" spans="1:21" x14ac:dyDescent="0.2">
      <c r="A26" s="17" t="s">
        <v>178</v>
      </c>
      <c r="B26" s="18">
        <v>0</v>
      </c>
      <c r="C26" s="18">
        <v>0</v>
      </c>
      <c r="D26" s="19">
        <v>0</v>
      </c>
      <c r="E26" s="77" t="s">
        <v>164</v>
      </c>
      <c r="F26" s="77" t="s">
        <v>164</v>
      </c>
      <c r="G26" s="78" t="s">
        <v>164</v>
      </c>
      <c r="I26" s="94">
        <v>0</v>
      </c>
      <c r="J26" s="18">
        <v>0</v>
      </c>
      <c r="K26" s="19">
        <v>0</v>
      </c>
      <c r="L26" s="77" t="s">
        <v>164</v>
      </c>
      <c r="M26" s="77" t="s">
        <v>164</v>
      </c>
      <c r="N26" s="78" t="s">
        <v>164</v>
      </c>
      <c r="P26" s="94">
        <v>0</v>
      </c>
      <c r="Q26" s="18">
        <v>0</v>
      </c>
      <c r="R26" s="19">
        <v>0</v>
      </c>
      <c r="S26" s="77" t="s">
        <v>164</v>
      </c>
      <c r="T26" s="77" t="s">
        <v>164</v>
      </c>
      <c r="U26" s="78" t="s">
        <v>164</v>
      </c>
    </row>
    <row r="27" spans="1:21" x14ac:dyDescent="0.2">
      <c r="A27" s="17" t="s">
        <v>179</v>
      </c>
      <c r="B27" s="18">
        <v>236507</v>
      </c>
      <c r="C27" s="18">
        <v>251609</v>
      </c>
      <c r="D27" s="19">
        <v>285601</v>
      </c>
      <c r="E27" s="77">
        <v>2.3690905836294776</v>
      </c>
      <c r="F27" s="77">
        <v>2.3482559223677191</v>
      </c>
      <c r="G27" s="78">
        <v>2.4274324747340947</v>
      </c>
      <c r="I27" s="94">
        <v>170024</v>
      </c>
      <c r="J27" s="18">
        <v>179637</v>
      </c>
      <c r="K27" s="19">
        <v>205999</v>
      </c>
      <c r="L27" s="77">
        <v>4.3204014865165323</v>
      </c>
      <c r="M27" s="77">
        <v>4.2501296543056588</v>
      </c>
      <c r="N27" s="78">
        <v>4.5028481745889488</v>
      </c>
      <c r="P27" s="94">
        <v>66483</v>
      </c>
      <c r="Q27" s="18">
        <v>71972</v>
      </c>
      <c r="R27" s="19">
        <v>79602</v>
      </c>
      <c r="S27" s="77">
        <v>1.0993188433068426</v>
      </c>
      <c r="T27" s="77">
        <v>1.1092934226908551</v>
      </c>
      <c r="U27" s="78">
        <v>1.1070133793668737</v>
      </c>
    </row>
    <row r="28" spans="1:21" x14ac:dyDescent="0.2">
      <c r="A28" s="17" t="s">
        <v>180</v>
      </c>
      <c r="B28" s="18">
        <v>97848</v>
      </c>
      <c r="C28" s="18">
        <v>98940</v>
      </c>
      <c r="D28" s="19">
        <v>108589</v>
      </c>
      <c r="E28" s="77">
        <v>0.98014340136645905</v>
      </c>
      <c r="F28" s="77">
        <v>0.9234027437772977</v>
      </c>
      <c r="G28" s="78">
        <v>0.92293957303686125</v>
      </c>
      <c r="I28" s="94">
        <v>7323</v>
      </c>
      <c r="J28" s="18">
        <v>7657</v>
      </c>
      <c r="K28" s="19">
        <v>8068</v>
      </c>
      <c r="L28" s="77">
        <v>0.18608137725121493</v>
      </c>
      <c r="M28" s="77">
        <v>0.18116113474962522</v>
      </c>
      <c r="N28" s="78">
        <v>0.17635512343547124</v>
      </c>
      <c r="P28" s="94">
        <v>90525</v>
      </c>
      <c r="Q28" s="18">
        <v>91283</v>
      </c>
      <c r="R28" s="19">
        <v>100521</v>
      </c>
      <c r="S28" s="77">
        <v>1.4968614275882846</v>
      </c>
      <c r="T28" s="77">
        <v>1.406930910680394</v>
      </c>
      <c r="U28" s="78">
        <v>1.3979308548445708</v>
      </c>
    </row>
    <row r="29" spans="1:21" x14ac:dyDescent="0.2">
      <c r="A29" s="17" t="s">
        <v>181</v>
      </c>
      <c r="B29" s="18">
        <v>133270</v>
      </c>
      <c r="C29" s="18">
        <v>146908</v>
      </c>
      <c r="D29" s="19">
        <v>121119</v>
      </c>
      <c r="E29" s="77">
        <v>1.334965570068964</v>
      </c>
      <c r="F29" s="77">
        <v>1.3710860145829316</v>
      </c>
      <c r="G29" s="78">
        <v>1.0294368503867941</v>
      </c>
      <c r="I29" s="94">
        <v>37796</v>
      </c>
      <c r="J29" s="18">
        <v>41681</v>
      </c>
      <c r="K29" s="19">
        <v>47132</v>
      </c>
      <c r="L29" s="77">
        <v>0.96041673283994533</v>
      </c>
      <c r="M29" s="77">
        <v>0.98615348798473679</v>
      </c>
      <c r="N29" s="78">
        <v>1.0302391767179762</v>
      </c>
      <c r="P29" s="94">
        <v>95474</v>
      </c>
      <c r="Q29" s="18">
        <v>105227</v>
      </c>
      <c r="R29" s="19">
        <v>73987</v>
      </c>
      <c r="S29" s="77">
        <v>1.5786948128976956</v>
      </c>
      <c r="T29" s="77">
        <v>1.6218476489397349</v>
      </c>
      <c r="U29" s="78">
        <v>1.0289263950556129</v>
      </c>
    </row>
    <row r="30" spans="1:21" x14ac:dyDescent="0.2">
      <c r="A30" s="17" t="s">
        <v>182</v>
      </c>
      <c r="B30" s="18">
        <v>3948</v>
      </c>
      <c r="C30" s="18">
        <v>4259</v>
      </c>
      <c r="D30" s="19">
        <v>4888</v>
      </c>
      <c r="E30" s="77">
        <v>3.9547115409561566E-2</v>
      </c>
      <c r="F30" s="77">
        <v>3.974906292447454E-2</v>
      </c>
      <c r="G30" s="78">
        <v>4.1544987365241211E-2</v>
      </c>
      <c r="I30" s="94">
        <v>427</v>
      </c>
      <c r="J30" s="18">
        <v>517</v>
      </c>
      <c r="K30" s="19">
        <v>565</v>
      </c>
      <c r="L30" s="77">
        <v>1.0850300161992186E-2</v>
      </c>
      <c r="M30" s="77">
        <v>1.2231984676186006E-2</v>
      </c>
      <c r="N30" s="78">
        <v>1.2350104702657568E-2</v>
      </c>
      <c r="P30" s="94">
        <v>3521</v>
      </c>
      <c r="Q30" s="18">
        <v>3742</v>
      </c>
      <c r="R30" s="19">
        <v>4323</v>
      </c>
      <c r="S30" s="77">
        <v>5.8220923353088649E-2</v>
      </c>
      <c r="T30" s="77">
        <v>5.7674873391168502E-2</v>
      </c>
      <c r="U30" s="78">
        <v>6.0119329150058985E-2</v>
      </c>
    </row>
    <row r="31" spans="1:21" x14ac:dyDescent="0.2">
      <c r="A31" s="17" t="s">
        <v>183</v>
      </c>
      <c r="B31" s="18">
        <v>0</v>
      </c>
      <c r="C31" s="18">
        <v>0</v>
      </c>
      <c r="D31" s="19">
        <v>0</v>
      </c>
      <c r="E31" s="77" t="s">
        <v>164</v>
      </c>
      <c r="F31" s="77" t="s">
        <v>164</v>
      </c>
      <c r="G31" s="78" t="s">
        <v>164</v>
      </c>
      <c r="I31" s="94">
        <v>0</v>
      </c>
      <c r="J31" s="18">
        <v>0</v>
      </c>
      <c r="K31" s="19">
        <v>0</v>
      </c>
      <c r="L31" s="77" t="s">
        <v>164</v>
      </c>
      <c r="M31" s="77" t="s">
        <v>164</v>
      </c>
      <c r="N31" s="78" t="s">
        <v>164</v>
      </c>
      <c r="P31" s="94">
        <v>0</v>
      </c>
      <c r="Q31" s="18">
        <v>0</v>
      </c>
      <c r="R31" s="19">
        <v>0</v>
      </c>
      <c r="S31" s="77" t="s">
        <v>164</v>
      </c>
      <c r="T31" s="77" t="s">
        <v>164</v>
      </c>
      <c r="U31" s="78" t="s">
        <v>164</v>
      </c>
    </row>
    <row r="32" spans="1:21" x14ac:dyDescent="0.2">
      <c r="A32" s="17" t="s">
        <v>184</v>
      </c>
      <c r="B32" s="18">
        <v>0</v>
      </c>
      <c r="C32" s="18">
        <v>0</v>
      </c>
      <c r="D32" s="19">
        <v>0</v>
      </c>
      <c r="E32" s="77" t="s">
        <v>164</v>
      </c>
      <c r="F32" s="77" t="s">
        <v>164</v>
      </c>
      <c r="G32" s="78" t="s">
        <v>164</v>
      </c>
      <c r="I32" s="94">
        <v>0</v>
      </c>
      <c r="J32" s="18">
        <v>0</v>
      </c>
      <c r="K32" s="19">
        <v>0</v>
      </c>
      <c r="L32" s="77" t="s">
        <v>164</v>
      </c>
      <c r="M32" s="77" t="s">
        <v>164</v>
      </c>
      <c r="N32" s="78" t="s">
        <v>164</v>
      </c>
      <c r="P32" s="94">
        <v>0</v>
      </c>
      <c r="Q32" s="18">
        <v>0</v>
      </c>
      <c r="R32" s="19">
        <v>0</v>
      </c>
      <c r="S32" s="77" t="s">
        <v>164</v>
      </c>
      <c r="T32" s="77" t="s">
        <v>164</v>
      </c>
      <c r="U32" s="78" t="s">
        <v>164</v>
      </c>
    </row>
    <row r="33" spans="1:21" x14ac:dyDescent="0.2">
      <c r="A33" s="17" t="s">
        <v>185</v>
      </c>
      <c r="B33" s="18">
        <v>302</v>
      </c>
      <c r="C33" s="18">
        <v>0</v>
      </c>
      <c r="D33" s="19">
        <v>0</v>
      </c>
      <c r="E33" s="77">
        <v>3.0251339548347501E-3</v>
      </c>
      <c r="F33" s="77" t="s">
        <v>164</v>
      </c>
      <c r="G33" s="78" t="s">
        <v>164</v>
      </c>
      <c r="I33" s="94">
        <v>0</v>
      </c>
      <c r="J33" s="18">
        <v>0</v>
      </c>
      <c r="K33" s="19">
        <v>0</v>
      </c>
      <c r="L33" s="77" t="s">
        <v>164</v>
      </c>
      <c r="M33" s="77" t="s">
        <v>164</v>
      </c>
      <c r="N33" s="78" t="s">
        <v>164</v>
      </c>
      <c r="P33" s="94">
        <v>302</v>
      </c>
      <c r="Q33" s="18">
        <v>0</v>
      </c>
      <c r="R33" s="19">
        <v>0</v>
      </c>
      <c r="S33" s="77">
        <v>4.9936719263370555E-3</v>
      </c>
      <c r="T33" s="77" t="s">
        <v>164</v>
      </c>
      <c r="U33" s="78" t="s">
        <v>164</v>
      </c>
    </row>
    <row r="34" spans="1:21" x14ac:dyDescent="0.2">
      <c r="A34" s="17" t="s">
        <v>186</v>
      </c>
      <c r="B34" s="18">
        <v>61049</v>
      </c>
      <c r="C34" s="18">
        <v>14753</v>
      </c>
      <c r="D34" s="19">
        <v>0</v>
      </c>
      <c r="E34" s="77">
        <v>0.61152782386988958</v>
      </c>
      <c r="F34" s="77">
        <v>0.1376891113699866</v>
      </c>
      <c r="G34" s="78" t="s">
        <v>164</v>
      </c>
      <c r="I34" s="94">
        <v>25905</v>
      </c>
      <c r="J34" s="18">
        <v>6617</v>
      </c>
      <c r="K34" s="19">
        <v>0</v>
      </c>
      <c r="L34" s="77">
        <v>0.65826001334053297</v>
      </c>
      <c r="M34" s="77">
        <v>0.15655520812828394</v>
      </c>
      <c r="N34" s="78" t="s">
        <v>164</v>
      </c>
      <c r="P34" s="94">
        <v>35144</v>
      </c>
      <c r="Q34" s="18">
        <v>8136</v>
      </c>
      <c r="R34" s="19">
        <v>0</v>
      </c>
      <c r="S34" s="77">
        <v>0.58111790125559437</v>
      </c>
      <c r="T34" s="77">
        <v>0.12539892301190458</v>
      </c>
      <c r="U34" s="78" t="s">
        <v>164</v>
      </c>
    </row>
    <row r="35" spans="1:21" x14ac:dyDescent="0.2">
      <c r="A35" s="17" t="s">
        <v>187</v>
      </c>
      <c r="B35" s="18">
        <v>12438</v>
      </c>
      <c r="C35" s="18">
        <v>14198</v>
      </c>
      <c r="D35" s="19">
        <v>15820</v>
      </c>
      <c r="E35" s="77">
        <v>0.12459144413984974</v>
      </c>
      <c r="F35" s="77">
        <v>0.13250932035728799</v>
      </c>
      <c r="G35" s="78">
        <v>0.13446024961499917</v>
      </c>
      <c r="I35" s="94">
        <v>5724</v>
      </c>
      <c r="J35" s="18">
        <v>7943</v>
      </c>
      <c r="K35" s="19">
        <v>9250</v>
      </c>
      <c r="L35" s="77">
        <v>0.14544992535654164</v>
      </c>
      <c r="M35" s="77">
        <v>0.18792776457049409</v>
      </c>
      <c r="N35" s="78">
        <v>0.20219197964527877</v>
      </c>
      <c r="P35" s="94">
        <v>6714</v>
      </c>
      <c r="Q35" s="18">
        <v>6255</v>
      </c>
      <c r="R35" s="19">
        <v>6570</v>
      </c>
      <c r="S35" s="77">
        <v>0.11101825600472513</v>
      </c>
      <c r="T35" s="77">
        <v>9.6407357846541683E-2</v>
      </c>
      <c r="U35" s="78">
        <v>9.1368029728403313E-2</v>
      </c>
    </row>
    <row r="36" spans="1:21" x14ac:dyDescent="0.2">
      <c r="A36" s="17" t="s">
        <v>188</v>
      </c>
      <c r="B36" s="18">
        <v>0</v>
      </c>
      <c r="C36" s="18">
        <v>13115</v>
      </c>
      <c r="D36" s="19">
        <v>39335</v>
      </c>
      <c r="E36" s="77" t="s">
        <v>164</v>
      </c>
      <c r="F36" s="77">
        <v>0.12240172816494096</v>
      </c>
      <c r="G36" s="78">
        <v>0.33432325654905137</v>
      </c>
      <c r="I36" s="94">
        <v>0</v>
      </c>
      <c r="J36" s="18">
        <v>0</v>
      </c>
      <c r="K36" s="19">
        <v>0</v>
      </c>
      <c r="L36" s="77" t="s">
        <v>164</v>
      </c>
      <c r="M36" s="77" t="s">
        <v>164</v>
      </c>
      <c r="N36" s="78" t="s">
        <v>164</v>
      </c>
      <c r="P36" s="94">
        <v>0</v>
      </c>
      <c r="Q36" s="18">
        <v>13115</v>
      </c>
      <c r="R36" s="19">
        <v>39335</v>
      </c>
      <c r="S36" s="77" t="s">
        <v>164</v>
      </c>
      <c r="T36" s="77">
        <v>0.20213948811469132</v>
      </c>
      <c r="U36" s="78">
        <v>0.54702609579402506</v>
      </c>
    </row>
    <row r="37" spans="1:21" x14ac:dyDescent="0.2">
      <c r="A37" s="17" t="s">
        <v>189</v>
      </c>
      <c r="B37" s="18">
        <v>0</v>
      </c>
      <c r="C37" s="18">
        <v>0</v>
      </c>
      <c r="D37" s="19">
        <v>0</v>
      </c>
      <c r="E37" s="77" t="s">
        <v>164</v>
      </c>
      <c r="F37" s="77" t="s">
        <v>164</v>
      </c>
      <c r="G37" s="78" t="s">
        <v>164</v>
      </c>
      <c r="I37" s="94">
        <v>0</v>
      </c>
      <c r="J37" s="18">
        <v>0</v>
      </c>
      <c r="K37" s="19">
        <v>0</v>
      </c>
      <c r="L37" s="77" t="s">
        <v>164</v>
      </c>
      <c r="M37" s="77" t="s">
        <v>164</v>
      </c>
      <c r="N37" s="78" t="s">
        <v>164</v>
      </c>
      <c r="P37" s="94">
        <v>0</v>
      </c>
      <c r="Q37" s="18">
        <v>0</v>
      </c>
      <c r="R37" s="19">
        <v>0</v>
      </c>
      <c r="S37" s="77" t="s">
        <v>164</v>
      </c>
      <c r="T37" s="77" t="s">
        <v>164</v>
      </c>
      <c r="U37" s="78" t="s">
        <v>164</v>
      </c>
    </row>
    <row r="38" spans="1:21" ht="13.5" thickBot="1" x14ac:dyDescent="0.25">
      <c r="A38" s="20" t="s">
        <v>4</v>
      </c>
      <c r="B38" s="21">
        <v>9983029</v>
      </c>
      <c r="C38" s="21">
        <v>10714718</v>
      </c>
      <c r="D38" s="22">
        <v>11765559</v>
      </c>
      <c r="E38" s="81">
        <v>100</v>
      </c>
      <c r="F38" s="81">
        <v>100</v>
      </c>
      <c r="G38" s="82">
        <v>100</v>
      </c>
      <c r="I38" s="95">
        <v>3935375</v>
      </c>
      <c r="J38" s="21">
        <v>4226624</v>
      </c>
      <c r="K38" s="22">
        <v>4574860</v>
      </c>
      <c r="L38" s="81">
        <v>100</v>
      </c>
      <c r="M38" s="81">
        <v>100</v>
      </c>
      <c r="N38" s="82">
        <v>100</v>
      </c>
      <c r="P38" s="95">
        <v>6047654</v>
      </c>
      <c r="Q38" s="21">
        <v>6488094</v>
      </c>
      <c r="R38" s="22">
        <v>7190699</v>
      </c>
      <c r="S38" s="81">
        <v>100</v>
      </c>
      <c r="T38" s="81">
        <v>100</v>
      </c>
      <c r="U38" s="82">
        <v>100</v>
      </c>
    </row>
    <row r="39" spans="1:21" x14ac:dyDescent="0.2">
      <c r="I39" s="99"/>
      <c r="P39" s="99"/>
    </row>
    <row r="40" spans="1:21" ht="16.5" thickBot="1" x14ac:dyDescent="0.3">
      <c r="A40" s="5" t="s">
        <v>112</v>
      </c>
      <c r="B40" s="6"/>
      <c r="C40" s="6"/>
      <c r="D40" s="224" t="s">
        <v>104</v>
      </c>
      <c r="E40" s="224"/>
      <c r="F40" s="6"/>
      <c r="I40" s="224" t="s">
        <v>107</v>
      </c>
      <c r="J40" s="224"/>
      <c r="K40" s="224"/>
      <c r="L40" s="224"/>
      <c r="M40" s="224"/>
      <c r="N40" s="224"/>
      <c r="P40" s="224" t="s">
        <v>108</v>
      </c>
      <c r="Q40" s="224"/>
      <c r="R40" s="224"/>
      <c r="S40" s="224"/>
      <c r="T40" s="224"/>
      <c r="U40" s="224"/>
    </row>
    <row r="41" spans="1:21" x14ac:dyDescent="0.2">
      <c r="A41" s="7"/>
      <c r="B41" s="85"/>
      <c r="C41" s="84" t="s">
        <v>31</v>
      </c>
      <c r="D41" s="86"/>
      <c r="E41" s="11"/>
      <c r="F41" s="84" t="s">
        <v>2</v>
      </c>
      <c r="G41" s="12"/>
      <c r="I41" s="32"/>
      <c r="J41" s="84" t="s">
        <v>31</v>
      </c>
      <c r="K41" s="86"/>
      <c r="L41" s="11"/>
      <c r="M41" s="84" t="s">
        <v>2</v>
      </c>
      <c r="N41" s="12"/>
      <c r="P41" s="32"/>
      <c r="Q41" s="84" t="s">
        <v>31</v>
      </c>
      <c r="R41" s="86"/>
      <c r="S41" s="11"/>
      <c r="T41" s="84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3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3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1657861</v>
      </c>
      <c r="C43" s="18">
        <v>1627011</v>
      </c>
      <c r="D43" s="19">
        <v>1697627</v>
      </c>
      <c r="E43" s="77">
        <v>13.743606366028395</v>
      </c>
      <c r="F43" s="77">
        <v>13.062593969554166</v>
      </c>
      <c r="G43" s="78">
        <v>13.030411280398692</v>
      </c>
      <c r="I43" s="94">
        <v>408723</v>
      </c>
      <c r="J43" s="18">
        <v>414873</v>
      </c>
      <c r="K43" s="19">
        <v>416983</v>
      </c>
      <c r="L43" s="77">
        <v>16.287198034329105</v>
      </c>
      <c r="M43" s="77">
        <v>16.289639130974237</v>
      </c>
      <c r="N43" s="78">
        <v>16.29932407817115</v>
      </c>
      <c r="P43" s="94">
        <v>1249138</v>
      </c>
      <c r="Q43" s="18">
        <v>1212138</v>
      </c>
      <c r="R43" s="19">
        <v>1280644</v>
      </c>
      <c r="S43" s="77">
        <v>13.075452623416439</v>
      </c>
      <c r="T43" s="77">
        <v>12.233135812212467</v>
      </c>
      <c r="U43" s="78">
        <v>12.231664308798129</v>
      </c>
    </row>
    <row r="44" spans="1:21" x14ac:dyDescent="0.2">
      <c r="A44" s="17" t="s">
        <v>162</v>
      </c>
      <c r="B44" s="18">
        <v>482481</v>
      </c>
      <c r="C44" s="18">
        <v>462698</v>
      </c>
      <c r="D44" s="19">
        <v>490280</v>
      </c>
      <c r="E44" s="77">
        <v>3.9997496431170925</v>
      </c>
      <c r="F44" s="77">
        <v>3.7148096137793618</v>
      </c>
      <c r="G44" s="78">
        <v>3.7632236307232807</v>
      </c>
      <c r="I44" s="94">
        <v>125239</v>
      </c>
      <c r="J44" s="18">
        <v>143907</v>
      </c>
      <c r="K44" s="19">
        <v>155444</v>
      </c>
      <c r="L44" s="77">
        <v>4.9906474424520839</v>
      </c>
      <c r="M44" s="77">
        <v>5.6503872231287877</v>
      </c>
      <c r="N44" s="78">
        <v>6.0761041385553751</v>
      </c>
      <c r="P44" s="94">
        <v>357242</v>
      </c>
      <c r="Q44" s="18">
        <v>318791</v>
      </c>
      <c r="R44" s="19">
        <v>334836</v>
      </c>
      <c r="S44" s="77">
        <v>3.7394594080834427</v>
      </c>
      <c r="T44" s="77">
        <v>3.2173016593086139</v>
      </c>
      <c r="U44" s="78">
        <v>3.1980796774909579</v>
      </c>
    </row>
    <row r="45" spans="1:21" x14ac:dyDescent="0.2">
      <c r="A45" s="17" t="s">
        <v>82</v>
      </c>
      <c r="B45" s="18">
        <v>2465314</v>
      </c>
      <c r="C45" s="18">
        <v>2880398</v>
      </c>
      <c r="D45" s="19">
        <v>3001160</v>
      </c>
      <c r="E45" s="77">
        <v>20.437361868491344</v>
      </c>
      <c r="F45" s="77">
        <v>23.125516388466874</v>
      </c>
      <c r="G45" s="78">
        <v>23.035890168029454</v>
      </c>
      <c r="I45" s="94">
        <v>400728</v>
      </c>
      <c r="J45" s="18">
        <v>402969</v>
      </c>
      <c r="K45" s="19">
        <v>407656</v>
      </c>
      <c r="L45" s="77">
        <v>15.968605373078184</v>
      </c>
      <c r="M45" s="77">
        <v>15.822238591013534</v>
      </c>
      <c r="N45" s="78">
        <v>15.934743757925235</v>
      </c>
      <c r="P45" s="94">
        <v>2064586</v>
      </c>
      <c r="Q45" s="18">
        <v>2477429</v>
      </c>
      <c r="R45" s="19">
        <v>2593504</v>
      </c>
      <c r="S45" s="77">
        <v>21.611220241453587</v>
      </c>
      <c r="T45" s="77">
        <v>25.002702185818546</v>
      </c>
      <c r="U45" s="78">
        <v>24.771029506658511</v>
      </c>
    </row>
    <row r="46" spans="1:21" x14ac:dyDescent="0.2">
      <c r="A46" s="17" t="s">
        <v>84</v>
      </c>
      <c r="B46" s="18">
        <v>1127792</v>
      </c>
      <c r="C46" s="18">
        <v>1155053</v>
      </c>
      <c r="D46" s="19">
        <v>1432814</v>
      </c>
      <c r="E46" s="77">
        <v>9.349353963182617</v>
      </c>
      <c r="F46" s="77">
        <v>9.2734396708537599</v>
      </c>
      <c r="G46" s="78">
        <v>10.997796163888282</v>
      </c>
      <c r="I46" s="94">
        <v>212940</v>
      </c>
      <c r="J46" s="18">
        <v>214288</v>
      </c>
      <c r="K46" s="19">
        <v>220086</v>
      </c>
      <c r="L46" s="77">
        <v>8.4854435630733764</v>
      </c>
      <c r="M46" s="77">
        <v>8.4138379458248842</v>
      </c>
      <c r="N46" s="78">
        <v>8.6028759903122562</v>
      </c>
      <c r="P46" s="94">
        <v>914852</v>
      </c>
      <c r="Q46" s="18">
        <v>940765</v>
      </c>
      <c r="R46" s="19">
        <v>1212728</v>
      </c>
      <c r="S46" s="77">
        <v>9.5762869942614621</v>
      </c>
      <c r="T46" s="77">
        <v>9.4943859629646639</v>
      </c>
      <c r="U46" s="78">
        <v>11.58298621153118</v>
      </c>
    </row>
    <row r="47" spans="1:21" x14ac:dyDescent="0.2">
      <c r="A47" s="17" t="s">
        <v>152</v>
      </c>
      <c r="B47" s="18">
        <v>839890</v>
      </c>
      <c r="C47" s="18">
        <v>839284</v>
      </c>
      <c r="D47" s="19">
        <v>806542</v>
      </c>
      <c r="E47" s="77">
        <v>6.9626570326243202</v>
      </c>
      <c r="F47" s="77">
        <v>6.73826182929513</v>
      </c>
      <c r="G47" s="78">
        <v>6.1907438883307826</v>
      </c>
      <c r="I47" s="94">
        <v>683865</v>
      </c>
      <c r="J47" s="18">
        <v>679806</v>
      </c>
      <c r="K47" s="19">
        <v>640756</v>
      </c>
      <c r="L47" s="77">
        <v>27.251328366024115</v>
      </c>
      <c r="M47" s="77">
        <v>26.692010372020047</v>
      </c>
      <c r="N47" s="78">
        <v>25.046320111449706</v>
      </c>
      <c r="P47" s="94">
        <v>156025</v>
      </c>
      <c r="Q47" s="18">
        <v>159478</v>
      </c>
      <c r="R47" s="19">
        <v>165786</v>
      </c>
      <c r="S47" s="77">
        <v>1.633204254108473</v>
      </c>
      <c r="T47" s="77">
        <v>1.6094834359289287</v>
      </c>
      <c r="U47" s="78">
        <v>1.5834523092275501</v>
      </c>
    </row>
    <row r="48" spans="1:21" x14ac:dyDescent="0.2">
      <c r="A48" s="17" t="s">
        <v>163</v>
      </c>
      <c r="B48" s="18">
        <v>292512</v>
      </c>
      <c r="C48" s="18">
        <v>310727</v>
      </c>
      <c r="D48" s="19">
        <v>326548</v>
      </c>
      <c r="E48" s="77">
        <v>2.4249136600352488</v>
      </c>
      <c r="F48" s="77">
        <v>2.4946977226199807</v>
      </c>
      <c r="G48" s="78">
        <v>2.5064721183108141</v>
      </c>
      <c r="I48" s="94">
        <v>292512</v>
      </c>
      <c r="J48" s="18">
        <v>310727</v>
      </c>
      <c r="K48" s="19">
        <v>303391</v>
      </c>
      <c r="L48" s="77">
        <v>11.656307258015026</v>
      </c>
      <c r="M48" s="77">
        <v>12.200434104533754</v>
      </c>
      <c r="N48" s="78">
        <v>11.859160280875775</v>
      </c>
      <c r="P48" s="94">
        <v>0</v>
      </c>
      <c r="Q48" s="18">
        <v>0</v>
      </c>
      <c r="R48" s="19">
        <v>23157</v>
      </c>
      <c r="S48" s="77" t="s">
        <v>164</v>
      </c>
      <c r="T48" s="77" t="s">
        <v>164</v>
      </c>
      <c r="U48" s="78">
        <v>0.22117672858252432</v>
      </c>
    </row>
    <row r="49" spans="1:21" x14ac:dyDescent="0.2">
      <c r="A49" s="17" t="s">
        <v>165</v>
      </c>
      <c r="B49" s="18">
        <v>36778</v>
      </c>
      <c r="C49" s="18">
        <v>38276</v>
      </c>
      <c r="D49" s="19">
        <v>40987</v>
      </c>
      <c r="E49" s="77">
        <v>0.30488825958858573</v>
      </c>
      <c r="F49" s="77">
        <v>0.30730206911855867</v>
      </c>
      <c r="G49" s="78">
        <v>0.31460236385831586</v>
      </c>
      <c r="I49" s="94">
        <v>28702</v>
      </c>
      <c r="J49" s="18">
        <v>29972</v>
      </c>
      <c r="K49" s="19">
        <v>32315</v>
      </c>
      <c r="L49" s="77">
        <v>1.1437456614414017</v>
      </c>
      <c r="M49" s="77">
        <v>1.1768253514534806</v>
      </c>
      <c r="N49" s="78">
        <v>1.2631513936685685</v>
      </c>
      <c r="P49" s="94">
        <v>8076</v>
      </c>
      <c r="Q49" s="18">
        <v>8304</v>
      </c>
      <c r="R49" s="19">
        <v>8672</v>
      </c>
      <c r="S49" s="77">
        <v>8.4536180459413732E-2</v>
      </c>
      <c r="T49" s="77">
        <v>8.380560611466048E-2</v>
      </c>
      <c r="U49" s="78">
        <v>8.2827852928602619E-2</v>
      </c>
    </row>
    <row r="50" spans="1:21" x14ac:dyDescent="0.2">
      <c r="A50" s="17" t="s">
        <v>166</v>
      </c>
      <c r="B50" s="18">
        <v>313768</v>
      </c>
      <c r="C50" s="18">
        <v>287472</v>
      </c>
      <c r="D50" s="19">
        <v>0</v>
      </c>
      <c r="E50" s="77">
        <v>2.6011251137797422</v>
      </c>
      <c r="F50" s="77">
        <v>2.3079930090304708</v>
      </c>
      <c r="G50" s="78" t="s">
        <v>164</v>
      </c>
      <c r="I50" s="94">
        <v>12486</v>
      </c>
      <c r="J50" s="18">
        <v>11519</v>
      </c>
      <c r="K50" s="19">
        <v>0</v>
      </c>
      <c r="L50" s="77">
        <v>0.49755446758962235</v>
      </c>
      <c r="M50" s="77">
        <v>0.45228383902951563</v>
      </c>
      <c r="N50" s="78" t="s">
        <v>164</v>
      </c>
      <c r="P50" s="94">
        <v>301282</v>
      </c>
      <c r="Q50" s="18">
        <v>275953</v>
      </c>
      <c r="R50" s="19">
        <v>0</v>
      </c>
      <c r="S50" s="77">
        <v>3.1536936009377277</v>
      </c>
      <c r="T50" s="77">
        <v>2.7849721127358986</v>
      </c>
      <c r="U50" s="78" t="s">
        <v>164</v>
      </c>
    </row>
    <row r="51" spans="1:21" x14ac:dyDescent="0.2">
      <c r="A51" s="17" t="s">
        <v>167</v>
      </c>
      <c r="B51" s="18">
        <v>708511</v>
      </c>
      <c r="C51" s="18">
        <v>376955</v>
      </c>
      <c r="D51" s="19">
        <v>328474</v>
      </c>
      <c r="E51" s="77">
        <v>5.8735299823092193</v>
      </c>
      <c r="F51" s="77">
        <v>3.0264147628954507</v>
      </c>
      <c r="G51" s="78">
        <v>2.5212554435795851</v>
      </c>
      <c r="I51" s="94">
        <v>0</v>
      </c>
      <c r="J51" s="18">
        <v>0</v>
      </c>
      <c r="K51" s="19">
        <v>0</v>
      </c>
      <c r="L51" s="77" t="s">
        <v>164</v>
      </c>
      <c r="M51" s="77" t="s">
        <v>164</v>
      </c>
      <c r="N51" s="78" t="s">
        <v>164</v>
      </c>
      <c r="P51" s="94">
        <v>708511</v>
      </c>
      <c r="Q51" s="18">
        <v>376955</v>
      </c>
      <c r="R51" s="19">
        <v>328474</v>
      </c>
      <c r="S51" s="77">
        <v>7.4163959575878762</v>
      </c>
      <c r="T51" s="77">
        <v>3.8043042212128904</v>
      </c>
      <c r="U51" s="78">
        <v>3.1373150556814826</v>
      </c>
    </row>
    <row r="52" spans="1:21" x14ac:dyDescent="0.2">
      <c r="A52" s="17" t="s">
        <v>168</v>
      </c>
      <c r="B52" s="18">
        <v>1527100</v>
      </c>
      <c r="C52" s="18">
        <v>1773027</v>
      </c>
      <c r="D52" s="19">
        <v>2025033</v>
      </c>
      <c r="E52" s="77">
        <v>12.659602512853589</v>
      </c>
      <c r="F52" s="77">
        <v>14.234895644870694</v>
      </c>
      <c r="G52" s="78">
        <v>15.543469116819894</v>
      </c>
      <c r="I52" s="94">
        <v>17271</v>
      </c>
      <c r="J52" s="18">
        <v>19863</v>
      </c>
      <c r="K52" s="19">
        <v>22108</v>
      </c>
      <c r="L52" s="77">
        <v>0.68823187648088802</v>
      </c>
      <c r="M52" s="77">
        <v>0.77990397557455238</v>
      </c>
      <c r="N52" s="78">
        <v>0.86417301597477059</v>
      </c>
      <c r="P52" s="94">
        <v>1509829</v>
      </c>
      <c r="Q52" s="18">
        <v>1753164</v>
      </c>
      <c r="R52" s="19">
        <v>2002925</v>
      </c>
      <c r="S52" s="77">
        <v>15.804256662562677</v>
      </c>
      <c r="T52" s="77">
        <v>17.693276931406867</v>
      </c>
      <c r="U52" s="78">
        <v>19.130301813540292</v>
      </c>
    </row>
    <row r="53" spans="1:21" x14ac:dyDescent="0.2">
      <c r="A53" s="17" t="s">
        <v>169</v>
      </c>
      <c r="B53" s="18">
        <v>1003715</v>
      </c>
      <c r="C53" s="18">
        <v>1085116</v>
      </c>
      <c r="D53" s="19">
        <v>1030612</v>
      </c>
      <c r="E53" s="77">
        <v>8.3207602227678858</v>
      </c>
      <c r="F53" s="77">
        <v>8.7119446136914487</v>
      </c>
      <c r="G53" s="78">
        <v>7.910629502543407</v>
      </c>
      <c r="I53" s="94">
        <v>0</v>
      </c>
      <c r="J53" s="18">
        <v>0</v>
      </c>
      <c r="K53" s="19">
        <v>0</v>
      </c>
      <c r="L53" s="77" t="s">
        <v>164</v>
      </c>
      <c r="M53" s="77" t="s">
        <v>164</v>
      </c>
      <c r="N53" s="78" t="s">
        <v>164</v>
      </c>
      <c r="P53" s="94">
        <v>1003715</v>
      </c>
      <c r="Q53" s="18">
        <v>1085116</v>
      </c>
      <c r="R53" s="19">
        <v>1030612</v>
      </c>
      <c r="S53" s="77">
        <v>10.506467603989655</v>
      </c>
      <c r="T53" s="77">
        <v>10.951204730818391</v>
      </c>
      <c r="U53" s="78">
        <v>9.8435630953013149</v>
      </c>
    </row>
    <row r="54" spans="1:21" x14ac:dyDescent="0.2">
      <c r="A54" s="17" t="s">
        <v>170</v>
      </c>
      <c r="B54" s="18">
        <v>66276</v>
      </c>
      <c r="C54" s="18">
        <v>70899</v>
      </c>
      <c r="D54" s="19">
        <v>72973</v>
      </c>
      <c r="E54" s="77">
        <v>0.54942558846302425</v>
      </c>
      <c r="F54" s="77">
        <v>0.56921855466706783</v>
      </c>
      <c r="G54" s="78">
        <v>0.56011609285463404</v>
      </c>
      <c r="I54" s="94">
        <v>66276</v>
      </c>
      <c r="J54" s="18">
        <v>70899</v>
      </c>
      <c r="K54" s="19">
        <v>72973</v>
      </c>
      <c r="L54" s="77">
        <v>2.6410315468500571</v>
      </c>
      <c r="M54" s="77">
        <v>2.7837895566762421</v>
      </c>
      <c r="N54" s="78">
        <v>2.8524198251640551</v>
      </c>
      <c r="P54" s="94">
        <v>0</v>
      </c>
      <c r="Q54" s="18">
        <v>0</v>
      </c>
      <c r="R54" s="19">
        <v>0</v>
      </c>
      <c r="S54" s="77" t="s">
        <v>164</v>
      </c>
      <c r="T54" s="77" t="s">
        <v>164</v>
      </c>
      <c r="U54" s="78" t="s">
        <v>164</v>
      </c>
    </row>
    <row r="55" spans="1:21" x14ac:dyDescent="0.2">
      <c r="A55" s="17" t="s">
        <v>171</v>
      </c>
      <c r="B55" s="18">
        <v>26102</v>
      </c>
      <c r="C55" s="18">
        <v>19484</v>
      </c>
      <c r="D55" s="19">
        <v>18313</v>
      </c>
      <c r="E55" s="77">
        <v>0.21638461449185015</v>
      </c>
      <c r="F55" s="77">
        <v>0.15642892451421248</v>
      </c>
      <c r="G55" s="78">
        <v>0.14056440064745745</v>
      </c>
      <c r="I55" s="94">
        <v>21324</v>
      </c>
      <c r="J55" s="18">
        <v>19484</v>
      </c>
      <c r="K55" s="19">
        <v>18313</v>
      </c>
      <c r="L55" s="77">
        <v>0.84973982595555886</v>
      </c>
      <c r="M55" s="77">
        <v>0.76502285959294059</v>
      </c>
      <c r="N55" s="78">
        <v>0.71583139323077505</v>
      </c>
      <c r="P55" s="94">
        <v>4778</v>
      </c>
      <c r="Q55" s="18">
        <v>0</v>
      </c>
      <c r="R55" s="19">
        <v>0</v>
      </c>
      <c r="S55" s="77">
        <v>5.0014099830990442E-2</v>
      </c>
      <c r="T55" s="77" t="s">
        <v>164</v>
      </c>
      <c r="U55" s="78" t="s">
        <v>164</v>
      </c>
    </row>
    <row r="56" spans="1:21" x14ac:dyDescent="0.2">
      <c r="A56" s="17" t="s">
        <v>172</v>
      </c>
      <c r="B56" s="18">
        <v>266782</v>
      </c>
      <c r="C56" s="18">
        <v>270147</v>
      </c>
      <c r="D56" s="19">
        <v>276104</v>
      </c>
      <c r="E56" s="77">
        <v>2.2116129117831878</v>
      </c>
      <c r="F56" s="77">
        <v>2.1688977966916938</v>
      </c>
      <c r="G56" s="78">
        <v>2.1192810176577073</v>
      </c>
      <c r="I56" s="94">
        <v>0</v>
      </c>
      <c r="J56" s="18">
        <v>0</v>
      </c>
      <c r="K56" s="19">
        <v>0</v>
      </c>
      <c r="L56" s="77" t="s">
        <v>164</v>
      </c>
      <c r="M56" s="77" t="s">
        <v>164</v>
      </c>
      <c r="N56" s="78" t="s">
        <v>164</v>
      </c>
      <c r="P56" s="94">
        <v>266782</v>
      </c>
      <c r="Q56" s="18">
        <v>270147</v>
      </c>
      <c r="R56" s="19">
        <v>276104</v>
      </c>
      <c r="S56" s="77">
        <v>2.7925620722292366</v>
      </c>
      <c r="T56" s="77">
        <v>2.7263768153970598</v>
      </c>
      <c r="U56" s="78">
        <v>2.6371196384915705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46017</v>
      </c>
      <c r="E57" s="77" t="s">
        <v>164</v>
      </c>
      <c r="F57" s="77" t="s">
        <v>164</v>
      </c>
      <c r="G57" s="78">
        <v>0.35321094438890677</v>
      </c>
      <c r="I57" s="94">
        <v>0</v>
      </c>
      <c r="J57" s="18">
        <v>0</v>
      </c>
      <c r="K57" s="19">
        <v>0</v>
      </c>
      <c r="L57" s="77" t="s">
        <v>164</v>
      </c>
      <c r="M57" s="77" t="s">
        <v>164</v>
      </c>
      <c r="N57" s="78" t="s">
        <v>164</v>
      </c>
      <c r="P57" s="94">
        <v>0</v>
      </c>
      <c r="Q57" s="18">
        <v>0</v>
      </c>
      <c r="R57" s="19">
        <v>46017</v>
      </c>
      <c r="S57" s="77" t="s">
        <v>164</v>
      </c>
      <c r="T57" s="77" t="s">
        <v>164</v>
      </c>
      <c r="U57" s="78">
        <v>0.43951675602116086</v>
      </c>
    </row>
    <row r="58" spans="1:21" x14ac:dyDescent="0.2">
      <c r="A58" s="17" t="s">
        <v>174</v>
      </c>
      <c r="B58" s="18">
        <v>129570</v>
      </c>
      <c r="C58" s="18">
        <v>134002</v>
      </c>
      <c r="D58" s="19">
        <v>233018</v>
      </c>
      <c r="E58" s="77">
        <v>1.0741305072296767</v>
      </c>
      <c r="F58" s="77">
        <v>1.0758462709276073</v>
      </c>
      <c r="G58" s="78">
        <v>1.7885674389815562</v>
      </c>
      <c r="I58" s="94">
        <v>95580</v>
      </c>
      <c r="J58" s="18">
        <v>95491</v>
      </c>
      <c r="K58" s="19">
        <v>131459</v>
      </c>
      <c r="L58" s="77">
        <v>3.8087662992324289</v>
      </c>
      <c r="M58" s="77">
        <v>3.7493737366757078</v>
      </c>
      <c r="N58" s="78">
        <v>5.1385616295923358</v>
      </c>
      <c r="P58" s="94">
        <v>33990</v>
      </c>
      <c r="Q58" s="18">
        <v>38511</v>
      </c>
      <c r="R58" s="19">
        <v>101559</v>
      </c>
      <c r="S58" s="77">
        <v>0.35579306263193078</v>
      </c>
      <c r="T58" s="77">
        <v>0.38866060899345978</v>
      </c>
      <c r="U58" s="78">
        <v>0.97000852347508693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12507</v>
      </c>
      <c r="E59" s="77" t="s">
        <v>164</v>
      </c>
      <c r="F59" s="77" t="s">
        <v>164</v>
      </c>
      <c r="G59" s="78">
        <v>9.5999506301411588E-2</v>
      </c>
      <c r="I59" s="94">
        <v>0</v>
      </c>
      <c r="J59" s="18">
        <v>0</v>
      </c>
      <c r="K59" s="19">
        <v>0</v>
      </c>
      <c r="L59" s="77" t="s">
        <v>164</v>
      </c>
      <c r="M59" s="77" t="s">
        <v>164</v>
      </c>
      <c r="N59" s="78" t="s">
        <v>164</v>
      </c>
      <c r="P59" s="94">
        <v>0</v>
      </c>
      <c r="Q59" s="18">
        <v>0</v>
      </c>
      <c r="R59" s="19">
        <v>12507</v>
      </c>
      <c r="S59" s="77" t="s">
        <v>164</v>
      </c>
      <c r="T59" s="77" t="s">
        <v>164</v>
      </c>
      <c r="U59" s="78">
        <v>0.11945663705927502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720</v>
      </c>
      <c r="E60" s="77" t="s">
        <v>164</v>
      </c>
      <c r="F60" s="77" t="s">
        <v>164</v>
      </c>
      <c r="G60" s="78">
        <v>5.5264767359891531E-3</v>
      </c>
      <c r="I60" s="94">
        <v>0</v>
      </c>
      <c r="J60" s="18">
        <v>0</v>
      </c>
      <c r="K60" s="19">
        <v>720</v>
      </c>
      <c r="L60" s="77" t="s">
        <v>164</v>
      </c>
      <c r="M60" s="77" t="s">
        <v>164</v>
      </c>
      <c r="N60" s="78">
        <v>2.8143865184631574E-2</v>
      </c>
      <c r="P60" s="94">
        <v>0</v>
      </c>
      <c r="Q60" s="18">
        <v>0</v>
      </c>
      <c r="R60" s="19">
        <v>0</v>
      </c>
      <c r="S60" s="77" t="s">
        <v>164</v>
      </c>
      <c r="T60" s="77" t="s">
        <v>164</v>
      </c>
      <c r="U60" s="78" t="s">
        <v>164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178</v>
      </c>
      <c r="E61" s="77" t="s">
        <v>164</v>
      </c>
      <c r="F61" s="77" t="s">
        <v>164</v>
      </c>
      <c r="G61" s="78">
        <v>1.3662678597306519E-3</v>
      </c>
      <c r="I61" s="94">
        <v>0</v>
      </c>
      <c r="J61" s="18">
        <v>0</v>
      </c>
      <c r="K61" s="19">
        <v>154</v>
      </c>
      <c r="L61" s="77" t="s">
        <v>164</v>
      </c>
      <c r="M61" s="77" t="s">
        <v>164</v>
      </c>
      <c r="N61" s="78">
        <v>6.0196600533795313E-3</v>
      </c>
      <c r="P61" s="94">
        <v>0</v>
      </c>
      <c r="Q61" s="18">
        <v>0</v>
      </c>
      <c r="R61" s="19">
        <v>24</v>
      </c>
      <c r="S61" s="77" t="s">
        <v>164</v>
      </c>
      <c r="T61" s="77" t="s">
        <v>164</v>
      </c>
      <c r="U61" s="78">
        <v>2.2922837526366039E-4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77" t="s">
        <v>164</v>
      </c>
      <c r="F62" s="77" t="s">
        <v>164</v>
      </c>
      <c r="G62" s="78" t="s">
        <v>164</v>
      </c>
      <c r="I62" s="94">
        <v>0</v>
      </c>
      <c r="J62" s="18">
        <v>0</v>
      </c>
      <c r="K62" s="19">
        <v>0</v>
      </c>
      <c r="L62" s="77" t="s">
        <v>164</v>
      </c>
      <c r="M62" s="77" t="s">
        <v>164</v>
      </c>
      <c r="N62" s="78" t="s">
        <v>164</v>
      </c>
      <c r="P62" s="94">
        <v>0</v>
      </c>
      <c r="Q62" s="18">
        <v>0</v>
      </c>
      <c r="R62" s="19">
        <v>0</v>
      </c>
      <c r="S62" s="77" t="s">
        <v>164</v>
      </c>
      <c r="T62" s="77" t="s">
        <v>164</v>
      </c>
      <c r="U62" s="78" t="s">
        <v>164</v>
      </c>
    </row>
    <row r="63" spans="1:21" x14ac:dyDescent="0.2">
      <c r="A63" s="17" t="s">
        <v>179</v>
      </c>
      <c r="B63" s="18">
        <v>127655</v>
      </c>
      <c r="C63" s="18">
        <v>141113</v>
      </c>
      <c r="D63" s="19">
        <v>161554</v>
      </c>
      <c r="E63" s="77">
        <v>1.0582552280651725</v>
      </c>
      <c r="F63" s="77">
        <v>1.132937529510063</v>
      </c>
      <c r="G63" s="78">
        <v>1.2400339202860995</v>
      </c>
      <c r="I63" s="94">
        <v>79708</v>
      </c>
      <c r="J63" s="18">
        <v>80812</v>
      </c>
      <c r="K63" s="19">
        <v>86155</v>
      </c>
      <c r="L63" s="77">
        <v>3.1762831573469179</v>
      </c>
      <c r="M63" s="77">
        <v>3.173015157535656</v>
      </c>
      <c r="N63" s="78">
        <v>3.367687090252685</v>
      </c>
      <c r="P63" s="94">
        <v>47947</v>
      </c>
      <c r="Q63" s="18">
        <v>60301</v>
      </c>
      <c r="R63" s="19">
        <v>75399</v>
      </c>
      <c r="S63" s="77">
        <v>0.50188908426046441</v>
      </c>
      <c r="T63" s="77">
        <v>0.60856958746629841</v>
      </c>
      <c r="U63" s="78">
        <v>0.7201495944376971</v>
      </c>
    </row>
    <row r="64" spans="1:21" x14ac:dyDescent="0.2">
      <c r="A64" s="17" t="s">
        <v>180</v>
      </c>
      <c r="B64" s="18">
        <v>785575</v>
      </c>
      <c r="C64" s="18">
        <v>789416</v>
      </c>
      <c r="D64" s="19">
        <v>824960</v>
      </c>
      <c r="E64" s="77">
        <v>6.5123876917261194</v>
      </c>
      <c r="F64" s="77">
        <v>6.3378924181026255</v>
      </c>
      <c r="G64" s="78">
        <v>6.3321142335022387</v>
      </c>
      <c r="I64" s="94">
        <v>2355</v>
      </c>
      <c r="J64" s="18">
        <v>2737</v>
      </c>
      <c r="K64" s="19">
        <v>3169</v>
      </c>
      <c r="L64" s="77">
        <v>9.3844367385356453E-2</v>
      </c>
      <c r="M64" s="77">
        <v>0.10746600116536022</v>
      </c>
      <c r="N64" s="78">
        <v>0.12387209551402424</v>
      </c>
      <c r="P64" s="94">
        <v>783220</v>
      </c>
      <c r="Q64" s="18">
        <v>786679</v>
      </c>
      <c r="R64" s="19">
        <v>821791</v>
      </c>
      <c r="S64" s="77">
        <v>8.1984184323207074</v>
      </c>
      <c r="T64" s="77">
        <v>7.9393196547055629</v>
      </c>
      <c r="U64" s="78">
        <v>7.8490756556791137</v>
      </c>
    </row>
    <row r="65" spans="1:21" x14ac:dyDescent="0.2">
      <c r="A65" s="17" t="s">
        <v>181</v>
      </c>
      <c r="B65" s="18">
        <v>157848</v>
      </c>
      <c r="C65" s="18">
        <v>159290</v>
      </c>
      <c r="D65" s="19">
        <v>134326</v>
      </c>
      <c r="E65" s="77">
        <v>1.3085540812316896</v>
      </c>
      <c r="F65" s="77">
        <v>1.2788730951482707</v>
      </c>
      <c r="G65" s="78">
        <v>1.0310409917201098</v>
      </c>
      <c r="I65" s="94">
        <v>40351</v>
      </c>
      <c r="J65" s="18">
        <v>40518</v>
      </c>
      <c r="K65" s="19">
        <v>39545</v>
      </c>
      <c r="L65" s="77">
        <v>1.6079465258456553</v>
      </c>
      <c r="M65" s="77">
        <v>1.5909051644932646</v>
      </c>
      <c r="N65" s="78">
        <v>1.5457627065642439</v>
      </c>
      <c r="P65" s="94">
        <v>117497</v>
      </c>
      <c r="Q65" s="18">
        <v>118772</v>
      </c>
      <c r="R65" s="19">
        <v>94781</v>
      </c>
      <c r="S65" s="77">
        <v>1.2299093109756978</v>
      </c>
      <c r="T65" s="77">
        <v>1.1986704539318949</v>
      </c>
      <c r="U65" s="78">
        <v>0.90527060982770813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77" t="s">
        <v>164</v>
      </c>
      <c r="F66" s="77" t="s">
        <v>164</v>
      </c>
      <c r="G66" s="78" t="s">
        <v>164</v>
      </c>
      <c r="I66" s="94">
        <v>0</v>
      </c>
      <c r="J66" s="18">
        <v>0</v>
      </c>
      <c r="K66" s="19">
        <v>0</v>
      </c>
      <c r="L66" s="77" t="s">
        <v>164</v>
      </c>
      <c r="M66" s="77" t="s">
        <v>164</v>
      </c>
      <c r="N66" s="78" t="s">
        <v>164</v>
      </c>
      <c r="P66" s="94">
        <v>0</v>
      </c>
      <c r="Q66" s="18">
        <v>0</v>
      </c>
      <c r="R66" s="19">
        <v>0</v>
      </c>
      <c r="S66" s="77" t="s">
        <v>164</v>
      </c>
      <c r="T66" s="77" t="s">
        <v>164</v>
      </c>
      <c r="U66" s="78" t="s">
        <v>164</v>
      </c>
    </row>
    <row r="67" spans="1:21" x14ac:dyDescent="0.2">
      <c r="A67" s="17" t="s">
        <v>183</v>
      </c>
      <c r="B67" s="18">
        <v>0</v>
      </c>
      <c r="C67" s="18">
        <v>0</v>
      </c>
      <c r="D67" s="19">
        <v>0</v>
      </c>
      <c r="E67" s="77" t="s">
        <v>164</v>
      </c>
      <c r="F67" s="77" t="s">
        <v>164</v>
      </c>
      <c r="G67" s="78" t="s">
        <v>164</v>
      </c>
      <c r="I67" s="94">
        <v>0</v>
      </c>
      <c r="J67" s="18">
        <v>0</v>
      </c>
      <c r="K67" s="19">
        <v>0</v>
      </c>
      <c r="L67" s="77" t="s">
        <v>164</v>
      </c>
      <c r="M67" s="77" t="s">
        <v>164</v>
      </c>
      <c r="N67" s="78" t="s">
        <v>164</v>
      </c>
      <c r="P67" s="94">
        <v>0</v>
      </c>
      <c r="Q67" s="18">
        <v>0</v>
      </c>
      <c r="R67" s="19">
        <v>0</v>
      </c>
      <c r="S67" s="77" t="s">
        <v>164</v>
      </c>
      <c r="T67" s="77" t="s">
        <v>164</v>
      </c>
      <c r="U67" s="78" t="s">
        <v>164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77" t="s">
        <v>164</v>
      </c>
      <c r="F68" s="77" t="s">
        <v>164</v>
      </c>
      <c r="G68" s="78" t="s">
        <v>164</v>
      </c>
      <c r="I68" s="94">
        <v>0</v>
      </c>
      <c r="J68" s="18">
        <v>0</v>
      </c>
      <c r="K68" s="19">
        <v>0</v>
      </c>
      <c r="L68" s="77" t="s">
        <v>164</v>
      </c>
      <c r="M68" s="77" t="s">
        <v>164</v>
      </c>
      <c r="N68" s="78" t="s">
        <v>164</v>
      </c>
      <c r="P68" s="94">
        <v>0</v>
      </c>
      <c r="Q68" s="18">
        <v>0</v>
      </c>
      <c r="R68" s="19">
        <v>0</v>
      </c>
      <c r="S68" s="77" t="s">
        <v>164</v>
      </c>
      <c r="T68" s="77" t="s">
        <v>164</v>
      </c>
      <c r="U68" s="78" t="s">
        <v>164</v>
      </c>
    </row>
    <row r="69" spans="1:21" x14ac:dyDescent="0.2">
      <c r="A69" s="17" t="s">
        <v>185</v>
      </c>
      <c r="B69" s="18">
        <v>378</v>
      </c>
      <c r="C69" s="18">
        <v>0</v>
      </c>
      <c r="D69" s="19">
        <v>0</v>
      </c>
      <c r="E69" s="77">
        <v>3.1336060178499482E-3</v>
      </c>
      <c r="F69" s="77" t="s">
        <v>164</v>
      </c>
      <c r="G69" s="78" t="s">
        <v>164</v>
      </c>
      <c r="I69" s="94">
        <v>0</v>
      </c>
      <c r="J69" s="18">
        <v>0</v>
      </c>
      <c r="K69" s="19">
        <v>0</v>
      </c>
      <c r="L69" s="77" t="s">
        <v>164</v>
      </c>
      <c r="M69" s="77" t="s">
        <v>164</v>
      </c>
      <c r="N69" s="78" t="s">
        <v>164</v>
      </c>
      <c r="P69" s="94">
        <v>378</v>
      </c>
      <c r="Q69" s="18">
        <v>0</v>
      </c>
      <c r="R69" s="19">
        <v>0</v>
      </c>
      <c r="S69" s="77">
        <v>3.9567454449799888E-3</v>
      </c>
      <c r="T69" s="77" t="s">
        <v>164</v>
      </c>
      <c r="U69" s="78" t="s">
        <v>164</v>
      </c>
    </row>
    <row r="70" spans="1:21" x14ac:dyDescent="0.2">
      <c r="A70" s="17" t="s">
        <v>186</v>
      </c>
      <c r="B70" s="18">
        <v>38606</v>
      </c>
      <c r="C70" s="18">
        <v>15124</v>
      </c>
      <c r="D70" s="19">
        <v>0</v>
      </c>
      <c r="E70" s="77">
        <v>0.32004231197120397</v>
      </c>
      <c r="F70" s="77">
        <v>0.12142429964858087</v>
      </c>
      <c r="G70" s="78" t="s">
        <v>164</v>
      </c>
      <c r="I70" s="94">
        <v>16983</v>
      </c>
      <c r="J70" s="18">
        <v>3062</v>
      </c>
      <c r="K70" s="19">
        <v>0</v>
      </c>
      <c r="L70" s="77">
        <v>0.67675536785796542</v>
      </c>
      <c r="M70" s="77">
        <v>0.12022685260077931</v>
      </c>
      <c r="N70" s="78" t="s">
        <v>164</v>
      </c>
      <c r="P70" s="94">
        <v>21623</v>
      </c>
      <c r="Q70" s="18">
        <v>12062</v>
      </c>
      <c r="R70" s="19">
        <v>0</v>
      </c>
      <c r="S70" s="77">
        <v>0.22634049406561457</v>
      </c>
      <c r="T70" s="77">
        <v>0.12173208344834233</v>
      </c>
      <c r="U70" s="78" t="s">
        <v>164</v>
      </c>
    </row>
    <row r="71" spans="1:21" x14ac:dyDescent="0.2">
      <c r="A71" s="17" t="s">
        <v>187</v>
      </c>
      <c r="B71" s="18">
        <v>8266</v>
      </c>
      <c r="C71" s="18">
        <v>9303</v>
      </c>
      <c r="D71" s="19">
        <v>10523</v>
      </c>
      <c r="E71" s="77">
        <v>6.8524834242189608E-2</v>
      </c>
      <c r="F71" s="77">
        <v>7.468991401948874E-2</v>
      </c>
      <c r="G71" s="78">
        <v>8.0770992628908134E-2</v>
      </c>
      <c r="I71" s="94">
        <v>4431</v>
      </c>
      <c r="J71" s="18">
        <v>5925</v>
      </c>
      <c r="K71" s="19">
        <v>7057</v>
      </c>
      <c r="L71" s="77">
        <v>0.17657086704225666</v>
      </c>
      <c r="M71" s="77">
        <v>0.23264013770725586</v>
      </c>
      <c r="N71" s="78">
        <v>0.27584896751103472</v>
      </c>
      <c r="P71" s="94">
        <v>3835</v>
      </c>
      <c r="Q71" s="18">
        <v>3378</v>
      </c>
      <c r="R71" s="19">
        <v>3466</v>
      </c>
      <c r="S71" s="77">
        <v>4.0143171379625024E-2</v>
      </c>
      <c r="T71" s="77">
        <v>3.4091442371787462E-2</v>
      </c>
      <c r="U71" s="78">
        <v>3.3104397860993624E-2</v>
      </c>
    </row>
    <row r="72" spans="1:21" x14ac:dyDescent="0.2">
      <c r="A72" s="17" t="s">
        <v>188</v>
      </c>
      <c r="B72" s="18">
        <v>0</v>
      </c>
      <c r="C72" s="18">
        <v>10702</v>
      </c>
      <c r="D72" s="19">
        <v>56922</v>
      </c>
      <c r="E72" s="77" t="s">
        <v>164</v>
      </c>
      <c r="F72" s="77">
        <v>8.5921902594493019E-2</v>
      </c>
      <c r="G72" s="78">
        <v>0.43691403995274247</v>
      </c>
      <c r="I72" s="94">
        <v>0</v>
      </c>
      <c r="J72" s="18">
        <v>0</v>
      </c>
      <c r="K72" s="19">
        <v>0</v>
      </c>
      <c r="L72" s="77" t="s">
        <v>164</v>
      </c>
      <c r="M72" s="77" t="s">
        <v>164</v>
      </c>
      <c r="N72" s="78" t="s">
        <v>164</v>
      </c>
      <c r="P72" s="94">
        <v>0</v>
      </c>
      <c r="Q72" s="18">
        <v>10702</v>
      </c>
      <c r="R72" s="19">
        <v>56922</v>
      </c>
      <c r="S72" s="77" t="s">
        <v>164</v>
      </c>
      <c r="T72" s="77">
        <v>0.10800669516366769</v>
      </c>
      <c r="U72" s="78">
        <v>0.54367239903158648</v>
      </c>
    </row>
    <row r="73" spans="1:21" x14ac:dyDescent="0.2">
      <c r="A73" s="17" t="s">
        <v>189</v>
      </c>
      <c r="B73" s="18">
        <v>0</v>
      </c>
      <c r="C73" s="18">
        <v>0</v>
      </c>
      <c r="D73" s="19">
        <v>0</v>
      </c>
      <c r="E73" s="77" t="s">
        <v>164</v>
      </c>
      <c r="F73" s="77" t="s">
        <v>164</v>
      </c>
      <c r="G73" s="78" t="s">
        <v>164</v>
      </c>
      <c r="I73" s="94">
        <v>0</v>
      </c>
      <c r="J73" s="18">
        <v>0</v>
      </c>
      <c r="K73" s="19">
        <v>0</v>
      </c>
      <c r="L73" s="77" t="s">
        <v>164</v>
      </c>
      <c r="M73" s="77" t="s">
        <v>164</v>
      </c>
      <c r="N73" s="78" t="s">
        <v>164</v>
      </c>
      <c r="P73" s="94">
        <v>0</v>
      </c>
      <c r="Q73" s="18">
        <v>0</v>
      </c>
      <c r="R73" s="19">
        <v>0</v>
      </c>
      <c r="S73" s="77" t="s">
        <v>164</v>
      </c>
      <c r="T73" s="77" t="s">
        <v>164</v>
      </c>
      <c r="U73" s="78" t="s">
        <v>164</v>
      </c>
    </row>
    <row r="74" spans="1:21" ht="13.5" thickBot="1" x14ac:dyDescent="0.25">
      <c r="A74" s="20" t="s">
        <v>4</v>
      </c>
      <c r="B74" s="21">
        <v>12062780</v>
      </c>
      <c r="C74" s="21">
        <v>12455497</v>
      </c>
      <c r="D74" s="22">
        <v>13028192</v>
      </c>
      <c r="E74" s="81">
        <v>100</v>
      </c>
      <c r="F74" s="81">
        <v>100</v>
      </c>
      <c r="G74" s="82">
        <v>100</v>
      </c>
      <c r="I74" s="95">
        <v>2509474</v>
      </c>
      <c r="J74" s="21">
        <v>2546852</v>
      </c>
      <c r="K74" s="22">
        <v>2558284</v>
      </c>
      <c r="L74" s="81">
        <v>100</v>
      </c>
      <c r="M74" s="81">
        <v>100</v>
      </c>
      <c r="N74" s="82">
        <v>100</v>
      </c>
      <c r="P74" s="95">
        <v>9553306</v>
      </c>
      <c r="Q74" s="21">
        <v>9908645</v>
      </c>
      <c r="R74" s="22">
        <v>10469908</v>
      </c>
      <c r="S74" s="81">
        <v>100</v>
      </c>
      <c r="T74" s="81">
        <v>100</v>
      </c>
      <c r="U74" s="82">
        <v>100</v>
      </c>
    </row>
    <row r="75" spans="1:21" x14ac:dyDescent="0.2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">
      <c r="A76" s="26" t="s">
        <v>159</v>
      </c>
      <c r="F76" s="25"/>
      <c r="G76" s="25"/>
      <c r="H76" s="92"/>
      <c r="I76" s="25"/>
      <c r="J76" s="25"/>
      <c r="K76" s="25"/>
      <c r="L76" s="25"/>
      <c r="M76" s="25"/>
      <c r="N76" s="25"/>
      <c r="O76" s="92"/>
      <c r="P76" s="25"/>
      <c r="T76" s="25"/>
      <c r="U76" s="207">
        <v>11</v>
      </c>
    </row>
    <row r="77" spans="1:21" ht="12.75" customHeight="1" x14ac:dyDescent="0.2">
      <c r="A77" s="26" t="s">
        <v>160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208"/>
    </row>
    <row r="82" ht="12.75" customHeight="1" x14ac:dyDescent="0.2"/>
    <row r="83" ht="12.75" customHeight="1" x14ac:dyDescent="0.2"/>
  </sheetData>
  <mergeCells count="7">
    <mergeCell ref="U76:U77"/>
    <mergeCell ref="D4:E4"/>
    <mergeCell ref="I4:N4"/>
    <mergeCell ref="P4:U4"/>
    <mergeCell ref="D40:E40"/>
    <mergeCell ref="I40:N40"/>
    <mergeCell ref="P40:U40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83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113</v>
      </c>
      <c r="B4" s="6"/>
      <c r="C4" s="6"/>
      <c r="D4" s="224" t="s">
        <v>104</v>
      </c>
      <c r="E4" s="224"/>
      <c r="F4" s="6"/>
      <c r="I4" s="224" t="s">
        <v>107</v>
      </c>
      <c r="J4" s="224"/>
      <c r="K4" s="224"/>
      <c r="L4" s="224"/>
      <c r="M4" s="224"/>
      <c r="N4" s="224"/>
      <c r="P4" s="224" t="s">
        <v>108</v>
      </c>
      <c r="Q4" s="224"/>
      <c r="R4" s="224"/>
      <c r="S4" s="224"/>
      <c r="T4" s="224"/>
      <c r="U4" s="224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4" t="s">
        <v>1</v>
      </c>
      <c r="K5" s="10"/>
      <c r="L5" s="11"/>
      <c r="M5" s="84" t="s">
        <v>2</v>
      </c>
      <c r="N5" s="12"/>
      <c r="P5" s="7"/>
      <c r="Q5" s="84" t="s">
        <v>1</v>
      </c>
      <c r="R5" s="10"/>
      <c r="S5" s="11"/>
      <c r="T5" s="84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3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3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272038</v>
      </c>
      <c r="C7" s="18">
        <v>278636</v>
      </c>
      <c r="D7" s="19">
        <v>293985</v>
      </c>
      <c r="E7" s="27">
        <v>23.207730507163106</v>
      </c>
      <c r="F7" s="27">
        <v>22.888244880792787</v>
      </c>
      <c r="G7" s="28">
        <v>22.7190354272749</v>
      </c>
      <c r="I7" s="94">
        <v>200630</v>
      </c>
      <c r="J7" s="18">
        <v>204259</v>
      </c>
      <c r="K7" s="19">
        <v>213068</v>
      </c>
      <c r="L7" s="77">
        <v>23.880060512499451</v>
      </c>
      <c r="M7" s="77">
        <v>23.432930851521498</v>
      </c>
      <c r="N7" s="78">
        <v>23.029374157615479</v>
      </c>
      <c r="P7" s="94">
        <v>71408</v>
      </c>
      <c r="Q7" s="18">
        <v>74377</v>
      </c>
      <c r="R7" s="19">
        <v>80917</v>
      </c>
      <c r="S7" s="77">
        <v>21.506490377375538</v>
      </c>
      <c r="T7" s="77">
        <v>21.514835074240455</v>
      </c>
      <c r="U7" s="78">
        <v>21.940499238073546</v>
      </c>
    </row>
    <row r="8" spans="1:21" x14ac:dyDescent="0.2">
      <c r="A8" s="17" t="s">
        <v>162</v>
      </c>
      <c r="B8" s="18">
        <v>18297</v>
      </c>
      <c r="C8" s="18">
        <v>26295</v>
      </c>
      <c r="D8" s="19">
        <v>29794</v>
      </c>
      <c r="E8" s="27">
        <v>1.5609284184178804</v>
      </c>
      <c r="F8" s="27">
        <v>2.1599735825250375</v>
      </c>
      <c r="G8" s="28">
        <v>2.3024676140627185</v>
      </c>
      <c r="I8" s="94">
        <v>16955</v>
      </c>
      <c r="J8" s="18">
        <v>24880</v>
      </c>
      <c r="K8" s="19">
        <v>28363</v>
      </c>
      <c r="L8" s="77">
        <v>2.0180751930889107</v>
      </c>
      <c r="M8" s="77">
        <v>2.8542748157283393</v>
      </c>
      <c r="N8" s="78">
        <v>3.0656041227798068</v>
      </c>
      <c r="P8" s="94">
        <v>1342</v>
      </c>
      <c r="Q8" s="18">
        <v>1415</v>
      </c>
      <c r="R8" s="19">
        <v>1431</v>
      </c>
      <c r="S8" s="77">
        <v>0.40418034514953466</v>
      </c>
      <c r="T8" s="77">
        <v>0.40931325046788986</v>
      </c>
      <c r="U8" s="78">
        <v>0.38801308018936992</v>
      </c>
    </row>
    <row r="9" spans="1:21" x14ac:dyDescent="0.2">
      <c r="A9" s="17" t="s">
        <v>82</v>
      </c>
      <c r="B9" s="18">
        <v>244242</v>
      </c>
      <c r="C9" s="18">
        <v>250838</v>
      </c>
      <c r="D9" s="19">
        <v>278127</v>
      </c>
      <c r="E9" s="27">
        <v>20.836436507144338</v>
      </c>
      <c r="F9" s="27">
        <v>20.604809031884972</v>
      </c>
      <c r="G9" s="28">
        <v>21.493535950071212</v>
      </c>
      <c r="I9" s="94">
        <v>134149</v>
      </c>
      <c r="J9" s="18">
        <v>139144</v>
      </c>
      <c r="K9" s="19">
        <v>149181</v>
      </c>
      <c r="L9" s="77">
        <v>15.967134714107006</v>
      </c>
      <c r="M9" s="77">
        <v>15.962830183267846</v>
      </c>
      <c r="N9" s="78">
        <v>16.124171936692676</v>
      </c>
      <c r="P9" s="94">
        <v>110093</v>
      </c>
      <c r="Q9" s="18">
        <v>111694</v>
      </c>
      <c r="R9" s="19">
        <v>128946</v>
      </c>
      <c r="S9" s="77">
        <v>33.15754600487908</v>
      </c>
      <c r="T9" s="77">
        <v>32.309423461314836</v>
      </c>
      <c r="U9" s="78">
        <v>34.963476336896221</v>
      </c>
    </row>
    <row r="10" spans="1:21" x14ac:dyDescent="0.2">
      <c r="A10" s="17" t="s">
        <v>84</v>
      </c>
      <c r="B10" s="18">
        <v>198466</v>
      </c>
      <c r="C10" s="18">
        <v>218538</v>
      </c>
      <c r="D10" s="19">
        <v>244176</v>
      </c>
      <c r="E10" s="27">
        <v>16.931257555321803</v>
      </c>
      <c r="F10" s="27">
        <v>17.951561391057488</v>
      </c>
      <c r="G10" s="28">
        <v>18.869817148801047</v>
      </c>
      <c r="I10" s="94">
        <v>133441</v>
      </c>
      <c r="J10" s="18">
        <v>144357</v>
      </c>
      <c r="K10" s="19">
        <v>160212</v>
      </c>
      <c r="L10" s="77">
        <v>15.882864750278817</v>
      </c>
      <c r="M10" s="77">
        <v>16.560874179023145</v>
      </c>
      <c r="N10" s="78">
        <v>17.316453397694122</v>
      </c>
      <c r="P10" s="94">
        <v>65025</v>
      </c>
      <c r="Q10" s="18">
        <v>74181</v>
      </c>
      <c r="R10" s="19">
        <v>83964</v>
      </c>
      <c r="S10" s="77">
        <v>19.584073728277566</v>
      </c>
      <c r="T10" s="77">
        <v>21.45813868053607</v>
      </c>
      <c r="U10" s="78">
        <v>22.766687816226593</v>
      </c>
    </row>
    <row r="11" spans="1:21" x14ac:dyDescent="0.2">
      <c r="A11" s="17" t="s">
        <v>152</v>
      </c>
      <c r="B11" s="18">
        <v>174874</v>
      </c>
      <c r="C11" s="18">
        <v>172747</v>
      </c>
      <c r="D11" s="19">
        <v>173366</v>
      </c>
      <c r="E11" s="27">
        <v>14.918609402765941</v>
      </c>
      <c r="F11" s="27">
        <v>14.190110532818126</v>
      </c>
      <c r="G11" s="28">
        <v>13.397650546405226</v>
      </c>
      <c r="I11" s="94">
        <v>174874</v>
      </c>
      <c r="J11" s="18">
        <v>172747</v>
      </c>
      <c r="K11" s="19">
        <v>173366</v>
      </c>
      <c r="L11" s="77">
        <v>20.814443014817467</v>
      </c>
      <c r="M11" s="77">
        <v>19.817822009349815</v>
      </c>
      <c r="N11" s="78">
        <v>18.738198510377746</v>
      </c>
      <c r="P11" s="94">
        <v>0</v>
      </c>
      <c r="Q11" s="18">
        <v>0</v>
      </c>
      <c r="R11" s="19">
        <v>0</v>
      </c>
      <c r="S11" s="77" t="s">
        <v>164</v>
      </c>
      <c r="T11" s="77" t="s">
        <v>164</v>
      </c>
      <c r="U11" s="78" t="s">
        <v>164</v>
      </c>
    </row>
    <row r="12" spans="1:21" x14ac:dyDescent="0.2">
      <c r="A12" s="17" t="s">
        <v>163</v>
      </c>
      <c r="B12" s="18">
        <v>78309</v>
      </c>
      <c r="C12" s="18">
        <v>87866</v>
      </c>
      <c r="D12" s="19">
        <v>97829</v>
      </c>
      <c r="E12" s="27">
        <v>6.6805893598888231</v>
      </c>
      <c r="F12" s="27">
        <v>7.2176550219488478</v>
      </c>
      <c r="G12" s="28">
        <v>7.5601833998839263</v>
      </c>
      <c r="I12" s="94">
        <v>78309</v>
      </c>
      <c r="J12" s="18">
        <v>87866</v>
      </c>
      <c r="K12" s="19">
        <v>97829</v>
      </c>
      <c r="L12" s="77">
        <v>9.3207579059628145</v>
      </c>
      <c r="M12" s="77">
        <v>10.080133077121634</v>
      </c>
      <c r="N12" s="78">
        <v>10.573810447675694</v>
      </c>
      <c r="P12" s="94">
        <v>0</v>
      </c>
      <c r="Q12" s="18">
        <v>0</v>
      </c>
      <c r="R12" s="19">
        <v>0</v>
      </c>
      <c r="S12" s="77" t="s">
        <v>164</v>
      </c>
      <c r="T12" s="77" t="s">
        <v>164</v>
      </c>
      <c r="U12" s="78" t="s">
        <v>164</v>
      </c>
    </row>
    <row r="13" spans="1:21" x14ac:dyDescent="0.2">
      <c r="A13" s="17" t="s">
        <v>165</v>
      </c>
      <c r="B13" s="18">
        <v>7739</v>
      </c>
      <c r="C13" s="18">
        <v>7918</v>
      </c>
      <c r="D13" s="19">
        <v>8442</v>
      </c>
      <c r="E13" s="27">
        <v>0.66021888998939593</v>
      </c>
      <c r="F13" s="27">
        <v>0.65041531950687381</v>
      </c>
      <c r="G13" s="28">
        <v>0.65239415982806837</v>
      </c>
      <c r="I13" s="94">
        <v>7739</v>
      </c>
      <c r="J13" s="18">
        <v>7918</v>
      </c>
      <c r="K13" s="19">
        <v>8442</v>
      </c>
      <c r="L13" s="77">
        <v>0.92113735885078618</v>
      </c>
      <c r="M13" s="77">
        <v>0.90836607680614911</v>
      </c>
      <c r="N13" s="78">
        <v>0.91245037564810239</v>
      </c>
      <c r="P13" s="94">
        <v>0</v>
      </c>
      <c r="Q13" s="18">
        <v>0</v>
      </c>
      <c r="R13" s="19">
        <v>0</v>
      </c>
      <c r="S13" s="77" t="s">
        <v>164</v>
      </c>
      <c r="T13" s="77" t="s">
        <v>164</v>
      </c>
      <c r="U13" s="78" t="s">
        <v>164</v>
      </c>
    </row>
    <row r="14" spans="1:21" x14ac:dyDescent="0.2">
      <c r="A14" s="17" t="s">
        <v>166</v>
      </c>
      <c r="B14" s="18">
        <v>19682</v>
      </c>
      <c r="C14" s="18">
        <v>21156</v>
      </c>
      <c r="D14" s="19">
        <v>0</v>
      </c>
      <c r="E14" s="27">
        <v>1.6790836274416965</v>
      </c>
      <c r="F14" s="27">
        <v>1.7378361327970979</v>
      </c>
      <c r="G14" s="28" t="s">
        <v>164</v>
      </c>
      <c r="I14" s="94">
        <v>6936</v>
      </c>
      <c r="J14" s="18">
        <v>6773</v>
      </c>
      <c r="K14" s="19">
        <v>0</v>
      </c>
      <c r="L14" s="77">
        <v>0.82555998462192182</v>
      </c>
      <c r="M14" s="77">
        <v>0.77700978002122356</v>
      </c>
      <c r="N14" s="78" t="s">
        <v>164</v>
      </c>
      <c r="P14" s="94">
        <v>12746</v>
      </c>
      <c r="Q14" s="18">
        <v>14383</v>
      </c>
      <c r="R14" s="19">
        <v>0</v>
      </c>
      <c r="S14" s="77">
        <v>3.8388097461072794</v>
      </c>
      <c r="T14" s="77">
        <v>4.1605317890315616</v>
      </c>
      <c r="U14" s="78" t="s">
        <v>164</v>
      </c>
    </row>
    <row r="15" spans="1:21" x14ac:dyDescent="0.2">
      <c r="A15" s="17" t="s">
        <v>167</v>
      </c>
      <c r="B15" s="18">
        <v>12782</v>
      </c>
      <c r="C15" s="18">
        <v>10738</v>
      </c>
      <c r="D15" s="19">
        <v>8679</v>
      </c>
      <c r="E15" s="27">
        <v>1.0904403478284608</v>
      </c>
      <c r="F15" s="27">
        <v>0.88206108876797307</v>
      </c>
      <c r="G15" s="28">
        <v>0.67070941875714352</v>
      </c>
      <c r="I15" s="94">
        <v>0</v>
      </c>
      <c r="J15" s="18">
        <v>0</v>
      </c>
      <c r="K15" s="19">
        <v>0</v>
      </c>
      <c r="L15" s="77" t="s">
        <v>164</v>
      </c>
      <c r="M15" s="77" t="s">
        <v>164</v>
      </c>
      <c r="N15" s="78" t="s">
        <v>164</v>
      </c>
      <c r="P15" s="94">
        <v>12782</v>
      </c>
      <c r="Q15" s="18">
        <v>10738</v>
      </c>
      <c r="R15" s="19">
        <v>8679</v>
      </c>
      <c r="S15" s="77">
        <v>3.8496521398668797</v>
      </c>
      <c r="T15" s="77">
        <v>3.1061524265188702</v>
      </c>
      <c r="U15" s="78">
        <v>2.3532952641254656</v>
      </c>
    </row>
    <row r="16" spans="1:21" x14ac:dyDescent="0.2">
      <c r="A16" s="17" t="s">
        <v>168</v>
      </c>
      <c r="B16" s="18">
        <v>12532</v>
      </c>
      <c r="C16" s="18">
        <v>13825</v>
      </c>
      <c r="D16" s="19">
        <v>14687</v>
      </c>
      <c r="E16" s="27">
        <v>1.0691126927700103</v>
      </c>
      <c r="F16" s="27">
        <v>1.1356392766080488</v>
      </c>
      <c r="G16" s="28">
        <v>1.1350050965878751</v>
      </c>
      <c r="I16" s="94">
        <v>5798</v>
      </c>
      <c r="J16" s="18">
        <v>6349</v>
      </c>
      <c r="K16" s="19">
        <v>6750</v>
      </c>
      <c r="L16" s="77">
        <v>0.69010911055909785</v>
      </c>
      <c r="M16" s="77">
        <v>0.72836779763099779</v>
      </c>
      <c r="N16" s="78">
        <v>0.72957119588067887</v>
      </c>
      <c r="P16" s="94">
        <v>6734</v>
      </c>
      <c r="Q16" s="18">
        <v>7476</v>
      </c>
      <c r="R16" s="19">
        <v>7937</v>
      </c>
      <c r="S16" s="77">
        <v>2.0281299882540735</v>
      </c>
      <c r="T16" s="77">
        <v>2.1625624455815866</v>
      </c>
      <c r="U16" s="78">
        <v>2.1521032966198663</v>
      </c>
    </row>
    <row r="17" spans="1:21" x14ac:dyDescent="0.2">
      <c r="A17" s="17" t="s">
        <v>169</v>
      </c>
      <c r="B17" s="18">
        <v>21016</v>
      </c>
      <c r="C17" s="18">
        <v>21842</v>
      </c>
      <c r="D17" s="19">
        <v>24595</v>
      </c>
      <c r="E17" s="27">
        <v>1.7928879948335887</v>
      </c>
      <c r="F17" s="27">
        <v>1.7941868412060038</v>
      </c>
      <c r="G17" s="28">
        <v>1.9006911112261717</v>
      </c>
      <c r="I17" s="94">
        <v>0</v>
      </c>
      <c r="J17" s="18">
        <v>0</v>
      </c>
      <c r="K17" s="19">
        <v>0</v>
      </c>
      <c r="L17" s="77" t="s">
        <v>164</v>
      </c>
      <c r="M17" s="77" t="s">
        <v>164</v>
      </c>
      <c r="N17" s="78" t="s">
        <v>164</v>
      </c>
      <c r="P17" s="94">
        <v>21016</v>
      </c>
      <c r="Q17" s="18">
        <v>21842</v>
      </c>
      <c r="R17" s="19">
        <v>24595</v>
      </c>
      <c r="S17" s="77">
        <v>6.3295485347709546</v>
      </c>
      <c r="T17" s="77">
        <v>6.3181766902612377</v>
      </c>
      <c r="U17" s="78">
        <v>6.6688900819409875</v>
      </c>
    </row>
    <row r="18" spans="1:21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4">
        <v>0</v>
      </c>
      <c r="J18" s="18">
        <v>0</v>
      </c>
      <c r="K18" s="19">
        <v>0</v>
      </c>
      <c r="L18" s="77" t="s">
        <v>164</v>
      </c>
      <c r="M18" s="77" t="s">
        <v>164</v>
      </c>
      <c r="N18" s="78" t="s">
        <v>164</v>
      </c>
      <c r="P18" s="94">
        <v>0</v>
      </c>
      <c r="Q18" s="18">
        <v>0</v>
      </c>
      <c r="R18" s="19">
        <v>0</v>
      </c>
      <c r="S18" s="77" t="s">
        <v>164</v>
      </c>
      <c r="T18" s="77" t="s">
        <v>164</v>
      </c>
      <c r="U18" s="78" t="s">
        <v>164</v>
      </c>
    </row>
    <row r="19" spans="1:21" x14ac:dyDescent="0.2">
      <c r="A19" s="17" t="s">
        <v>171</v>
      </c>
      <c r="B19" s="18">
        <v>590</v>
      </c>
      <c r="C19" s="18">
        <v>529</v>
      </c>
      <c r="D19" s="19">
        <v>472</v>
      </c>
      <c r="E19" s="27">
        <v>5.033326593794335E-2</v>
      </c>
      <c r="F19" s="27">
        <v>4.3454117708908342E-2</v>
      </c>
      <c r="G19" s="28">
        <v>3.6475958711069449E-2</v>
      </c>
      <c r="I19" s="94">
        <v>590</v>
      </c>
      <c r="J19" s="18">
        <v>529</v>
      </c>
      <c r="K19" s="19">
        <v>472</v>
      </c>
      <c r="L19" s="77">
        <v>7.0224969856824374E-2</v>
      </c>
      <c r="M19" s="77">
        <v>6.0687756331201423E-2</v>
      </c>
      <c r="N19" s="78">
        <v>5.101594140084155E-2</v>
      </c>
      <c r="P19" s="94">
        <v>0</v>
      </c>
      <c r="Q19" s="18">
        <v>0</v>
      </c>
      <c r="R19" s="19">
        <v>0</v>
      </c>
      <c r="S19" s="77" t="s">
        <v>164</v>
      </c>
      <c r="T19" s="77" t="s">
        <v>164</v>
      </c>
      <c r="U19" s="78" t="s">
        <v>164</v>
      </c>
    </row>
    <row r="20" spans="1:21" x14ac:dyDescent="0.2">
      <c r="A20" s="17" t="s">
        <v>172</v>
      </c>
      <c r="B20" s="18">
        <v>7433</v>
      </c>
      <c r="C20" s="18">
        <v>7501</v>
      </c>
      <c r="D20" s="19">
        <v>7201</v>
      </c>
      <c r="E20" s="27">
        <v>0.63411384019785244</v>
      </c>
      <c r="F20" s="27">
        <v>0.61616131745656233</v>
      </c>
      <c r="G20" s="28">
        <v>0.55649020906443025</v>
      </c>
      <c r="I20" s="94">
        <v>0</v>
      </c>
      <c r="J20" s="18">
        <v>0</v>
      </c>
      <c r="K20" s="19">
        <v>0</v>
      </c>
      <c r="L20" s="77" t="s">
        <v>164</v>
      </c>
      <c r="M20" s="77" t="s">
        <v>164</v>
      </c>
      <c r="N20" s="78" t="s">
        <v>164</v>
      </c>
      <c r="P20" s="94">
        <v>7433</v>
      </c>
      <c r="Q20" s="18">
        <v>7501</v>
      </c>
      <c r="R20" s="19">
        <v>7201</v>
      </c>
      <c r="S20" s="77">
        <v>2.2386531337529743</v>
      </c>
      <c r="T20" s="77">
        <v>2.1697941284520437</v>
      </c>
      <c r="U20" s="78">
        <v>1.95253821833938</v>
      </c>
    </row>
    <row r="21" spans="1:21" x14ac:dyDescent="0.2">
      <c r="A21" s="17" t="s">
        <v>173</v>
      </c>
      <c r="B21" s="18">
        <v>0</v>
      </c>
      <c r="C21" s="18">
        <v>0</v>
      </c>
      <c r="D21" s="19">
        <v>2663</v>
      </c>
      <c r="E21" s="27" t="s">
        <v>164</v>
      </c>
      <c r="F21" s="27" t="s">
        <v>164</v>
      </c>
      <c r="G21" s="28">
        <v>0.20579550433808885</v>
      </c>
      <c r="I21" s="94">
        <v>0</v>
      </c>
      <c r="J21" s="18">
        <v>0</v>
      </c>
      <c r="K21" s="19">
        <v>0</v>
      </c>
      <c r="L21" s="77" t="s">
        <v>164</v>
      </c>
      <c r="M21" s="77" t="s">
        <v>164</v>
      </c>
      <c r="N21" s="78" t="s">
        <v>164</v>
      </c>
      <c r="P21" s="94">
        <v>0</v>
      </c>
      <c r="Q21" s="18">
        <v>0</v>
      </c>
      <c r="R21" s="19">
        <v>2663</v>
      </c>
      <c r="S21" s="77" t="s">
        <v>164</v>
      </c>
      <c r="T21" s="77" t="s">
        <v>164</v>
      </c>
      <c r="U21" s="78">
        <v>0.72206766774583653</v>
      </c>
    </row>
    <row r="22" spans="1:21" x14ac:dyDescent="0.2">
      <c r="A22" s="17" t="s">
        <v>174</v>
      </c>
      <c r="B22" s="18">
        <v>28931</v>
      </c>
      <c r="C22" s="18">
        <v>29236</v>
      </c>
      <c r="D22" s="19">
        <v>36368</v>
      </c>
      <c r="E22" s="27">
        <v>2.4681215539841341</v>
      </c>
      <c r="F22" s="27">
        <v>2.4015587624530137</v>
      </c>
      <c r="G22" s="28">
        <v>2.8105035305173174</v>
      </c>
      <c r="I22" s="94">
        <v>22483</v>
      </c>
      <c r="J22" s="18">
        <v>22742</v>
      </c>
      <c r="K22" s="19">
        <v>29225</v>
      </c>
      <c r="L22" s="77">
        <v>2.6760474530355638</v>
      </c>
      <c r="M22" s="77">
        <v>2.6089999139587574</v>
      </c>
      <c r="N22" s="78">
        <v>3.1587730666093097</v>
      </c>
      <c r="P22" s="94">
        <v>6448</v>
      </c>
      <c r="Q22" s="18">
        <v>6494</v>
      </c>
      <c r="R22" s="19">
        <v>7143</v>
      </c>
      <c r="S22" s="77">
        <v>1.9419931933861398</v>
      </c>
      <c r="T22" s="77">
        <v>1.8785019424300191</v>
      </c>
      <c r="U22" s="78">
        <v>1.9368116224966243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536</v>
      </c>
      <c r="E23" s="27" t="s">
        <v>164</v>
      </c>
      <c r="F23" s="27" t="s">
        <v>164</v>
      </c>
      <c r="G23" s="28">
        <v>4.1421851417655135E-2</v>
      </c>
      <c r="I23" s="94">
        <v>0</v>
      </c>
      <c r="J23" s="18">
        <v>0</v>
      </c>
      <c r="K23" s="19">
        <v>0</v>
      </c>
      <c r="L23" s="77" t="s">
        <v>164</v>
      </c>
      <c r="M23" s="77" t="s">
        <v>164</v>
      </c>
      <c r="N23" s="78" t="s">
        <v>164</v>
      </c>
      <c r="P23" s="94">
        <v>0</v>
      </c>
      <c r="Q23" s="18">
        <v>0</v>
      </c>
      <c r="R23" s="19">
        <v>536</v>
      </c>
      <c r="S23" s="77" t="s">
        <v>164</v>
      </c>
      <c r="T23" s="77" t="s">
        <v>164</v>
      </c>
      <c r="U23" s="78">
        <v>0.1453354374433978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  <c r="I24" s="94">
        <v>0</v>
      </c>
      <c r="J24" s="18">
        <v>0</v>
      </c>
      <c r="K24" s="19">
        <v>0</v>
      </c>
      <c r="L24" s="77" t="s">
        <v>164</v>
      </c>
      <c r="M24" s="77" t="s">
        <v>164</v>
      </c>
      <c r="N24" s="78" t="s">
        <v>164</v>
      </c>
      <c r="P24" s="94">
        <v>0</v>
      </c>
      <c r="Q24" s="18">
        <v>0</v>
      </c>
      <c r="R24" s="19">
        <v>0</v>
      </c>
      <c r="S24" s="77" t="s">
        <v>164</v>
      </c>
      <c r="T24" s="77" t="s">
        <v>164</v>
      </c>
      <c r="U24" s="78" t="s">
        <v>164</v>
      </c>
    </row>
    <row r="25" spans="1:21" x14ac:dyDescent="0.2">
      <c r="A25" s="17" t="s">
        <v>177</v>
      </c>
      <c r="B25" s="18">
        <v>0</v>
      </c>
      <c r="C25" s="18">
        <v>0</v>
      </c>
      <c r="D25" s="19">
        <v>41</v>
      </c>
      <c r="E25" s="27" t="s">
        <v>164</v>
      </c>
      <c r="F25" s="27" t="s">
        <v>164</v>
      </c>
      <c r="G25" s="28">
        <v>3.1684625151564565E-3</v>
      </c>
      <c r="I25" s="94">
        <v>0</v>
      </c>
      <c r="J25" s="18">
        <v>0</v>
      </c>
      <c r="K25" s="19">
        <v>41</v>
      </c>
      <c r="L25" s="77" t="s">
        <v>164</v>
      </c>
      <c r="M25" s="77" t="s">
        <v>164</v>
      </c>
      <c r="N25" s="78">
        <v>4.4314694860900497E-3</v>
      </c>
      <c r="P25" s="94">
        <v>0</v>
      </c>
      <c r="Q25" s="18">
        <v>0</v>
      </c>
      <c r="R25" s="19">
        <v>0</v>
      </c>
      <c r="S25" s="77" t="s">
        <v>164</v>
      </c>
      <c r="T25" s="77" t="s">
        <v>164</v>
      </c>
      <c r="U25" s="78" t="s">
        <v>164</v>
      </c>
    </row>
    <row r="26" spans="1:21" x14ac:dyDescent="0.2">
      <c r="A26" s="17" t="s">
        <v>178</v>
      </c>
      <c r="B26" s="18">
        <v>0</v>
      </c>
      <c r="C26" s="18">
        <v>0</v>
      </c>
      <c r="D26" s="19">
        <v>0</v>
      </c>
      <c r="E26" s="27" t="s">
        <v>164</v>
      </c>
      <c r="F26" s="27" t="s">
        <v>164</v>
      </c>
      <c r="G26" s="28" t="s">
        <v>164</v>
      </c>
      <c r="I26" s="94">
        <v>0</v>
      </c>
      <c r="J26" s="18">
        <v>0</v>
      </c>
      <c r="K26" s="19">
        <v>0</v>
      </c>
      <c r="L26" s="77" t="s">
        <v>164</v>
      </c>
      <c r="M26" s="77" t="s">
        <v>164</v>
      </c>
      <c r="N26" s="78" t="s">
        <v>164</v>
      </c>
      <c r="P26" s="94">
        <v>0</v>
      </c>
      <c r="Q26" s="18">
        <v>0</v>
      </c>
      <c r="R26" s="19">
        <v>0</v>
      </c>
      <c r="S26" s="77" t="s">
        <v>164</v>
      </c>
      <c r="T26" s="77" t="s">
        <v>164</v>
      </c>
      <c r="U26" s="78" t="s">
        <v>164</v>
      </c>
    </row>
    <row r="27" spans="1:21" x14ac:dyDescent="0.2">
      <c r="A27" s="17" t="s">
        <v>179</v>
      </c>
      <c r="B27" s="18">
        <v>16714</v>
      </c>
      <c r="C27" s="18">
        <v>17224</v>
      </c>
      <c r="D27" s="19">
        <v>18552</v>
      </c>
      <c r="E27" s="27">
        <v>1.4258817065877714</v>
      </c>
      <c r="F27" s="27">
        <v>1.4148463580685013</v>
      </c>
      <c r="G27" s="28">
        <v>1.4336906483215264</v>
      </c>
      <c r="I27" s="94">
        <v>15839</v>
      </c>
      <c r="J27" s="18">
        <v>16380</v>
      </c>
      <c r="K27" s="19">
        <v>17625</v>
      </c>
      <c r="L27" s="77">
        <v>1.8852428772241379</v>
      </c>
      <c r="M27" s="77">
        <v>1.8791407347922104</v>
      </c>
      <c r="N27" s="78">
        <v>1.9049914559106615</v>
      </c>
      <c r="P27" s="94">
        <v>875</v>
      </c>
      <c r="Q27" s="18">
        <v>844</v>
      </c>
      <c r="R27" s="19">
        <v>927</v>
      </c>
      <c r="S27" s="77">
        <v>0.26353040387916754</v>
      </c>
      <c r="T27" s="77">
        <v>0.24414161370664245</v>
      </c>
      <c r="U27" s="78">
        <v>0.25135438527990628</v>
      </c>
    </row>
    <row r="28" spans="1:21" x14ac:dyDescent="0.2">
      <c r="A28" s="17" t="s">
        <v>180</v>
      </c>
      <c r="B28" s="18">
        <v>7249</v>
      </c>
      <c r="C28" s="18">
        <v>5526</v>
      </c>
      <c r="D28" s="19">
        <v>6149</v>
      </c>
      <c r="E28" s="27">
        <v>0.6184166860748328</v>
      </c>
      <c r="F28" s="27">
        <v>0.45392713508398391</v>
      </c>
      <c r="G28" s="28">
        <v>0.47519209769992804</v>
      </c>
      <c r="I28" s="94">
        <v>772</v>
      </c>
      <c r="J28" s="18">
        <v>938</v>
      </c>
      <c r="K28" s="19">
        <v>1126</v>
      </c>
      <c r="L28" s="77">
        <v>9.1887587677065119E-2</v>
      </c>
      <c r="M28" s="77">
        <v>0.10760891387271632</v>
      </c>
      <c r="N28" s="78">
        <v>0.12170328393505844</v>
      </c>
      <c r="P28" s="94">
        <v>6477</v>
      </c>
      <c r="Q28" s="18">
        <v>4588</v>
      </c>
      <c r="R28" s="19">
        <v>5023</v>
      </c>
      <c r="S28" s="77">
        <v>1.9507273439147066</v>
      </c>
      <c r="T28" s="77">
        <v>1.3271584403863455</v>
      </c>
      <c r="U28" s="78">
        <v>1.3619774296234837</v>
      </c>
    </row>
    <row r="29" spans="1:21" x14ac:dyDescent="0.2">
      <c r="A29" s="17" t="s">
        <v>181</v>
      </c>
      <c r="B29" s="18">
        <v>38092</v>
      </c>
      <c r="C29" s="18">
        <v>40660</v>
      </c>
      <c r="D29" s="19">
        <v>41772</v>
      </c>
      <c r="E29" s="27">
        <v>3.2496521459459968</v>
      </c>
      <c r="F29" s="27">
        <v>3.3399705596298923</v>
      </c>
      <c r="G29" s="28">
        <v>3.2281223459296462</v>
      </c>
      <c r="I29" s="94">
        <v>29529</v>
      </c>
      <c r="J29" s="18">
        <v>31398</v>
      </c>
      <c r="K29" s="19">
        <v>34539</v>
      </c>
      <c r="L29" s="77">
        <v>3.5147002286477407</v>
      </c>
      <c r="M29" s="77">
        <v>3.6020305733214788</v>
      </c>
      <c r="N29" s="78">
        <v>3.7331347458552249</v>
      </c>
      <c r="P29" s="94">
        <v>8563</v>
      </c>
      <c r="Q29" s="18">
        <v>9262</v>
      </c>
      <c r="R29" s="19">
        <v>7233</v>
      </c>
      <c r="S29" s="77">
        <v>2.5789838267626419</v>
      </c>
      <c r="T29" s="77">
        <v>2.6791938698470643</v>
      </c>
      <c r="U29" s="78">
        <v>1.961214960873314</v>
      </c>
    </row>
    <row r="30" spans="1:21" x14ac:dyDescent="0.2">
      <c r="A30" s="17" t="s">
        <v>182</v>
      </c>
      <c r="B30" s="18">
        <v>485</v>
      </c>
      <c r="C30" s="18">
        <v>612</v>
      </c>
      <c r="D30" s="19">
        <v>666</v>
      </c>
      <c r="E30" s="27">
        <v>4.1375650813394109E-2</v>
      </c>
      <c r="F30" s="27">
        <v>5.0272060563047082E-2</v>
      </c>
      <c r="G30" s="28">
        <v>5.1468195977907319E-2</v>
      </c>
      <c r="I30" s="94">
        <v>427</v>
      </c>
      <c r="J30" s="18">
        <v>517</v>
      </c>
      <c r="K30" s="19">
        <v>565</v>
      </c>
      <c r="L30" s="77">
        <v>5.0823834116718661E-2</v>
      </c>
      <c r="M30" s="77">
        <v>5.9311096452232773E-2</v>
      </c>
      <c r="N30" s="78">
        <v>6.1067811210753123E-2</v>
      </c>
      <c r="P30" s="94">
        <v>58</v>
      </c>
      <c r="Q30" s="18">
        <v>95</v>
      </c>
      <c r="R30" s="19">
        <v>101</v>
      </c>
      <c r="S30" s="77">
        <v>1.746830105713339E-2</v>
      </c>
      <c r="T30" s="77">
        <v>2.7480394907738188E-2</v>
      </c>
      <c r="U30" s="78">
        <v>2.7385968622729812E-2</v>
      </c>
    </row>
    <row r="31" spans="1:21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4">
        <v>0</v>
      </c>
      <c r="J31" s="18">
        <v>0</v>
      </c>
      <c r="K31" s="19">
        <v>0</v>
      </c>
      <c r="L31" s="77" t="s">
        <v>164</v>
      </c>
      <c r="M31" s="77" t="s">
        <v>164</v>
      </c>
      <c r="N31" s="78" t="s">
        <v>164</v>
      </c>
      <c r="P31" s="94">
        <v>0</v>
      </c>
      <c r="Q31" s="18">
        <v>0</v>
      </c>
      <c r="R31" s="19">
        <v>0</v>
      </c>
      <c r="S31" s="77" t="s">
        <v>164</v>
      </c>
      <c r="T31" s="77" t="s">
        <v>164</v>
      </c>
      <c r="U31" s="78" t="s">
        <v>164</v>
      </c>
    </row>
    <row r="32" spans="1:21" x14ac:dyDescent="0.2">
      <c r="A32" s="17" t="s">
        <v>184</v>
      </c>
      <c r="B32" s="18">
        <v>0</v>
      </c>
      <c r="C32" s="18">
        <v>0</v>
      </c>
      <c r="D32" s="19">
        <v>0</v>
      </c>
      <c r="E32" s="27" t="s">
        <v>164</v>
      </c>
      <c r="F32" s="27" t="s">
        <v>164</v>
      </c>
      <c r="G32" s="28" t="s">
        <v>164</v>
      </c>
      <c r="I32" s="94">
        <v>0</v>
      </c>
      <c r="J32" s="18">
        <v>0</v>
      </c>
      <c r="K32" s="19">
        <v>0</v>
      </c>
      <c r="L32" s="77" t="s">
        <v>164</v>
      </c>
      <c r="M32" s="77" t="s">
        <v>164</v>
      </c>
      <c r="N32" s="78" t="s">
        <v>164</v>
      </c>
      <c r="P32" s="94">
        <v>0</v>
      </c>
      <c r="Q32" s="18">
        <v>0</v>
      </c>
      <c r="R32" s="19">
        <v>0</v>
      </c>
      <c r="S32" s="77" t="s">
        <v>164</v>
      </c>
      <c r="T32" s="77" t="s">
        <v>164</v>
      </c>
      <c r="U32" s="78" t="s">
        <v>164</v>
      </c>
    </row>
    <row r="33" spans="1:21" x14ac:dyDescent="0.2">
      <c r="A33" s="17" t="s">
        <v>185</v>
      </c>
      <c r="B33" s="18">
        <v>29</v>
      </c>
      <c r="C33" s="18">
        <v>0</v>
      </c>
      <c r="D33" s="19">
        <v>0</v>
      </c>
      <c r="E33" s="27">
        <v>2.4740079867802663E-3</v>
      </c>
      <c r="F33" s="27" t="s">
        <v>164</v>
      </c>
      <c r="G33" s="28" t="s">
        <v>164</v>
      </c>
      <c r="I33" s="94">
        <v>0</v>
      </c>
      <c r="J33" s="18">
        <v>0</v>
      </c>
      <c r="K33" s="19">
        <v>0</v>
      </c>
      <c r="L33" s="77" t="s">
        <v>164</v>
      </c>
      <c r="M33" s="77" t="s">
        <v>164</v>
      </c>
      <c r="N33" s="78" t="s">
        <v>164</v>
      </c>
      <c r="P33" s="94">
        <v>29</v>
      </c>
      <c r="Q33" s="18">
        <v>0</v>
      </c>
      <c r="R33" s="19">
        <v>0</v>
      </c>
      <c r="S33" s="77">
        <v>8.7341505285666952E-3</v>
      </c>
      <c r="T33" s="77" t="s">
        <v>164</v>
      </c>
      <c r="U33" s="78" t="s">
        <v>164</v>
      </c>
    </row>
    <row r="34" spans="1:21" x14ac:dyDescent="0.2">
      <c r="A34" s="17" t="s">
        <v>186</v>
      </c>
      <c r="B34" s="18">
        <v>8990</v>
      </c>
      <c r="C34" s="18">
        <v>1220</v>
      </c>
      <c r="D34" s="19">
        <v>0</v>
      </c>
      <c r="E34" s="27">
        <v>0.76694247590188258</v>
      </c>
      <c r="F34" s="27">
        <v>0.10021554556685855</v>
      </c>
      <c r="G34" s="28" t="s">
        <v>164</v>
      </c>
      <c r="I34" s="94">
        <v>8800</v>
      </c>
      <c r="J34" s="18">
        <v>1195</v>
      </c>
      <c r="K34" s="19">
        <v>0</v>
      </c>
      <c r="L34" s="77">
        <v>1.0474232792204314</v>
      </c>
      <c r="M34" s="77">
        <v>0.13709237961396162</v>
      </c>
      <c r="N34" s="78" t="s">
        <v>164</v>
      </c>
      <c r="P34" s="94">
        <v>190</v>
      </c>
      <c r="Q34" s="18">
        <v>25</v>
      </c>
      <c r="R34" s="19">
        <v>0</v>
      </c>
      <c r="S34" s="77">
        <v>5.7223744842333522E-2</v>
      </c>
      <c r="T34" s="77">
        <v>7.2316828704574185E-3</v>
      </c>
      <c r="U34" s="78" t="s">
        <v>164</v>
      </c>
    </row>
    <row r="35" spans="1:21" x14ac:dyDescent="0.2">
      <c r="A35" s="17" t="s">
        <v>187</v>
      </c>
      <c r="B35" s="18">
        <v>3697</v>
      </c>
      <c r="C35" s="18">
        <v>4447</v>
      </c>
      <c r="D35" s="19">
        <v>5216</v>
      </c>
      <c r="E35" s="27">
        <v>0.31539336300436704</v>
      </c>
      <c r="F35" s="27">
        <v>0.36529387798018031</v>
      </c>
      <c r="G35" s="28">
        <v>0.40309025558673356</v>
      </c>
      <c r="I35" s="94">
        <v>2886</v>
      </c>
      <c r="J35" s="18">
        <v>3683</v>
      </c>
      <c r="K35" s="19">
        <v>4397</v>
      </c>
      <c r="L35" s="77">
        <v>0.34350722543524603</v>
      </c>
      <c r="M35" s="77">
        <v>0.42251986118679552</v>
      </c>
      <c r="N35" s="78">
        <v>0.47524808122775486</v>
      </c>
      <c r="P35" s="94">
        <v>811</v>
      </c>
      <c r="Q35" s="18">
        <v>764</v>
      </c>
      <c r="R35" s="19">
        <v>819</v>
      </c>
      <c r="S35" s="77">
        <v>0.24425503719543415</v>
      </c>
      <c r="T35" s="77">
        <v>0.2210002285211787</v>
      </c>
      <c r="U35" s="78">
        <v>0.22207037922787837</v>
      </c>
    </row>
    <row r="36" spans="1:21" x14ac:dyDescent="0.2">
      <c r="A36" s="17" t="s">
        <v>188</v>
      </c>
      <c r="B36" s="18">
        <v>0</v>
      </c>
      <c r="C36" s="18">
        <v>22</v>
      </c>
      <c r="D36" s="19">
        <v>687</v>
      </c>
      <c r="E36" s="27" t="s">
        <v>164</v>
      </c>
      <c r="F36" s="27">
        <v>1.80716557579581E-3</v>
      </c>
      <c r="G36" s="28">
        <v>5.3091067022255745E-2</v>
      </c>
      <c r="I36" s="94">
        <v>0</v>
      </c>
      <c r="J36" s="18">
        <v>0</v>
      </c>
      <c r="K36" s="19">
        <v>0</v>
      </c>
      <c r="L36" s="77" t="s">
        <v>164</v>
      </c>
      <c r="M36" s="77" t="s">
        <v>164</v>
      </c>
      <c r="N36" s="78" t="s">
        <v>164</v>
      </c>
      <c r="P36" s="94">
        <v>0</v>
      </c>
      <c r="Q36" s="18">
        <v>22</v>
      </c>
      <c r="R36" s="19">
        <v>687</v>
      </c>
      <c r="S36" s="77" t="s">
        <v>164</v>
      </c>
      <c r="T36" s="77">
        <v>6.3638809260025278E-3</v>
      </c>
      <c r="U36" s="78">
        <v>0.1862788162753998</v>
      </c>
    </row>
    <row r="37" spans="1:21" x14ac:dyDescent="0.2">
      <c r="A37" s="17" t="s">
        <v>189</v>
      </c>
      <c r="B37" s="18">
        <v>0</v>
      </c>
      <c r="C37" s="18">
        <v>0</v>
      </c>
      <c r="D37" s="19">
        <v>0</v>
      </c>
      <c r="E37" s="27" t="s">
        <v>164</v>
      </c>
      <c r="F37" s="27" t="s">
        <v>164</v>
      </c>
      <c r="G37" s="28" t="s">
        <v>164</v>
      </c>
      <c r="I37" s="94">
        <v>0</v>
      </c>
      <c r="J37" s="18">
        <v>0</v>
      </c>
      <c r="K37" s="19">
        <v>0</v>
      </c>
      <c r="L37" s="77" t="s">
        <v>164</v>
      </c>
      <c r="M37" s="77" t="s">
        <v>164</v>
      </c>
      <c r="N37" s="78" t="s">
        <v>164</v>
      </c>
      <c r="P37" s="94">
        <v>0</v>
      </c>
      <c r="Q37" s="18">
        <v>0</v>
      </c>
      <c r="R37" s="19">
        <v>0</v>
      </c>
      <c r="S37" s="77" t="s">
        <v>164</v>
      </c>
      <c r="T37" s="77" t="s">
        <v>164</v>
      </c>
      <c r="U37" s="78" t="s">
        <v>164</v>
      </c>
    </row>
    <row r="38" spans="1:21" ht="13.5" thickBot="1" x14ac:dyDescent="0.25">
      <c r="A38" s="20" t="s">
        <v>4</v>
      </c>
      <c r="B38" s="21">
        <v>1172187</v>
      </c>
      <c r="C38" s="21">
        <v>1217376</v>
      </c>
      <c r="D38" s="22">
        <v>1294003</v>
      </c>
      <c r="E38" s="23">
        <v>100</v>
      </c>
      <c r="F38" s="23">
        <v>100</v>
      </c>
      <c r="G38" s="48">
        <v>100</v>
      </c>
      <c r="I38" s="95">
        <v>840157</v>
      </c>
      <c r="J38" s="21">
        <v>871675</v>
      </c>
      <c r="K38" s="22">
        <v>925201</v>
      </c>
      <c r="L38" s="81">
        <v>100</v>
      </c>
      <c r="M38" s="81">
        <v>100</v>
      </c>
      <c r="N38" s="82">
        <v>100</v>
      </c>
      <c r="P38" s="95">
        <v>332030</v>
      </c>
      <c r="Q38" s="21">
        <v>345701</v>
      </c>
      <c r="R38" s="22">
        <v>368802</v>
      </c>
      <c r="S38" s="81">
        <v>100</v>
      </c>
      <c r="T38" s="81">
        <v>100</v>
      </c>
      <c r="U38" s="82">
        <v>100</v>
      </c>
    </row>
    <row r="39" spans="1:21" x14ac:dyDescent="0.2">
      <c r="I39" s="99"/>
      <c r="P39" s="99"/>
    </row>
    <row r="40" spans="1:21" ht="16.5" thickBot="1" x14ac:dyDescent="0.3">
      <c r="A40" s="5" t="s">
        <v>114</v>
      </c>
      <c r="B40" s="6"/>
      <c r="C40" s="6"/>
      <c r="D40" s="224" t="s">
        <v>104</v>
      </c>
      <c r="E40" s="224"/>
      <c r="F40" s="6"/>
      <c r="I40" s="224" t="s">
        <v>107</v>
      </c>
      <c r="J40" s="224"/>
      <c r="K40" s="224"/>
      <c r="L40" s="224"/>
      <c r="M40" s="224"/>
      <c r="N40" s="224"/>
      <c r="P40" s="224" t="s">
        <v>108</v>
      </c>
      <c r="Q40" s="224"/>
      <c r="R40" s="224"/>
      <c r="S40" s="224"/>
      <c r="T40" s="224"/>
      <c r="U40" s="224"/>
    </row>
    <row r="41" spans="1:21" x14ac:dyDescent="0.2">
      <c r="A41" s="7"/>
      <c r="B41" s="85"/>
      <c r="C41" s="84" t="s">
        <v>38</v>
      </c>
      <c r="D41" s="86"/>
      <c r="E41" s="11"/>
      <c r="F41" s="9" t="s">
        <v>2</v>
      </c>
      <c r="G41" s="12"/>
      <c r="I41" s="32"/>
      <c r="J41" s="84" t="s">
        <v>31</v>
      </c>
      <c r="K41" s="86"/>
      <c r="L41" s="11"/>
      <c r="M41" s="84" t="s">
        <v>2</v>
      </c>
      <c r="N41" s="12"/>
      <c r="P41" s="32"/>
      <c r="Q41" s="84" t="s">
        <v>31</v>
      </c>
      <c r="R41" s="86"/>
      <c r="S41" s="11"/>
      <c r="T41" s="84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3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3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862213</v>
      </c>
      <c r="C43" s="18">
        <v>900898</v>
      </c>
      <c r="D43" s="19">
        <v>967064</v>
      </c>
      <c r="E43" s="27">
        <v>15.583160536123488</v>
      </c>
      <c r="F43" s="27">
        <v>15.523648156741464</v>
      </c>
      <c r="G43" s="28">
        <v>16.171568484819296</v>
      </c>
      <c r="I43" s="94">
        <v>186050</v>
      </c>
      <c r="J43" s="18">
        <v>185189</v>
      </c>
      <c r="K43" s="19">
        <v>183913</v>
      </c>
      <c r="L43" s="77">
        <v>13.6584141116635</v>
      </c>
      <c r="M43" s="77">
        <v>13.586528289096236</v>
      </c>
      <c r="N43" s="78">
        <v>13.213726072021572</v>
      </c>
      <c r="P43" s="94">
        <v>676163</v>
      </c>
      <c r="Q43" s="18">
        <v>715709</v>
      </c>
      <c r="R43" s="19">
        <v>783151</v>
      </c>
      <c r="S43" s="77">
        <v>16.211771560234631</v>
      </c>
      <c r="T43" s="77">
        <v>16.11827607554978</v>
      </c>
      <c r="U43" s="78">
        <v>17.068832980652733</v>
      </c>
    </row>
    <row r="44" spans="1:21" x14ac:dyDescent="0.2">
      <c r="A44" s="17" t="s">
        <v>162</v>
      </c>
      <c r="B44" s="18">
        <v>25552</v>
      </c>
      <c r="C44" s="18">
        <v>36942</v>
      </c>
      <c r="D44" s="19">
        <v>42737</v>
      </c>
      <c r="E44" s="27">
        <v>0.46181270523528101</v>
      </c>
      <c r="F44" s="27">
        <v>0.63655886704859277</v>
      </c>
      <c r="G44" s="28">
        <v>0.71466244461144479</v>
      </c>
      <c r="I44" s="94">
        <v>23903</v>
      </c>
      <c r="J44" s="18">
        <v>35104</v>
      </c>
      <c r="K44" s="19">
        <v>40665</v>
      </c>
      <c r="L44" s="77">
        <v>1.7547813625965742</v>
      </c>
      <c r="M44" s="77">
        <v>2.5754309870480121</v>
      </c>
      <c r="N44" s="78">
        <v>2.9216867253470782</v>
      </c>
      <c r="P44" s="94">
        <v>1649</v>
      </c>
      <c r="Q44" s="18">
        <v>1838</v>
      </c>
      <c r="R44" s="19">
        <v>2072</v>
      </c>
      <c r="S44" s="77">
        <v>3.9536637323880346E-2</v>
      </c>
      <c r="T44" s="77">
        <v>4.1393068169969217E-2</v>
      </c>
      <c r="U44" s="78">
        <v>4.5159390635921372E-2</v>
      </c>
    </row>
    <row r="45" spans="1:21" x14ac:dyDescent="0.2">
      <c r="A45" s="17" t="s">
        <v>82</v>
      </c>
      <c r="B45" s="18">
        <v>1265372</v>
      </c>
      <c r="C45" s="18">
        <v>1468514</v>
      </c>
      <c r="D45" s="19">
        <v>1468886</v>
      </c>
      <c r="E45" s="27">
        <v>22.869633157834144</v>
      </c>
      <c r="F45" s="27">
        <v>25.304412540874811</v>
      </c>
      <c r="G45" s="28">
        <v>24.563204240249124</v>
      </c>
      <c r="I45" s="94">
        <v>166793</v>
      </c>
      <c r="J45" s="18">
        <v>164866</v>
      </c>
      <c r="K45" s="19">
        <v>162060</v>
      </c>
      <c r="L45" s="77">
        <v>12.244707685711852</v>
      </c>
      <c r="M45" s="77">
        <v>12.095516326078439</v>
      </c>
      <c r="N45" s="78">
        <v>11.643638281316797</v>
      </c>
      <c r="P45" s="94">
        <v>1098579</v>
      </c>
      <c r="Q45" s="18">
        <v>1303648</v>
      </c>
      <c r="R45" s="19">
        <v>1306826</v>
      </c>
      <c r="S45" s="77">
        <v>26.339672222335444</v>
      </c>
      <c r="T45" s="77">
        <v>29.359080812646372</v>
      </c>
      <c r="U45" s="78">
        <v>28.482367677209741</v>
      </c>
    </row>
    <row r="46" spans="1:21" x14ac:dyDescent="0.2">
      <c r="A46" s="17" t="s">
        <v>84</v>
      </c>
      <c r="B46" s="18">
        <v>607898</v>
      </c>
      <c r="C46" s="18">
        <v>644476</v>
      </c>
      <c r="D46" s="19">
        <v>803213</v>
      </c>
      <c r="E46" s="27">
        <v>10.986811986815782</v>
      </c>
      <c r="F46" s="27">
        <v>11.105162481728355</v>
      </c>
      <c r="G46" s="28">
        <v>13.4315971201463</v>
      </c>
      <c r="I46" s="94">
        <v>119201</v>
      </c>
      <c r="J46" s="18">
        <v>117076</v>
      </c>
      <c r="K46" s="19">
        <v>120822</v>
      </c>
      <c r="L46" s="77">
        <v>8.7508552567825895</v>
      </c>
      <c r="M46" s="77">
        <v>8.5893675432894554</v>
      </c>
      <c r="N46" s="78">
        <v>8.6807828238014189</v>
      </c>
      <c r="P46" s="94">
        <v>488697</v>
      </c>
      <c r="Q46" s="18">
        <v>527400</v>
      </c>
      <c r="R46" s="19">
        <v>682391</v>
      </c>
      <c r="S46" s="77">
        <v>11.717062492582386</v>
      </c>
      <c r="T46" s="77">
        <v>11.877423369337196</v>
      </c>
      <c r="U46" s="78">
        <v>14.872761455326749</v>
      </c>
    </row>
    <row r="47" spans="1:21" x14ac:dyDescent="0.2">
      <c r="A47" s="17" t="s">
        <v>152</v>
      </c>
      <c r="B47" s="18">
        <v>628424</v>
      </c>
      <c r="C47" s="18">
        <v>625563</v>
      </c>
      <c r="D47" s="19">
        <v>622168</v>
      </c>
      <c r="E47" s="27">
        <v>11.35778754988949</v>
      </c>
      <c r="F47" s="27">
        <v>10.779266811421115</v>
      </c>
      <c r="G47" s="28">
        <v>10.404101921964887</v>
      </c>
      <c r="I47" s="94">
        <v>628424</v>
      </c>
      <c r="J47" s="18">
        <v>625563</v>
      </c>
      <c r="K47" s="19">
        <v>622168</v>
      </c>
      <c r="L47" s="77">
        <v>46.13423934269295</v>
      </c>
      <c r="M47" s="77">
        <v>45.894893304202242</v>
      </c>
      <c r="N47" s="78">
        <v>44.701339887759524</v>
      </c>
      <c r="P47" s="94">
        <v>0</v>
      </c>
      <c r="Q47" s="18">
        <v>0</v>
      </c>
      <c r="R47" s="19">
        <v>0</v>
      </c>
      <c r="S47" s="77" t="s">
        <v>164</v>
      </c>
      <c r="T47" s="77" t="s">
        <v>164</v>
      </c>
      <c r="U47" s="78" t="s">
        <v>164</v>
      </c>
    </row>
    <row r="48" spans="1:21" x14ac:dyDescent="0.2">
      <c r="A48" s="17" t="s">
        <v>163</v>
      </c>
      <c r="B48" s="18">
        <v>100447</v>
      </c>
      <c r="C48" s="18">
        <v>108243</v>
      </c>
      <c r="D48" s="19">
        <v>114721</v>
      </c>
      <c r="E48" s="27">
        <v>1.8154234816362036</v>
      </c>
      <c r="F48" s="27">
        <v>1.8651681404888969</v>
      </c>
      <c r="G48" s="28">
        <v>1.9184030303547175</v>
      </c>
      <c r="I48" s="94">
        <v>100447</v>
      </c>
      <c r="J48" s="18">
        <v>108243</v>
      </c>
      <c r="K48" s="19">
        <v>114721</v>
      </c>
      <c r="L48" s="77">
        <v>7.3740753683110114</v>
      </c>
      <c r="M48" s="77">
        <v>7.9413279492661228</v>
      </c>
      <c r="N48" s="78">
        <v>8.242440005374208</v>
      </c>
      <c r="P48" s="94">
        <v>0</v>
      </c>
      <c r="Q48" s="18">
        <v>0</v>
      </c>
      <c r="R48" s="19">
        <v>0</v>
      </c>
      <c r="S48" s="77" t="s">
        <v>164</v>
      </c>
      <c r="T48" s="77" t="s">
        <v>164</v>
      </c>
      <c r="U48" s="78" t="s">
        <v>164</v>
      </c>
    </row>
    <row r="49" spans="1:21" x14ac:dyDescent="0.2">
      <c r="A49" s="17" t="s">
        <v>165</v>
      </c>
      <c r="B49" s="18">
        <v>10530</v>
      </c>
      <c r="C49" s="18">
        <v>10549</v>
      </c>
      <c r="D49" s="19">
        <v>10579</v>
      </c>
      <c r="E49" s="27">
        <v>0.19031339175514672</v>
      </c>
      <c r="F49" s="27">
        <v>0.1817730357992422</v>
      </c>
      <c r="G49" s="28">
        <v>0.17690558536033121</v>
      </c>
      <c r="I49" s="94">
        <v>10530</v>
      </c>
      <c r="J49" s="18">
        <v>10549</v>
      </c>
      <c r="K49" s="19">
        <v>10579</v>
      </c>
      <c r="L49" s="77">
        <v>0.77303467130242765</v>
      </c>
      <c r="M49" s="77">
        <v>0.77393520631180146</v>
      </c>
      <c r="N49" s="78">
        <v>0.7600768195609674</v>
      </c>
      <c r="P49" s="94">
        <v>0</v>
      </c>
      <c r="Q49" s="18">
        <v>0</v>
      </c>
      <c r="R49" s="19">
        <v>0</v>
      </c>
      <c r="S49" s="77" t="s">
        <v>164</v>
      </c>
      <c r="T49" s="77" t="s">
        <v>164</v>
      </c>
      <c r="U49" s="78" t="s">
        <v>164</v>
      </c>
    </row>
    <row r="50" spans="1:21" x14ac:dyDescent="0.2">
      <c r="A50" s="17" t="s">
        <v>166</v>
      </c>
      <c r="B50" s="18">
        <v>172962</v>
      </c>
      <c r="C50" s="18">
        <v>187131</v>
      </c>
      <c r="D50" s="19">
        <v>0</v>
      </c>
      <c r="E50" s="27">
        <v>3.1260194553422305</v>
      </c>
      <c r="F50" s="27">
        <v>3.2245113244997623</v>
      </c>
      <c r="G50" s="28" t="s">
        <v>164</v>
      </c>
      <c r="I50" s="94">
        <v>9271</v>
      </c>
      <c r="J50" s="18">
        <v>8684</v>
      </c>
      <c r="K50" s="19">
        <v>0</v>
      </c>
      <c r="L50" s="77">
        <v>0.68060820870321048</v>
      </c>
      <c r="M50" s="77">
        <v>0.63710809855073314</v>
      </c>
      <c r="N50" s="78" t="s">
        <v>164</v>
      </c>
      <c r="P50" s="94">
        <v>163691</v>
      </c>
      <c r="Q50" s="18">
        <v>178447</v>
      </c>
      <c r="R50" s="19">
        <v>0</v>
      </c>
      <c r="S50" s="77">
        <v>3.9246765919850195</v>
      </c>
      <c r="T50" s="77">
        <v>4.0187534470764401</v>
      </c>
      <c r="U50" s="78" t="s">
        <v>164</v>
      </c>
    </row>
    <row r="51" spans="1:21" x14ac:dyDescent="0.2">
      <c r="A51" s="17" t="s">
        <v>167</v>
      </c>
      <c r="B51" s="18">
        <v>212000</v>
      </c>
      <c r="C51" s="18">
        <v>96874</v>
      </c>
      <c r="D51" s="19">
        <v>62844</v>
      </c>
      <c r="E51" s="27">
        <v>3.831570660217579</v>
      </c>
      <c r="F51" s="27">
        <v>1.669265434639851</v>
      </c>
      <c r="G51" s="28">
        <v>1.0508984409097888</v>
      </c>
      <c r="I51" s="94">
        <v>0</v>
      </c>
      <c r="J51" s="18">
        <v>0</v>
      </c>
      <c r="K51" s="19">
        <v>0</v>
      </c>
      <c r="L51" s="77" t="s">
        <v>164</v>
      </c>
      <c r="M51" s="77" t="s">
        <v>164</v>
      </c>
      <c r="N51" s="78" t="s">
        <v>164</v>
      </c>
      <c r="P51" s="94">
        <v>212000</v>
      </c>
      <c r="Q51" s="18">
        <v>96874</v>
      </c>
      <c r="R51" s="19">
        <v>62844</v>
      </c>
      <c r="S51" s="77">
        <v>5.0829394255079645</v>
      </c>
      <c r="T51" s="77">
        <v>2.1816714286711631</v>
      </c>
      <c r="U51" s="78">
        <v>1.3696895488049434</v>
      </c>
    </row>
    <row r="52" spans="1:21" x14ac:dyDescent="0.2">
      <c r="A52" s="17" t="s">
        <v>168</v>
      </c>
      <c r="B52" s="18">
        <v>534980</v>
      </c>
      <c r="C52" s="18">
        <v>616132</v>
      </c>
      <c r="D52" s="19">
        <v>678904</v>
      </c>
      <c r="E52" s="27">
        <v>9.66893241416604</v>
      </c>
      <c r="F52" s="27">
        <v>10.616758374543435</v>
      </c>
      <c r="G52" s="28">
        <v>11.352860338734313</v>
      </c>
      <c r="I52" s="94">
        <v>9404</v>
      </c>
      <c r="J52" s="18">
        <v>10278</v>
      </c>
      <c r="K52" s="19">
        <v>10977</v>
      </c>
      <c r="L52" s="77">
        <v>0.69037208441861631</v>
      </c>
      <c r="M52" s="77">
        <v>0.75405309038512613</v>
      </c>
      <c r="N52" s="78">
        <v>0.78867220420840722</v>
      </c>
      <c r="P52" s="94">
        <v>525576</v>
      </c>
      <c r="Q52" s="18">
        <v>605854</v>
      </c>
      <c r="R52" s="19">
        <v>667927</v>
      </c>
      <c r="S52" s="77">
        <v>12.60127816745648</v>
      </c>
      <c r="T52" s="77">
        <v>13.644263287839243</v>
      </c>
      <c r="U52" s="78">
        <v>14.557517523783329</v>
      </c>
    </row>
    <row r="53" spans="1:21" x14ac:dyDescent="0.2">
      <c r="A53" s="17" t="s">
        <v>169</v>
      </c>
      <c r="B53" s="18">
        <v>72281</v>
      </c>
      <c r="C53" s="18">
        <v>75247</v>
      </c>
      <c r="D53" s="19">
        <v>74951</v>
      </c>
      <c r="E53" s="27">
        <v>1.3063667872225795</v>
      </c>
      <c r="F53" s="27">
        <v>1.2966040027287495</v>
      </c>
      <c r="G53" s="28">
        <v>1.2533557546405316</v>
      </c>
      <c r="I53" s="94">
        <v>0</v>
      </c>
      <c r="J53" s="18">
        <v>0</v>
      </c>
      <c r="K53" s="19">
        <v>0</v>
      </c>
      <c r="L53" s="77" t="s">
        <v>164</v>
      </c>
      <c r="M53" s="77" t="s">
        <v>164</v>
      </c>
      <c r="N53" s="78" t="s">
        <v>164</v>
      </c>
      <c r="P53" s="94">
        <v>72281</v>
      </c>
      <c r="Q53" s="18">
        <v>75247</v>
      </c>
      <c r="R53" s="19">
        <v>74951</v>
      </c>
      <c r="S53" s="77">
        <v>1.7330186066751943</v>
      </c>
      <c r="T53" s="77">
        <v>1.69461599596609</v>
      </c>
      <c r="U53" s="78">
        <v>1.6335624939927331</v>
      </c>
    </row>
    <row r="54" spans="1:21" x14ac:dyDescent="0.2">
      <c r="A54" s="17" t="s">
        <v>170</v>
      </c>
      <c r="B54" s="18">
        <v>0</v>
      </c>
      <c r="C54" s="18">
        <v>0</v>
      </c>
      <c r="D54" s="19">
        <v>0</v>
      </c>
      <c r="E54" s="27" t="s">
        <v>164</v>
      </c>
      <c r="F54" s="27" t="s">
        <v>164</v>
      </c>
      <c r="G54" s="28" t="s">
        <v>164</v>
      </c>
      <c r="I54" s="94">
        <v>0</v>
      </c>
      <c r="J54" s="18">
        <v>0</v>
      </c>
      <c r="K54" s="19">
        <v>0</v>
      </c>
      <c r="L54" s="77" t="s">
        <v>164</v>
      </c>
      <c r="M54" s="77" t="s">
        <v>164</v>
      </c>
      <c r="N54" s="78" t="s">
        <v>164</v>
      </c>
      <c r="P54" s="94">
        <v>0</v>
      </c>
      <c r="Q54" s="18">
        <v>0</v>
      </c>
      <c r="R54" s="19">
        <v>0</v>
      </c>
      <c r="S54" s="77" t="s">
        <v>164</v>
      </c>
      <c r="T54" s="77" t="s">
        <v>164</v>
      </c>
      <c r="U54" s="78" t="s">
        <v>164</v>
      </c>
    </row>
    <row r="55" spans="1:21" x14ac:dyDescent="0.2">
      <c r="A55" s="17" t="s">
        <v>171</v>
      </c>
      <c r="B55" s="18">
        <v>1724</v>
      </c>
      <c r="C55" s="18">
        <v>1548</v>
      </c>
      <c r="D55" s="19">
        <v>1381</v>
      </c>
      <c r="E55" s="27">
        <v>3.115862178403352E-2</v>
      </c>
      <c r="F55" s="27">
        <v>2.6674060045239069E-2</v>
      </c>
      <c r="G55" s="28">
        <v>2.3093545078232101E-2</v>
      </c>
      <c r="I55" s="94">
        <v>1724</v>
      </c>
      <c r="J55" s="18">
        <v>1548</v>
      </c>
      <c r="K55" s="19">
        <v>1381</v>
      </c>
      <c r="L55" s="77">
        <v>0.12656332130345538</v>
      </c>
      <c r="M55" s="77">
        <v>0.11357016772875805</v>
      </c>
      <c r="N55" s="78">
        <v>9.9221673864608756E-2</v>
      </c>
      <c r="P55" s="94">
        <v>0</v>
      </c>
      <c r="Q55" s="18">
        <v>0</v>
      </c>
      <c r="R55" s="19">
        <v>0</v>
      </c>
      <c r="S55" s="77" t="s">
        <v>164</v>
      </c>
      <c r="T55" s="77" t="s">
        <v>164</v>
      </c>
      <c r="U55" s="78" t="s">
        <v>164</v>
      </c>
    </row>
    <row r="56" spans="1:21" x14ac:dyDescent="0.2">
      <c r="A56" s="17" t="s">
        <v>172</v>
      </c>
      <c r="B56" s="18">
        <v>178762</v>
      </c>
      <c r="C56" s="18">
        <v>179357</v>
      </c>
      <c r="D56" s="19">
        <v>181670</v>
      </c>
      <c r="E56" s="27">
        <v>3.2308454451029003</v>
      </c>
      <c r="F56" s="27">
        <v>3.0905551599056484</v>
      </c>
      <c r="G56" s="28">
        <v>3.0379466577570065</v>
      </c>
      <c r="I56" s="94">
        <v>0</v>
      </c>
      <c r="J56" s="18">
        <v>0</v>
      </c>
      <c r="K56" s="19">
        <v>0</v>
      </c>
      <c r="L56" s="77" t="s">
        <v>164</v>
      </c>
      <c r="M56" s="77" t="s">
        <v>164</v>
      </c>
      <c r="N56" s="78" t="s">
        <v>164</v>
      </c>
      <c r="P56" s="94">
        <v>178762</v>
      </c>
      <c r="Q56" s="18">
        <v>179357</v>
      </c>
      <c r="R56" s="19">
        <v>181670</v>
      </c>
      <c r="S56" s="77">
        <v>4.2860208376540321</v>
      </c>
      <c r="T56" s="77">
        <v>4.0392472947558042</v>
      </c>
      <c r="U56" s="78">
        <v>3.9595108575423921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7342</v>
      </c>
      <c r="E57" s="27" t="s">
        <v>164</v>
      </c>
      <c r="F57" s="27" t="s">
        <v>164</v>
      </c>
      <c r="G57" s="28">
        <v>0.12277538592641571</v>
      </c>
      <c r="I57" s="94">
        <v>0</v>
      </c>
      <c r="J57" s="18">
        <v>0</v>
      </c>
      <c r="K57" s="19">
        <v>0</v>
      </c>
      <c r="L57" s="77" t="s">
        <v>164</v>
      </c>
      <c r="M57" s="77" t="s">
        <v>164</v>
      </c>
      <c r="N57" s="78" t="s">
        <v>164</v>
      </c>
      <c r="P57" s="94">
        <v>0</v>
      </c>
      <c r="Q57" s="18">
        <v>0</v>
      </c>
      <c r="R57" s="19">
        <v>7342</v>
      </c>
      <c r="S57" s="77" t="s">
        <v>164</v>
      </c>
      <c r="T57" s="77" t="s">
        <v>164</v>
      </c>
      <c r="U57" s="78">
        <v>0.16001942376879089</v>
      </c>
    </row>
    <row r="58" spans="1:21" x14ac:dyDescent="0.2">
      <c r="A58" s="17" t="s">
        <v>174</v>
      </c>
      <c r="B58" s="18">
        <v>32075</v>
      </c>
      <c r="C58" s="18">
        <v>31116</v>
      </c>
      <c r="D58" s="19">
        <v>76549</v>
      </c>
      <c r="E58" s="27">
        <v>0.57970579682301338</v>
      </c>
      <c r="F58" s="27">
        <v>0.53616928447523182</v>
      </c>
      <c r="G58" s="28">
        <v>1.2800780464834098</v>
      </c>
      <c r="I58" s="94">
        <v>29683</v>
      </c>
      <c r="J58" s="18">
        <v>28730</v>
      </c>
      <c r="K58" s="19">
        <v>56232</v>
      </c>
      <c r="L58" s="77">
        <v>2.1791061869202242</v>
      </c>
      <c r="M58" s="77">
        <v>2.1077977511932939</v>
      </c>
      <c r="N58" s="78">
        <v>4.0401398731025919</v>
      </c>
      <c r="P58" s="94">
        <v>2392</v>
      </c>
      <c r="Q58" s="18">
        <v>2386</v>
      </c>
      <c r="R58" s="19">
        <v>20317</v>
      </c>
      <c r="S58" s="77">
        <v>5.7350901442523826E-2</v>
      </c>
      <c r="T58" s="77">
        <v>5.3734418201059057E-2</v>
      </c>
      <c r="U58" s="78">
        <v>0.44281049206081785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4192</v>
      </c>
      <c r="E59" s="27" t="s">
        <v>164</v>
      </c>
      <c r="F59" s="27" t="s">
        <v>164</v>
      </c>
      <c r="G59" s="28">
        <v>7.0100029665422864E-2</v>
      </c>
      <c r="I59" s="94">
        <v>0</v>
      </c>
      <c r="J59" s="18">
        <v>0</v>
      </c>
      <c r="K59" s="19">
        <v>0</v>
      </c>
      <c r="L59" s="77" t="s">
        <v>164</v>
      </c>
      <c r="M59" s="77" t="s">
        <v>164</v>
      </c>
      <c r="N59" s="78" t="s">
        <v>164</v>
      </c>
      <c r="P59" s="94">
        <v>0</v>
      </c>
      <c r="Q59" s="18">
        <v>0</v>
      </c>
      <c r="R59" s="19">
        <v>4192</v>
      </c>
      <c r="S59" s="77" t="s">
        <v>164</v>
      </c>
      <c r="T59" s="77" t="s">
        <v>164</v>
      </c>
      <c r="U59" s="78">
        <v>9.1364944761477995E-2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0</v>
      </c>
      <c r="E60" s="27" t="s">
        <v>164</v>
      </c>
      <c r="F60" s="27" t="s">
        <v>164</v>
      </c>
      <c r="G60" s="28" t="s">
        <v>164</v>
      </c>
      <c r="I60" s="94">
        <v>0</v>
      </c>
      <c r="J60" s="18">
        <v>0</v>
      </c>
      <c r="K60" s="19">
        <v>0</v>
      </c>
      <c r="L60" s="77" t="s">
        <v>164</v>
      </c>
      <c r="M60" s="77" t="s">
        <v>164</v>
      </c>
      <c r="N60" s="78" t="s">
        <v>164</v>
      </c>
      <c r="P60" s="94">
        <v>0</v>
      </c>
      <c r="Q60" s="18">
        <v>0</v>
      </c>
      <c r="R60" s="19">
        <v>0</v>
      </c>
      <c r="S60" s="77" t="s">
        <v>164</v>
      </c>
      <c r="T60" s="77" t="s">
        <v>164</v>
      </c>
      <c r="U60" s="78" t="s">
        <v>164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154</v>
      </c>
      <c r="E61" s="27" t="s">
        <v>164</v>
      </c>
      <c r="F61" s="27" t="s">
        <v>164</v>
      </c>
      <c r="G61" s="28">
        <v>2.575239639426317E-3</v>
      </c>
      <c r="I61" s="94">
        <v>0</v>
      </c>
      <c r="J61" s="18">
        <v>0</v>
      </c>
      <c r="K61" s="19">
        <v>154</v>
      </c>
      <c r="L61" s="77" t="s">
        <v>164</v>
      </c>
      <c r="M61" s="77" t="s">
        <v>164</v>
      </c>
      <c r="N61" s="78">
        <v>1.1064545818356081E-2</v>
      </c>
      <c r="P61" s="94">
        <v>0</v>
      </c>
      <c r="Q61" s="18">
        <v>0</v>
      </c>
      <c r="R61" s="19">
        <v>0</v>
      </c>
      <c r="S61" s="77" t="s">
        <v>164</v>
      </c>
      <c r="T61" s="77" t="s">
        <v>164</v>
      </c>
      <c r="U61" s="78" t="s">
        <v>164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164</v>
      </c>
      <c r="F62" s="27" t="s">
        <v>164</v>
      </c>
      <c r="G62" s="28" t="s">
        <v>164</v>
      </c>
      <c r="I62" s="94">
        <v>0</v>
      </c>
      <c r="J62" s="18">
        <v>0</v>
      </c>
      <c r="K62" s="19">
        <v>0</v>
      </c>
      <c r="L62" s="77" t="s">
        <v>164</v>
      </c>
      <c r="M62" s="77" t="s">
        <v>164</v>
      </c>
      <c r="N62" s="78" t="s">
        <v>164</v>
      </c>
      <c r="P62" s="94">
        <v>0</v>
      </c>
      <c r="Q62" s="18">
        <v>0</v>
      </c>
      <c r="R62" s="19">
        <v>0</v>
      </c>
      <c r="S62" s="77" t="s">
        <v>164</v>
      </c>
      <c r="T62" s="77" t="s">
        <v>164</v>
      </c>
      <c r="U62" s="78" t="s">
        <v>164</v>
      </c>
    </row>
    <row r="63" spans="1:21" x14ac:dyDescent="0.2">
      <c r="A63" s="17" t="s">
        <v>179</v>
      </c>
      <c r="B63" s="18">
        <v>31682</v>
      </c>
      <c r="C63" s="18">
        <v>39364</v>
      </c>
      <c r="D63" s="19">
        <v>50031</v>
      </c>
      <c r="E63" s="27">
        <v>0.57260293234440252</v>
      </c>
      <c r="F63" s="27">
        <v>0.67829308761032991</v>
      </c>
      <c r="G63" s="28">
        <v>0.83663515844245495</v>
      </c>
      <c r="I63" s="94">
        <v>25769</v>
      </c>
      <c r="J63" s="18">
        <v>25119</v>
      </c>
      <c r="K63" s="19">
        <v>27455</v>
      </c>
      <c r="L63" s="77">
        <v>1.8917692730097111</v>
      </c>
      <c r="M63" s="77">
        <v>1.8428740589009518</v>
      </c>
      <c r="N63" s="78">
        <v>1.972578606772508</v>
      </c>
      <c r="P63" s="94">
        <v>5913</v>
      </c>
      <c r="Q63" s="18">
        <v>14245</v>
      </c>
      <c r="R63" s="19">
        <v>22576</v>
      </c>
      <c r="S63" s="77">
        <v>0.14177085293881411</v>
      </c>
      <c r="T63" s="77">
        <v>0.32080753867312922</v>
      </c>
      <c r="U63" s="78">
        <v>0.49204556129177651</v>
      </c>
    </row>
    <row r="64" spans="1:21" x14ac:dyDescent="0.2">
      <c r="A64" s="17" t="s">
        <v>180</v>
      </c>
      <c r="B64" s="18">
        <v>714520</v>
      </c>
      <c r="C64" s="18">
        <v>709899</v>
      </c>
      <c r="D64" s="19">
        <v>735904</v>
      </c>
      <c r="E64" s="27">
        <v>12.913839000654079</v>
      </c>
      <c r="F64" s="27">
        <v>12.232486144738481</v>
      </c>
      <c r="G64" s="28">
        <v>12.306033452028469</v>
      </c>
      <c r="I64" s="94">
        <v>1049</v>
      </c>
      <c r="J64" s="18">
        <v>1429</v>
      </c>
      <c r="K64" s="19">
        <v>1839</v>
      </c>
      <c r="L64" s="77">
        <v>7.7009816732786951E-2</v>
      </c>
      <c r="M64" s="77">
        <v>0.10483964449896334</v>
      </c>
      <c r="N64" s="78">
        <v>0.13212792051920022</v>
      </c>
      <c r="P64" s="94">
        <v>713471</v>
      </c>
      <c r="Q64" s="18">
        <v>708470</v>
      </c>
      <c r="R64" s="19">
        <v>734065</v>
      </c>
      <c r="S64" s="77">
        <v>17.10627299460657</v>
      </c>
      <c r="T64" s="77">
        <v>15.955248643296024</v>
      </c>
      <c r="U64" s="78">
        <v>15.999000042064491</v>
      </c>
    </row>
    <row r="65" spans="1:21" x14ac:dyDescent="0.2">
      <c r="A65" s="17" t="s">
        <v>181</v>
      </c>
      <c r="B65" s="18">
        <v>64718</v>
      </c>
      <c r="C65" s="18">
        <v>64978</v>
      </c>
      <c r="D65" s="19">
        <v>56929</v>
      </c>
      <c r="E65" s="27">
        <v>1.1696773112639682</v>
      </c>
      <c r="F65" s="27">
        <v>1.119655732312367</v>
      </c>
      <c r="G65" s="28">
        <v>0.95198582748636884</v>
      </c>
      <c r="I65" s="94">
        <v>36093</v>
      </c>
      <c r="J65" s="18">
        <v>35275</v>
      </c>
      <c r="K65" s="19">
        <v>33734</v>
      </c>
      <c r="L65" s="77">
        <v>2.6496809488431641</v>
      </c>
      <c r="M65" s="77">
        <v>2.5879765288320029</v>
      </c>
      <c r="N65" s="78">
        <v>2.4237103158209354</v>
      </c>
      <c r="P65" s="94">
        <v>28625</v>
      </c>
      <c r="Q65" s="18">
        <v>29703</v>
      </c>
      <c r="R65" s="19">
        <v>23195</v>
      </c>
      <c r="S65" s="77">
        <v>0.68631670309040316</v>
      </c>
      <c r="T65" s="77">
        <v>0.66893270068149924</v>
      </c>
      <c r="U65" s="78">
        <v>0.50553671129353106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  <c r="I66" s="94">
        <v>0</v>
      </c>
      <c r="J66" s="18">
        <v>0</v>
      </c>
      <c r="K66" s="19">
        <v>0</v>
      </c>
      <c r="L66" s="77" t="s">
        <v>164</v>
      </c>
      <c r="M66" s="77" t="s">
        <v>164</v>
      </c>
      <c r="N66" s="78" t="s">
        <v>164</v>
      </c>
      <c r="P66" s="94">
        <v>0</v>
      </c>
      <c r="Q66" s="18">
        <v>0</v>
      </c>
      <c r="R66" s="19">
        <v>0</v>
      </c>
      <c r="S66" s="77" t="s">
        <v>164</v>
      </c>
      <c r="T66" s="77" t="s">
        <v>164</v>
      </c>
      <c r="U66" s="78" t="s">
        <v>164</v>
      </c>
    </row>
    <row r="67" spans="1:21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  <c r="I67" s="94">
        <v>0</v>
      </c>
      <c r="J67" s="18">
        <v>0</v>
      </c>
      <c r="K67" s="19">
        <v>0</v>
      </c>
      <c r="L67" s="77" t="s">
        <v>164</v>
      </c>
      <c r="M67" s="77" t="s">
        <v>164</v>
      </c>
      <c r="N67" s="78" t="s">
        <v>164</v>
      </c>
      <c r="P67" s="94">
        <v>0</v>
      </c>
      <c r="Q67" s="18">
        <v>0</v>
      </c>
      <c r="R67" s="19">
        <v>0</v>
      </c>
      <c r="S67" s="77" t="s">
        <v>164</v>
      </c>
      <c r="T67" s="77" t="s">
        <v>164</v>
      </c>
      <c r="U67" s="78" t="s">
        <v>164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164</v>
      </c>
      <c r="F68" s="27" t="s">
        <v>164</v>
      </c>
      <c r="G68" s="28" t="s">
        <v>164</v>
      </c>
      <c r="I68" s="94">
        <v>0</v>
      </c>
      <c r="J68" s="18">
        <v>0</v>
      </c>
      <c r="K68" s="19">
        <v>0</v>
      </c>
      <c r="L68" s="77" t="s">
        <v>164</v>
      </c>
      <c r="M68" s="77" t="s">
        <v>164</v>
      </c>
      <c r="N68" s="78" t="s">
        <v>164</v>
      </c>
      <c r="P68" s="94">
        <v>0</v>
      </c>
      <c r="Q68" s="18">
        <v>0</v>
      </c>
      <c r="R68" s="19">
        <v>0</v>
      </c>
      <c r="S68" s="77" t="s">
        <v>164</v>
      </c>
      <c r="T68" s="77" t="s">
        <v>164</v>
      </c>
      <c r="U68" s="78" t="s">
        <v>164</v>
      </c>
    </row>
    <row r="69" spans="1:21" x14ac:dyDescent="0.2">
      <c r="A69" s="17" t="s">
        <v>185</v>
      </c>
      <c r="B69" s="18">
        <v>60</v>
      </c>
      <c r="C69" s="18">
        <v>0</v>
      </c>
      <c r="D69" s="19">
        <v>0</v>
      </c>
      <c r="E69" s="27">
        <v>1.0844067906276168E-3</v>
      </c>
      <c r="F69" s="27" t="s">
        <v>164</v>
      </c>
      <c r="G69" s="28" t="s">
        <v>164</v>
      </c>
      <c r="I69" s="94">
        <v>0</v>
      </c>
      <c r="J69" s="18">
        <v>0</v>
      </c>
      <c r="K69" s="19">
        <v>0</v>
      </c>
      <c r="L69" s="77" t="s">
        <v>164</v>
      </c>
      <c r="M69" s="77" t="s">
        <v>164</v>
      </c>
      <c r="N69" s="78" t="s">
        <v>164</v>
      </c>
      <c r="P69" s="94">
        <v>60</v>
      </c>
      <c r="Q69" s="18">
        <v>0</v>
      </c>
      <c r="R69" s="19">
        <v>0</v>
      </c>
      <c r="S69" s="77">
        <v>1.4385677619362163E-3</v>
      </c>
      <c r="T69" s="77" t="s">
        <v>164</v>
      </c>
      <c r="U69" s="78" t="s">
        <v>164</v>
      </c>
    </row>
    <row r="70" spans="1:21" x14ac:dyDescent="0.2">
      <c r="A70" s="17" t="s">
        <v>186</v>
      </c>
      <c r="B70" s="18">
        <v>12483</v>
      </c>
      <c r="C70" s="18">
        <v>1343</v>
      </c>
      <c r="D70" s="19">
        <v>0</v>
      </c>
      <c r="E70" s="27">
        <v>0.22561083279007565</v>
      </c>
      <c r="F70" s="27">
        <v>2.3141642532788158E-2</v>
      </c>
      <c r="G70" s="28" t="s">
        <v>164</v>
      </c>
      <c r="I70" s="94">
        <v>10762</v>
      </c>
      <c r="J70" s="18">
        <v>1308</v>
      </c>
      <c r="K70" s="19">
        <v>0</v>
      </c>
      <c r="L70" s="77">
        <v>0.79006639435486481</v>
      </c>
      <c r="M70" s="77">
        <v>9.5962389786314939E-2</v>
      </c>
      <c r="N70" s="78" t="s">
        <v>164</v>
      </c>
      <c r="P70" s="94">
        <v>1721</v>
      </c>
      <c r="Q70" s="18">
        <v>35</v>
      </c>
      <c r="R70" s="19">
        <v>0</v>
      </c>
      <c r="S70" s="77">
        <v>4.1262918638203805E-2</v>
      </c>
      <c r="T70" s="77">
        <v>7.8822491074478918E-4</v>
      </c>
      <c r="U70" s="78" t="s">
        <v>164</v>
      </c>
    </row>
    <row r="71" spans="1:21" x14ac:dyDescent="0.2">
      <c r="A71" s="17" t="s">
        <v>187</v>
      </c>
      <c r="B71" s="18">
        <v>4296</v>
      </c>
      <c r="C71" s="18">
        <v>5156</v>
      </c>
      <c r="D71" s="19">
        <v>6298</v>
      </c>
      <c r="E71" s="27">
        <v>7.7643526208937358E-2</v>
      </c>
      <c r="F71" s="27">
        <v>8.8844608264375083E-2</v>
      </c>
      <c r="G71" s="28">
        <v>0.10531726785134379</v>
      </c>
      <c r="I71" s="94">
        <v>3061</v>
      </c>
      <c r="J71" s="18">
        <v>4073</v>
      </c>
      <c r="K71" s="19">
        <v>5133</v>
      </c>
      <c r="L71" s="77">
        <v>0.22471596665306087</v>
      </c>
      <c r="M71" s="77">
        <v>0.2988186648315449</v>
      </c>
      <c r="N71" s="78">
        <v>0.36879424471182964</v>
      </c>
      <c r="P71" s="94">
        <v>1235</v>
      </c>
      <c r="Q71" s="18">
        <v>1083</v>
      </c>
      <c r="R71" s="19">
        <v>1165</v>
      </c>
      <c r="S71" s="77">
        <v>2.9610519766520453E-2</v>
      </c>
      <c r="T71" s="77">
        <v>2.4389930809617336E-2</v>
      </c>
      <c r="U71" s="78">
        <v>2.5391259696355407E-2</v>
      </c>
    </row>
    <row r="72" spans="1:21" x14ac:dyDescent="0.2">
      <c r="A72" s="17" t="s">
        <v>188</v>
      </c>
      <c r="B72" s="18">
        <v>0</v>
      </c>
      <c r="C72" s="18">
        <v>61</v>
      </c>
      <c r="D72" s="19">
        <v>13509</v>
      </c>
      <c r="E72" s="27" t="s">
        <v>164</v>
      </c>
      <c r="F72" s="27">
        <v>1.0511096012658806E-3</v>
      </c>
      <c r="G72" s="28">
        <v>0.22590202785071503</v>
      </c>
      <c r="I72" s="94">
        <v>0</v>
      </c>
      <c r="J72" s="18">
        <v>0</v>
      </c>
      <c r="K72" s="19">
        <v>0</v>
      </c>
      <c r="L72" s="77" t="s">
        <v>164</v>
      </c>
      <c r="M72" s="77" t="s">
        <v>164</v>
      </c>
      <c r="N72" s="78" t="s">
        <v>164</v>
      </c>
      <c r="P72" s="94">
        <v>0</v>
      </c>
      <c r="Q72" s="18">
        <v>61</v>
      </c>
      <c r="R72" s="19">
        <v>13509</v>
      </c>
      <c r="S72" s="77" t="s">
        <v>164</v>
      </c>
      <c r="T72" s="77">
        <v>1.3737634158694897E-3</v>
      </c>
      <c r="U72" s="78">
        <v>0.29442963711421904</v>
      </c>
    </row>
    <row r="73" spans="1:21" x14ac:dyDescent="0.2">
      <c r="A73" s="17" t="s">
        <v>189</v>
      </c>
      <c r="B73" s="18">
        <v>0</v>
      </c>
      <c r="C73" s="18">
        <v>0</v>
      </c>
      <c r="D73" s="19">
        <v>0</v>
      </c>
      <c r="E73" s="27" t="s">
        <v>164</v>
      </c>
      <c r="F73" s="27" t="s">
        <v>164</v>
      </c>
      <c r="G73" s="28" t="s">
        <v>164</v>
      </c>
      <c r="I73" s="94">
        <v>0</v>
      </c>
      <c r="J73" s="18">
        <v>0</v>
      </c>
      <c r="K73" s="19">
        <v>0</v>
      </c>
      <c r="L73" s="77" t="s">
        <v>164</v>
      </c>
      <c r="M73" s="77" t="s">
        <v>164</v>
      </c>
      <c r="N73" s="78" t="s">
        <v>164</v>
      </c>
      <c r="P73" s="94">
        <v>0</v>
      </c>
      <c r="Q73" s="18">
        <v>0</v>
      </c>
      <c r="R73" s="19">
        <v>0</v>
      </c>
      <c r="S73" s="77" t="s">
        <v>164</v>
      </c>
      <c r="T73" s="77" t="s">
        <v>164</v>
      </c>
      <c r="U73" s="78" t="s">
        <v>164</v>
      </c>
    </row>
    <row r="74" spans="1:21" ht="13.5" thickBot="1" x14ac:dyDescent="0.25">
      <c r="A74" s="20" t="s">
        <v>4</v>
      </c>
      <c r="B74" s="21">
        <v>5532979</v>
      </c>
      <c r="C74" s="21">
        <v>5803391</v>
      </c>
      <c r="D74" s="22">
        <v>5980026</v>
      </c>
      <c r="E74" s="23">
        <v>100</v>
      </c>
      <c r="F74" s="23">
        <v>100</v>
      </c>
      <c r="G74" s="48">
        <v>100</v>
      </c>
      <c r="I74" s="95">
        <v>1362164</v>
      </c>
      <c r="J74" s="21">
        <v>1363034</v>
      </c>
      <c r="K74" s="22">
        <v>1391833</v>
      </c>
      <c r="L74" s="81">
        <v>100</v>
      </c>
      <c r="M74" s="81">
        <v>100</v>
      </c>
      <c r="N74" s="82">
        <v>100</v>
      </c>
      <c r="P74" s="95">
        <v>4170815</v>
      </c>
      <c r="Q74" s="21">
        <v>4440357</v>
      </c>
      <c r="R74" s="22">
        <v>4588193</v>
      </c>
      <c r="S74" s="81">
        <v>100</v>
      </c>
      <c r="T74" s="81">
        <v>100</v>
      </c>
      <c r="U74" s="82">
        <v>100</v>
      </c>
    </row>
    <row r="75" spans="1:21" x14ac:dyDescent="0.2">
      <c r="A75" s="24"/>
      <c r="B75" s="24"/>
      <c r="C75" s="24"/>
      <c r="D75" s="24"/>
      <c r="E75" s="24"/>
      <c r="F75" s="24"/>
      <c r="G75" s="50"/>
    </row>
    <row r="76" spans="1:21" ht="12.75" customHeight="1" x14ac:dyDescent="0.2">
      <c r="A76" s="61" t="s">
        <v>159</v>
      </c>
      <c r="F76" s="25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209">
        <v>12</v>
      </c>
    </row>
    <row r="77" spans="1:21" ht="12.75" customHeight="1" x14ac:dyDescent="0.2">
      <c r="A77" s="63" t="s">
        <v>160</v>
      </c>
      <c r="F77" s="25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208"/>
    </row>
    <row r="78" spans="1:21" ht="12.75" customHeight="1" x14ac:dyDescent="0.2"/>
    <row r="79" spans="1:21" ht="12.75" customHeight="1" x14ac:dyDescent="0.2"/>
    <row r="82" ht="12.75" customHeight="1" x14ac:dyDescent="0.2"/>
    <row r="83" ht="12.75" customHeight="1" x14ac:dyDescent="0.2"/>
  </sheetData>
  <mergeCells count="7">
    <mergeCell ref="D4:E4"/>
    <mergeCell ref="D40:E40"/>
    <mergeCell ref="U76:U77"/>
    <mergeCell ref="I4:N4"/>
    <mergeCell ref="P4:U4"/>
    <mergeCell ref="I40:N40"/>
    <mergeCell ref="P40:U40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8"/>
  <sheetViews>
    <sheetView showGridLines="0" showRowColHeaders="0" zoomScaleNormal="100" workbookViewId="0"/>
  </sheetViews>
  <sheetFormatPr defaultColWidth="11.42578125" defaultRowHeight="12.75" x14ac:dyDescent="0.2"/>
  <cols>
    <col min="1" max="1" width="27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 x14ac:dyDescent="0.2"/>
    <row r="2" spans="1:7" x14ac:dyDescent="0.2">
      <c r="A2" s="69" t="s">
        <v>0</v>
      </c>
      <c r="B2" s="3"/>
      <c r="C2" s="3"/>
      <c r="D2" s="3"/>
      <c r="E2" s="3"/>
      <c r="F2" s="3"/>
    </row>
    <row r="3" spans="1:7" ht="6" customHeight="1" x14ac:dyDescent="0.25">
      <c r="A3" s="4"/>
      <c r="B3" s="3"/>
      <c r="C3" s="3"/>
      <c r="D3" s="3"/>
      <c r="E3" s="3"/>
      <c r="F3" s="3"/>
    </row>
    <row r="4" spans="1:7" ht="16.5" thickBot="1" x14ac:dyDescent="0.3">
      <c r="A4" s="5" t="s">
        <v>115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</row>
    <row r="7" spans="1:7" x14ac:dyDescent="0.2">
      <c r="A7" s="17" t="s">
        <v>81</v>
      </c>
      <c r="B7" s="18">
        <v>374126</v>
      </c>
      <c r="C7" s="18">
        <v>374181</v>
      </c>
      <c r="D7" s="19">
        <v>386770</v>
      </c>
      <c r="E7" s="27">
        <v>16.608032828438645</v>
      </c>
      <c r="F7" s="27">
        <v>16.178512270913476</v>
      </c>
      <c r="G7" s="28">
        <v>15.218585427428316</v>
      </c>
    </row>
    <row r="8" spans="1:7" x14ac:dyDescent="0.2">
      <c r="A8" s="17" t="s">
        <v>162</v>
      </c>
      <c r="B8" s="18">
        <v>79112</v>
      </c>
      <c r="C8" s="18">
        <v>52650</v>
      </c>
      <c r="D8" s="19">
        <v>68058</v>
      </c>
      <c r="E8" s="27">
        <v>3.5119042598574763</v>
      </c>
      <c r="F8" s="27">
        <v>2.2764348565629855</v>
      </c>
      <c r="G8" s="28">
        <v>2.6779390516842474</v>
      </c>
    </row>
    <row r="9" spans="1:7" x14ac:dyDescent="0.2">
      <c r="A9" s="17" t="s">
        <v>82</v>
      </c>
      <c r="B9" s="18">
        <v>533693</v>
      </c>
      <c r="C9" s="18">
        <v>611466</v>
      </c>
      <c r="D9" s="19">
        <v>663680</v>
      </c>
      <c r="E9" s="27">
        <v>23.691459199061029</v>
      </c>
      <c r="F9" s="27">
        <v>26.438034491987512</v>
      </c>
      <c r="G9" s="28">
        <v>26.114411087922086</v>
      </c>
    </row>
    <row r="10" spans="1:7" x14ac:dyDescent="0.2">
      <c r="A10" s="17" t="s">
        <v>84</v>
      </c>
      <c r="B10" s="18">
        <v>268799</v>
      </c>
      <c r="C10" s="18">
        <v>267337</v>
      </c>
      <c r="D10" s="19">
        <v>328611</v>
      </c>
      <c r="E10" s="27">
        <v>11.932404099825941</v>
      </c>
      <c r="F10" s="27">
        <v>11.558884430180035</v>
      </c>
      <c r="G10" s="28">
        <v>12.930151190352525</v>
      </c>
    </row>
    <row r="11" spans="1:7" x14ac:dyDescent="0.2">
      <c r="A11" s="17" t="s">
        <v>152</v>
      </c>
      <c r="B11" s="18">
        <v>103276</v>
      </c>
      <c r="C11" s="18">
        <v>107989</v>
      </c>
      <c r="D11" s="19">
        <v>115724</v>
      </c>
      <c r="E11" s="27">
        <v>4.5845816606967436</v>
      </c>
      <c r="F11" s="27">
        <v>4.6691343537584089</v>
      </c>
      <c r="G11" s="28">
        <v>4.5534958244013612</v>
      </c>
    </row>
    <row r="12" spans="1:7" x14ac:dyDescent="0.2">
      <c r="A12" s="17" t="s">
        <v>163</v>
      </c>
      <c r="B12" s="18">
        <v>0</v>
      </c>
      <c r="C12" s="18">
        <v>0</v>
      </c>
      <c r="D12" s="19">
        <v>0</v>
      </c>
      <c r="E12" s="27" t="s">
        <v>164</v>
      </c>
      <c r="F12" s="27" t="s">
        <v>164</v>
      </c>
      <c r="G12" s="28" t="s">
        <v>164</v>
      </c>
    </row>
    <row r="13" spans="1:7" x14ac:dyDescent="0.2">
      <c r="A13" s="17" t="s">
        <v>165</v>
      </c>
      <c r="B13" s="18">
        <v>0</v>
      </c>
      <c r="C13" s="18">
        <v>5</v>
      </c>
      <c r="D13" s="19">
        <v>5</v>
      </c>
      <c r="E13" s="27" t="s">
        <v>164</v>
      </c>
      <c r="F13" s="27">
        <v>2.1618564639724457E-4</v>
      </c>
      <c r="G13" s="28">
        <v>1.9673947601194918E-4</v>
      </c>
    </row>
    <row r="14" spans="1:7" x14ac:dyDescent="0.2">
      <c r="A14" s="17" t="s">
        <v>166</v>
      </c>
      <c r="B14" s="18">
        <v>64596</v>
      </c>
      <c r="C14" s="18">
        <v>68710</v>
      </c>
      <c r="D14" s="19">
        <v>0</v>
      </c>
      <c r="E14" s="27">
        <v>2.8675165280836481</v>
      </c>
      <c r="F14" s="27">
        <v>2.9708231527909352</v>
      </c>
      <c r="G14" s="28" t="s">
        <v>164</v>
      </c>
    </row>
    <row r="15" spans="1:7" x14ac:dyDescent="0.2">
      <c r="A15" s="17" t="s">
        <v>167</v>
      </c>
      <c r="B15" s="18">
        <v>220251</v>
      </c>
      <c r="C15" s="18">
        <v>147959</v>
      </c>
      <c r="D15" s="19">
        <v>142608</v>
      </c>
      <c r="E15" s="27">
        <v>9.77728315726905</v>
      </c>
      <c r="F15" s="27">
        <v>6.3973224110579823</v>
      </c>
      <c r="G15" s="28">
        <v>5.6113246390224099</v>
      </c>
    </row>
    <row r="16" spans="1:7" x14ac:dyDescent="0.2">
      <c r="A16" s="17" t="s">
        <v>168</v>
      </c>
      <c r="B16" s="18">
        <v>117649</v>
      </c>
      <c r="C16" s="18">
        <v>148669</v>
      </c>
      <c r="D16" s="19">
        <v>198210</v>
      </c>
      <c r="E16" s="27">
        <v>5.222621400899639</v>
      </c>
      <c r="F16" s="27">
        <v>6.4280207728463914</v>
      </c>
      <c r="G16" s="28">
        <v>7.7991463080656889</v>
      </c>
    </row>
    <row r="17" spans="1:7" x14ac:dyDescent="0.2">
      <c r="A17" s="17" t="s">
        <v>169</v>
      </c>
      <c r="B17" s="18">
        <v>189441</v>
      </c>
      <c r="C17" s="18">
        <v>240180</v>
      </c>
      <c r="D17" s="19">
        <v>265374</v>
      </c>
      <c r="E17" s="27">
        <v>8.4095795188044828</v>
      </c>
      <c r="F17" s="27">
        <v>10.384693710338041</v>
      </c>
      <c r="G17" s="28">
        <v>10.441908341438999</v>
      </c>
    </row>
    <row r="18" spans="1:7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</row>
    <row r="19" spans="1:7" x14ac:dyDescent="0.2">
      <c r="A19" s="17" t="s">
        <v>171</v>
      </c>
      <c r="B19" s="18">
        <v>0</v>
      </c>
      <c r="C19" s="18">
        <v>0</v>
      </c>
      <c r="D19" s="19">
        <v>0</v>
      </c>
      <c r="E19" s="27" t="s">
        <v>164</v>
      </c>
      <c r="F19" s="27" t="s">
        <v>164</v>
      </c>
      <c r="G19" s="28" t="s">
        <v>164</v>
      </c>
    </row>
    <row r="20" spans="1:7" x14ac:dyDescent="0.2">
      <c r="A20" s="17" t="s">
        <v>172</v>
      </c>
      <c r="B20" s="18">
        <v>48411</v>
      </c>
      <c r="C20" s="18">
        <v>45392</v>
      </c>
      <c r="D20" s="19">
        <v>40049</v>
      </c>
      <c r="E20" s="27">
        <v>2.1490393002826411</v>
      </c>
      <c r="F20" s="27">
        <v>1.9626197722527452</v>
      </c>
      <c r="G20" s="28">
        <v>1.5758438549605105</v>
      </c>
    </row>
    <row r="21" spans="1:7" x14ac:dyDescent="0.2">
      <c r="A21" s="17" t="s">
        <v>173</v>
      </c>
      <c r="B21" s="18">
        <v>0</v>
      </c>
      <c r="C21" s="18">
        <v>0</v>
      </c>
      <c r="D21" s="19">
        <v>58989</v>
      </c>
      <c r="E21" s="27" t="s">
        <v>164</v>
      </c>
      <c r="F21" s="27" t="s">
        <v>164</v>
      </c>
      <c r="G21" s="28">
        <v>2.3210929900937738</v>
      </c>
    </row>
    <row r="22" spans="1:7" x14ac:dyDescent="0.2">
      <c r="A22" s="17" t="s">
        <v>174</v>
      </c>
      <c r="B22" s="18">
        <v>72034</v>
      </c>
      <c r="C22" s="18">
        <v>74878</v>
      </c>
      <c r="D22" s="19">
        <v>88245</v>
      </c>
      <c r="E22" s="27">
        <v>3.197700872871037</v>
      </c>
      <c r="F22" s="27">
        <v>3.2375097661865762</v>
      </c>
      <c r="G22" s="28">
        <v>3.472255012134891</v>
      </c>
    </row>
    <row r="23" spans="1:7" x14ac:dyDescent="0.2">
      <c r="A23" s="17" t="s">
        <v>175</v>
      </c>
      <c r="B23" s="18">
        <v>0</v>
      </c>
      <c r="C23" s="18">
        <v>0</v>
      </c>
      <c r="D23" s="19">
        <v>374</v>
      </c>
      <c r="E23" s="27" t="s">
        <v>164</v>
      </c>
      <c r="F23" s="27" t="s">
        <v>164</v>
      </c>
      <c r="G23" s="28">
        <v>1.4716112805693798E-2</v>
      </c>
    </row>
    <row r="24" spans="1:7" x14ac:dyDescent="0.2">
      <c r="A24" s="17" t="s">
        <v>176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</row>
    <row r="25" spans="1:7" x14ac:dyDescent="0.2">
      <c r="A25" s="17" t="s">
        <v>177</v>
      </c>
      <c r="B25" s="18">
        <v>0</v>
      </c>
      <c r="C25" s="18">
        <v>0</v>
      </c>
      <c r="D25" s="19">
        <v>0</v>
      </c>
      <c r="E25" s="27" t="s">
        <v>164</v>
      </c>
      <c r="F25" s="27" t="s">
        <v>164</v>
      </c>
      <c r="G25" s="28" t="s">
        <v>164</v>
      </c>
    </row>
    <row r="26" spans="1:7" x14ac:dyDescent="0.2">
      <c r="A26" s="17" t="s">
        <v>178</v>
      </c>
      <c r="B26" s="18">
        <v>0</v>
      </c>
      <c r="C26" s="18">
        <v>0</v>
      </c>
      <c r="D26" s="19">
        <v>0</v>
      </c>
      <c r="E26" s="27" t="s">
        <v>164</v>
      </c>
      <c r="F26" s="27" t="s">
        <v>164</v>
      </c>
      <c r="G26" s="28" t="s">
        <v>164</v>
      </c>
    </row>
    <row r="27" spans="1:7" x14ac:dyDescent="0.2">
      <c r="A27" s="17" t="s">
        <v>179</v>
      </c>
      <c r="B27" s="18">
        <v>51731</v>
      </c>
      <c r="C27" s="18">
        <v>56002</v>
      </c>
      <c r="D27" s="19">
        <v>62335</v>
      </c>
      <c r="E27" s="27">
        <v>2.29641924444695</v>
      </c>
      <c r="F27" s="27">
        <v>2.4213657139076981</v>
      </c>
      <c r="G27" s="28">
        <v>2.4527510474409704</v>
      </c>
    </row>
    <row r="28" spans="1:7" x14ac:dyDescent="0.2">
      <c r="A28" s="17" t="s">
        <v>180</v>
      </c>
      <c r="B28" s="18">
        <v>38290</v>
      </c>
      <c r="C28" s="18">
        <v>42407</v>
      </c>
      <c r="D28" s="19">
        <v>48494</v>
      </c>
      <c r="E28" s="27">
        <v>1.6997524283287335</v>
      </c>
      <c r="F28" s="27">
        <v>1.8335569413535902</v>
      </c>
      <c r="G28" s="28">
        <v>1.9081368299446926</v>
      </c>
    </row>
    <row r="29" spans="1:7" x14ac:dyDescent="0.2">
      <c r="A29" s="17" t="s">
        <v>181</v>
      </c>
      <c r="B29" s="18">
        <v>56937</v>
      </c>
      <c r="C29" s="18">
        <v>61457</v>
      </c>
      <c r="D29" s="19">
        <v>56341</v>
      </c>
      <c r="E29" s="27">
        <v>2.5275216508684539</v>
      </c>
      <c r="F29" s="27">
        <v>2.6572242541270921</v>
      </c>
      <c r="G29" s="28">
        <v>2.2168997635978456</v>
      </c>
    </row>
    <row r="30" spans="1:7" x14ac:dyDescent="0.2">
      <c r="A30" s="17" t="s">
        <v>182</v>
      </c>
      <c r="B30" s="18">
        <v>3463</v>
      </c>
      <c r="C30" s="18">
        <v>3647</v>
      </c>
      <c r="D30" s="19">
        <v>4222</v>
      </c>
      <c r="E30" s="27">
        <v>0.15372793573524168</v>
      </c>
      <c r="F30" s="27">
        <v>0.15768581048215019</v>
      </c>
      <c r="G30" s="28">
        <v>0.16612681354448988</v>
      </c>
    </row>
    <row r="31" spans="1:7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</row>
    <row r="32" spans="1:7" x14ac:dyDescent="0.2">
      <c r="A32" s="17" t="s">
        <v>184</v>
      </c>
      <c r="B32" s="18">
        <v>0</v>
      </c>
      <c r="C32" s="18">
        <v>0</v>
      </c>
      <c r="D32" s="19">
        <v>0</v>
      </c>
      <c r="E32" s="27" t="s">
        <v>164</v>
      </c>
      <c r="F32" s="27" t="s">
        <v>164</v>
      </c>
      <c r="G32" s="28" t="s">
        <v>164</v>
      </c>
    </row>
    <row r="33" spans="1:7" x14ac:dyDescent="0.2">
      <c r="A33" s="17" t="s">
        <v>185</v>
      </c>
      <c r="B33" s="18">
        <v>195</v>
      </c>
      <c r="C33" s="18">
        <v>0</v>
      </c>
      <c r="D33" s="19">
        <v>0</v>
      </c>
      <c r="E33" s="27">
        <v>8.6563521421808062E-3</v>
      </c>
      <c r="F33" s="27" t="s">
        <v>164</v>
      </c>
      <c r="G33" s="28" t="s">
        <v>164</v>
      </c>
    </row>
    <row r="34" spans="1:7" x14ac:dyDescent="0.2">
      <c r="A34" s="17" t="s">
        <v>186</v>
      </c>
      <c r="B34" s="18">
        <v>28162</v>
      </c>
      <c r="C34" s="18">
        <v>6659</v>
      </c>
      <c r="D34" s="19">
        <v>0</v>
      </c>
      <c r="E34" s="27">
        <v>1.2501548155286968</v>
      </c>
      <c r="F34" s="27">
        <v>0.28791604387185032</v>
      </c>
      <c r="G34" s="28" t="s">
        <v>164</v>
      </c>
    </row>
    <row r="35" spans="1:7" x14ac:dyDescent="0.2">
      <c r="A35" s="17" t="s">
        <v>187</v>
      </c>
      <c r="B35" s="18">
        <v>2515</v>
      </c>
      <c r="C35" s="18">
        <v>2400</v>
      </c>
      <c r="D35" s="19">
        <v>2422</v>
      </c>
      <c r="E35" s="27">
        <v>0.11164474685940885</v>
      </c>
      <c r="F35" s="27">
        <v>0.10376911027067739</v>
      </c>
      <c r="G35" s="28">
        <v>9.5300602180188182E-2</v>
      </c>
    </row>
    <row r="36" spans="1:7" x14ac:dyDescent="0.2">
      <c r="A36" s="17" t="s">
        <v>188</v>
      </c>
      <c r="B36" s="18">
        <v>0</v>
      </c>
      <c r="C36" s="18">
        <v>839</v>
      </c>
      <c r="D36" s="19">
        <v>10921</v>
      </c>
      <c r="E36" s="27" t="s">
        <v>164</v>
      </c>
      <c r="F36" s="27">
        <v>3.6275951465457638E-2</v>
      </c>
      <c r="G36" s="28">
        <v>0.42971836350529935</v>
      </c>
    </row>
    <row r="37" spans="1:7" x14ac:dyDescent="0.2">
      <c r="A37" s="17" t="s">
        <v>189</v>
      </c>
      <c r="B37" s="18">
        <v>0</v>
      </c>
      <c r="C37" s="18">
        <v>0</v>
      </c>
      <c r="D37" s="19">
        <v>0</v>
      </c>
      <c r="E37" s="27" t="s">
        <v>164</v>
      </c>
      <c r="F37" s="27" t="s">
        <v>164</v>
      </c>
      <c r="G37" s="28" t="s">
        <v>164</v>
      </c>
    </row>
    <row r="38" spans="1:7" ht="13.5" thickBot="1" x14ac:dyDescent="0.25">
      <c r="A38" s="20" t="s">
        <v>4</v>
      </c>
      <c r="B38" s="21">
        <v>2252681</v>
      </c>
      <c r="C38" s="21">
        <v>2312827</v>
      </c>
      <c r="D38" s="22">
        <v>2541432</v>
      </c>
      <c r="E38" s="23">
        <v>100</v>
      </c>
      <c r="F38" s="23">
        <v>100</v>
      </c>
      <c r="G38" s="48">
        <v>100</v>
      </c>
    </row>
    <row r="40" spans="1:7" ht="16.5" thickBot="1" x14ac:dyDescent="0.3">
      <c r="A40" s="5" t="s">
        <v>116</v>
      </c>
      <c r="B40" s="6"/>
      <c r="C40" s="6"/>
      <c r="D40" s="6"/>
      <c r="E40" s="6"/>
      <c r="F40" s="6"/>
    </row>
    <row r="41" spans="1:7" x14ac:dyDescent="0.2">
      <c r="A41" s="7"/>
      <c r="B41" s="85"/>
      <c r="C41" s="84" t="s">
        <v>31</v>
      </c>
      <c r="D41" s="86"/>
      <c r="E41" s="11"/>
      <c r="F41" s="9" t="s">
        <v>2</v>
      </c>
      <c r="G41" s="12"/>
    </row>
    <row r="42" spans="1:7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</row>
    <row r="43" spans="1:7" x14ac:dyDescent="0.2">
      <c r="A43" s="17" t="s">
        <v>81</v>
      </c>
      <c r="B43" s="18">
        <v>187319</v>
      </c>
      <c r="C43" s="18">
        <v>153003</v>
      </c>
      <c r="D43" s="19">
        <v>165396</v>
      </c>
      <c r="E43" s="27">
        <v>9.0898150534002795</v>
      </c>
      <c r="F43" s="27">
        <v>7.5432322264226848</v>
      </c>
      <c r="G43" s="28">
        <v>7.6895289236026363</v>
      </c>
    </row>
    <row r="44" spans="1:7" x14ac:dyDescent="0.2">
      <c r="A44" s="17" t="s">
        <v>162</v>
      </c>
      <c r="B44" s="18">
        <v>107817</v>
      </c>
      <c r="C44" s="18">
        <v>57786</v>
      </c>
      <c r="D44" s="19">
        <v>61098</v>
      </c>
      <c r="E44" s="27">
        <v>5.2319123506556089</v>
      </c>
      <c r="F44" s="27">
        <v>2.8489194161948541</v>
      </c>
      <c r="G44" s="28">
        <v>2.8405453467694133</v>
      </c>
    </row>
    <row r="45" spans="1:7" x14ac:dyDescent="0.2">
      <c r="A45" s="17" t="s">
        <v>82</v>
      </c>
      <c r="B45" s="18">
        <v>331535</v>
      </c>
      <c r="C45" s="18">
        <v>437406</v>
      </c>
      <c r="D45" s="19">
        <v>476394</v>
      </c>
      <c r="E45" s="27">
        <v>16.088020081940762</v>
      </c>
      <c r="F45" s="27">
        <v>21.564642753610329</v>
      </c>
      <c r="G45" s="28">
        <v>22.148331531782837</v>
      </c>
    </row>
    <row r="46" spans="1:7" x14ac:dyDescent="0.2">
      <c r="A46" s="17" t="s">
        <v>84</v>
      </c>
      <c r="B46" s="18">
        <v>164433</v>
      </c>
      <c r="C46" s="18">
        <v>156690</v>
      </c>
      <c r="D46" s="19">
        <v>224065</v>
      </c>
      <c r="E46" s="27">
        <v>7.9792522844760443</v>
      </c>
      <c r="F46" s="27">
        <v>7.725005768240953</v>
      </c>
      <c r="G46" s="28">
        <v>10.417146111556656</v>
      </c>
    </row>
    <row r="47" spans="1:7" x14ac:dyDescent="0.2">
      <c r="A47" s="17" t="s">
        <v>152</v>
      </c>
      <c r="B47" s="18">
        <v>50768</v>
      </c>
      <c r="C47" s="18">
        <v>52755</v>
      </c>
      <c r="D47" s="19">
        <v>55054</v>
      </c>
      <c r="E47" s="27">
        <v>2.4635607206478007</v>
      </c>
      <c r="F47" s="27">
        <v>2.6008850552272094</v>
      </c>
      <c r="G47" s="28">
        <v>2.5595499610632633</v>
      </c>
    </row>
    <row r="48" spans="1:7" x14ac:dyDescent="0.2">
      <c r="A48" s="17" t="s">
        <v>163</v>
      </c>
      <c r="B48" s="18">
        <v>0</v>
      </c>
      <c r="C48" s="18">
        <v>0</v>
      </c>
      <c r="D48" s="19">
        <v>0</v>
      </c>
      <c r="E48" s="27" t="s">
        <v>164</v>
      </c>
      <c r="F48" s="27" t="s">
        <v>164</v>
      </c>
      <c r="G48" s="28" t="s">
        <v>164</v>
      </c>
    </row>
    <row r="49" spans="1:7" x14ac:dyDescent="0.2">
      <c r="A49" s="17" t="s">
        <v>165</v>
      </c>
      <c r="B49" s="18">
        <v>0</v>
      </c>
      <c r="C49" s="18">
        <v>2</v>
      </c>
      <c r="D49" s="19">
        <v>2</v>
      </c>
      <c r="E49" s="27" t="s">
        <v>164</v>
      </c>
      <c r="F49" s="27">
        <v>9.8602409448477282E-5</v>
      </c>
      <c r="G49" s="28">
        <v>9.2983251391843039E-5</v>
      </c>
    </row>
    <row r="50" spans="1:7" x14ac:dyDescent="0.2">
      <c r="A50" s="17" t="s">
        <v>166</v>
      </c>
      <c r="B50" s="18">
        <v>64039</v>
      </c>
      <c r="C50" s="18">
        <v>65817</v>
      </c>
      <c r="D50" s="19">
        <v>0</v>
      </c>
      <c r="E50" s="27">
        <v>3.1075473721549898</v>
      </c>
      <c r="F50" s="27">
        <v>3.2448573913352146</v>
      </c>
      <c r="G50" s="28" t="s">
        <v>164</v>
      </c>
    </row>
    <row r="51" spans="1:7" x14ac:dyDescent="0.2">
      <c r="A51" s="17" t="s">
        <v>167</v>
      </c>
      <c r="B51" s="18">
        <v>270140</v>
      </c>
      <c r="C51" s="18">
        <v>134378</v>
      </c>
      <c r="D51" s="19">
        <v>126061</v>
      </c>
      <c r="E51" s="27">
        <v>13.108775076343305</v>
      </c>
      <c r="F51" s="27">
        <v>6.6249972884337405</v>
      </c>
      <c r="G51" s="28">
        <v>5.8607808268535626</v>
      </c>
    </row>
    <row r="52" spans="1:7" x14ac:dyDescent="0.2">
      <c r="A52" s="17" t="s">
        <v>168</v>
      </c>
      <c r="B52" s="18">
        <v>341577</v>
      </c>
      <c r="C52" s="18">
        <v>390505</v>
      </c>
      <c r="D52" s="19">
        <v>430131</v>
      </c>
      <c r="E52" s="27">
        <v>16.575316740401707</v>
      </c>
      <c r="F52" s="27">
        <v>19.252366950838812</v>
      </c>
      <c r="G52" s="28">
        <v>19.99748945221242</v>
      </c>
    </row>
    <row r="53" spans="1:7" x14ac:dyDescent="0.2">
      <c r="A53" s="17" t="s">
        <v>169</v>
      </c>
      <c r="B53" s="18">
        <v>332214</v>
      </c>
      <c r="C53" s="18">
        <v>361046</v>
      </c>
      <c r="D53" s="19">
        <v>342239</v>
      </c>
      <c r="E53" s="27">
        <v>16.120969139010569</v>
      </c>
      <c r="F53" s="27">
        <v>17.800002760867464</v>
      </c>
      <c r="G53" s="28">
        <v>15.911247486546486</v>
      </c>
    </row>
    <row r="54" spans="1:7" x14ac:dyDescent="0.2">
      <c r="A54" s="17" t="s">
        <v>170</v>
      </c>
      <c r="B54" s="18">
        <v>0</v>
      </c>
      <c r="C54" s="18">
        <v>0</v>
      </c>
      <c r="D54" s="19">
        <v>0</v>
      </c>
      <c r="E54" s="27" t="s">
        <v>164</v>
      </c>
      <c r="F54" s="27" t="s">
        <v>164</v>
      </c>
      <c r="G54" s="28" t="s">
        <v>164</v>
      </c>
    </row>
    <row r="55" spans="1:7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164</v>
      </c>
      <c r="F55" s="27" t="s">
        <v>164</v>
      </c>
      <c r="G55" s="28" t="s">
        <v>164</v>
      </c>
    </row>
    <row r="56" spans="1:7" x14ac:dyDescent="0.2">
      <c r="A56" s="17" t="s">
        <v>172</v>
      </c>
      <c r="B56" s="18">
        <v>44010</v>
      </c>
      <c r="C56" s="18">
        <v>45395</v>
      </c>
      <c r="D56" s="19">
        <v>47217</v>
      </c>
      <c r="E56" s="27">
        <v>2.1356229773816127</v>
      </c>
      <c r="F56" s="27">
        <v>2.2380281884568132</v>
      </c>
      <c r="G56" s="28">
        <v>2.1951950904843267</v>
      </c>
    </row>
    <row r="57" spans="1:7" x14ac:dyDescent="0.2">
      <c r="A57" s="17" t="s">
        <v>173</v>
      </c>
      <c r="B57" s="18">
        <v>0</v>
      </c>
      <c r="C57" s="18">
        <v>0</v>
      </c>
      <c r="D57" s="19">
        <v>38220</v>
      </c>
      <c r="E57" s="27" t="s">
        <v>164</v>
      </c>
      <c r="F57" s="27" t="s">
        <v>164</v>
      </c>
      <c r="G57" s="28">
        <v>1.7769099340981205</v>
      </c>
    </row>
    <row r="58" spans="1:7" x14ac:dyDescent="0.2">
      <c r="A58" s="17" t="s">
        <v>174</v>
      </c>
      <c r="B58" s="18">
        <v>24837</v>
      </c>
      <c r="C58" s="18">
        <v>26384</v>
      </c>
      <c r="D58" s="19">
        <v>35916</v>
      </c>
      <c r="E58" s="27">
        <v>1.2052367164105229</v>
      </c>
      <c r="F58" s="27">
        <v>1.3007629854443123</v>
      </c>
      <c r="G58" s="28">
        <v>1.6697932284947175</v>
      </c>
    </row>
    <row r="59" spans="1:7" x14ac:dyDescent="0.2">
      <c r="A59" s="17" t="s">
        <v>175</v>
      </c>
      <c r="B59" s="18">
        <v>0</v>
      </c>
      <c r="C59" s="18">
        <v>0</v>
      </c>
      <c r="D59" s="19">
        <v>4123</v>
      </c>
      <c r="E59" s="27" t="s">
        <v>164</v>
      </c>
      <c r="F59" s="27" t="s">
        <v>164</v>
      </c>
      <c r="G59" s="28">
        <v>0.19168497274428445</v>
      </c>
    </row>
    <row r="60" spans="1:7" x14ac:dyDescent="0.2">
      <c r="A60" s="17" t="s">
        <v>176</v>
      </c>
      <c r="B60" s="18">
        <v>0</v>
      </c>
      <c r="C60" s="18">
        <v>0</v>
      </c>
      <c r="D60" s="19">
        <v>0</v>
      </c>
      <c r="E60" s="27" t="s">
        <v>164</v>
      </c>
      <c r="F60" s="27" t="s">
        <v>164</v>
      </c>
      <c r="G60" s="28" t="s">
        <v>164</v>
      </c>
    </row>
    <row r="61" spans="1:7" x14ac:dyDescent="0.2">
      <c r="A61" s="17" t="s">
        <v>177</v>
      </c>
      <c r="B61" s="18">
        <v>0</v>
      </c>
      <c r="C61" s="18">
        <v>0</v>
      </c>
      <c r="D61" s="19">
        <v>0</v>
      </c>
      <c r="E61" s="27" t="s">
        <v>164</v>
      </c>
      <c r="F61" s="27" t="s">
        <v>164</v>
      </c>
      <c r="G61" s="28" t="s">
        <v>164</v>
      </c>
    </row>
    <row r="62" spans="1:7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164</v>
      </c>
      <c r="F62" s="27" t="s">
        <v>164</v>
      </c>
      <c r="G62" s="28" t="s">
        <v>164</v>
      </c>
    </row>
    <row r="63" spans="1:7" x14ac:dyDescent="0.2">
      <c r="A63" s="17" t="s">
        <v>179</v>
      </c>
      <c r="B63" s="18">
        <v>20426</v>
      </c>
      <c r="C63" s="18">
        <v>22432</v>
      </c>
      <c r="D63" s="19">
        <v>26901</v>
      </c>
      <c r="E63" s="27">
        <v>0.99118916009990499</v>
      </c>
      <c r="F63" s="27">
        <v>1.1059246243741212</v>
      </c>
      <c r="G63" s="28">
        <v>1.2506712228459849</v>
      </c>
    </row>
    <row r="64" spans="1:7" x14ac:dyDescent="0.2">
      <c r="A64" s="17" t="s">
        <v>180</v>
      </c>
      <c r="B64" s="18">
        <v>27881</v>
      </c>
      <c r="C64" s="18">
        <v>32358</v>
      </c>
      <c r="D64" s="19">
        <v>35964</v>
      </c>
      <c r="E64" s="27">
        <v>1.3529494258663199</v>
      </c>
      <c r="F64" s="27">
        <v>1.595288382466914</v>
      </c>
      <c r="G64" s="28">
        <v>1.6720248265281217</v>
      </c>
    </row>
    <row r="65" spans="1:7" x14ac:dyDescent="0.2">
      <c r="A65" s="17" t="s">
        <v>181</v>
      </c>
      <c r="B65" s="18">
        <v>79675</v>
      </c>
      <c r="C65" s="18">
        <v>78475</v>
      </c>
      <c r="D65" s="19">
        <v>68699</v>
      </c>
      <c r="E65" s="27">
        <v>3.8662976760481707</v>
      </c>
      <c r="F65" s="27">
        <v>3.8689120407346276</v>
      </c>
      <c r="G65" s="28">
        <v>3.1939281936841128</v>
      </c>
    </row>
    <row r="66" spans="1:7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</row>
    <row r="67" spans="1:7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</row>
    <row r="68" spans="1:7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164</v>
      </c>
      <c r="F68" s="27" t="s">
        <v>164</v>
      </c>
      <c r="G68" s="28" t="s">
        <v>164</v>
      </c>
    </row>
    <row r="69" spans="1:7" x14ac:dyDescent="0.2">
      <c r="A69" s="17" t="s">
        <v>185</v>
      </c>
      <c r="B69" s="18">
        <v>275</v>
      </c>
      <c r="C69" s="18">
        <v>0</v>
      </c>
      <c r="D69" s="19">
        <v>0</v>
      </c>
      <c r="E69" s="27">
        <v>1.3344610742557226E-2</v>
      </c>
      <c r="F69" s="27" t="s">
        <v>164</v>
      </c>
      <c r="G69" s="28" t="s">
        <v>164</v>
      </c>
    </row>
    <row r="70" spans="1:7" x14ac:dyDescent="0.2">
      <c r="A70" s="17" t="s">
        <v>186</v>
      </c>
      <c r="B70" s="18">
        <v>11936</v>
      </c>
      <c r="C70" s="18">
        <v>9909</v>
      </c>
      <c r="D70" s="19">
        <v>0</v>
      </c>
      <c r="E70" s="27">
        <v>0.57920463208422923</v>
      </c>
      <c r="F70" s="27">
        <v>0.48852563761248069</v>
      </c>
      <c r="G70" s="28" t="s">
        <v>164</v>
      </c>
    </row>
    <row r="71" spans="1:7" x14ac:dyDescent="0.2">
      <c r="A71" s="17" t="s">
        <v>187</v>
      </c>
      <c r="B71" s="18">
        <v>1875</v>
      </c>
      <c r="C71" s="18">
        <v>1630</v>
      </c>
      <c r="D71" s="19">
        <v>1597</v>
      </c>
      <c r="E71" s="27">
        <v>9.0985982335617444E-2</v>
      </c>
      <c r="F71" s="27">
        <v>8.0360963700508992E-2</v>
      </c>
      <c r="G71" s="28">
        <v>7.4247126236386671E-2</v>
      </c>
    </row>
    <row r="72" spans="1:7" x14ac:dyDescent="0.2">
      <c r="A72" s="17" t="s">
        <v>188</v>
      </c>
      <c r="B72" s="18">
        <v>0</v>
      </c>
      <c r="C72" s="18">
        <v>2377</v>
      </c>
      <c r="D72" s="19">
        <v>11848</v>
      </c>
      <c r="E72" s="27" t="s">
        <v>164</v>
      </c>
      <c r="F72" s="27">
        <v>0.11718896362951525</v>
      </c>
      <c r="G72" s="28">
        <v>0.55083278124527824</v>
      </c>
    </row>
    <row r="73" spans="1:7" x14ac:dyDescent="0.2">
      <c r="A73" s="17" t="s">
        <v>189</v>
      </c>
      <c r="B73" s="18">
        <v>0</v>
      </c>
      <c r="C73" s="18">
        <v>0</v>
      </c>
      <c r="D73" s="19">
        <v>0</v>
      </c>
      <c r="E73" s="27" t="s">
        <v>164</v>
      </c>
      <c r="F73" s="27" t="s">
        <v>164</v>
      </c>
      <c r="G73" s="28" t="s">
        <v>164</v>
      </c>
    </row>
    <row r="74" spans="1:7" ht="13.5" thickBot="1" x14ac:dyDescent="0.25">
      <c r="A74" s="20" t="s">
        <v>4</v>
      </c>
      <c r="B74" s="21">
        <v>2060757</v>
      </c>
      <c r="C74" s="21">
        <v>2028348</v>
      </c>
      <c r="D74" s="22">
        <v>2150925</v>
      </c>
      <c r="E74" s="23">
        <v>100</v>
      </c>
      <c r="F74" s="23">
        <v>100</v>
      </c>
      <c r="G74" s="48">
        <v>100</v>
      </c>
    </row>
    <row r="75" spans="1:7" x14ac:dyDescent="0.2">
      <c r="A75" s="24"/>
      <c r="B75" s="24"/>
      <c r="C75" s="24"/>
      <c r="D75" s="24"/>
      <c r="E75" s="24"/>
      <c r="F75" s="24"/>
      <c r="G75" s="24"/>
    </row>
    <row r="76" spans="1:7" ht="12.75" customHeight="1" x14ac:dyDescent="0.2">
      <c r="A76" s="26" t="s">
        <v>159</v>
      </c>
      <c r="G76" s="209">
        <v>13</v>
      </c>
    </row>
    <row r="77" spans="1:7" ht="12.75" customHeight="1" x14ac:dyDescent="0.2">
      <c r="A77" s="26" t="s">
        <v>160</v>
      </c>
      <c r="G77" s="208"/>
    </row>
    <row r="78" spans="1:7" ht="12.75" customHeight="1" x14ac:dyDescent="0.2"/>
  </sheetData>
  <mergeCells count="1">
    <mergeCell ref="G76:G77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8"/>
  <sheetViews>
    <sheetView showGridLines="0" showRowColHeaders="0" zoomScaleNormal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117</v>
      </c>
      <c r="B4" s="6"/>
      <c r="C4" s="6"/>
      <c r="D4" s="224" t="s">
        <v>104</v>
      </c>
      <c r="E4" s="224"/>
      <c r="F4" s="6"/>
      <c r="I4" s="224" t="s">
        <v>107</v>
      </c>
      <c r="J4" s="224"/>
      <c r="K4" s="224"/>
      <c r="L4" s="224"/>
      <c r="M4" s="224"/>
      <c r="N4" s="224"/>
      <c r="P4" s="224" t="s">
        <v>108</v>
      </c>
      <c r="Q4" s="224"/>
      <c r="R4" s="224"/>
      <c r="S4" s="224"/>
      <c r="T4" s="224"/>
      <c r="U4" s="224"/>
    </row>
    <row r="5" spans="1:21" x14ac:dyDescent="0.2">
      <c r="A5" s="7"/>
      <c r="B5" s="8"/>
      <c r="C5" s="84" t="s">
        <v>1</v>
      </c>
      <c r="D5" s="10"/>
      <c r="E5" s="11"/>
      <c r="F5" s="84" t="s">
        <v>2</v>
      </c>
      <c r="G5" s="12"/>
      <c r="I5" s="7"/>
      <c r="J5" s="84" t="s">
        <v>1</v>
      </c>
      <c r="K5" s="10"/>
      <c r="L5" s="11"/>
      <c r="M5" s="84" t="s">
        <v>2</v>
      </c>
      <c r="N5" s="12"/>
      <c r="P5" s="7"/>
      <c r="Q5" s="84" t="s">
        <v>1</v>
      </c>
      <c r="R5" s="10"/>
      <c r="S5" s="11"/>
      <c r="T5" s="84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3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3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327562</v>
      </c>
      <c r="C7" s="18">
        <v>359092</v>
      </c>
      <c r="D7" s="19">
        <v>397471</v>
      </c>
      <c r="E7" s="27">
        <v>19.26695892003108</v>
      </c>
      <c r="F7" s="27">
        <v>19.226253227871247</v>
      </c>
      <c r="G7" s="28">
        <v>19.447903460902946</v>
      </c>
      <c r="I7" s="94">
        <v>327562</v>
      </c>
      <c r="J7" s="18">
        <v>359092</v>
      </c>
      <c r="K7" s="19">
        <v>397471</v>
      </c>
      <c r="L7" s="77">
        <v>19.309641498144561</v>
      </c>
      <c r="M7" s="77">
        <v>19.291459564930559</v>
      </c>
      <c r="N7" s="78">
        <v>19.750612313653662</v>
      </c>
      <c r="P7" s="94">
        <v>0</v>
      </c>
      <c r="Q7" s="18">
        <v>0</v>
      </c>
      <c r="R7" s="19">
        <v>0</v>
      </c>
      <c r="S7" s="77" t="s">
        <v>164</v>
      </c>
      <c r="T7" s="77" t="s">
        <v>164</v>
      </c>
      <c r="U7" s="78" t="s">
        <v>164</v>
      </c>
    </row>
    <row r="8" spans="1:21" x14ac:dyDescent="0.2">
      <c r="A8" s="17" t="s">
        <v>162</v>
      </c>
      <c r="B8" s="18">
        <v>137597</v>
      </c>
      <c r="C8" s="18">
        <v>218952</v>
      </c>
      <c r="D8" s="19">
        <v>263889</v>
      </c>
      <c r="E8" s="27">
        <v>8.0933555983890582</v>
      </c>
      <c r="F8" s="27">
        <v>11.722975161654576</v>
      </c>
      <c r="G8" s="28">
        <v>12.911854692277469</v>
      </c>
      <c r="I8" s="94">
        <v>136759</v>
      </c>
      <c r="J8" s="18">
        <v>214505</v>
      </c>
      <c r="K8" s="19">
        <v>256305</v>
      </c>
      <c r="L8" s="77">
        <v>8.0618852664373524</v>
      </c>
      <c r="M8" s="77">
        <v>11.523828250073601</v>
      </c>
      <c r="N8" s="78">
        <v>12.735974924085033</v>
      </c>
      <c r="P8" s="94">
        <v>838</v>
      </c>
      <c r="Q8" s="18">
        <v>4447</v>
      </c>
      <c r="R8" s="19">
        <v>7584</v>
      </c>
      <c r="S8" s="77">
        <v>22.299095263437998</v>
      </c>
      <c r="T8" s="77">
        <v>70.441945192459997</v>
      </c>
      <c r="U8" s="78">
        <v>24.21146724556251</v>
      </c>
    </row>
    <row r="9" spans="1:21" x14ac:dyDescent="0.2">
      <c r="A9" s="17" t="s">
        <v>82</v>
      </c>
      <c r="B9" s="18">
        <v>442511</v>
      </c>
      <c r="C9" s="18">
        <v>454721</v>
      </c>
      <c r="D9" s="19">
        <v>478129</v>
      </c>
      <c r="E9" s="27">
        <v>26.028175608470683</v>
      </c>
      <c r="F9" s="27">
        <v>24.346354399515558</v>
      </c>
      <c r="G9" s="28">
        <v>23.394427854756863</v>
      </c>
      <c r="I9" s="94">
        <v>442511</v>
      </c>
      <c r="J9" s="18">
        <v>454721</v>
      </c>
      <c r="K9" s="19">
        <v>478129</v>
      </c>
      <c r="L9" s="77">
        <v>26.085836479767032</v>
      </c>
      <c r="M9" s="77">
        <v>24.428925692649205</v>
      </c>
      <c r="N9" s="78">
        <v>23.758564813319492</v>
      </c>
      <c r="P9" s="94">
        <v>0</v>
      </c>
      <c r="Q9" s="18">
        <v>0</v>
      </c>
      <c r="R9" s="19">
        <v>0</v>
      </c>
      <c r="S9" s="77" t="s">
        <v>164</v>
      </c>
      <c r="T9" s="77" t="s">
        <v>164</v>
      </c>
      <c r="U9" s="78" t="s">
        <v>164</v>
      </c>
    </row>
    <row r="10" spans="1:21" x14ac:dyDescent="0.2">
      <c r="A10" s="17" t="s">
        <v>84</v>
      </c>
      <c r="B10" s="18">
        <v>171604</v>
      </c>
      <c r="C10" s="18">
        <v>190675</v>
      </c>
      <c r="D10" s="19">
        <v>213364</v>
      </c>
      <c r="E10" s="27">
        <v>10.093622637891494</v>
      </c>
      <c r="F10" s="27">
        <v>10.208987764206247</v>
      </c>
      <c r="G10" s="28">
        <v>10.439711259518548</v>
      </c>
      <c r="I10" s="94">
        <v>171604</v>
      </c>
      <c r="J10" s="18">
        <v>190675</v>
      </c>
      <c r="K10" s="19">
        <v>213364</v>
      </c>
      <c r="L10" s="77">
        <v>10.115983293689743</v>
      </c>
      <c r="M10" s="77">
        <v>10.243611811299427</v>
      </c>
      <c r="N10" s="78">
        <v>10.602206565234697</v>
      </c>
      <c r="P10" s="94">
        <v>0</v>
      </c>
      <c r="Q10" s="18">
        <v>0</v>
      </c>
      <c r="R10" s="19">
        <v>0</v>
      </c>
      <c r="S10" s="77" t="s">
        <v>164</v>
      </c>
      <c r="T10" s="77" t="s">
        <v>164</v>
      </c>
      <c r="U10" s="78" t="s">
        <v>164</v>
      </c>
    </row>
    <row r="11" spans="1:21" x14ac:dyDescent="0.2">
      <c r="A11" s="17" t="s">
        <v>152</v>
      </c>
      <c r="B11" s="18">
        <v>24788</v>
      </c>
      <c r="C11" s="18">
        <v>24234</v>
      </c>
      <c r="D11" s="19">
        <v>23050</v>
      </c>
      <c r="E11" s="27">
        <v>1.4580121555910954</v>
      </c>
      <c r="F11" s="27">
        <v>1.2975199133487567</v>
      </c>
      <c r="G11" s="28">
        <v>1.1278160539355397</v>
      </c>
      <c r="I11" s="94">
        <v>24788</v>
      </c>
      <c r="J11" s="18">
        <v>24234</v>
      </c>
      <c r="K11" s="19">
        <v>23050</v>
      </c>
      <c r="L11" s="77">
        <v>1.4612421265470579</v>
      </c>
      <c r="M11" s="77">
        <v>1.3019204858268274</v>
      </c>
      <c r="N11" s="78">
        <v>1.1453706404485282</v>
      </c>
      <c r="P11" s="94">
        <v>0</v>
      </c>
      <c r="Q11" s="18">
        <v>0</v>
      </c>
      <c r="R11" s="19">
        <v>0</v>
      </c>
      <c r="S11" s="77" t="s">
        <v>164</v>
      </c>
      <c r="T11" s="77" t="s">
        <v>164</v>
      </c>
      <c r="U11" s="78" t="s">
        <v>164</v>
      </c>
    </row>
    <row r="12" spans="1:21" x14ac:dyDescent="0.2">
      <c r="A12" s="17" t="s">
        <v>163</v>
      </c>
      <c r="B12" s="18">
        <v>339418</v>
      </c>
      <c r="C12" s="18">
        <v>353589</v>
      </c>
      <c r="D12" s="19">
        <v>379035</v>
      </c>
      <c r="E12" s="27">
        <v>19.964320228595223</v>
      </c>
      <c r="F12" s="27">
        <v>18.93161544281066</v>
      </c>
      <c r="G12" s="28">
        <v>18.545846334206392</v>
      </c>
      <c r="I12" s="94">
        <v>339418</v>
      </c>
      <c r="J12" s="18">
        <v>353589</v>
      </c>
      <c r="K12" s="19">
        <v>356770</v>
      </c>
      <c r="L12" s="77">
        <v>20.008547688734442</v>
      </c>
      <c r="M12" s="77">
        <v>18.995822508171251</v>
      </c>
      <c r="N12" s="78">
        <v>17.728151123332815</v>
      </c>
      <c r="P12" s="94">
        <v>0</v>
      </c>
      <c r="Q12" s="18">
        <v>0</v>
      </c>
      <c r="R12" s="19">
        <v>22265</v>
      </c>
      <c r="S12" s="77" t="s">
        <v>164</v>
      </c>
      <c r="T12" s="77" t="s">
        <v>164</v>
      </c>
      <c r="U12" s="78">
        <v>71.079683309922103</v>
      </c>
    </row>
    <row r="13" spans="1:21" x14ac:dyDescent="0.2">
      <c r="A13" s="17" t="s">
        <v>165</v>
      </c>
      <c r="B13" s="18">
        <v>16837</v>
      </c>
      <c r="C13" s="18">
        <v>17746</v>
      </c>
      <c r="D13" s="19">
        <v>19918</v>
      </c>
      <c r="E13" s="27">
        <v>0.99034011068610917</v>
      </c>
      <c r="F13" s="27">
        <v>0.95014394579050254</v>
      </c>
      <c r="G13" s="28">
        <v>0.97457007211661961</v>
      </c>
      <c r="I13" s="94">
        <v>16837</v>
      </c>
      <c r="J13" s="18">
        <v>17746</v>
      </c>
      <c r="K13" s="19">
        <v>19918</v>
      </c>
      <c r="L13" s="77">
        <v>0.99253403601229684</v>
      </c>
      <c r="M13" s="77">
        <v>0.95336638365448878</v>
      </c>
      <c r="N13" s="78">
        <v>0.98973936730819012</v>
      </c>
      <c r="P13" s="94">
        <v>0</v>
      </c>
      <c r="Q13" s="18">
        <v>0</v>
      </c>
      <c r="R13" s="19">
        <v>0</v>
      </c>
      <c r="S13" s="77" t="s">
        <v>164</v>
      </c>
      <c r="T13" s="77" t="s">
        <v>164</v>
      </c>
      <c r="U13" s="78" t="s">
        <v>164</v>
      </c>
    </row>
    <row r="14" spans="1:21" x14ac:dyDescent="0.2">
      <c r="A14" s="17" t="s">
        <v>166</v>
      </c>
      <c r="B14" s="18">
        <v>4724</v>
      </c>
      <c r="C14" s="18">
        <v>4389</v>
      </c>
      <c r="D14" s="19">
        <v>0</v>
      </c>
      <c r="E14" s="27">
        <v>0.27786224879023458</v>
      </c>
      <c r="F14" s="27">
        <v>0.23499277460129131</v>
      </c>
      <c r="G14" s="28" t="s">
        <v>164</v>
      </c>
      <c r="I14" s="94">
        <v>4724</v>
      </c>
      <c r="J14" s="18">
        <v>4389</v>
      </c>
      <c r="K14" s="19">
        <v>0</v>
      </c>
      <c r="L14" s="77">
        <v>0.27847780401033978</v>
      </c>
      <c r="M14" s="77">
        <v>0.23578975869827293</v>
      </c>
      <c r="N14" s="78" t="s">
        <v>164</v>
      </c>
      <c r="P14" s="94">
        <v>0</v>
      </c>
      <c r="Q14" s="18">
        <v>0</v>
      </c>
      <c r="R14" s="19">
        <v>0</v>
      </c>
      <c r="S14" s="77" t="s">
        <v>164</v>
      </c>
      <c r="T14" s="77" t="s">
        <v>164</v>
      </c>
      <c r="U14" s="78" t="s">
        <v>164</v>
      </c>
    </row>
    <row r="15" spans="1:21" x14ac:dyDescent="0.2">
      <c r="A15" s="17" t="s">
        <v>167</v>
      </c>
      <c r="B15" s="18">
        <v>1930</v>
      </c>
      <c r="C15" s="18">
        <v>1854</v>
      </c>
      <c r="D15" s="19">
        <v>1455</v>
      </c>
      <c r="E15" s="27">
        <v>0.11352119817213226</v>
      </c>
      <c r="F15" s="27">
        <v>9.9265573960080677E-2</v>
      </c>
      <c r="G15" s="28">
        <v>7.1191859369900676E-2</v>
      </c>
      <c r="I15" s="94">
        <v>0</v>
      </c>
      <c r="J15" s="18">
        <v>0</v>
      </c>
      <c r="K15" s="19">
        <v>0</v>
      </c>
      <c r="L15" s="77" t="s">
        <v>164</v>
      </c>
      <c r="M15" s="77" t="s">
        <v>164</v>
      </c>
      <c r="N15" s="78" t="s">
        <v>164</v>
      </c>
      <c r="P15" s="94">
        <v>1930</v>
      </c>
      <c r="Q15" s="18">
        <v>1854</v>
      </c>
      <c r="R15" s="19">
        <v>1455</v>
      </c>
      <c r="S15" s="77">
        <v>51.357104843001594</v>
      </c>
      <c r="T15" s="77">
        <v>29.367970853793757</v>
      </c>
      <c r="U15" s="78">
        <v>4.6450006384880602</v>
      </c>
    </row>
    <row r="16" spans="1:21" x14ac:dyDescent="0.2">
      <c r="A16" s="17" t="s">
        <v>168</v>
      </c>
      <c r="B16" s="18">
        <v>7493</v>
      </c>
      <c r="C16" s="18">
        <v>9008</v>
      </c>
      <c r="D16" s="19">
        <v>10367</v>
      </c>
      <c r="E16" s="27">
        <v>0.440732817566729</v>
      </c>
      <c r="F16" s="27">
        <v>0.48230004866904352</v>
      </c>
      <c r="G16" s="28">
        <v>0.50724811414966342</v>
      </c>
      <c r="I16" s="94">
        <v>7493</v>
      </c>
      <c r="J16" s="18">
        <v>9008</v>
      </c>
      <c r="K16" s="19">
        <v>10367</v>
      </c>
      <c r="L16" s="77">
        <v>0.44170918404942333</v>
      </c>
      <c r="M16" s="77">
        <v>0.48393578180771074</v>
      </c>
      <c r="N16" s="78">
        <v>0.51514348935053755</v>
      </c>
      <c r="P16" s="94">
        <v>0</v>
      </c>
      <c r="Q16" s="18">
        <v>0</v>
      </c>
      <c r="R16" s="19">
        <v>0</v>
      </c>
      <c r="S16" s="77" t="s">
        <v>164</v>
      </c>
      <c r="T16" s="77" t="s">
        <v>164</v>
      </c>
      <c r="U16" s="78" t="s">
        <v>164</v>
      </c>
    </row>
    <row r="17" spans="1:21" x14ac:dyDescent="0.2">
      <c r="A17" s="17" t="s">
        <v>169</v>
      </c>
      <c r="B17" s="18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  <c r="I17" s="94">
        <v>0</v>
      </c>
      <c r="J17" s="18">
        <v>0</v>
      </c>
      <c r="K17" s="19">
        <v>0</v>
      </c>
      <c r="L17" s="77" t="s">
        <v>164</v>
      </c>
      <c r="M17" s="77" t="s">
        <v>164</v>
      </c>
      <c r="N17" s="78" t="s">
        <v>164</v>
      </c>
      <c r="P17" s="94">
        <v>0</v>
      </c>
      <c r="Q17" s="18">
        <v>0</v>
      </c>
      <c r="R17" s="19">
        <v>0</v>
      </c>
      <c r="S17" s="77" t="s">
        <v>164</v>
      </c>
      <c r="T17" s="77" t="s">
        <v>164</v>
      </c>
      <c r="U17" s="78" t="s">
        <v>164</v>
      </c>
    </row>
    <row r="18" spans="1:21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4">
        <v>0</v>
      </c>
      <c r="J18" s="18">
        <v>0</v>
      </c>
      <c r="K18" s="19">
        <v>0</v>
      </c>
      <c r="L18" s="77" t="s">
        <v>164</v>
      </c>
      <c r="M18" s="77" t="s">
        <v>164</v>
      </c>
      <c r="N18" s="78" t="s">
        <v>164</v>
      </c>
      <c r="P18" s="94">
        <v>0</v>
      </c>
      <c r="Q18" s="18">
        <v>0</v>
      </c>
      <c r="R18" s="19">
        <v>0</v>
      </c>
      <c r="S18" s="77" t="s">
        <v>164</v>
      </c>
      <c r="T18" s="77" t="s">
        <v>164</v>
      </c>
      <c r="U18" s="78" t="s">
        <v>164</v>
      </c>
    </row>
    <row r="19" spans="1:21" x14ac:dyDescent="0.2">
      <c r="A19" s="17" t="s">
        <v>171</v>
      </c>
      <c r="B19" s="18">
        <v>21995</v>
      </c>
      <c r="C19" s="18">
        <v>20821</v>
      </c>
      <c r="D19" s="19">
        <v>21138</v>
      </c>
      <c r="E19" s="27">
        <v>1.2937299242466573</v>
      </c>
      <c r="F19" s="27">
        <v>1.1147834495268822</v>
      </c>
      <c r="G19" s="28">
        <v>1.0342635899388044</v>
      </c>
      <c r="I19" s="94">
        <v>21022</v>
      </c>
      <c r="J19" s="18">
        <v>20821</v>
      </c>
      <c r="K19" s="19">
        <v>21138</v>
      </c>
      <c r="L19" s="77">
        <v>1.2392380177615077</v>
      </c>
      <c r="M19" s="77">
        <v>1.1185642665428892</v>
      </c>
      <c r="N19" s="78">
        <v>1.0503620215965721</v>
      </c>
      <c r="P19" s="94">
        <v>973</v>
      </c>
      <c r="Q19" s="18">
        <v>0</v>
      </c>
      <c r="R19" s="19">
        <v>0</v>
      </c>
      <c r="S19" s="77">
        <v>25.891431612559874</v>
      </c>
      <c r="T19" s="77" t="s">
        <v>164</v>
      </c>
      <c r="U19" s="78" t="s">
        <v>164</v>
      </c>
    </row>
    <row r="20" spans="1:21" x14ac:dyDescent="0.2">
      <c r="A20" s="17" t="s">
        <v>172</v>
      </c>
      <c r="B20" s="18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  <c r="I20" s="94">
        <v>0</v>
      </c>
      <c r="J20" s="18">
        <v>0</v>
      </c>
      <c r="K20" s="19">
        <v>0</v>
      </c>
      <c r="L20" s="77" t="s">
        <v>164</v>
      </c>
      <c r="M20" s="77" t="s">
        <v>164</v>
      </c>
      <c r="N20" s="78" t="s">
        <v>164</v>
      </c>
      <c r="P20" s="94">
        <v>0</v>
      </c>
      <c r="Q20" s="18">
        <v>0</v>
      </c>
      <c r="R20" s="19">
        <v>0</v>
      </c>
      <c r="S20" s="77" t="s">
        <v>164</v>
      </c>
      <c r="T20" s="77" t="s">
        <v>164</v>
      </c>
      <c r="U20" s="78" t="s">
        <v>164</v>
      </c>
    </row>
    <row r="21" spans="1:21" x14ac:dyDescent="0.2">
      <c r="A21" s="17" t="s">
        <v>173</v>
      </c>
      <c r="B21" s="18">
        <v>0</v>
      </c>
      <c r="C21" s="18">
        <v>0</v>
      </c>
      <c r="D21" s="19">
        <v>0</v>
      </c>
      <c r="E21" s="27" t="s">
        <v>164</v>
      </c>
      <c r="F21" s="27" t="s">
        <v>164</v>
      </c>
      <c r="G21" s="28" t="s">
        <v>164</v>
      </c>
      <c r="I21" s="94">
        <v>0</v>
      </c>
      <c r="J21" s="18">
        <v>0</v>
      </c>
      <c r="K21" s="19">
        <v>0</v>
      </c>
      <c r="L21" s="77" t="s">
        <v>164</v>
      </c>
      <c r="M21" s="77" t="s">
        <v>164</v>
      </c>
      <c r="N21" s="78" t="s">
        <v>164</v>
      </c>
      <c r="P21" s="94">
        <v>0</v>
      </c>
      <c r="Q21" s="18">
        <v>0</v>
      </c>
      <c r="R21" s="19">
        <v>0</v>
      </c>
      <c r="S21" s="77" t="s">
        <v>164</v>
      </c>
      <c r="T21" s="77" t="s">
        <v>164</v>
      </c>
      <c r="U21" s="78" t="s">
        <v>164</v>
      </c>
    </row>
    <row r="22" spans="1:21" x14ac:dyDescent="0.2">
      <c r="A22" s="17" t="s">
        <v>174</v>
      </c>
      <c r="B22" s="18">
        <v>73081</v>
      </c>
      <c r="C22" s="18">
        <v>74776</v>
      </c>
      <c r="D22" s="19">
        <v>78740</v>
      </c>
      <c r="E22" s="27">
        <v>4.2985713386619677</v>
      </c>
      <c r="F22" s="27">
        <v>4.0036044004525309</v>
      </c>
      <c r="G22" s="28">
        <v>3.8526783551793669</v>
      </c>
      <c r="I22" s="94">
        <v>73081</v>
      </c>
      <c r="J22" s="18">
        <v>74776</v>
      </c>
      <c r="K22" s="19">
        <v>78740</v>
      </c>
      <c r="L22" s="77">
        <v>4.3080940717357405</v>
      </c>
      <c r="M22" s="77">
        <v>4.0171827287359436</v>
      </c>
      <c r="N22" s="78">
        <v>3.9126457366124558</v>
      </c>
      <c r="P22" s="94">
        <v>0</v>
      </c>
      <c r="Q22" s="18">
        <v>0</v>
      </c>
      <c r="R22" s="19">
        <v>0</v>
      </c>
      <c r="S22" s="77" t="s">
        <v>164</v>
      </c>
      <c r="T22" s="77" t="s">
        <v>164</v>
      </c>
      <c r="U22" s="78" t="s">
        <v>164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  <c r="I23" s="94">
        <v>0</v>
      </c>
      <c r="J23" s="18">
        <v>0</v>
      </c>
      <c r="K23" s="19">
        <v>0</v>
      </c>
      <c r="L23" s="77" t="s">
        <v>164</v>
      </c>
      <c r="M23" s="77" t="s">
        <v>164</v>
      </c>
      <c r="N23" s="78" t="s">
        <v>164</v>
      </c>
      <c r="P23" s="94">
        <v>0</v>
      </c>
      <c r="Q23" s="18">
        <v>0</v>
      </c>
      <c r="R23" s="19">
        <v>0</v>
      </c>
      <c r="S23" s="77" t="s">
        <v>164</v>
      </c>
      <c r="T23" s="77" t="s">
        <v>164</v>
      </c>
      <c r="U23" s="78" t="s">
        <v>164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1196</v>
      </c>
      <c r="E24" s="27" t="s">
        <v>164</v>
      </c>
      <c r="F24" s="27" t="s">
        <v>164</v>
      </c>
      <c r="G24" s="28">
        <v>5.8519219110928659E-2</v>
      </c>
      <c r="I24" s="94">
        <v>0</v>
      </c>
      <c r="J24" s="18">
        <v>0</v>
      </c>
      <c r="K24" s="19">
        <v>1196</v>
      </c>
      <c r="L24" s="77" t="s">
        <v>164</v>
      </c>
      <c r="M24" s="77" t="s">
        <v>164</v>
      </c>
      <c r="N24" s="78">
        <v>5.9430077482708878E-2</v>
      </c>
      <c r="P24" s="94">
        <v>0</v>
      </c>
      <c r="Q24" s="18">
        <v>0</v>
      </c>
      <c r="R24" s="19">
        <v>0</v>
      </c>
      <c r="S24" s="77" t="s">
        <v>164</v>
      </c>
      <c r="T24" s="77" t="s">
        <v>164</v>
      </c>
      <c r="U24" s="78" t="s">
        <v>164</v>
      </c>
    </row>
    <row r="25" spans="1:21" x14ac:dyDescent="0.2">
      <c r="A25" s="17" t="s">
        <v>177</v>
      </c>
      <c r="B25" s="18">
        <v>0</v>
      </c>
      <c r="C25" s="18">
        <v>0</v>
      </c>
      <c r="D25" s="19">
        <v>0</v>
      </c>
      <c r="E25" s="27" t="s">
        <v>164</v>
      </c>
      <c r="F25" s="27" t="s">
        <v>164</v>
      </c>
      <c r="G25" s="28" t="s">
        <v>164</v>
      </c>
      <c r="I25" s="94">
        <v>0</v>
      </c>
      <c r="J25" s="18">
        <v>0</v>
      </c>
      <c r="K25" s="19">
        <v>0</v>
      </c>
      <c r="L25" s="77" t="s">
        <v>164</v>
      </c>
      <c r="M25" s="77" t="s">
        <v>164</v>
      </c>
      <c r="N25" s="78" t="s">
        <v>164</v>
      </c>
      <c r="P25" s="94">
        <v>0</v>
      </c>
      <c r="Q25" s="18">
        <v>0</v>
      </c>
      <c r="R25" s="19">
        <v>0</v>
      </c>
      <c r="S25" s="77" t="s">
        <v>164</v>
      </c>
      <c r="T25" s="77" t="s">
        <v>164</v>
      </c>
      <c r="U25" s="78" t="s">
        <v>164</v>
      </c>
    </row>
    <row r="26" spans="1:21" x14ac:dyDescent="0.2">
      <c r="A26" s="17" t="s">
        <v>178</v>
      </c>
      <c r="B26" s="18">
        <v>0</v>
      </c>
      <c r="C26" s="18">
        <v>0</v>
      </c>
      <c r="D26" s="19">
        <v>0</v>
      </c>
      <c r="E26" s="27" t="s">
        <v>164</v>
      </c>
      <c r="F26" s="27" t="s">
        <v>164</v>
      </c>
      <c r="G26" s="28" t="s">
        <v>164</v>
      </c>
      <c r="I26" s="94">
        <v>0</v>
      </c>
      <c r="J26" s="18">
        <v>0</v>
      </c>
      <c r="K26" s="19">
        <v>0</v>
      </c>
      <c r="L26" s="77" t="s">
        <v>164</v>
      </c>
      <c r="M26" s="77" t="s">
        <v>164</v>
      </c>
      <c r="N26" s="78" t="s">
        <v>164</v>
      </c>
      <c r="P26" s="94">
        <v>0</v>
      </c>
      <c r="Q26" s="18">
        <v>0</v>
      </c>
      <c r="R26" s="19">
        <v>0</v>
      </c>
      <c r="S26" s="77" t="s">
        <v>164</v>
      </c>
      <c r="T26" s="77" t="s">
        <v>164</v>
      </c>
      <c r="U26" s="78" t="s">
        <v>164</v>
      </c>
    </row>
    <row r="27" spans="1:21" x14ac:dyDescent="0.2">
      <c r="A27" s="17" t="s">
        <v>179</v>
      </c>
      <c r="B27" s="18">
        <v>120774</v>
      </c>
      <c r="C27" s="18">
        <v>129190</v>
      </c>
      <c r="D27" s="19">
        <v>147747</v>
      </c>
      <c r="E27" s="27">
        <v>7.1038389575342489</v>
      </c>
      <c r="F27" s="27">
        <v>6.9170008090090738</v>
      </c>
      <c r="G27" s="28">
        <v>7.2291296538314187</v>
      </c>
      <c r="I27" s="94">
        <v>120774</v>
      </c>
      <c r="J27" s="18">
        <v>129190</v>
      </c>
      <c r="K27" s="19">
        <v>147747</v>
      </c>
      <c r="L27" s="77">
        <v>7.119576270437082</v>
      </c>
      <c r="M27" s="77">
        <v>6.9404599968625833</v>
      </c>
      <c r="N27" s="78">
        <v>7.3416518878242378</v>
      </c>
      <c r="P27" s="94">
        <v>0</v>
      </c>
      <c r="Q27" s="18">
        <v>0</v>
      </c>
      <c r="R27" s="19">
        <v>0</v>
      </c>
      <c r="S27" s="77" t="s">
        <v>164</v>
      </c>
      <c r="T27" s="77" t="s">
        <v>164</v>
      </c>
      <c r="U27" s="78" t="s">
        <v>164</v>
      </c>
    </row>
    <row r="28" spans="1:21" x14ac:dyDescent="0.2">
      <c r="A28" s="17" t="s">
        <v>180</v>
      </c>
      <c r="B28" s="18">
        <v>1143</v>
      </c>
      <c r="C28" s="18">
        <v>1230</v>
      </c>
      <c r="D28" s="19">
        <v>1330</v>
      </c>
      <c r="E28" s="27">
        <v>6.7230429798314589E-2</v>
      </c>
      <c r="F28" s="27">
        <v>6.5855801494551905E-2</v>
      </c>
      <c r="G28" s="28">
        <v>6.5075720248775185E-2</v>
      </c>
      <c r="I28" s="94">
        <v>1126</v>
      </c>
      <c r="J28" s="18">
        <v>1218</v>
      </c>
      <c r="K28" s="19">
        <v>1310</v>
      </c>
      <c r="L28" s="77">
        <v>6.6377224241245245E-2</v>
      </c>
      <c r="M28" s="77">
        <v>6.5434478490429798E-2</v>
      </c>
      <c r="N28" s="78">
        <v>6.509481730965605E-2</v>
      </c>
      <c r="P28" s="94">
        <v>17</v>
      </c>
      <c r="Q28" s="18">
        <v>12</v>
      </c>
      <c r="R28" s="19">
        <v>20</v>
      </c>
      <c r="S28" s="77">
        <v>0.45236828100053222</v>
      </c>
      <c r="T28" s="77">
        <v>0.19008395374623793</v>
      </c>
      <c r="U28" s="78">
        <v>6.3848806027327287E-2</v>
      </c>
    </row>
    <row r="29" spans="1:21" x14ac:dyDescent="0.2">
      <c r="A29" s="17" t="s">
        <v>181</v>
      </c>
      <c r="B29" s="18">
        <v>2560</v>
      </c>
      <c r="C29" s="18">
        <v>3161</v>
      </c>
      <c r="D29" s="19">
        <v>3643</v>
      </c>
      <c r="E29" s="27">
        <v>0.15057734058065211</v>
      </c>
      <c r="F29" s="27">
        <v>0.16924405571079559</v>
      </c>
      <c r="G29" s="28">
        <v>0.17824875854608119</v>
      </c>
      <c r="I29" s="94">
        <v>2560</v>
      </c>
      <c r="J29" s="18">
        <v>3161</v>
      </c>
      <c r="K29" s="19">
        <v>3643</v>
      </c>
      <c r="L29" s="77">
        <v>0.15091091834599277</v>
      </c>
      <c r="M29" s="77">
        <v>0.16981805132040115</v>
      </c>
      <c r="N29" s="78">
        <v>0.18102322096112747</v>
      </c>
      <c r="P29" s="94">
        <v>0</v>
      </c>
      <c r="Q29" s="18">
        <v>0</v>
      </c>
      <c r="R29" s="19">
        <v>0</v>
      </c>
      <c r="S29" s="77" t="s">
        <v>164</v>
      </c>
      <c r="T29" s="77" t="s">
        <v>164</v>
      </c>
      <c r="U29" s="78" t="s">
        <v>164</v>
      </c>
    </row>
    <row r="30" spans="1:21" x14ac:dyDescent="0.2">
      <c r="A30" s="17" t="s">
        <v>182</v>
      </c>
      <c r="B30" s="18">
        <v>0</v>
      </c>
      <c r="C30" s="18">
        <v>0</v>
      </c>
      <c r="D30" s="19">
        <v>0</v>
      </c>
      <c r="E30" s="27" t="s">
        <v>164</v>
      </c>
      <c r="F30" s="27" t="s">
        <v>164</v>
      </c>
      <c r="G30" s="28" t="s">
        <v>164</v>
      </c>
      <c r="I30" s="94">
        <v>0</v>
      </c>
      <c r="J30" s="18">
        <v>0</v>
      </c>
      <c r="K30" s="19">
        <v>0</v>
      </c>
      <c r="L30" s="77" t="s">
        <v>164</v>
      </c>
      <c r="M30" s="77" t="s">
        <v>164</v>
      </c>
      <c r="N30" s="78" t="s">
        <v>164</v>
      </c>
      <c r="P30" s="94">
        <v>0</v>
      </c>
      <c r="Q30" s="18">
        <v>0</v>
      </c>
      <c r="R30" s="19">
        <v>0</v>
      </c>
      <c r="S30" s="77" t="s">
        <v>164</v>
      </c>
      <c r="T30" s="77" t="s">
        <v>164</v>
      </c>
      <c r="U30" s="78" t="s">
        <v>164</v>
      </c>
    </row>
    <row r="31" spans="1:21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4">
        <v>0</v>
      </c>
      <c r="J31" s="18">
        <v>0</v>
      </c>
      <c r="K31" s="19">
        <v>0</v>
      </c>
      <c r="L31" s="77" t="s">
        <v>164</v>
      </c>
      <c r="M31" s="77" t="s">
        <v>164</v>
      </c>
      <c r="N31" s="78" t="s">
        <v>164</v>
      </c>
      <c r="P31" s="94">
        <v>0</v>
      </c>
      <c r="Q31" s="18">
        <v>0</v>
      </c>
      <c r="R31" s="19">
        <v>0</v>
      </c>
      <c r="S31" s="77" t="s">
        <v>164</v>
      </c>
      <c r="T31" s="77" t="s">
        <v>164</v>
      </c>
      <c r="U31" s="78" t="s">
        <v>164</v>
      </c>
    </row>
    <row r="32" spans="1:21" x14ac:dyDescent="0.2">
      <c r="A32" s="17" t="s">
        <v>184</v>
      </c>
      <c r="B32" s="18">
        <v>0</v>
      </c>
      <c r="C32" s="18">
        <v>0</v>
      </c>
      <c r="D32" s="19">
        <v>0</v>
      </c>
      <c r="E32" s="27" t="s">
        <v>164</v>
      </c>
      <c r="F32" s="27" t="s">
        <v>164</v>
      </c>
      <c r="G32" s="28" t="s">
        <v>164</v>
      </c>
      <c r="I32" s="94">
        <v>0</v>
      </c>
      <c r="J32" s="18">
        <v>0</v>
      </c>
      <c r="K32" s="19">
        <v>0</v>
      </c>
      <c r="L32" s="77" t="s">
        <v>164</v>
      </c>
      <c r="M32" s="77" t="s">
        <v>164</v>
      </c>
      <c r="N32" s="78" t="s">
        <v>164</v>
      </c>
      <c r="P32" s="94">
        <v>0</v>
      </c>
      <c r="Q32" s="18">
        <v>0</v>
      </c>
      <c r="R32" s="19">
        <v>0</v>
      </c>
      <c r="S32" s="77" t="s">
        <v>164</v>
      </c>
      <c r="T32" s="77" t="s">
        <v>164</v>
      </c>
      <c r="U32" s="78" t="s">
        <v>164</v>
      </c>
    </row>
    <row r="33" spans="1:21" x14ac:dyDescent="0.2">
      <c r="A33" s="17" t="s">
        <v>185</v>
      </c>
      <c r="B33" s="18">
        <v>0</v>
      </c>
      <c r="C33" s="18">
        <v>0</v>
      </c>
      <c r="D33" s="19">
        <v>0</v>
      </c>
      <c r="E33" s="27" t="s">
        <v>164</v>
      </c>
      <c r="F33" s="27" t="s">
        <v>164</v>
      </c>
      <c r="G33" s="28" t="s">
        <v>164</v>
      </c>
      <c r="I33" s="94">
        <v>0</v>
      </c>
      <c r="J33" s="18">
        <v>0</v>
      </c>
      <c r="K33" s="19">
        <v>0</v>
      </c>
      <c r="L33" s="77" t="s">
        <v>164</v>
      </c>
      <c r="M33" s="77" t="s">
        <v>164</v>
      </c>
      <c r="N33" s="78" t="s">
        <v>164</v>
      </c>
      <c r="P33" s="94">
        <v>0</v>
      </c>
      <c r="Q33" s="18">
        <v>0</v>
      </c>
      <c r="R33" s="19">
        <v>0</v>
      </c>
      <c r="S33" s="77" t="s">
        <v>164</v>
      </c>
      <c r="T33" s="77" t="s">
        <v>164</v>
      </c>
      <c r="U33" s="78" t="s">
        <v>164</v>
      </c>
    </row>
    <row r="34" spans="1:21" x14ac:dyDescent="0.2">
      <c r="A34" s="17" t="s">
        <v>186</v>
      </c>
      <c r="B34" s="18">
        <v>3718</v>
      </c>
      <c r="C34" s="18">
        <v>1213</v>
      </c>
      <c r="D34" s="19">
        <v>0</v>
      </c>
      <c r="E34" s="27">
        <v>0.21869005948393147</v>
      </c>
      <c r="F34" s="27">
        <v>6.4945599360074352E-2</v>
      </c>
      <c r="G34" s="28" t="s">
        <v>164</v>
      </c>
      <c r="I34" s="94">
        <v>3718</v>
      </c>
      <c r="J34" s="18">
        <v>1213</v>
      </c>
      <c r="K34" s="19">
        <v>0</v>
      </c>
      <c r="L34" s="77">
        <v>0.21917452906656293</v>
      </c>
      <c r="M34" s="77">
        <v>6.5165864046708835E-2</v>
      </c>
      <c r="N34" s="78" t="s">
        <v>164</v>
      </c>
      <c r="P34" s="94">
        <v>0</v>
      </c>
      <c r="Q34" s="18">
        <v>0</v>
      </c>
      <c r="R34" s="19">
        <v>0</v>
      </c>
      <c r="S34" s="77" t="s">
        <v>164</v>
      </c>
      <c r="T34" s="77" t="s">
        <v>164</v>
      </c>
      <c r="U34" s="78" t="s">
        <v>164</v>
      </c>
    </row>
    <row r="35" spans="1:21" x14ac:dyDescent="0.2">
      <c r="A35" s="17" t="s">
        <v>187</v>
      </c>
      <c r="B35" s="18">
        <v>2388</v>
      </c>
      <c r="C35" s="18">
        <v>3066</v>
      </c>
      <c r="D35" s="19">
        <v>3301</v>
      </c>
      <c r="E35" s="27">
        <v>0.14046042551038954</v>
      </c>
      <c r="F35" s="27">
        <v>0.16415763201812694</v>
      </c>
      <c r="G35" s="28">
        <v>0.16151500191068185</v>
      </c>
      <c r="I35" s="94">
        <v>2388</v>
      </c>
      <c r="J35" s="18">
        <v>3066</v>
      </c>
      <c r="K35" s="19">
        <v>3301</v>
      </c>
      <c r="L35" s="77">
        <v>0.14077159101962136</v>
      </c>
      <c r="M35" s="77">
        <v>0.16471437688970261</v>
      </c>
      <c r="N35" s="78">
        <v>0.16402900148028596</v>
      </c>
      <c r="P35" s="94">
        <v>0</v>
      </c>
      <c r="Q35" s="18">
        <v>0</v>
      </c>
      <c r="R35" s="19">
        <v>0</v>
      </c>
      <c r="S35" s="77" t="s">
        <v>164</v>
      </c>
      <c r="T35" s="77" t="s">
        <v>164</v>
      </c>
      <c r="U35" s="78" t="s">
        <v>164</v>
      </c>
    </row>
    <row r="36" spans="1:21" x14ac:dyDescent="0.2">
      <c r="A36" s="17" t="s">
        <v>188</v>
      </c>
      <c r="B36" s="18">
        <v>0</v>
      </c>
      <c r="C36" s="18">
        <v>0</v>
      </c>
      <c r="D36" s="19">
        <v>0</v>
      </c>
      <c r="E36" s="27" t="s">
        <v>164</v>
      </c>
      <c r="F36" s="27" t="s">
        <v>164</v>
      </c>
      <c r="G36" s="28" t="s">
        <v>164</v>
      </c>
      <c r="I36" s="94">
        <v>0</v>
      </c>
      <c r="J36" s="18">
        <v>0</v>
      </c>
      <c r="K36" s="19">
        <v>0</v>
      </c>
      <c r="L36" s="77" t="s">
        <v>164</v>
      </c>
      <c r="M36" s="77" t="s">
        <v>164</v>
      </c>
      <c r="N36" s="78" t="s">
        <v>164</v>
      </c>
      <c r="P36" s="94">
        <v>0</v>
      </c>
      <c r="Q36" s="18">
        <v>0</v>
      </c>
      <c r="R36" s="19">
        <v>0</v>
      </c>
      <c r="S36" s="77" t="s">
        <v>164</v>
      </c>
      <c r="T36" s="77" t="s">
        <v>164</v>
      </c>
      <c r="U36" s="78" t="s">
        <v>164</v>
      </c>
    </row>
    <row r="37" spans="1:21" x14ac:dyDescent="0.2">
      <c r="A37" s="17" t="s">
        <v>189</v>
      </c>
      <c r="B37" s="18">
        <v>0</v>
      </c>
      <c r="C37" s="18">
        <v>0</v>
      </c>
      <c r="D37" s="19">
        <v>0</v>
      </c>
      <c r="E37" s="27" t="s">
        <v>164</v>
      </c>
      <c r="F37" s="27" t="s">
        <v>164</v>
      </c>
      <c r="G37" s="28" t="s">
        <v>164</v>
      </c>
      <c r="I37" s="94">
        <v>0</v>
      </c>
      <c r="J37" s="18">
        <v>0</v>
      </c>
      <c r="K37" s="19">
        <v>0</v>
      </c>
      <c r="L37" s="77" t="s">
        <v>164</v>
      </c>
      <c r="M37" s="77" t="s">
        <v>164</v>
      </c>
      <c r="N37" s="78" t="s">
        <v>164</v>
      </c>
      <c r="P37" s="94">
        <v>0</v>
      </c>
      <c r="Q37" s="18">
        <v>0</v>
      </c>
      <c r="R37" s="19">
        <v>0</v>
      </c>
      <c r="S37" s="77" t="s">
        <v>164</v>
      </c>
      <c r="T37" s="77" t="s">
        <v>164</v>
      </c>
      <c r="U37" s="78" t="s">
        <v>164</v>
      </c>
    </row>
    <row r="38" spans="1:21" ht="13.5" thickBot="1" x14ac:dyDescent="0.25">
      <c r="A38" s="20" t="s">
        <v>4</v>
      </c>
      <c r="B38" s="21">
        <v>1700123</v>
      </c>
      <c r="C38" s="21">
        <v>1867717</v>
      </c>
      <c r="D38" s="22">
        <v>2043773</v>
      </c>
      <c r="E38" s="23">
        <v>100</v>
      </c>
      <c r="F38" s="23">
        <v>100</v>
      </c>
      <c r="G38" s="48">
        <v>100</v>
      </c>
      <c r="I38" s="95">
        <v>1696365</v>
      </c>
      <c r="J38" s="21">
        <v>1861404</v>
      </c>
      <c r="K38" s="22">
        <v>2012449</v>
      </c>
      <c r="L38" s="81">
        <v>100</v>
      </c>
      <c r="M38" s="81">
        <v>100</v>
      </c>
      <c r="N38" s="82">
        <v>100</v>
      </c>
      <c r="P38" s="95">
        <v>3758</v>
      </c>
      <c r="Q38" s="21">
        <v>6313</v>
      </c>
      <c r="R38" s="22">
        <v>31324</v>
      </c>
      <c r="S38" s="81">
        <v>100</v>
      </c>
      <c r="T38" s="81">
        <v>100</v>
      </c>
      <c r="U38" s="82">
        <v>100</v>
      </c>
    </row>
    <row r="39" spans="1:21" x14ac:dyDescent="0.2">
      <c r="I39" s="99"/>
      <c r="P39" s="99"/>
    </row>
    <row r="40" spans="1:21" ht="16.5" thickBot="1" x14ac:dyDescent="0.3">
      <c r="A40" s="5" t="s">
        <v>118</v>
      </c>
      <c r="B40" s="6"/>
      <c r="C40" s="6"/>
      <c r="D40" s="224" t="s">
        <v>104</v>
      </c>
      <c r="E40" s="224"/>
      <c r="F40" s="6"/>
      <c r="I40" s="224" t="s">
        <v>107</v>
      </c>
      <c r="J40" s="224"/>
      <c r="K40" s="224"/>
      <c r="L40" s="224"/>
      <c r="M40" s="224"/>
      <c r="N40" s="224"/>
      <c r="P40" s="224" t="s">
        <v>108</v>
      </c>
      <c r="Q40" s="224"/>
      <c r="R40" s="224"/>
      <c r="S40" s="224"/>
      <c r="T40" s="224"/>
      <c r="U40" s="224"/>
    </row>
    <row r="41" spans="1:21" x14ac:dyDescent="0.2">
      <c r="A41" s="7"/>
      <c r="B41" s="85"/>
      <c r="C41" s="84" t="s">
        <v>31</v>
      </c>
      <c r="D41" s="86"/>
      <c r="E41" s="11"/>
      <c r="F41" s="84" t="s">
        <v>2</v>
      </c>
      <c r="G41" s="12"/>
      <c r="I41" s="32"/>
      <c r="J41" s="84" t="s">
        <v>31</v>
      </c>
      <c r="K41" s="86"/>
      <c r="L41" s="11"/>
      <c r="M41" s="84" t="s">
        <v>2</v>
      </c>
      <c r="N41" s="12"/>
      <c r="P41" s="32"/>
      <c r="Q41" s="84" t="s">
        <v>31</v>
      </c>
      <c r="R41" s="86"/>
      <c r="S41" s="11"/>
      <c r="T41" s="84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3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3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126734</v>
      </c>
      <c r="C43" s="18">
        <v>128143</v>
      </c>
      <c r="D43" s="19">
        <v>127320</v>
      </c>
      <c r="E43" s="27">
        <v>20.009346768260144</v>
      </c>
      <c r="F43" s="27">
        <v>20.026881090247009</v>
      </c>
      <c r="G43" s="28">
        <v>19.684540245701157</v>
      </c>
      <c r="I43" s="94">
        <v>126734</v>
      </c>
      <c r="J43" s="18">
        <v>128143</v>
      </c>
      <c r="K43" s="19">
        <v>127320</v>
      </c>
      <c r="L43" s="77">
        <v>20.337769960811752</v>
      </c>
      <c r="M43" s="77">
        <v>20.208132266020726</v>
      </c>
      <c r="N43" s="78">
        <v>20.212154597900046</v>
      </c>
      <c r="P43" s="94">
        <v>0</v>
      </c>
      <c r="Q43" s="18">
        <v>0</v>
      </c>
      <c r="R43" s="19">
        <v>0</v>
      </c>
      <c r="S43" s="77" t="s">
        <v>164</v>
      </c>
      <c r="T43" s="77" t="s">
        <v>164</v>
      </c>
      <c r="U43" s="78" t="s">
        <v>164</v>
      </c>
    </row>
    <row r="44" spans="1:21" x14ac:dyDescent="0.2">
      <c r="A44" s="17" t="s">
        <v>162</v>
      </c>
      <c r="B44" s="18">
        <v>65372</v>
      </c>
      <c r="C44" s="18">
        <v>71530</v>
      </c>
      <c r="D44" s="19">
        <v>75894</v>
      </c>
      <c r="E44" s="27">
        <v>10.32123200510283</v>
      </c>
      <c r="F44" s="27">
        <v>11.179095263770698</v>
      </c>
      <c r="G44" s="28">
        <v>11.733729951360695</v>
      </c>
      <c r="I44" s="94">
        <v>61559</v>
      </c>
      <c r="J44" s="18">
        <v>67343</v>
      </c>
      <c r="K44" s="19">
        <v>71729</v>
      </c>
      <c r="L44" s="77">
        <v>9.8787443071126191</v>
      </c>
      <c r="M44" s="77">
        <v>10.61998120217752</v>
      </c>
      <c r="N44" s="78">
        <v>11.387037677919983</v>
      </c>
      <c r="P44" s="94">
        <v>3813</v>
      </c>
      <c r="Q44" s="18">
        <v>4187</v>
      </c>
      <c r="R44" s="19">
        <v>4165</v>
      </c>
      <c r="S44" s="77">
        <v>37.280015643332028</v>
      </c>
      <c r="T44" s="77">
        <v>72.956961143056276</v>
      </c>
      <c r="U44" s="78">
        <v>24.668325041459369</v>
      </c>
    </row>
    <row r="45" spans="1:21" x14ac:dyDescent="0.2">
      <c r="A45" s="17" t="s">
        <v>82</v>
      </c>
      <c r="B45" s="18">
        <v>126456</v>
      </c>
      <c r="C45" s="18">
        <v>127208</v>
      </c>
      <c r="D45" s="19">
        <v>128742</v>
      </c>
      <c r="E45" s="27">
        <v>19.965454849741228</v>
      </c>
      <c r="F45" s="27">
        <v>19.880754233381001</v>
      </c>
      <c r="G45" s="28">
        <v>19.904391142884531</v>
      </c>
      <c r="I45" s="94">
        <v>126456</v>
      </c>
      <c r="J45" s="18">
        <v>127208</v>
      </c>
      <c r="K45" s="19">
        <v>128742</v>
      </c>
      <c r="L45" s="77">
        <v>20.293157622772192</v>
      </c>
      <c r="M45" s="77">
        <v>20.060682903443535</v>
      </c>
      <c r="N45" s="78">
        <v>20.437898266123526</v>
      </c>
      <c r="P45" s="94">
        <v>0</v>
      </c>
      <c r="Q45" s="18">
        <v>0</v>
      </c>
      <c r="R45" s="19">
        <v>0</v>
      </c>
      <c r="S45" s="77" t="s">
        <v>164</v>
      </c>
      <c r="T45" s="77" t="s">
        <v>164</v>
      </c>
      <c r="U45" s="78" t="s">
        <v>164</v>
      </c>
    </row>
    <row r="46" spans="1:21" x14ac:dyDescent="0.2">
      <c r="A46" s="17" t="s">
        <v>84</v>
      </c>
      <c r="B46" s="18">
        <v>86300</v>
      </c>
      <c r="C46" s="18">
        <v>88626</v>
      </c>
      <c r="D46" s="19">
        <v>90414</v>
      </c>
      <c r="E46" s="27">
        <v>13.625440892742677</v>
      </c>
      <c r="F46" s="27">
        <v>13.850950605996671</v>
      </c>
      <c r="G46" s="28">
        <v>13.978620969013701</v>
      </c>
      <c r="I46" s="94">
        <v>86300</v>
      </c>
      <c r="J46" s="18">
        <v>88626</v>
      </c>
      <c r="K46" s="19">
        <v>90414</v>
      </c>
      <c r="L46" s="77">
        <v>13.849081916597395</v>
      </c>
      <c r="M46" s="77">
        <v>13.976307174081715</v>
      </c>
      <c r="N46" s="78">
        <v>14.353296778310828</v>
      </c>
      <c r="P46" s="94">
        <v>0</v>
      </c>
      <c r="Q46" s="18">
        <v>0</v>
      </c>
      <c r="R46" s="19">
        <v>0</v>
      </c>
      <c r="S46" s="77" t="s">
        <v>164</v>
      </c>
      <c r="T46" s="77" t="s">
        <v>164</v>
      </c>
      <c r="U46" s="78" t="s">
        <v>164</v>
      </c>
    </row>
    <row r="47" spans="1:21" x14ac:dyDescent="0.2">
      <c r="A47" s="17" t="s">
        <v>152</v>
      </c>
      <c r="B47" s="18">
        <v>8768</v>
      </c>
      <c r="C47" s="18">
        <v>7512</v>
      </c>
      <c r="D47" s="19">
        <v>6389</v>
      </c>
      <c r="E47" s="27">
        <v>1.3843321639347368</v>
      </c>
      <c r="F47" s="27">
        <v>1.1740159879972807</v>
      </c>
      <c r="G47" s="28">
        <v>0.98778296913120245</v>
      </c>
      <c r="I47" s="94">
        <v>8768</v>
      </c>
      <c r="J47" s="18">
        <v>7512</v>
      </c>
      <c r="K47" s="19">
        <v>6389</v>
      </c>
      <c r="L47" s="77">
        <v>1.4070538846434062</v>
      </c>
      <c r="M47" s="77">
        <v>1.1846412959143122</v>
      </c>
      <c r="N47" s="78">
        <v>1.0142589987903188</v>
      </c>
      <c r="P47" s="94">
        <v>0</v>
      </c>
      <c r="Q47" s="18">
        <v>0</v>
      </c>
      <c r="R47" s="19">
        <v>0</v>
      </c>
      <c r="S47" s="77" t="s">
        <v>164</v>
      </c>
      <c r="T47" s="77" t="s">
        <v>164</v>
      </c>
      <c r="U47" s="78" t="s">
        <v>164</v>
      </c>
    </row>
    <row r="48" spans="1:21" x14ac:dyDescent="0.2">
      <c r="A48" s="17" t="s">
        <v>163</v>
      </c>
      <c r="B48" s="18">
        <v>110356</v>
      </c>
      <c r="C48" s="18">
        <v>112902</v>
      </c>
      <c r="D48" s="19">
        <v>115822</v>
      </c>
      <c r="E48" s="27">
        <v>17.423512806019826</v>
      </c>
      <c r="F48" s="27">
        <v>17.64493518062686</v>
      </c>
      <c r="G48" s="28">
        <v>17.906871036267667</v>
      </c>
      <c r="I48" s="94">
        <v>110356</v>
      </c>
      <c r="J48" s="18">
        <v>112902</v>
      </c>
      <c r="K48" s="19">
        <v>104370</v>
      </c>
      <c r="L48" s="77">
        <v>17.709493441344403</v>
      </c>
      <c r="M48" s="77">
        <v>17.804628806085951</v>
      </c>
      <c r="N48" s="78">
        <v>16.568823243660287</v>
      </c>
      <c r="P48" s="94">
        <v>0</v>
      </c>
      <c r="Q48" s="18">
        <v>0</v>
      </c>
      <c r="R48" s="19">
        <v>11452</v>
      </c>
      <c r="S48" s="77" t="s">
        <v>164</v>
      </c>
      <c r="T48" s="77" t="s">
        <v>164</v>
      </c>
      <c r="U48" s="78">
        <v>67.827529021558874</v>
      </c>
    </row>
    <row r="49" spans="1:21" x14ac:dyDescent="0.2">
      <c r="A49" s="17" t="s">
        <v>165</v>
      </c>
      <c r="B49" s="18">
        <v>11877</v>
      </c>
      <c r="C49" s="18">
        <v>12100</v>
      </c>
      <c r="D49" s="19">
        <v>12711</v>
      </c>
      <c r="E49" s="27">
        <v>1.8751953821912488</v>
      </c>
      <c r="F49" s="27">
        <v>1.8910534417954068</v>
      </c>
      <c r="G49" s="28">
        <v>1.9652072813627663</v>
      </c>
      <c r="I49" s="94">
        <v>11877</v>
      </c>
      <c r="J49" s="18">
        <v>12100</v>
      </c>
      <c r="K49" s="19">
        <v>12711</v>
      </c>
      <c r="L49" s="77">
        <v>1.9059738809203621</v>
      </c>
      <c r="M49" s="77">
        <v>1.9081682215872176</v>
      </c>
      <c r="N49" s="78">
        <v>2.0178816925377587</v>
      </c>
      <c r="P49" s="94">
        <v>0</v>
      </c>
      <c r="Q49" s="18">
        <v>0</v>
      </c>
      <c r="R49" s="19">
        <v>0</v>
      </c>
      <c r="S49" s="77" t="s">
        <v>164</v>
      </c>
      <c r="T49" s="77" t="s">
        <v>164</v>
      </c>
      <c r="U49" s="78" t="s">
        <v>164</v>
      </c>
    </row>
    <row r="50" spans="1:21" x14ac:dyDescent="0.2">
      <c r="A50" s="17" t="s">
        <v>166</v>
      </c>
      <c r="B50" s="18">
        <v>3215</v>
      </c>
      <c r="C50" s="18">
        <v>2835</v>
      </c>
      <c r="D50" s="19">
        <v>0</v>
      </c>
      <c r="E50" s="27">
        <v>0.50759898574933604</v>
      </c>
      <c r="F50" s="27">
        <v>0.44306913285041144</v>
      </c>
      <c r="G50" s="28" t="s">
        <v>164</v>
      </c>
      <c r="I50" s="94">
        <v>3215</v>
      </c>
      <c r="J50" s="18">
        <v>2835</v>
      </c>
      <c r="K50" s="19">
        <v>0</v>
      </c>
      <c r="L50" s="77">
        <v>0.51593045610498989</v>
      </c>
      <c r="M50" s="77">
        <v>0.44707908332229435</v>
      </c>
      <c r="N50" s="78" t="s">
        <v>164</v>
      </c>
      <c r="P50" s="94">
        <v>0</v>
      </c>
      <c r="Q50" s="18">
        <v>0</v>
      </c>
      <c r="R50" s="19">
        <v>0</v>
      </c>
      <c r="S50" s="77" t="s">
        <v>164</v>
      </c>
      <c r="T50" s="77" t="s">
        <v>164</v>
      </c>
      <c r="U50" s="78" t="s">
        <v>164</v>
      </c>
    </row>
    <row r="51" spans="1:21" x14ac:dyDescent="0.2">
      <c r="A51" s="17" t="s">
        <v>167</v>
      </c>
      <c r="B51" s="18">
        <v>1562</v>
      </c>
      <c r="C51" s="18">
        <v>1500</v>
      </c>
      <c r="D51" s="19">
        <v>1174</v>
      </c>
      <c r="E51" s="27">
        <v>0.24661574362067279</v>
      </c>
      <c r="F51" s="27">
        <v>0.2344281126192653</v>
      </c>
      <c r="G51" s="28">
        <v>0.18150840597277065</v>
      </c>
      <c r="I51" s="94">
        <v>0</v>
      </c>
      <c r="J51" s="18">
        <v>0</v>
      </c>
      <c r="K51" s="19">
        <v>0</v>
      </c>
      <c r="L51" s="77" t="s">
        <v>164</v>
      </c>
      <c r="M51" s="77" t="s">
        <v>164</v>
      </c>
      <c r="N51" s="78" t="s">
        <v>164</v>
      </c>
      <c r="P51" s="94">
        <v>1562</v>
      </c>
      <c r="Q51" s="18">
        <v>1500</v>
      </c>
      <c r="R51" s="19">
        <v>1174</v>
      </c>
      <c r="S51" s="77">
        <v>15.271802894016426</v>
      </c>
      <c r="T51" s="77">
        <v>26.136957658128594</v>
      </c>
      <c r="U51" s="78">
        <v>6.9533285951196397</v>
      </c>
    </row>
    <row r="52" spans="1:21" x14ac:dyDescent="0.2">
      <c r="A52" s="17" t="s">
        <v>168</v>
      </c>
      <c r="B52" s="18">
        <v>5066</v>
      </c>
      <c r="C52" s="18">
        <v>6031</v>
      </c>
      <c r="D52" s="19">
        <v>6930</v>
      </c>
      <c r="E52" s="27">
        <v>0.79984337847780296</v>
      </c>
      <c r="F52" s="27">
        <v>0.94255729813785938</v>
      </c>
      <c r="G52" s="28">
        <v>1.0714252584252986</v>
      </c>
      <c r="I52" s="94">
        <v>5066</v>
      </c>
      <c r="J52" s="18">
        <v>6031</v>
      </c>
      <c r="K52" s="19">
        <v>6930</v>
      </c>
      <c r="L52" s="77">
        <v>0.81297159895112858</v>
      </c>
      <c r="M52" s="77">
        <v>0.95108781358615779</v>
      </c>
      <c r="N52" s="78">
        <v>1.1001431932410251</v>
      </c>
      <c r="P52" s="94">
        <v>0</v>
      </c>
      <c r="Q52" s="18">
        <v>0</v>
      </c>
      <c r="R52" s="19">
        <v>0</v>
      </c>
      <c r="S52" s="77" t="s">
        <v>164</v>
      </c>
      <c r="T52" s="77" t="s">
        <v>164</v>
      </c>
      <c r="U52" s="78" t="s">
        <v>164</v>
      </c>
    </row>
    <row r="53" spans="1:21" x14ac:dyDescent="0.2">
      <c r="A53" s="17" t="s">
        <v>169</v>
      </c>
      <c r="B53" s="18">
        <v>0</v>
      </c>
      <c r="C53" s="18">
        <v>0</v>
      </c>
      <c r="D53" s="19">
        <v>0</v>
      </c>
      <c r="E53" s="27" t="s">
        <v>164</v>
      </c>
      <c r="F53" s="27" t="s">
        <v>164</v>
      </c>
      <c r="G53" s="28" t="s">
        <v>164</v>
      </c>
      <c r="I53" s="94">
        <v>0</v>
      </c>
      <c r="J53" s="18">
        <v>0</v>
      </c>
      <c r="K53" s="19">
        <v>0</v>
      </c>
      <c r="L53" s="77" t="s">
        <v>164</v>
      </c>
      <c r="M53" s="77" t="s">
        <v>164</v>
      </c>
      <c r="N53" s="78" t="s">
        <v>164</v>
      </c>
      <c r="P53" s="94">
        <v>0</v>
      </c>
      <c r="Q53" s="18">
        <v>0</v>
      </c>
      <c r="R53" s="19">
        <v>0</v>
      </c>
      <c r="S53" s="77" t="s">
        <v>164</v>
      </c>
      <c r="T53" s="77" t="s">
        <v>164</v>
      </c>
      <c r="U53" s="78" t="s">
        <v>164</v>
      </c>
    </row>
    <row r="54" spans="1:21" x14ac:dyDescent="0.2">
      <c r="A54" s="17" t="s">
        <v>170</v>
      </c>
      <c r="B54" s="18">
        <v>0</v>
      </c>
      <c r="C54" s="18">
        <v>0</v>
      </c>
      <c r="D54" s="19">
        <v>0</v>
      </c>
      <c r="E54" s="27" t="s">
        <v>164</v>
      </c>
      <c r="F54" s="27" t="s">
        <v>164</v>
      </c>
      <c r="G54" s="28" t="s">
        <v>164</v>
      </c>
      <c r="I54" s="94">
        <v>0</v>
      </c>
      <c r="J54" s="18">
        <v>0</v>
      </c>
      <c r="K54" s="19">
        <v>0</v>
      </c>
      <c r="L54" s="77" t="s">
        <v>164</v>
      </c>
      <c r="M54" s="77" t="s">
        <v>164</v>
      </c>
      <c r="N54" s="78" t="s">
        <v>164</v>
      </c>
      <c r="P54" s="94">
        <v>0</v>
      </c>
      <c r="Q54" s="18">
        <v>0</v>
      </c>
      <c r="R54" s="19">
        <v>0</v>
      </c>
      <c r="S54" s="77" t="s">
        <v>164</v>
      </c>
      <c r="T54" s="77" t="s">
        <v>164</v>
      </c>
      <c r="U54" s="78" t="s">
        <v>164</v>
      </c>
    </row>
    <row r="55" spans="1:21" x14ac:dyDescent="0.2">
      <c r="A55" s="17" t="s">
        <v>171</v>
      </c>
      <c r="B55" s="18">
        <v>13908</v>
      </c>
      <c r="C55" s="18">
        <v>8680</v>
      </c>
      <c r="D55" s="19">
        <v>8427</v>
      </c>
      <c r="E55" s="27">
        <v>2.1958590027377189</v>
      </c>
      <c r="F55" s="27">
        <v>1.3565573450234818</v>
      </c>
      <c r="G55" s="28">
        <v>1.3028716670634908</v>
      </c>
      <c r="I55" s="94">
        <v>9130</v>
      </c>
      <c r="J55" s="18">
        <v>8680</v>
      </c>
      <c r="K55" s="19">
        <v>8427</v>
      </c>
      <c r="L55" s="77">
        <v>1.4651462097165031</v>
      </c>
      <c r="M55" s="77">
        <v>1.368834724246037</v>
      </c>
      <c r="N55" s="78">
        <v>1.3377931730796706</v>
      </c>
      <c r="P55" s="94">
        <v>4778</v>
      </c>
      <c r="Q55" s="18">
        <v>0</v>
      </c>
      <c r="R55" s="19">
        <v>0</v>
      </c>
      <c r="S55" s="77">
        <v>46.71490027375831</v>
      </c>
      <c r="T55" s="77" t="s">
        <v>164</v>
      </c>
      <c r="U55" s="78" t="s">
        <v>164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164</v>
      </c>
      <c r="F56" s="27" t="s">
        <v>164</v>
      </c>
      <c r="G56" s="28" t="s">
        <v>164</v>
      </c>
      <c r="I56" s="94">
        <v>0</v>
      </c>
      <c r="J56" s="18">
        <v>0</v>
      </c>
      <c r="K56" s="19">
        <v>0</v>
      </c>
      <c r="L56" s="77" t="s">
        <v>164</v>
      </c>
      <c r="M56" s="77" t="s">
        <v>164</v>
      </c>
      <c r="N56" s="78" t="s">
        <v>164</v>
      </c>
      <c r="P56" s="94">
        <v>0</v>
      </c>
      <c r="Q56" s="18">
        <v>0</v>
      </c>
      <c r="R56" s="19">
        <v>0</v>
      </c>
      <c r="S56" s="77" t="s">
        <v>164</v>
      </c>
      <c r="T56" s="77" t="s">
        <v>164</v>
      </c>
      <c r="U56" s="78" t="s">
        <v>164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0</v>
      </c>
      <c r="E57" s="27" t="s">
        <v>164</v>
      </c>
      <c r="F57" s="27" t="s">
        <v>164</v>
      </c>
      <c r="G57" s="28" t="s">
        <v>164</v>
      </c>
      <c r="I57" s="94">
        <v>0</v>
      </c>
      <c r="J57" s="18">
        <v>0</v>
      </c>
      <c r="K57" s="19">
        <v>0</v>
      </c>
      <c r="L57" s="77" t="s">
        <v>164</v>
      </c>
      <c r="M57" s="77" t="s">
        <v>164</v>
      </c>
      <c r="N57" s="78" t="s">
        <v>164</v>
      </c>
      <c r="P57" s="94">
        <v>0</v>
      </c>
      <c r="Q57" s="18">
        <v>0</v>
      </c>
      <c r="R57" s="19">
        <v>0</v>
      </c>
      <c r="S57" s="77" t="s">
        <v>164</v>
      </c>
      <c r="T57" s="77" t="s">
        <v>164</v>
      </c>
      <c r="U57" s="78" t="s">
        <v>164</v>
      </c>
    </row>
    <row r="58" spans="1:21" x14ac:dyDescent="0.2">
      <c r="A58" s="17" t="s">
        <v>174</v>
      </c>
      <c r="B58" s="18">
        <v>32818</v>
      </c>
      <c r="C58" s="18">
        <v>32595</v>
      </c>
      <c r="D58" s="19">
        <v>32138</v>
      </c>
      <c r="E58" s="27">
        <v>5.1814567696179505</v>
      </c>
      <c r="F58" s="27">
        <v>5.0941228872166349</v>
      </c>
      <c r="G58" s="28">
        <v>4.9687539617997469</v>
      </c>
      <c r="I58" s="94">
        <v>32818</v>
      </c>
      <c r="J58" s="18">
        <v>32595</v>
      </c>
      <c r="K58" s="19">
        <v>32138</v>
      </c>
      <c r="L58" s="77">
        <v>5.2665025531737344</v>
      </c>
      <c r="M58" s="77">
        <v>5.1402267093087071</v>
      </c>
      <c r="N58" s="78">
        <v>5.1019339025079455</v>
      </c>
      <c r="P58" s="94">
        <v>0</v>
      </c>
      <c r="Q58" s="18">
        <v>0</v>
      </c>
      <c r="R58" s="19">
        <v>0</v>
      </c>
      <c r="S58" s="77" t="s">
        <v>164</v>
      </c>
      <c r="T58" s="77" t="s">
        <v>164</v>
      </c>
      <c r="U58" s="78" t="s">
        <v>164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0</v>
      </c>
      <c r="E59" s="27" t="s">
        <v>164</v>
      </c>
      <c r="F59" s="27" t="s">
        <v>164</v>
      </c>
      <c r="G59" s="28" t="s">
        <v>164</v>
      </c>
      <c r="I59" s="94">
        <v>0</v>
      </c>
      <c r="J59" s="18">
        <v>0</v>
      </c>
      <c r="K59" s="19">
        <v>0</v>
      </c>
      <c r="L59" s="77" t="s">
        <v>164</v>
      </c>
      <c r="M59" s="77" t="s">
        <v>164</v>
      </c>
      <c r="N59" s="78" t="s">
        <v>164</v>
      </c>
      <c r="P59" s="94">
        <v>0</v>
      </c>
      <c r="Q59" s="18">
        <v>0</v>
      </c>
      <c r="R59" s="19">
        <v>0</v>
      </c>
      <c r="S59" s="77" t="s">
        <v>164</v>
      </c>
      <c r="T59" s="77" t="s">
        <v>164</v>
      </c>
      <c r="U59" s="78" t="s">
        <v>164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388</v>
      </c>
      <c r="E60" s="27" t="s">
        <v>164</v>
      </c>
      <c r="F60" s="27" t="s">
        <v>164</v>
      </c>
      <c r="G60" s="28">
        <v>5.9987445926264912E-2</v>
      </c>
      <c r="I60" s="94">
        <v>0</v>
      </c>
      <c r="J60" s="18">
        <v>0</v>
      </c>
      <c r="K60" s="19">
        <v>388</v>
      </c>
      <c r="L60" s="77" t="s">
        <v>164</v>
      </c>
      <c r="M60" s="77" t="s">
        <v>164</v>
      </c>
      <c r="N60" s="78">
        <v>6.1595318755774564E-2</v>
      </c>
      <c r="P60" s="94">
        <v>0</v>
      </c>
      <c r="Q60" s="18">
        <v>0</v>
      </c>
      <c r="R60" s="19">
        <v>0</v>
      </c>
      <c r="S60" s="77" t="s">
        <v>164</v>
      </c>
      <c r="T60" s="77" t="s">
        <v>164</v>
      </c>
      <c r="U60" s="78" t="s">
        <v>164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0</v>
      </c>
      <c r="E61" s="27" t="s">
        <v>164</v>
      </c>
      <c r="F61" s="27" t="s">
        <v>164</v>
      </c>
      <c r="G61" s="28" t="s">
        <v>164</v>
      </c>
      <c r="I61" s="94">
        <v>0</v>
      </c>
      <c r="J61" s="18">
        <v>0</v>
      </c>
      <c r="K61" s="19">
        <v>0</v>
      </c>
      <c r="L61" s="77" t="s">
        <v>164</v>
      </c>
      <c r="M61" s="77" t="s">
        <v>164</v>
      </c>
      <c r="N61" s="78" t="s">
        <v>164</v>
      </c>
      <c r="P61" s="94">
        <v>0</v>
      </c>
      <c r="Q61" s="18">
        <v>0</v>
      </c>
      <c r="R61" s="19">
        <v>0</v>
      </c>
      <c r="S61" s="77" t="s">
        <v>164</v>
      </c>
      <c r="T61" s="77" t="s">
        <v>164</v>
      </c>
      <c r="U61" s="78" t="s">
        <v>164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164</v>
      </c>
      <c r="F62" s="27" t="s">
        <v>164</v>
      </c>
      <c r="G62" s="28" t="s">
        <v>164</v>
      </c>
      <c r="I62" s="94">
        <v>0</v>
      </c>
      <c r="J62" s="18">
        <v>0</v>
      </c>
      <c r="K62" s="19">
        <v>0</v>
      </c>
      <c r="L62" s="77" t="s">
        <v>164</v>
      </c>
      <c r="M62" s="77" t="s">
        <v>164</v>
      </c>
      <c r="N62" s="78" t="s">
        <v>164</v>
      </c>
      <c r="P62" s="94">
        <v>0</v>
      </c>
      <c r="Q62" s="18">
        <v>0</v>
      </c>
      <c r="R62" s="19">
        <v>0</v>
      </c>
      <c r="S62" s="77" t="s">
        <v>164</v>
      </c>
      <c r="T62" s="77" t="s">
        <v>164</v>
      </c>
      <c r="U62" s="78" t="s">
        <v>164</v>
      </c>
    </row>
    <row r="63" spans="1:21" x14ac:dyDescent="0.2">
      <c r="A63" s="17" t="s">
        <v>179</v>
      </c>
      <c r="B63" s="18">
        <v>34755</v>
      </c>
      <c r="C63" s="18">
        <v>35080</v>
      </c>
      <c r="D63" s="19">
        <v>35872</v>
      </c>
      <c r="E63" s="27">
        <v>5.4872792378594637</v>
      </c>
      <c r="F63" s="27">
        <v>5.4824921271225513</v>
      </c>
      <c r="G63" s="28">
        <v>5.546055825430348</v>
      </c>
      <c r="I63" s="94">
        <v>34755</v>
      </c>
      <c r="J63" s="18">
        <v>35080</v>
      </c>
      <c r="K63" s="19">
        <v>35872</v>
      </c>
      <c r="L63" s="77">
        <v>5.5773446351256366</v>
      </c>
      <c r="M63" s="77">
        <v>5.5321108440726929</v>
      </c>
      <c r="N63" s="78">
        <v>5.6947094701215075</v>
      </c>
      <c r="P63" s="94">
        <v>0</v>
      </c>
      <c r="Q63" s="18">
        <v>0</v>
      </c>
      <c r="R63" s="19">
        <v>0</v>
      </c>
      <c r="S63" s="77" t="s">
        <v>164</v>
      </c>
      <c r="T63" s="77" t="s">
        <v>164</v>
      </c>
      <c r="U63" s="78" t="s">
        <v>164</v>
      </c>
    </row>
    <row r="64" spans="1:21" x14ac:dyDescent="0.2">
      <c r="A64" s="17" t="s">
        <v>180</v>
      </c>
      <c r="B64" s="18">
        <v>354</v>
      </c>
      <c r="C64" s="18">
        <v>350</v>
      </c>
      <c r="D64" s="19">
        <v>413</v>
      </c>
      <c r="E64" s="27">
        <v>5.589114804207309E-2</v>
      </c>
      <c r="F64" s="27">
        <v>5.4699892944495239E-2</v>
      </c>
      <c r="G64" s="28">
        <v>6.3852616411204668E-2</v>
      </c>
      <c r="I64" s="94">
        <v>279</v>
      </c>
      <c r="J64" s="18">
        <v>298</v>
      </c>
      <c r="K64" s="19">
        <v>320</v>
      </c>
      <c r="L64" s="77">
        <v>4.4772814075674079E-2</v>
      </c>
      <c r="M64" s="77">
        <v>4.6994556201073623E-2</v>
      </c>
      <c r="N64" s="78">
        <v>5.0800262891360463E-2</v>
      </c>
      <c r="P64" s="94">
        <v>75</v>
      </c>
      <c r="Q64" s="18">
        <v>52</v>
      </c>
      <c r="R64" s="19">
        <v>93</v>
      </c>
      <c r="S64" s="77">
        <v>0.73328118889323424</v>
      </c>
      <c r="T64" s="77">
        <v>0.90608119881512461</v>
      </c>
      <c r="U64" s="78">
        <v>0.55081734186211795</v>
      </c>
    </row>
    <row r="65" spans="1:21" x14ac:dyDescent="0.2">
      <c r="A65" s="17" t="s">
        <v>181</v>
      </c>
      <c r="B65" s="18">
        <v>2176</v>
      </c>
      <c r="C65" s="18">
        <v>2501</v>
      </c>
      <c r="D65" s="19">
        <v>2639</v>
      </c>
      <c r="E65" s="27">
        <v>0.34355688739986168</v>
      </c>
      <c r="F65" s="27">
        <v>0.39086980644052166</v>
      </c>
      <c r="G65" s="28">
        <v>0.40800739639023997</v>
      </c>
      <c r="I65" s="94">
        <v>2176</v>
      </c>
      <c r="J65" s="18">
        <v>2501</v>
      </c>
      <c r="K65" s="19">
        <v>2639</v>
      </c>
      <c r="L65" s="77">
        <v>0.34919585458303509</v>
      </c>
      <c r="M65" s="77">
        <v>0.3944073324123662</v>
      </c>
      <c r="N65" s="78">
        <v>0.41894341803218832</v>
      </c>
      <c r="P65" s="94">
        <v>0</v>
      </c>
      <c r="Q65" s="18">
        <v>0</v>
      </c>
      <c r="R65" s="19">
        <v>0</v>
      </c>
      <c r="S65" s="77" t="s">
        <v>164</v>
      </c>
      <c r="T65" s="77" t="s">
        <v>164</v>
      </c>
      <c r="U65" s="78" t="s">
        <v>164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  <c r="I66" s="94">
        <v>0</v>
      </c>
      <c r="J66" s="18">
        <v>0</v>
      </c>
      <c r="K66" s="19">
        <v>0</v>
      </c>
      <c r="L66" s="77" t="s">
        <v>164</v>
      </c>
      <c r="M66" s="77" t="s">
        <v>164</v>
      </c>
      <c r="N66" s="78" t="s">
        <v>164</v>
      </c>
      <c r="P66" s="94">
        <v>0</v>
      </c>
      <c r="Q66" s="18">
        <v>0</v>
      </c>
      <c r="R66" s="19">
        <v>0</v>
      </c>
      <c r="S66" s="77" t="s">
        <v>164</v>
      </c>
      <c r="T66" s="77" t="s">
        <v>164</v>
      </c>
      <c r="U66" s="78" t="s">
        <v>164</v>
      </c>
    </row>
    <row r="67" spans="1:21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  <c r="I67" s="94">
        <v>0</v>
      </c>
      <c r="J67" s="18">
        <v>0</v>
      </c>
      <c r="K67" s="19">
        <v>0</v>
      </c>
      <c r="L67" s="77" t="s">
        <v>164</v>
      </c>
      <c r="M67" s="77" t="s">
        <v>164</v>
      </c>
      <c r="N67" s="78" t="s">
        <v>164</v>
      </c>
      <c r="P67" s="94">
        <v>0</v>
      </c>
      <c r="Q67" s="18">
        <v>0</v>
      </c>
      <c r="R67" s="19">
        <v>0</v>
      </c>
      <c r="S67" s="77" t="s">
        <v>164</v>
      </c>
      <c r="T67" s="77" t="s">
        <v>164</v>
      </c>
      <c r="U67" s="78" t="s">
        <v>164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164</v>
      </c>
      <c r="F68" s="27" t="s">
        <v>164</v>
      </c>
      <c r="G68" s="28" t="s">
        <v>164</v>
      </c>
      <c r="I68" s="94">
        <v>0</v>
      </c>
      <c r="J68" s="18">
        <v>0</v>
      </c>
      <c r="K68" s="19">
        <v>0</v>
      </c>
      <c r="L68" s="77" t="s">
        <v>164</v>
      </c>
      <c r="M68" s="77" t="s">
        <v>164</v>
      </c>
      <c r="N68" s="78" t="s">
        <v>164</v>
      </c>
      <c r="P68" s="94">
        <v>0</v>
      </c>
      <c r="Q68" s="18">
        <v>0</v>
      </c>
      <c r="R68" s="19">
        <v>0</v>
      </c>
      <c r="S68" s="77" t="s">
        <v>164</v>
      </c>
      <c r="T68" s="77" t="s">
        <v>164</v>
      </c>
      <c r="U68" s="78" t="s">
        <v>164</v>
      </c>
    </row>
    <row r="69" spans="1:21" x14ac:dyDescent="0.2">
      <c r="A69" s="17" t="s">
        <v>185</v>
      </c>
      <c r="B69" s="18">
        <v>0</v>
      </c>
      <c r="C69" s="18">
        <v>0</v>
      </c>
      <c r="D69" s="19">
        <v>0</v>
      </c>
      <c r="E69" s="27" t="s">
        <v>164</v>
      </c>
      <c r="F69" s="27" t="s">
        <v>164</v>
      </c>
      <c r="G69" s="28" t="s">
        <v>164</v>
      </c>
      <c r="I69" s="94">
        <v>0</v>
      </c>
      <c r="J69" s="18">
        <v>0</v>
      </c>
      <c r="K69" s="19">
        <v>0</v>
      </c>
      <c r="L69" s="77" t="s">
        <v>164</v>
      </c>
      <c r="M69" s="77" t="s">
        <v>164</v>
      </c>
      <c r="N69" s="78" t="s">
        <v>164</v>
      </c>
      <c r="P69" s="94">
        <v>0</v>
      </c>
      <c r="Q69" s="18">
        <v>0</v>
      </c>
      <c r="R69" s="19">
        <v>0</v>
      </c>
      <c r="S69" s="77" t="s">
        <v>164</v>
      </c>
      <c r="T69" s="77" t="s">
        <v>164</v>
      </c>
      <c r="U69" s="78" t="s">
        <v>164</v>
      </c>
    </row>
    <row r="70" spans="1:21" x14ac:dyDescent="0.2">
      <c r="A70" s="17" t="s">
        <v>186</v>
      </c>
      <c r="B70" s="18">
        <v>2407</v>
      </c>
      <c r="C70" s="18">
        <v>738</v>
      </c>
      <c r="D70" s="19">
        <v>0</v>
      </c>
      <c r="E70" s="27">
        <v>0.38002822976629924</v>
      </c>
      <c r="F70" s="27">
        <v>0.11533863140867853</v>
      </c>
      <c r="G70" s="28" t="s">
        <v>164</v>
      </c>
      <c r="I70" s="94">
        <v>2407</v>
      </c>
      <c r="J70" s="18">
        <v>738</v>
      </c>
      <c r="K70" s="19">
        <v>0</v>
      </c>
      <c r="L70" s="77">
        <v>0.38626581892525991</v>
      </c>
      <c r="M70" s="77">
        <v>0.11638249153151789</v>
      </c>
      <c r="N70" s="78" t="s">
        <v>164</v>
      </c>
      <c r="P70" s="94">
        <v>0</v>
      </c>
      <c r="Q70" s="18">
        <v>0</v>
      </c>
      <c r="R70" s="19">
        <v>0</v>
      </c>
      <c r="S70" s="77" t="s">
        <v>164</v>
      </c>
      <c r="T70" s="77" t="s">
        <v>164</v>
      </c>
      <c r="U70" s="78" t="s">
        <v>164</v>
      </c>
    </row>
    <row r="71" spans="1:21" x14ac:dyDescent="0.2">
      <c r="A71" s="17" t="s">
        <v>187</v>
      </c>
      <c r="B71" s="18">
        <v>1250</v>
      </c>
      <c r="C71" s="18">
        <v>1524</v>
      </c>
      <c r="D71" s="19">
        <v>1529</v>
      </c>
      <c r="E71" s="27">
        <v>0.19735574873613379</v>
      </c>
      <c r="F71" s="27">
        <v>0.23817896242117353</v>
      </c>
      <c r="G71" s="28">
        <v>0.23639382685891508</v>
      </c>
      <c r="I71" s="94">
        <v>1250</v>
      </c>
      <c r="J71" s="18">
        <v>1524</v>
      </c>
      <c r="K71" s="19">
        <v>1529</v>
      </c>
      <c r="L71" s="77">
        <v>0.20059504514190896</v>
      </c>
      <c r="M71" s="77">
        <v>0.24033457600817515</v>
      </c>
      <c r="N71" s="78">
        <v>0.2427300061277817</v>
      </c>
      <c r="P71" s="94">
        <v>0</v>
      </c>
      <c r="Q71" s="18">
        <v>0</v>
      </c>
      <c r="R71" s="19">
        <v>0</v>
      </c>
      <c r="S71" s="77" t="s">
        <v>164</v>
      </c>
      <c r="T71" s="77" t="s">
        <v>164</v>
      </c>
      <c r="U71" s="78" t="s">
        <v>164</v>
      </c>
    </row>
    <row r="72" spans="1:21" x14ac:dyDescent="0.2">
      <c r="A72" s="17" t="s">
        <v>188</v>
      </c>
      <c r="B72" s="18">
        <v>0</v>
      </c>
      <c r="C72" s="18">
        <v>0</v>
      </c>
      <c r="D72" s="19">
        <v>0</v>
      </c>
      <c r="E72" s="27" t="s">
        <v>164</v>
      </c>
      <c r="F72" s="27" t="s">
        <v>164</v>
      </c>
      <c r="G72" s="28" t="s">
        <v>164</v>
      </c>
      <c r="I72" s="94">
        <v>0</v>
      </c>
      <c r="J72" s="18">
        <v>0</v>
      </c>
      <c r="K72" s="19">
        <v>0</v>
      </c>
      <c r="L72" s="77" t="s">
        <v>164</v>
      </c>
      <c r="M72" s="77" t="s">
        <v>164</v>
      </c>
      <c r="N72" s="78" t="s">
        <v>164</v>
      </c>
      <c r="P72" s="94">
        <v>0</v>
      </c>
      <c r="Q72" s="18">
        <v>0</v>
      </c>
      <c r="R72" s="19">
        <v>0</v>
      </c>
      <c r="S72" s="77" t="s">
        <v>164</v>
      </c>
      <c r="T72" s="77" t="s">
        <v>164</v>
      </c>
      <c r="U72" s="78" t="s">
        <v>164</v>
      </c>
    </row>
    <row r="73" spans="1:21" x14ac:dyDescent="0.2">
      <c r="A73" s="17" t="s">
        <v>189</v>
      </c>
      <c r="B73" s="18">
        <v>0</v>
      </c>
      <c r="C73" s="18">
        <v>0</v>
      </c>
      <c r="D73" s="19">
        <v>0</v>
      </c>
      <c r="E73" s="27" t="s">
        <v>164</v>
      </c>
      <c r="F73" s="27" t="s">
        <v>164</v>
      </c>
      <c r="G73" s="28" t="s">
        <v>164</v>
      </c>
      <c r="I73" s="94">
        <v>0</v>
      </c>
      <c r="J73" s="18">
        <v>0</v>
      </c>
      <c r="K73" s="19">
        <v>0</v>
      </c>
      <c r="L73" s="77" t="s">
        <v>164</v>
      </c>
      <c r="M73" s="77" t="s">
        <v>164</v>
      </c>
      <c r="N73" s="78" t="s">
        <v>164</v>
      </c>
      <c r="P73" s="94">
        <v>0</v>
      </c>
      <c r="Q73" s="18">
        <v>0</v>
      </c>
      <c r="R73" s="19">
        <v>0</v>
      </c>
      <c r="S73" s="77" t="s">
        <v>164</v>
      </c>
      <c r="T73" s="77" t="s">
        <v>164</v>
      </c>
      <c r="U73" s="78" t="s">
        <v>164</v>
      </c>
    </row>
    <row r="74" spans="1:21" ht="13.5" thickBot="1" x14ac:dyDescent="0.25">
      <c r="A74" s="20" t="s">
        <v>4</v>
      </c>
      <c r="B74" s="21">
        <v>633374</v>
      </c>
      <c r="C74" s="21">
        <v>639855</v>
      </c>
      <c r="D74" s="22">
        <v>646802</v>
      </c>
      <c r="E74" s="23">
        <v>100</v>
      </c>
      <c r="F74" s="23">
        <v>100</v>
      </c>
      <c r="G74" s="48">
        <v>100</v>
      </c>
      <c r="I74" s="95">
        <v>623146</v>
      </c>
      <c r="J74" s="21">
        <v>634116</v>
      </c>
      <c r="K74" s="22">
        <v>629918</v>
      </c>
      <c r="L74" s="81">
        <v>100</v>
      </c>
      <c r="M74" s="81">
        <v>100</v>
      </c>
      <c r="N74" s="82">
        <v>100</v>
      </c>
      <c r="P74" s="95">
        <v>10228</v>
      </c>
      <c r="Q74" s="21">
        <v>5739</v>
      </c>
      <c r="R74" s="22">
        <v>16884</v>
      </c>
      <c r="S74" s="81">
        <v>100</v>
      </c>
      <c r="T74" s="81">
        <v>100</v>
      </c>
      <c r="U74" s="82">
        <v>100</v>
      </c>
    </row>
    <row r="75" spans="1:21" x14ac:dyDescent="0.2">
      <c r="A75" s="24"/>
      <c r="B75" s="24"/>
      <c r="C75" s="24"/>
      <c r="D75" s="24"/>
      <c r="E75" s="24"/>
      <c r="F75" s="24"/>
      <c r="G75" s="50"/>
    </row>
    <row r="76" spans="1:21" ht="12.75" customHeight="1" x14ac:dyDescent="0.2">
      <c r="A76" s="26" t="s">
        <v>159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209">
        <v>14</v>
      </c>
    </row>
    <row r="77" spans="1:21" ht="12.75" customHeight="1" x14ac:dyDescent="0.2">
      <c r="A77" s="26" t="s">
        <v>160</v>
      </c>
      <c r="U77" s="208"/>
    </row>
    <row r="78" spans="1:21" ht="12.75" customHeight="1" x14ac:dyDescent="0.2"/>
  </sheetData>
  <mergeCells count="7">
    <mergeCell ref="D4:E4"/>
    <mergeCell ref="D40:E40"/>
    <mergeCell ref="U76:U77"/>
    <mergeCell ref="I4:N4"/>
    <mergeCell ref="P4:U4"/>
    <mergeCell ref="I40:N40"/>
    <mergeCell ref="P40:U40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8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119</v>
      </c>
      <c r="B4" s="6"/>
      <c r="C4" s="6"/>
      <c r="D4" s="6"/>
      <c r="E4" s="6"/>
      <c r="F4" s="6"/>
      <c r="I4" s="224" t="s">
        <v>107</v>
      </c>
      <c r="J4" s="224"/>
      <c r="K4" s="224"/>
      <c r="L4" s="224"/>
      <c r="M4" s="224"/>
      <c r="N4" s="224"/>
      <c r="P4" s="224" t="s">
        <v>108</v>
      </c>
      <c r="Q4" s="224"/>
      <c r="R4" s="224"/>
      <c r="S4" s="224"/>
      <c r="T4" s="224"/>
      <c r="U4" s="224"/>
    </row>
    <row r="5" spans="1:21" x14ac:dyDescent="0.2">
      <c r="A5" s="7"/>
      <c r="B5" s="8"/>
      <c r="C5" s="84" t="s">
        <v>1</v>
      </c>
      <c r="D5" s="10"/>
      <c r="E5" s="11"/>
      <c r="F5" s="84" t="s">
        <v>2</v>
      </c>
      <c r="G5" s="12"/>
      <c r="I5" s="7"/>
      <c r="J5" s="84" t="s">
        <v>1</v>
      </c>
      <c r="K5" s="10"/>
      <c r="L5" s="11"/>
      <c r="M5" s="84" t="s">
        <v>2</v>
      </c>
      <c r="N5" s="12"/>
      <c r="P5" s="7"/>
      <c r="Q5" s="84" t="s">
        <v>1</v>
      </c>
      <c r="R5" s="10"/>
      <c r="S5" s="11"/>
      <c r="T5" s="84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3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3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159631</v>
      </c>
      <c r="C7" s="18">
        <v>184927</v>
      </c>
      <c r="D7" s="19">
        <v>210903</v>
      </c>
      <c r="E7" s="27">
        <v>15.378546084771742</v>
      </c>
      <c r="F7" s="27">
        <v>16.153242099911864</v>
      </c>
      <c r="G7" s="28">
        <v>16.74723861100744</v>
      </c>
      <c r="I7" s="94">
        <v>150718</v>
      </c>
      <c r="J7" s="18">
        <v>175080</v>
      </c>
      <c r="K7" s="19">
        <v>200385</v>
      </c>
      <c r="L7" s="77">
        <v>15.292191057520993</v>
      </c>
      <c r="M7" s="77">
        <v>16.13807139538828</v>
      </c>
      <c r="N7" s="78">
        <v>16.943513167295894</v>
      </c>
      <c r="P7" s="94">
        <v>8913</v>
      </c>
      <c r="Q7" s="18">
        <v>9847</v>
      </c>
      <c r="R7" s="19">
        <v>10518</v>
      </c>
      <c r="S7" s="77">
        <v>17.00207924002823</v>
      </c>
      <c r="T7" s="77">
        <v>16.427820690345506</v>
      </c>
      <c r="U7" s="78">
        <v>13.719428683232245</v>
      </c>
    </row>
    <row r="8" spans="1:21" x14ac:dyDescent="0.2">
      <c r="A8" s="17" t="s">
        <v>162</v>
      </c>
      <c r="B8" s="18">
        <v>145522</v>
      </c>
      <c r="C8" s="18">
        <v>151583</v>
      </c>
      <c r="D8" s="19">
        <v>162655</v>
      </c>
      <c r="E8" s="27">
        <v>14.019311934073917</v>
      </c>
      <c r="F8" s="27">
        <v>13.240667383513172</v>
      </c>
      <c r="G8" s="28">
        <v>12.915995013221316</v>
      </c>
      <c r="I8" s="94">
        <v>123996</v>
      </c>
      <c r="J8" s="18">
        <v>127857</v>
      </c>
      <c r="K8" s="19">
        <v>134284</v>
      </c>
      <c r="L8" s="77">
        <v>12.580916163751994</v>
      </c>
      <c r="M8" s="77">
        <v>11.785271843729491</v>
      </c>
      <c r="N8" s="78">
        <v>11.354356474572258</v>
      </c>
      <c r="P8" s="94">
        <v>21526</v>
      </c>
      <c r="Q8" s="18">
        <v>23726</v>
      </c>
      <c r="R8" s="19">
        <v>28371</v>
      </c>
      <c r="S8" s="77">
        <v>41.062129218091293</v>
      </c>
      <c r="T8" s="77">
        <v>39.58225588495354</v>
      </c>
      <c r="U8" s="78">
        <v>37.00645666210135</v>
      </c>
    </row>
    <row r="9" spans="1:21" x14ac:dyDescent="0.2">
      <c r="A9" s="17" t="s">
        <v>82</v>
      </c>
      <c r="B9" s="18">
        <v>225727</v>
      </c>
      <c r="C9" s="18">
        <v>247582</v>
      </c>
      <c r="D9" s="19">
        <v>275837</v>
      </c>
      <c r="E9" s="27">
        <v>21.746108663588345</v>
      </c>
      <c r="F9" s="27">
        <v>21.626111847271513</v>
      </c>
      <c r="G9" s="28">
        <v>21.90347248139884</v>
      </c>
      <c r="I9" s="94">
        <v>211398</v>
      </c>
      <c r="J9" s="18">
        <v>230460</v>
      </c>
      <c r="K9" s="19">
        <v>254468</v>
      </c>
      <c r="L9" s="77">
        <v>21.44892186187332</v>
      </c>
      <c r="M9" s="77">
        <v>21.242745794957635</v>
      </c>
      <c r="N9" s="78">
        <v>21.516490299450815</v>
      </c>
      <c r="P9" s="94">
        <v>14329</v>
      </c>
      <c r="Q9" s="18">
        <v>17122</v>
      </c>
      <c r="R9" s="19">
        <v>21369</v>
      </c>
      <c r="S9" s="77">
        <v>27.333422352784083</v>
      </c>
      <c r="T9" s="77">
        <v>28.564755342753706</v>
      </c>
      <c r="U9" s="78">
        <v>27.873214635100762</v>
      </c>
    </row>
    <row r="10" spans="1:21" x14ac:dyDescent="0.2">
      <c r="A10" s="17" t="s">
        <v>84</v>
      </c>
      <c r="B10" s="18">
        <v>12148</v>
      </c>
      <c r="C10" s="18">
        <v>15103</v>
      </c>
      <c r="D10" s="19">
        <v>15274</v>
      </c>
      <c r="E10" s="27">
        <v>1.1703151508028335</v>
      </c>
      <c r="F10" s="27">
        <v>1.3192363226298425</v>
      </c>
      <c r="G10" s="28">
        <v>1.2128671595213327</v>
      </c>
      <c r="I10" s="94">
        <v>6951</v>
      </c>
      <c r="J10" s="18">
        <v>8625</v>
      </c>
      <c r="K10" s="19">
        <v>9367</v>
      </c>
      <c r="L10" s="77">
        <v>0.70526426863963443</v>
      </c>
      <c r="M10" s="77">
        <v>0.79501294142805523</v>
      </c>
      <c r="N10" s="78">
        <v>0.79202479146672977</v>
      </c>
      <c r="P10" s="94">
        <v>5197</v>
      </c>
      <c r="Q10" s="18">
        <v>6478</v>
      </c>
      <c r="R10" s="19">
        <v>5907</v>
      </c>
      <c r="S10" s="77">
        <v>9.9135875474505468</v>
      </c>
      <c r="T10" s="77">
        <v>10.807293838941625</v>
      </c>
      <c r="U10" s="78">
        <v>7.7049501076110349</v>
      </c>
    </row>
    <row r="11" spans="1:21" x14ac:dyDescent="0.2">
      <c r="A11" s="17" t="s">
        <v>152</v>
      </c>
      <c r="B11" s="18">
        <v>8969</v>
      </c>
      <c r="C11" s="18">
        <v>4640</v>
      </c>
      <c r="D11" s="19">
        <v>0</v>
      </c>
      <c r="E11" s="27">
        <v>0.86405635393073865</v>
      </c>
      <c r="F11" s="27">
        <v>0.40530070429732301</v>
      </c>
      <c r="G11" s="28" t="s">
        <v>164</v>
      </c>
      <c r="I11" s="94">
        <v>8969</v>
      </c>
      <c r="J11" s="18">
        <v>4640</v>
      </c>
      <c r="K11" s="19">
        <v>0</v>
      </c>
      <c r="L11" s="77">
        <v>0.91001513817132518</v>
      </c>
      <c r="M11" s="77">
        <v>0.42769391863491901</v>
      </c>
      <c r="N11" s="78" t="s">
        <v>164</v>
      </c>
      <c r="P11" s="94">
        <v>0</v>
      </c>
      <c r="Q11" s="18">
        <v>0</v>
      </c>
      <c r="R11" s="19">
        <v>0</v>
      </c>
      <c r="S11" s="77" t="s">
        <v>164</v>
      </c>
      <c r="T11" s="77" t="s">
        <v>164</v>
      </c>
      <c r="U11" s="78" t="s">
        <v>164</v>
      </c>
    </row>
    <row r="12" spans="1:21" x14ac:dyDescent="0.2">
      <c r="A12" s="17" t="s">
        <v>163</v>
      </c>
      <c r="B12" s="18">
        <v>166941</v>
      </c>
      <c r="C12" s="18">
        <v>189459</v>
      </c>
      <c r="D12" s="19">
        <v>210142</v>
      </c>
      <c r="E12" s="27">
        <v>16.082777542819873</v>
      </c>
      <c r="F12" s="27">
        <v>16.549109080919507</v>
      </c>
      <c r="G12" s="28">
        <v>16.686809652751862</v>
      </c>
      <c r="I12" s="94">
        <v>166941</v>
      </c>
      <c r="J12" s="18">
        <v>189459</v>
      </c>
      <c r="K12" s="19">
        <v>204047</v>
      </c>
      <c r="L12" s="77">
        <v>16.938213533443996</v>
      </c>
      <c r="M12" s="77">
        <v>17.463461666089035</v>
      </c>
      <c r="N12" s="78">
        <v>17.253152837024857</v>
      </c>
      <c r="P12" s="94">
        <v>0</v>
      </c>
      <c r="Q12" s="18">
        <v>0</v>
      </c>
      <c r="R12" s="19">
        <v>6095</v>
      </c>
      <c r="S12" s="77" t="s">
        <v>164</v>
      </c>
      <c r="T12" s="77" t="s">
        <v>164</v>
      </c>
      <c r="U12" s="78">
        <v>7.950172829844127</v>
      </c>
    </row>
    <row r="13" spans="1:21" x14ac:dyDescent="0.2">
      <c r="A13" s="17" t="s">
        <v>165</v>
      </c>
      <c r="B13" s="18">
        <v>2858</v>
      </c>
      <c r="C13" s="18">
        <v>3884</v>
      </c>
      <c r="D13" s="19">
        <v>5304</v>
      </c>
      <c r="E13" s="27">
        <v>0.27533426909734099</v>
      </c>
      <c r="F13" s="27">
        <v>0.33926464126956951</v>
      </c>
      <c r="G13" s="28">
        <v>0.42117633979973479</v>
      </c>
      <c r="I13" s="94">
        <v>2858</v>
      </c>
      <c r="J13" s="18">
        <v>3884</v>
      </c>
      <c r="K13" s="19">
        <v>5304</v>
      </c>
      <c r="L13" s="77">
        <v>0.28997917994131422</v>
      </c>
      <c r="M13" s="77">
        <v>0.35800930602974684</v>
      </c>
      <c r="N13" s="78">
        <v>0.44847864779967278</v>
      </c>
      <c r="P13" s="94">
        <v>0</v>
      </c>
      <c r="Q13" s="18">
        <v>0</v>
      </c>
      <c r="R13" s="19">
        <v>0</v>
      </c>
      <c r="S13" s="77" t="s">
        <v>164</v>
      </c>
      <c r="T13" s="77" t="s">
        <v>164</v>
      </c>
      <c r="U13" s="78" t="s">
        <v>164</v>
      </c>
    </row>
    <row r="14" spans="1:21" x14ac:dyDescent="0.2">
      <c r="A14" s="17" t="s">
        <v>166</v>
      </c>
      <c r="B14" s="18">
        <v>0</v>
      </c>
      <c r="C14" s="18">
        <v>0</v>
      </c>
      <c r="D14" s="19">
        <v>0</v>
      </c>
      <c r="E14" s="27" t="s">
        <v>164</v>
      </c>
      <c r="F14" s="27" t="s">
        <v>164</v>
      </c>
      <c r="G14" s="28" t="s">
        <v>164</v>
      </c>
      <c r="I14" s="94">
        <v>0</v>
      </c>
      <c r="J14" s="18">
        <v>0</v>
      </c>
      <c r="K14" s="19">
        <v>0</v>
      </c>
      <c r="L14" s="77" t="s">
        <v>164</v>
      </c>
      <c r="M14" s="77" t="s">
        <v>164</v>
      </c>
      <c r="N14" s="78" t="s">
        <v>164</v>
      </c>
      <c r="P14" s="94">
        <v>0</v>
      </c>
      <c r="Q14" s="18">
        <v>0</v>
      </c>
      <c r="R14" s="19">
        <v>0</v>
      </c>
      <c r="S14" s="77" t="s">
        <v>164</v>
      </c>
      <c r="T14" s="77" t="s">
        <v>164</v>
      </c>
      <c r="U14" s="78" t="s">
        <v>164</v>
      </c>
    </row>
    <row r="15" spans="1:21" x14ac:dyDescent="0.2">
      <c r="A15" s="17" t="s">
        <v>167</v>
      </c>
      <c r="B15" s="18">
        <v>1787</v>
      </c>
      <c r="C15" s="18">
        <v>2278</v>
      </c>
      <c r="D15" s="19">
        <v>2959</v>
      </c>
      <c r="E15" s="27">
        <v>0.17215617175540529</v>
      </c>
      <c r="F15" s="27">
        <v>0.19898168198045296</v>
      </c>
      <c r="G15" s="28">
        <v>0.23496621219219743</v>
      </c>
      <c r="I15" s="94">
        <v>0</v>
      </c>
      <c r="J15" s="18">
        <v>0</v>
      </c>
      <c r="K15" s="19">
        <v>0</v>
      </c>
      <c r="L15" s="77" t="s">
        <v>164</v>
      </c>
      <c r="M15" s="77" t="s">
        <v>164</v>
      </c>
      <c r="N15" s="78" t="s">
        <v>164</v>
      </c>
      <c r="P15" s="94">
        <v>1787</v>
      </c>
      <c r="Q15" s="18">
        <v>2278</v>
      </c>
      <c r="R15" s="19">
        <v>2959</v>
      </c>
      <c r="S15" s="77">
        <v>3.4088091105049312</v>
      </c>
      <c r="T15" s="77">
        <v>3.8004037303348293</v>
      </c>
      <c r="U15" s="78">
        <v>3.8596491228070176</v>
      </c>
    </row>
    <row r="16" spans="1:21" x14ac:dyDescent="0.2">
      <c r="A16" s="17" t="s">
        <v>168</v>
      </c>
      <c r="B16" s="18">
        <v>5701</v>
      </c>
      <c r="C16" s="18">
        <v>7696</v>
      </c>
      <c r="D16" s="19">
        <v>9774</v>
      </c>
      <c r="E16" s="27">
        <v>0.54922346680333833</v>
      </c>
      <c r="F16" s="27">
        <v>0.67224013367935298</v>
      </c>
      <c r="G16" s="28">
        <v>0.77612698816037096</v>
      </c>
      <c r="I16" s="94">
        <v>5701</v>
      </c>
      <c r="J16" s="18">
        <v>7696</v>
      </c>
      <c r="K16" s="19">
        <v>9774</v>
      </c>
      <c r="L16" s="77">
        <v>0.57843642576817089</v>
      </c>
      <c r="M16" s="77">
        <v>0.70938198228757254</v>
      </c>
      <c r="N16" s="78">
        <v>0.82643859419193089</v>
      </c>
      <c r="P16" s="94">
        <v>0</v>
      </c>
      <c r="Q16" s="18">
        <v>0</v>
      </c>
      <c r="R16" s="19">
        <v>0</v>
      </c>
      <c r="S16" s="77" t="s">
        <v>164</v>
      </c>
      <c r="T16" s="77" t="s">
        <v>164</v>
      </c>
      <c r="U16" s="78" t="s">
        <v>164</v>
      </c>
    </row>
    <row r="17" spans="1:21" x14ac:dyDescent="0.2">
      <c r="A17" s="17" t="s">
        <v>169</v>
      </c>
      <c r="B17" s="18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  <c r="I17" s="94">
        <v>0</v>
      </c>
      <c r="J17" s="18">
        <v>0</v>
      </c>
      <c r="K17" s="19">
        <v>0</v>
      </c>
      <c r="L17" s="77" t="s">
        <v>164</v>
      </c>
      <c r="M17" s="77" t="s">
        <v>164</v>
      </c>
      <c r="N17" s="78" t="s">
        <v>164</v>
      </c>
      <c r="P17" s="94">
        <v>0</v>
      </c>
      <c r="Q17" s="18">
        <v>0</v>
      </c>
      <c r="R17" s="19">
        <v>0</v>
      </c>
      <c r="S17" s="77" t="s">
        <v>164</v>
      </c>
      <c r="T17" s="77" t="s">
        <v>164</v>
      </c>
      <c r="U17" s="78" t="s">
        <v>164</v>
      </c>
    </row>
    <row r="18" spans="1:21" x14ac:dyDescent="0.2">
      <c r="A18" s="17" t="s">
        <v>170</v>
      </c>
      <c r="B18" s="18">
        <v>188991</v>
      </c>
      <c r="C18" s="18">
        <v>210128</v>
      </c>
      <c r="D18" s="19">
        <v>225060</v>
      </c>
      <c r="E18" s="27">
        <v>18.20703248809502</v>
      </c>
      <c r="F18" s="27">
        <v>18.354531550126701</v>
      </c>
      <c r="G18" s="28">
        <v>17.871407812090556</v>
      </c>
      <c r="I18" s="94">
        <v>188991</v>
      </c>
      <c r="J18" s="18">
        <v>210128</v>
      </c>
      <c r="K18" s="19">
        <v>225060</v>
      </c>
      <c r="L18" s="77">
        <v>19.175456681696613</v>
      </c>
      <c r="M18" s="77">
        <v>19.368635287697902</v>
      </c>
      <c r="N18" s="78">
        <v>19.029902804259869</v>
      </c>
      <c r="P18" s="94">
        <v>0</v>
      </c>
      <c r="Q18" s="18">
        <v>0</v>
      </c>
      <c r="R18" s="19">
        <v>0</v>
      </c>
      <c r="S18" s="77" t="s">
        <v>164</v>
      </c>
      <c r="T18" s="77" t="s">
        <v>164</v>
      </c>
      <c r="U18" s="78" t="s">
        <v>164</v>
      </c>
    </row>
    <row r="19" spans="1:21" x14ac:dyDescent="0.2">
      <c r="A19" s="17" t="s">
        <v>171</v>
      </c>
      <c r="B19" s="18">
        <v>27191</v>
      </c>
      <c r="C19" s="18">
        <v>27967</v>
      </c>
      <c r="D19" s="19">
        <v>27090</v>
      </c>
      <c r="E19" s="27">
        <v>2.6195290801349889</v>
      </c>
      <c r="F19" s="27">
        <v>2.4428975855782831</v>
      </c>
      <c r="G19" s="28">
        <v>2.1511438622124461</v>
      </c>
      <c r="I19" s="94">
        <v>27191</v>
      </c>
      <c r="J19" s="18">
        <v>27967</v>
      </c>
      <c r="K19" s="19">
        <v>27090</v>
      </c>
      <c r="L19" s="77">
        <v>2.7588607004143721</v>
      </c>
      <c r="M19" s="77">
        <v>2.5778697893238749</v>
      </c>
      <c r="N19" s="78">
        <v>2.2905894737732155</v>
      </c>
      <c r="P19" s="94">
        <v>0</v>
      </c>
      <c r="Q19" s="18">
        <v>0</v>
      </c>
      <c r="R19" s="19">
        <v>0</v>
      </c>
      <c r="S19" s="77" t="s">
        <v>164</v>
      </c>
      <c r="T19" s="77" t="s">
        <v>164</v>
      </c>
      <c r="U19" s="78" t="s">
        <v>164</v>
      </c>
    </row>
    <row r="20" spans="1:21" x14ac:dyDescent="0.2">
      <c r="A20" s="17" t="s">
        <v>172</v>
      </c>
      <c r="B20" s="18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  <c r="I20" s="94">
        <v>0</v>
      </c>
      <c r="J20" s="18">
        <v>0</v>
      </c>
      <c r="K20" s="19">
        <v>0</v>
      </c>
      <c r="L20" s="77" t="s">
        <v>164</v>
      </c>
      <c r="M20" s="77" t="s">
        <v>164</v>
      </c>
      <c r="N20" s="78" t="s">
        <v>164</v>
      </c>
      <c r="P20" s="94">
        <v>0</v>
      </c>
      <c r="Q20" s="18">
        <v>0</v>
      </c>
      <c r="R20" s="19">
        <v>0</v>
      </c>
      <c r="S20" s="77" t="s">
        <v>164</v>
      </c>
      <c r="T20" s="77" t="s">
        <v>164</v>
      </c>
      <c r="U20" s="78" t="s">
        <v>164</v>
      </c>
    </row>
    <row r="21" spans="1:21" x14ac:dyDescent="0.2">
      <c r="A21" s="17" t="s">
        <v>173</v>
      </c>
      <c r="B21" s="18">
        <v>0</v>
      </c>
      <c r="C21" s="18">
        <v>0</v>
      </c>
      <c r="D21" s="19">
        <v>873</v>
      </c>
      <c r="E21" s="27" t="s">
        <v>164</v>
      </c>
      <c r="F21" s="27" t="s">
        <v>164</v>
      </c>
      <c r="G21" s="28">
        <v>6.9322576290567206E-2</v>
      </c>
      <c r="I21" s="94">
        <v>0</v>
      </c>
      <c r="J21" s="18">
        <v>0</v>
      </c>
      <c r="K21" s="19">
        <v>0</v>
      </c>
      <c r="L21" s="77" t="s">
        <v>164</v>
      </c>
      <c r="M21" s="77" t="s">
        <v>164</v>
      </c>
      <c r="N21" s="78" t="s">
        <v>164</v>
      </c>
      <c r="P21" s="94">
        <v>0</v>
      </c>
      <c r="Q21" s="18">
        <v>0</v>
      </c>
      <c r="R21" s="19">
        <v>873</v>
      </c>
      <c r="S21" s="77" t="s">
        <v>164</v>
      </c>
      <c r="T21" s="77" t="s">
        <v>164</v>
      </c>
      <c r="U21" s="78">
        <v>1.1387204069653689</v>
      </c>
    </row>
    <row r="22" spans="1:21" x14ac:dyDescent="0.2">
      <c r="A22" s="17" t="s">
        <v>174</v>
      </c>
      <c r="B22" s="18">
        <v>56795</v>
      </c>
      <c r="C22" s="18">
        <v>62143</v>
      </c>
      <c r="D22" s="19">
        <v>67940</v>
      </c>
      <c r="E22" s="27">
        <v>5.4715219780907907</v>
      </c>
      <c r="F22" s="27">
        <v>5.4281469110233926</v>
      </c>
      <c r="G22" s="28">
        <v>5.3949322258661354</v>
      </c>
      <c r="I22" s="94">
        <v>56795</v>
      </c>
      <c r="J22" s="18">
        <v>62143</v>
      </c>
      <c r="K22" s="19">
        <v>67940</v>
      </c>
      <c r="L22" s="77">
        <v>5.7625498687078167</v>
      </c>
      <c r="M22" s="77">
        <v>5.7280567210624511</v>
      </c>
      <c r="N22" s="78">
        <v>5.7446529659709213</v>
      </c>
      <c r="P22" s="94">
        <v>0</v>
      </c>
      <c r="Q22" s="18">
        <v>0</v>
      </c>
      <c r="R22" s="19">
        <v>0</v>
      </c>
      <c r="S22" s="77" t="s">
        <v>164</v>
      </c>
      <c r="T22" s="77" t="s">
        <v>164</v>
      </c>
      <c r="U22" s="78" t="s">
        <v>164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  <c r="I23" s="94">
        <v>0</v>
      </c>
      <c r="J23" s="18">
        <v>0</v>
      </c>
      <c r="K23" s="19">
        <v>0</v>
      </c>
      <c r="L23" s="77" t="s">
        <v>164</v>
      </c>
      <c r="M23" s="77" t="s">
        <v>164</v>
      </c>
      <c r="N23" s="78" t="s">
        <v>164</v>
      </c>
      <c r="P23" s="94">
        <v>0</v>
      </c>
      <c r="Q23" s="18">
        <v>0</v>
      </c>
      <c r="R23" s="19">
        <v>0</v>
      </c>
      <c r="S23" s="77" t="s">
        <v>164</v>
      </c>
      <c r="T23" s="77" t="s">
        <v>164</v>
      </c>
      <c r="U23" s="78" t="s">
        <v>164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618</v>
      </c>
      <c r="E24" s="27" t="s">
        <v>164</v>
      </c>
      <c r="F24" s="27" t="s">
        <v>164</v>
      </c>
      <c r="G24" s="28">
        <v>4.9073713800195339E-2</v>
      </c>
      <c r="I24" s="94">
        <v>0</v>
      </c>
      <c r="J24" s="18">
        <v>0</v>
      </c>
      <c r="K24" s="19">
        <v>618</v>
      </c>
      <c r="L24" s="77" t="s">
        <v>164</v>
      </c>
      <c r="M24" s="77" t="s">
        <v>164</v>
      </c>
      <c r="N24" s="78">
        <v>5.2254865071681332E-2</v>
      </c>
      <c r="P24" s="94">
        <v>0</v>
      </c>
      <c r="Q24" s="18">
        <v>0</v>
      </c>
      <c r="R24" s="19">
        <v>0</v>
      </c>
      <c r="S24" s="77" t="s">
        <v>164</v>
      </c>
      <c r="T24" s="77" t="s">
        <v>164</v>
      </c>
      <c r="U24" s="78" t="s">
        <v>164</v>
      </c>
    </row>
    <row r="25" spans="1:21" x14ac:dyDescent="0.2">
      <c r="A25" s="17" t="s">
        <v>177</v>
      </c>
      <c r="B25" s="18">
        <v>0</v>
      </c>
      <c r="C25" s="18">
        <v>0</v>
      </c>
      <c r="D25" s="19">
        <v>0</v>
      </c>
      <c r="E25" s="27" t="s">
        <v>164</v>
      </c>
      <c r="F25" s="27" t="s">
        <v>164</v>
      </c>
      <c r="G25" s="28" t="s">
        <v>164</v>
      </c>
      <c r="I25" s="94">
        <v>0</v>
      </c>
      <c r="J25" s="18">
        <v>0</v>
      </c>
      <c r="K25" s="19">
        <v>0</v>
      </c>
      <c r="L25" s="77" t="s">
        <v>164</v>
      </c>
      <c r="M25" s="77" t="s">
        <v>164</v>
      </c>
      <c r="N25" s="78" t="s">
        <v>164</v>
      </c>
      <c r="P25" s="94">
        <v>0</v>
      </c>
      <c r="Q25" s="18">
        <v>0</v>
      </c>
      <c r="R25" s="19">
        <v>0</v>
      </c>
      <c r="S25" s="77" t="s">
        <v>164</v>
      </c>
      <c r="T25" s="77" t="s">
        <v>164</v>
      </c>
      <c r="U25" s="78" t="s">
        <v>164</v>
      </c>
    </row>
    <row r="26" spans="1:21" x14ac:dyDescent="0.2">
      <c r="A26" s="17" t="s">
        <v>178</v>
      </c>
      <c r="B26" s="18">
        <v>0</v>
      </c>
      <c r="C26" s="18">
        <v>0</v>
      </c>
      <c r="D26" s="19">
        <v>0</v>
      </c>
      <c r="E26" s="27" t="s">
        <v>164</v>
      </c>
      <c r="F26" s="27" t="s">
        <v>164</v>
      </c>
      <c r="G26" s="28" t="s">
        <v>164</v>
      </c>
      <c r="I26" s="94">
        <v>0</v>
      </c>
      <c r="J26" s="18">
        <v>0</v>
      </c>
      <c r="K26" s="19">
        <v>0</v>
      </c>
      <c r="L26" s="77" t="s">
        <v>164</v>
      </c>
      <c r="M26" s="77" t="s">
        <v>164</v>
      </c>
      <c r="N26" s="78" t="s">
        <v>164</v>
      </c>
      <c r="P26" s="94">
        <v>0</v>
      </c>
      <c r="Q26" s="18">
        <v>0</v>
      </c>
      <c r="R26" s="19">
        <v>0</v>
      </c>
      <c r="S26" s="77" t="s">
        <v>164</v>
      </c>
      <c r="T26" s="77" t="s">
        <v>164</v>
      </c>
      <c r="U26" s="78" t="s">
        <v>164</v>
      </c>
    </row>
    <row r="27" spans="1:21" x14ac:dyDescent="0.2">
      <c r="A27" s="17" t="s">
        <v>179</v>
      </c>
      <c r="B27" s="18">
        <v>33411</v>
      </c>
      <c r="C27" s="18">
        <v>34067</v>
      </c>
      <c r="D27" s="19">
        <v>40627</v>
      </c>
      <c r="E27" s="27">
        <v>3.2187520170788169</v>
      </c>
      <c r="F27" s="27">
        <v>2.9757282528657116</v>
      </c>
      <c r="G27" s="28">
        <v>3.2260805348875992</v>
      </c>
      <c r="I27" s="94">
        <v>33411</v>
      </c>
      <c r="J27" s="18">
        <v>34067</v>
      </c>
      <c r="K27" s="19">
        <v>40627</v>
      </c>
      <c r="L27" s="77">
        <v>3.3899560465427743</v>
      </c>
      <c r="M27" s="77">
        <v>3.1401398116671952</v>
      </c>
      <c r="N27" s="78">
        <v>3.4352077722770185</v>
      </c>
      <c r="P27" s="94">
        <v>0</v>
      </c>
      <c r="Q27" s="18">
        <v>0</v>
      </c>
      <c r="R27" s="19">
        <v>0</v>
      </c>
      <c r="S27" s="77" t="s">
        <v>164</v>
      </c>
      <c r="T27" s="77" t="s">
        <v>164</v>
      </c>
      <c r="U27" s="78" t="s">
        <v>164</v>
      </c>
    </row>
    <row r="28" spans="1:21" x14ac:dyDescent="0.2">
      <c r="A28" s="17" t="s">
        <v>180</v>
      </c>
      <c r="B28" s="18">
        <v>128</v>
      </c>
      <c r="C28" s="18">
        <v>154</v>
      </c>
      <c r="D28" s="19">
        <v>188</v>
      </c>
      <c r="E28" s="27">
        <v>1.2331275872799035E-2</v>
      </c>
      <c r="F28" s="27">
        <v>1.3451790616764599E-2</v>
      </c>
      <c r="G28" s="28">
        <v>1.4928573130156511E-2</v>
      </c>
      <c r="I28" s="94">
        <v>128</v>
      </c>
      <c r="J28" s="18">
        <v>154</v>
      </c>
      <c r="K28" s="19">
        <v>183</v>
      </c>
      <c r="L28" s="77">
        <v>1.2987171110037866E-2</v>
      </c>
      <c r="M28" s="77">
        <v>1.4195013678831364E-2</v>
      </c>
      <c r="N28" s="78">
        <v>1.5473528006662919E-2</v>
      </c>
      <c r="P28" s="94">
        <v>0</v>
      </c>
      <c r="Q28" s="18">
        <v>0</v>
      </c>
      <c r="R28" s="19">
        <v>5</v>
      </c>
      <c r="S28" s="77" t="s">
        <v>164</v>
      </c>
      <c r="T28" s="77" t="s">
        <v>164</v>
      </c>
      <c r="U28" s="78">
        <v>6.5218809104545753E-3</v>
      </c>
    </row>
    <row r="29" spans="1:21" x14ac:dyDescent="0.2">
      <c r="A29" s="17" t="s">
        <v>181</v>
      </c>
      <c r="B29" s="18">
        <v>1090</v>
      </c>
      <c r="C29" s="18">
        <v>1534</v>
      </c>
      <c r="D29" s="19">
        <v>1966</v>
      </c>
      <c r="E29" s="27">
        <v>0.10500852110430429</v>
      </c>
      <c r="F29" s="27">
        <v>0.13399381042933051</v>
      </c>
      <c r="G29" s="28">
        <v>0.15611475943557288</v>
      </c>
      <c r="I29" s="94">
        <v>1090</v>
      </c>
      <c r="J29" s="18">
        <v>1534</v>
      </c>
      <c r="K29" s="19">
        <v>1966</v>
      </c>
      <c r="L29" s="77">
        <v>0.11059387898391621</v>
      </c>
      <c r="M29" s="77">
        <v>0.1413970843073202</v>
      </c>
      <c r="N29" s="78">
        <v>0.16623473257431309</v>
      </c>
      <c r="P29" s="94">
        <v>0</v>
      </c>
      <c r="Q29" s="18">
        <v>0</v>
      </c>
      <c r="R29" s="19">
        <v>0</v>
      </c>
      <c r="S29" s="77" t="s">
        <v>164</v>
      </c>
      <c r="T29" s="77" t="s">
        <v>164</v>
      </c>
      <c r="U29" s="78" t="s">
        <v>164</v>
      </c>
    </row>
    <row r="30" spans="1:21" x14ac:dyDescent="0.2">
      <c r="A30" s="17" t="s">
        <v>182</v>
      </c>
      <c r="B30" s="18">
        <v>0</v>
      </c>
      <c r="C30" s="18">
        <v>0</v>
      </c>
      <c r="D30" s="19">
        <v>0</v>
      </c>
      <c r="E30" s="27" t="s">
        <v>164</v>
      </c>
      <c r="F30" s="27" t="s">
        <v>164</v>
      </c>
      <c r="G30" s="28" t="s">
        <v>164</v>
      </c>
      <c r="I30" s="94">
        <v>0</v>
      </c>
      <c r="J30" s="18">
        <v>0</v>
      </c>
      <c r="K30" s="19">
        <v>0</v>
      </c>
      <c r="L30" s="77" t="s">
        <v>164</v>
      </c>
      <c r="M30" s="77" t="s">
        <v>164</v>
      </c>
      <c r="N30" s="78" t="s">
        <v>164</v>
      </c>
      <c r="P30" s="94">
        <v>0</v>
      </c>
      <c r="Q30" s="18">
        <v>0</v>
      </c>
      <c r="R30" s="19">
        <v>0</v>
      </c>
      <c r="S30" s="77" t="s">
        <v>164</v>
      </c>
      <c r="T30" s="77" t="s">
        <v>164</v>
      </c>
      <c r="U30" s="78" t="s">
        <v>164</v>
      </c>
    </row>
    <row r="31" spans="1:21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4">
        <v>0</v>
      </c>
      <c r="J31" s="18">
        <v>0</v>
      </c>
      <c r="K31" s="19">
        <v>0</v>
      </c>
      <c r="L31" s="77" t="s">
        <v>164</v>
      </c>
      <c r="M31" s="77" t="s">
        <v>164</v>
      </c>
      <c r="N31" s="78" t="s">
        <v>164</v>
      </c>
      <c r="P31" s="94">
        <v>0</v>
      </c>
      <c r="Q31" s="18">
        <v>0</v>
      </c>
      <c r="R31" s="19">
        <v>0</v>
      </c>
      <c r="S31" s="77" t="s">
        <v>164</v>
      </c>
      <c r="T31" s="77" t="s">
        <v>164</v>
      </c>
      <c r="U31" s="78" t="s">
        <v>164</v>
      </c>
    </row>
    <row r="32" spans="1:21" x14ac:dyDescent="0.2">
      <c r="A32" s="17" t="s">
        <v>184</v>
      </c>
      <c r="B32" s="18">
        <v>0</v>
      </c>
      <c r="C32" s="18">
        <v>0</v>
      </c>
      <c r="D32" s="19">
        <v>0</v>
      </c>
      <c r="E32" s="27" t="s">
        <v>164</v>
      </c>
      <c r="F32" s="27" t="s">
        <v>164</v>
      </c>
      <c r="G32" s="28" t="s">
        <v>164</v>
      </c>
      <c r="I32" s="94">
        <v>0</v>
      </c>
      <c r="J32" s="18">
        <v>0</v>
      </c>
      <c r="K32" s="19">
        <v>0</v>
      </c>
      <c r="L32" s="77" t="s">
        <v>164</v>
      </c>
      <c r="M32" s="77" t="s">
        <v>164</v>
      </c>
      <c r="N32" s="78" t="s">
        <v>164</v>
      </c>
      <c r="P32" s="94">
        <v>0</v>
      </c>
      <c r="Q32" s="18">
        <v>0</v>
      </c>
      <c r="R32" s="19">
        <v>0</v>
      </c>
      <c r="S32" s="77" t="s">
        <v>164</v>
      </c>
      <c r="T32" s="77" t="s">
        <v>164</v>
      </c>
      <c r="U32" s="78" t="s">
        <v>164</v>
      </c>
    </row>
    <row r="33" spans="1:21" x14ac:dyDescent="0.2">
      <c r="A33" s="17" t="s">
        <v>185</v>
      </c>
      <c r="B33" s="18">
        <v>0</v>
      </c>
      <c r="C33" s="18">
        <v>0</v>
      </c>
      <c r="D33" s="19">
        <v>0</v>
      </c>
      <c r="E33" s="27" t="s">
        <v>164</v>
      </c>
      <c r="F33" s="27" t="s">
        <v>164</v>
      </c>
      <c r="G33" s="28" t="s">
        <v>164</v>
      </c>
      <c r="I33" s="94">
        <v>0</v>
      </c>
      <c r="J33" s="18">
        <v>0</v>
      </c>
      <c r="K33" s="19">
        <v>0</v>
      </c>
      <c r="L33" s="77" t="s">
        <v>164</v>
      </c>
      <c r="M33" s="77" t="s">
        <v>164</v>
      </c>
      <c r="N33" s="78" t="s">
        <v>164</v>
      </c>
      <c r="P33" s="94">
        <v>0</v>
      </c>
      <c r="Q33" s="18">
        <v>0</v>
      </c>
      <c r="R33" s="19">
        <v>0</v>
      </c>
      <c r="S33" s="77" t="s">
        <v>164</v>
      </c>
      <c r="T33" s="77" t="s">
        <v>164</v>
      </c>
      <c r="U33" s="78" t="s">
        <v>164</v>
      </c>
    </row>
    <row r="34" spans="1:21" x14ac:dyDescent="0.2">
      <c r="A34" s="17" t="s">
        <v>186</v>
      </c>
      <c r="B34" s="18">
        <v>0</v>
      </c>
      <c r="C34" s="18">
        <v>0</v>
      </c>
      <c r="D34" s="19">
        <v>0</v>
      </c>
      <c r="E34" s="27" t="s">
        <v>164</v>
      </c>
      <c r="F34" s="27" t="s">
        <v>164</v>
      </c>
      <c r="G34" s="28" t="s">
        <v>164</v>
      </c>
      <c r="I34" s="94">
        <v>0</v>
      </c>
      <c r="J34" s="18">
        <v>0</v>
      </c>
      <c r="K34" s="19">
        <v>0</v>
      </c>
      <c r="L34" s="77" t="s">
        <v>164</v>
      </c>
      <c r="M34" s="77" t="s">
        <v>164</v>
      </c>
      <c r="N34" s="78" t="s">
        <v>164</v>
      </c>
      <c r="P34" s="94">
        <v>0</v>
      </c>
      <c r="Q34" s="18">
        <v>0</v>
      </c>
      <c r="R34" s="19">
        <v>0</v>
      </c>
      <c r="S34" s="77" t="s">
        <v>164</v>
      </c>
      <c r="T34" s="77" t="s">
        <v>164</v>
      </c>
      <c r="U34" s="78" t="s">
        <v>164</v>
      </c>
    </row>
    <row r="35" spans="1:21" x14ac:dyDescent="0.2">
      <c r="A35" s="17" t="s">
        <v>187</v>
      </c>
      <c r="B35" s="18">
        <v>1121</v>
      </c>
      <c r="C35" s="18">
        <v>1684</v>
      </c>
      <c r="D35" s="19">
        <v>2120</v>
      </c>
      <c r="E35" s="27">
        <v>0.1079950019797478</v>
      </c>
      <c r="F35" s="27">
        <v>0.14709620388721809</v>
      </c>
      <c r="G35" s="28">
        <v>0.16834348423367981</v>
      </c>
      <c r="I35" s="94">
        <v>450</v>
      </c>
      <c r="J35" s="18">
        <v>1194</v>
      </c>
      <c r="K35" s="19">
        <v>1552</v>
      </c>
      <c r="L35" s="77">
        <v>4.5658023433726873E-2</v>
      </c>
      <c r="M35" s="77">
        <v>0.11005744371769252</v>
      </c>
      <c r="N35" s="78">
        <v>0.13122904626415766</v>
      </c>
      <c r="P35" s="94">
        <v>671</v>
      </c>
      <c r="Q35" s="18">
        <v>490</v>
      </c>
      <c r="R35" s="19">
        <v>568</v>
      </c>
      <c r="S35" s="77">
        <v>1.2799725311409114</v>
      </c>
      <c r="T35" s="77">
        <v>0.81747051267079296</v>
      </c>
      <c r="U35" s="78">
        <v>0.74088567142763972</v>
      </c>
    </row>
    <row r="36" spans="1:21" x14ac:dyDescent="0.2">
      <c r="A36" s="17" t="s">
        <v>188</v>
      </c>
      <c r="B36" s="18">
        <v>0</v>
      </c>
      <c r="C36" s="18">
        <v>0</v>
      </c>
      <c r="D36" s="19">
        <v>0</v>
      </c>
      <c r="E36" s="27" t="s">
        <v>164</v>
      </c>
      <c r="F36" s="27" t="s">
        <v>164</v>
      </c>
      <c r="G36" s="28" t="s">
        <v>164</v>
      </c>
      <c r="I36" s="94">
        <v>0</v>
      </c>
      <c r="J36" s="18">
        <v>0</v>
      </c>
      <c r="K36" s="19">
        <v>0</v>
      </c>
      <c r="L36" s="77" t="s">
        <v>164</v>
      </c>
      <c r="M36" s="77" t="s">
        <v>164</v>
      </c>
      <c r="N36" s="78" t="s">
        <v>164</v>
      </c>
      <c r="P36" s="94">
        <v>0</v>
      </c>
      <c r="Q36" s="18">
        <v>0</v>
      </c>
      <c r="R36" s="19">
        <v>0</v>
      </c>
      <c r="S36" s="77" t="s">
        <v>164</v>
      </c>
      <c r="T36" s="77" t="s">
        <v>164</v>
      </c>
      <c r="U36" s="78" t="s">
        <v>164</v>
      </c>
    </row>
    <row r="37" spans="1:21" x14ac:dyDescent="0.2">
      <c r="A37" s="17" t="s">
        <v>189</v>
      </c>
      <c r="B37" s="18">
        <v>0</v>
      </c>
      <c r="C37" s="18">
        <v>0</v>
      </c>
      <c r="D37" s="19">
        <v>0</v>
      </c>
      <c r="E37" s="27" t="s">
        <v>164</v>
      </c>
      <c r="F37" s="27" t="s">
        <v>164</v>
      </c>
      <c r="G37" s="28" t="s">
        <v>164</v>
      </c>
      <c r="I37" s="94">
        <v>0</v>
      </c>
      <c r="J37" s="18">
        <v>0</v>
      </c>
      <c r="K37" s="19">
        <v>0</v>
      </c>
      <c r="L37" s="77" t="s">
        <v>164</v>
      </c>
      <c r="M37" s="77" t="s">
        <v>164</v>
      </c>
      <c r="N37" s="78" t="s">
        <v>164</v>
      </c>
      <c r="P37" s="94">
        <v>0</v>
      </c>
      <c r="Q37" s="18">
        <v>0</v>
      </c>
      <c r="R37" s="19">
        <v>0</v>
      </c>
      <c r="S37" s="77" t="s">
        <v>164</v>
      </c>
      <c r="T37" s="77" t="s">
        <v>164</v>
      </c>
      <c r="U37" s="78" t="s">
        <v>164</v>
      </c>
    </row>
    <row r="38" spans="1:21" ht="13.5" thickBot="1" x14ac:dyDescent="0.25">
      <c r="A38" s="20" t="s">
        <v>4</v>
      </c>
      <c r="B38" s="21">
        <v>1038011</v>
      </c>
      <c r="C38" s="21">
        <v>1144829</v>
      </c>
      <c r="D38" s="22">
        <v>1259330</v>
      </c>
      <c r="E38" s="23">
        <v>100</v>
      </c>
      <c r="F38" s="23">
        <v>100</v>
      </c>
      <c r="G38" s="48">
        <v>100</v>
      </c>
      <c r="I38" s="95">
        <v>985588</v>
      </c>
      <c r="J38" s="21">
        <v>1084888</v>
      </c>
      <c r="K38" s="22">
        <v>1182665</v>
      </c>
      <c r="L38" s="81">
        <v>100</v>
      </c>
      <c r="M38" s="81">
        <v>100</v>
      </c>
      <c r="N38" s="82">
        <v>100</v>
      </c>
      <c r="P38" s="95">
        <v>52423</v>
      </c>
      <c r="Q38" s="21">
        <v>59941</v>
      </c>
      <c r="R38" s="22">
        <v>76665</v>
      </c>
      <c r="S38" s="81">
        <v>100</v>
      </c>
      <c r="T38" s="81">
        <v>100</v>
      </c>
      <c r="U38" s="82">
        <v>100</v>
      </c>
    </row>
    <row r="39" spans="1:21" x14ac:dyDescent="0.2">
      <c r="I39" s="99"/>
      <c r="P39" s="99"/>
    </row>
    <row r="40" spans="1:21" ht="16.5" thickBot="1" x14ac:dyDescent="0.3">
      <c r="A40" s="5" t="s">
        <v>120</v>
      </c>
      <c r="B40" s="6"/>
      <c r="C40" s="6"/>
      <c r="D40" s="6"/>
      <c r="E40" s="6"/>
      <c r="F40" s="6"/>
      <c r="I40" s="224" t="s">
        <v>107</v>
      </c>
      <c r="J40" s="224"/>
      <c r="K40" s="224"/>
      <c r="L40" s="224"/>
      <c r="M40" s="224"/>
      <c r="N40" s="224"/>
      <c r="P40" s="224" t="s">
        <v>108</v>
      </c>
      <c r="Q40" s="224"/>
      <c r="R40" s="224"/>
      <c r="S40" s="224"/>
      <c r="T40" s="224"/>
      <c r="U40" s="224"/>
    </row>
    <row r="41" spans="1:21" x14ac:dyDescent="0.2">
      <c r="A41" s="7"/>
      <c r="B41" s="85"/>
      <c r="C41" s="84" t="s">
        <v>31</v>
      </c>
      <c r="D41" s="86"/>
      <c r="E41" s="11"/>
      <c r="F41" s="84" t="s">
        <v>2</v>
      </c>
      <c r="G41" s="12"/>
      <c r="I41" s="32"/>
      <c r="J41" s="84" t="s">
        <v>31</v>
      </c>
      <c r="K41" s="86"/>
      <c r="L41" s="11"/>
      <c r="M41" s="84" t="s">
        <v>2</v>
      </c>
      <c r="N41" s="12"/>
      <c r="P41" s="32"/>
      <c r="Q41" s="84" t="s">
        <v>31</v>
      </c>
      <c r="R41" s="86"/>
      <c r="S41" s="11"/>
      <c r="T41" s="84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3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3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76261</v>
      </c>
      <c r="C43" s="18">
        <v>81861</v>
      </c>
      <c r="D43" s="19">
        <v>86847</v>
      </c>
      <c r="E43" s="27">
        <v>14.994504446581058</v>
      </c>
      <c r="F43" s="27">
        <v>15.544959438519735</v>
      </c>
      <c r="G43" s="28">
        <v>16.760717773343266</v>
      </c>
      <c r="I43" s="94">
        <v>68094</v>
      </c>
      <c r="J43" s="18">
        <v>73282</v>
      </c>
      <c r="K43" s="19">
        <v>78167</v>
      </c>
      <c r="L43" s="77">
        <v>15.148461327976401</v>
      </c>
      <c r="M43" s="77">
        <v>15.941820903055142</v>
      </c>
      <c r="N43" s="78">
        <v>17.797951233062609</v>
      </c>
      <c r="P43" s="94">
        <v>8167</v>
      </c>
      <c r="Q43" s="18">
        <v>8579</v>
      </c>
      <c r="R43" s="19">
        <v>8680</v>
      </c>
      <c r="S43" s="77">
        <v>13.823161030432281</v>
      </c>
      <c r="T43" s="77">
        <v>12.819018588249358</v>
      </c>
      <c r="U43" s="78">
        <v>10.991933339242975</v>
      </c>
    </row>
    <row r="44" spans="1:21" x14ac:dyDescent="0.2">
      <c r="A44" s="17" t="s">
        <v>162</v>
      </c>
      <c r="B44" s="18">
        <v>68843</v>
      </c>
      <c r="C44" s="18">
        <v>74848</v>
      </c>
      <c r="D44" s="19">
        <v>77701</v>
      </c>
      <c r="E44" s="27">
        <v>13.535970805732678</v>
      </c>
      <c r="F44" s="27">
        <v>14.213228815361711</v>
      </c>
      <c r="G44" s="28">
        <v>14.995619096877787</v>
      </c>
      <c r="I44" s="94">
        <v>28480</v>
      </c>
      <c r="J44" s="18">
        <v>30169</v>
      </c>
      <c r="K44" s="19">
        <v>31975</v>
      </c>
      <c r="L44" s="77">
        <v>6.3357737630447311</v>
      </c>
      <c r="M44" s="77">
        <v>6.5629867474177912</v>
      </c>
      <c r="N44" s="78">
        <v>7.2804315206823453</v>
      </c>
      <c r="P44" s="94">
        <v>40363</v>
      </c>
      <c r="Q44" s="18">
        <v>44679</v>
      </c>
      <c r="R44" s="19">
        <v>45726</v>
      </c>
      <c r="S44" s="77">
        <v>68.316915473409836</v>
      </c>
      <c r="T44" s="77">
        <v>66.760803299264836</v>
      </c>
      <c r="U44" s="78">
        <v>57.905200906707869</v>
      </c>
    </row>
    <row r="45" spans="1:21" x14ac:dyDescent="0.2">
      <c r="A45" s="17" t="s">
        <v>82</v>
      </c>
      <c r="B45" s="18">
        <v>95879</v>
      </c>
      <c r="C45" s="18">
        <v>99844</v>
      </c>
      <c r="D45" s="19">
        <v>104043</v>
      </c>
      <c r="E45" s="27">
        <v>18.851812746144756</v>
      </c>
      <c r="F45" s="27">
        <v>18.959833500440556</v>
      </c>
      <c r="G45" s="28">
        <v>20.079396631915362</v>
      </c>
      <c r="I45" s="94">
        <v>91207</v>
      </c>
      <c r="J45" s="18">
        <v>94555</v>
      </c>
      <c r="K45" s="19">
        <v>97966</v>
      </c>
      <c r="L45" s="77">
        <v>20.29027098335747</v>
      </c>
      <c r="M45" s="77">
        <v>20.569565179558133</v>
      </c>
      <c r="N45" s="78">
        <v>22.30601264597863</v>
      </c>
      <c r="P45" s="94">
        <v>4672</v>
      </c>
      <c r="Q45" s="18">
        <v>5289</v>
      </c>
      <c r="R45" s="19">
        <v>6077</v>
      </c>
      <c r="S45" s="77">
        <v>7.9076537693375313</v>
      </c>
      <c r="T45" s="77">
        <v>7.9029944414559798</v>
      </c>
      <c r="U45" s="78">
        <v>7.6956196892372759</v>
      </c>
    </row>
    <row r="46" spans="1:21" x14ac:dyDescent="0.2">
      <c r="A46" s="17" t="s">
        <v>84</v>
      </c>
      <c r="B46" s="18">
        <v>6775</v>
      </c>
      <c r="C46" s="18">
        <v>9698</v>
      </c>
      <c r="D46" s="19">
        <v>7534</v>
      </c>
      <c r="E46" s="27">
        <v>1.3321064190816625</v>
      </c>
      <c r="F46" s="27">
        <v>1.8415975450429922</v>
      </c>
      <c r="G46" s="28">
        <v>1.4539966573902168</v>
      </c>
      <c r="I46" s="94">
        <v>2277</v>
      </c>
      <c r="J46" s="18">
        <v>2567</v>
      </c>
      <c r="K46" s="19">
        <v>2381</v>
      </c>
      <c r="L46" s="77">
        <v>0.50655045149061984</v>
      </c>
      <c r="M46" s="77">
        <v>0.55842709339459284</v>
      </c>
      <c r="N46" s="78">
        <v>0.54213314935870727</v>
      </c>
      <c r="P46" s="94">
        <v>4498</v>
      </c>
      <c r="Q46" s="18">
        <v>7131</v>
      </c>
      <c r="R46" s="19">
        <v>5153</v>
      </c>
      <c r="S46" s="77">
        <v>7.6131478284418268</v>
      </c>
      <c r="T46" s="77">
        <v>10.655370270754887</v>
      </c>
      <c r="U46" s="78">
        <v>6.5255106563501206</v>
      </c>
    </row>
    <row r="47" spans="1:21" x14ac:dyDescent="0.2">
      <c r="A47" s="17" t="s">
        <v>152</v>
      </c>
      <c r="B47" s="18">
        <v>45429</v>
      </c>
      <c r="C47" s="18">
        <v>30919</v>
      </c>
      <c r="D47" s="19">
        <v>0</v>
      </c>
      <c r="E47" s="27">
        <v>8.9322896697359191</v>
      </c>
      <c r="F47" s="27">
        <v>5.8713502263543278</v>
      </c>
      <c r="G47" s="28" t="s">
        <v>164</v>
      </c>
      <c r="I47" s="94">
        <v>45429</v>
      </c>
      <c r="J47" s="18">
        <v>30919</v>
      </c>
      <c r="K47" s="19">
        <v>0</v>
      </c>
      <c r="L47" s="77">
        <v>10.106315529542103</v>
      </c>
      <c r="M47" s="77">
        <v>6.7261423064539985</v>
      </c>
      <c r="N47" s="78" t="s">
        <v>164</v>
      </c>
      <c r="P47" s="94">
        <v>0</v>
      </c>
      <c r="Q47" s="18">
        <v>0</v>
      </c>
      <c r="R47" s="19">
        <v>0</v>
      </c>
      <c r="S47" s="77" t="s">
        <v>164</v>
      </c>
      <c r="T47" s="77" t="s">
        <v>164</v>
      </c>
      <c r="U47" s="78" t="s">
        <v>164</v>
      </c>
    </row>
    <row r="48" spans="1:21" x14ac:dyDescent="0.2">
      <c r="A48" s="17" t="s">
        <v>163</v>
      </c>
      <c r="B48" s="18">
        <v>79026</v>
      </c>
      <c r="C48" s="18">
        <v>85445</v>
      </c>
      <c r="D48" s="19">
        <v>90758</v>
      </c>
      <c r="E48" s="27">
        <v>15.538161162265308</v>
      </c>
      <c r="F48" s="27">
        <v>16.225541579315163</v>
      </c>
      <c r="G48" s="28">
        <v>17.515506853122019</v>
      </c>
      <c r="I48" s="94">
        <v>79026</v>
      </c>
      <c r="J48" s="18">
        <v>85445</v>
      </c>
      <c r="K48" s="19">
        <v>79053</v>
      </c>
      <c r="L48" s="77">
        <v>17.580437408650734</v>
      </c>
      <c r="M48" s="77">
        <v>18.587768989131664</v>
      </c>
      <c r="N48" s="78">
        <v>17.999685785910913</v>
      </c>
      <c r="P48" s="94">
        <v>0</v>
      </c>
      <c r="Q48" s="18">
        <v>0</v>
      </c>
      <c r="R48" s="19">
        <v>11705</v>
      </c>
      <c r="S48" s="77" t="s">
        <v>164</v>
      </c>
      <c r="T48" s="77" t="s">
        <v>164</v>
      </c>
      <c r="U48" s="78">
        <v>14.822647435004496</v>
      </c>
    </row>
    <row r="49" spans="1:21" x14ac:dyDescent="0.2">
      <c r="A49" s="17" t="s">
        <v>165</v>
      </c>
      <c r="B49" s="18">
        <v>2104</v>
      </c>
      <c r="C49" s="18">
        <v>2547</v>
      </c>
      <c r="D49" s="19">
        <v>3236</v>
      </c>
      <c r="E49" s="27">
        <v>0.41369031819155982</v>
      </c>
      <c r="F49" s="27">
        <v>0.48366147115121683</v>
      </c>
      <c r="G49" s="28">
        <v>0.62451993407416273</v>
      </c>
      <c r="I49" s="94">
        <v>2104</v>
      </c>
      <c r="J49" s="18">
        <v>2547</v>
      </c>
      <c r="K49" s="19">
        <v>3236</v>
      </c>
      <c r="L49" s="77">
        <v>0.46806418530358546</v>
      </c>
      <c r="M49" s="77">
        <v>0.55407627848696062</v>
      </c>
      <c r="N49" s="78">
        <v>0.7368092697710108</v>
      </c>
      <c r="P49" s="94">
        <v>0</v>
      </c>
      <c r="Q49" s="18">
        <v>0</v>
      </c>
      <c r="R49" s="19">
        <v>0</v>
      </c>
      <c r="S49" s="77" t="s">
        <v>164</v>
      </c>
      <c r="T49" s="77" t="s">
        <v>164</v>
      </c>
      <c r="U49" s="78" t="s">
        <v>164</v>
      </c>
    </row>
    <row r="50" spans="1:21" x14ac:dyDescent="0.2">
      <c r="A50" s="17" t="s">
        <v>166</v>
      </c>
      <c r="B50" s="18">
        <v>0</v>
      </c>
      <c r="C50" s="18">
        <v>0</v>
      </c>
      <c r="D50" s="19">
        <v>0</v>
      </c>
      <c r="E50" s="27" t="s">
        <v>164</v>
      </c>
      <c r="F50" s="27" t="s">
        <v>164</v>
      </c>
      <c r="G50" s="28" t="s">
        <v>164</v>
      </c>
      <c r="I50" s="94">
        <v>0</v>
      </c>
      <c r="J50" s="18">
        <v>0</v>
      </c>
      <c r="K50" s="19">
        <v>0</v>
      </c>
      <c r="L50" s="77" t="s">
        <v>164</v>
      </c>
      <c r="M50" s="77" t="s">
        <v>164</v>
      </c>
      <c r="N50" s="78" t="s">
        <v>164</v>
      </c>
      <c r="P50" s="94">
        <v>0</v>
      </c>
      <c r="Q50" s="18">
        <v>0</v>
      </c>
      <c r="R50" s="19">
        <v>0</v>
      </c>
      <c r="S50" s="77" t="s">
        <v>164</v>
      </c>
      <c r="T50" s="77" t="s">
        <v>164</v>
      </c>
      <c r="U50" s="78" t="s">
        <v>164</v>
      </c>
    </row>
    <row r="51" spans="1:21" x14ac:dyDescent="0.2">
      <c r="A51" s="17" t="s">
        <v>167</v>
      </c>
      <c r="B51" s="18">
        <v>1143</v>
      </c>
      <c r="C51" s="18">
        <v>1039</v>
      </c>
      <c r="D51" s="19">
        <v>1252</v>
      </c>
      <c r="E51" s="27">
        <v>0.22473765859931222</v>
      </c>
      <c r="F51" s="27">
        <v>0.19730045878528241</v>
      </c>
      <c r="G51" s="28">
        <v>0.24162514136614702</v>
      </c>
      <c r="I51" s="94">
        <v>0</v>
      </c>
      <c r="J51" s="18">
        <v>0</v>
      </c>
      <c r="K51" s="19">
        <v>0</v>
      </c>
      <c r="L51" s="77" t="s">
        <v>164</v>
      </c>
      <c r="M51" s="77" t="s">
        <v>164</v>
      </c>
      <c r="N51" s="78" t="s">
        <v>164</v>
      </c>
      <c r="P51" s="94">
        <v>1143</v>
      </c>
      <c r="Q51" s="18">
        <v>1039</v>
      </c>
      <c r="R51" s="19">
        <v>1252</v>
      </c>
      <c r="S51" s="77">
        <v>1.9345993703666091</v>
      </c>
      <c r="T51" s="77">
        <v>1.5525073217380909</v>
      </c>
      <c r="U51" s="78">
        <v>1.5854724125267516</v>
      </c>
    </row>
    <row r="52" spans="1:21" x14ac:dyDescent="0.2">
      <c r="A52" s="17" t="s">
        <v>168</v>
      </c>
      <c r="B52" s="18">
        <v>2801</v>
      </c>
      <c r="C52" s="18">
        <v>3554</v>
      </c>
      <c r="D52" s="19">
        <v>4201</v>
      </c>
      <c r="E52" s="27">
        <v>0.55073506713619735</v>
      </c>
      <c r="F52" s="27">
        <v>0.67488530367939725</v>
      </c>
      <c r="G52" s="28">
        <v>0.81075656459998691</v>
      </c>
      <c r="I52" s="94">
        <v>2801</v>
      </c>
      <c r="J52" s="18">
        <v>3554</v>
      </c>
      <c r="K52" s="19">
        <v>4201</v>
      </c>
      <c r="L52" s="77">
        <v>0.62312156988371803</v>
      </c>
      <c r="M52" s="77">
        <v>0.7731398090862418</v>
      </c>
      <c r="N52" s="78">
        <v>0.95653144076267504</v>
      </c>
      <c r="P52" s="94">
        <v>0</v>
      </c>
      <c r="Q52" s="18">
        <v>0</v>
      </c>
      <c r="R52" s="19">
        <v>0</v>
      </c>
      <c r="S52" s="77" t="s">
        <v>164</v>
      </c>
      <c r="T52" s="77" t="s">
        <v>164</v>
      </c>
      <c r="U52" s="78" t="s">
        <v>164</v>
      </c>
    </row>
    <row r="53" spans="1:21" x14ac:dyDescent="0.2">
      <c r="A53" s="17" t="s">
        <v>169</v>
      </c>
      <c r="B53" s="18">
        <v>0</v>
      </c>
      <c r="C53" s="18">
        <v>0</v>
      </c>
      <c r="D53" s="19">
        <v>0</v>
      </c>
      <c r="E53" s="27" t="s">
        <v>164</v>
      </c>
      <c r="F53" s="27" t="s">
        <v>164</v>
      </c>
      <c r="G53" s="28" t="s">
        <v>164</v>
      </c>
      <c r="I53" s="94">
        <v>0</v>
      </c>
      <c r="J53" s="18">
        <v>0</v>
      </c>
      <c r="K53" s="19">
        <v>0</v>
      </c>
      <c r="L53" s="77" t="s">
        <v>164</v>
      </c>
      <c r="M53" s="77" t="s">
        <v>164</v>
      </c>
      <c r="N53" s="78" t="s">
        <v>164</v>
      </c>
      <c r="P53" s="94">
        <v>0</v>
      </c>
      <c r="Q53" s="18">
        <v>0</v>
      </c>
      <c r="R53" s="19">
        <v>0</v>
      </c>
      <c r="S53" s="77" t="s">
        <v>164</v>
      </c>
      <c r="T53" s="77" t="s">
        <v>164</v>
      </c>
      <c r="U53" s="78" t="s">
        <v>164</v>
      </c>
    </row>
    <row r="54" spans="1:21" x14ac:dyDescent="0.2">
      <c r="A54" s="17" t="s">
        <v>170</v>
      </c>
      <c r="B54" s="18">
        <v>66276</v>
      </c>
      <c r="C54" s="18">
        <v>70899</v>
      </c>
      <c r="D54" s="19">
        <v>72973</v>
      </c>
      <c r="E54" s="27">
        <v>13.031245023034135</v>
      </c>
      <c r="F54" s="27">
        <v>13.463335156321211</v>
      </c>
      <c r="G54" s="28">
        <v>14.083156102964733</v>
      </c>
      <c r="I54" s="94">
        <v>66276</v>
      </c>
      <c r="J54" s="18">
        <v>70899</v>
      </c>
      <c r="K54" s="19">
        <v>72973</v>
      </c>
      <c r="L54" s="77">
        <v>14.744021837062942</v>
      </c>
      <c r="M54" s="77">
        <v>15.423421306810766</v>
      </c>
      <c r="N54" s="78">
        <v>16.615322262978978</v>
      </c>
      <c r="P54" s="94">
        <v>0</v>
      </c>
      <c r="Q54" s="18">
        <v>0</v>
      </c>
      <c r="R54" s="19">
        <v>0</v>
      </c>
      <c r="S54" s="77" t="s">
        <v>164</v>
      </c>
      <c r="T54" s="77" t="s">
        <v>164</v>
      </c>
      <c r="U54" s="78" t="s">
        <v>164</v>
      </c>
    </row>
    <row r="55" spans="1:21" x14ac:dyDescent="0.2">
      <c r="A55" s="17" t="s">
        <v>171</v>
      </c>
      <c r="B55" s="18">
        <v>10470</v>
      </c>
      <c r="C55" s="18">
        <v>9256</v>
      </c>
      <c r="D55" s="19">
        <v>8505</v>
      </c>
      <c r="E55" s="27">
        <v>2.0586205472745398</v>
      </c>
      <c r="F55" s="27">
        <v>1.75766414486677</v>
      </c>
      <c r="G55" s="28">
        <v>1.6413912358778597</v>
      </c>
      <c r="I55" s="94">
        <v>10470</v>
      </c>
      <c r="J55" s="18">
        <v>9256</v>
      </c>
      <c r="K55" s="19">
        <v>8505</v>
      </c>
      <c r="L55" s="77">
        <v>2.329197728197975</v>
      </c>
      <c r="M55" s="77">
        <v>2.0135571392521818</v>
      </c>
      <c r="N55" s="78">
        <v>1.9365150925223877</v>
      </c>
      <c r="P55" s="94">
        <v>0</v>
      </c>
      <c r="Q55" s="18">
        <v>0</v>
      </c>
      <c r="R55" s="19">
        <v>0</v>
      </c>
      <c r="S55" s="77" t="s">
        <v>164</v>
      </c>
      <c r="T55" s="77" t="s">
        <v>164</v>
      </c>
      <c r="U55" s="78" t="s">
        <v>164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164</v>
      </c>
      <c r="F56" s="27" t="s">
        <v>164</v>
      </c>
      <c r="G56" s="28" t="s">
        <v>164</v>
      </c>
      <c r="I56" s="94">
        <v>0</v>
      </c>
      <c r="J56" s="18">
        <v>0</v>
      </c>
      <c r="K56" s="19">
        <v>0</v>
      </c>
      <c r="L56" s="77" t="s">
        <v>164</v>
      </c>
      <c r="M56" s="77" t="s">
        <v>164</v>
      </c>
      <c r="N56" s="78" t="s">
        <v>164</v>
      </c>
      <c r="P56" s="94">
        <v>0</v>
      </c>
      <c r="Q56" s="18">
        <v>0</v>
      </c>
      <c r="R56" s="19">
        <v>0</v>
      </c>
      <c r="S56" s="77" t="s">
        <v>164</v>
      </c>
      <c r="T56" s="77" t="s">
        <v>164</v>
      </c>
      <c r="U56" s="78" t="s">
        <v>164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128</v>
      </c>
      <c r="E57" s="27" t="s">
        <v>164</v>
      </c>
      <c r="F57" s="27" t="s">
        <v>164</v>
      </c>
      <c r="G57" s="28">
        <v>2.4702889852130046E-2</v>
      </c>
      <c r="I57" s="94">
        <v>0</v>
      </c>
      <c r="J57" s="18">
        <v>0</v>
      </c>
      <c r="K57" s="19">
        <v>0</v>
      </c>
      <c r="L57" s="77" t="s">
        <v>164</v>
      </c>
      <c r="M57" s="77" t="s">
        <v>164</v>
      </c>
      <c r="N57" s="78" t="s">
        <v>164</v>
      </c>
      <c r="P57" s="94">
        <v>0</v>
      </c>
      <c r="Q57" s="18">
        <v>0</v>
      </c>
      <c r="R57" s="19">
        <v>128</v>
      </c>
      <c r="S57" s="77" t="s">
        <v>164</v>
      </c>
      <c r="T57" s="77" t="s">
        <v>164</v>
      </c>
      <c r="U57" s="78">
        <v>0.16209302620081806</v>
      </c>
    </row>
    <row r="58" spans="1:21" x14ac:dyDescent="0.2">
      <c r="A58" s="17" t="s">
        <v>174</v>
      </c>
      <c r="B58" s="18">
        <v>33061</v>
      </c>
      <c r="C58" s="18">
        <v>34166</v>
      </c>
      <c r="D58" s="19">
        <v>35559</v>
      </c>
      <c r="E58" s="27">
        <v>6.5004827042448481</v>
      </c>
      <c r="F58" s="27">
        <v>6.4879378968796528</v>
      </c>
      <c r="G58" s="28">
        <v>6.8625785957179088</v>
      </c>
      <c r="I58" s="94">
        <v>33061</v>
      </c>
      <c r="J58" s="18">
        <v>34166</v>
      </c>
      <c r="K58" s="19">
        <v>35559</v>
      </c>
      <c r="L58" s="77">
        <v>7.3548811931187448</v>
      </c>
      <c r="M58" s="77">
        <v>7.4324971067080865</v>
      </c>
      <c r="N58" s="78">
        <v>8.0964773868316975</v>
      </c>
      <c r="P58" s="94">
        <v>0</v>
      </c>
      <c r="Q58" s="18">
        <v>0</v>
      </c>
      <c r="R58" s="19">
        <v>0</v>
      </c>
      <c r="S58" s="77" t="s">
        <v>164</v>
      </c>
      <c r="T58" s="77" t="s">
        <v>164</v>
      </c>
      <c r="U58" s="78" t="s">
        <v>164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0</v>
      </c>
      <c r="E59" s="27" t="s">
        <v>164</v>
      </c>
      <c r="F59" s="27" t="s">
        <v>164</v>
      </c>
      <c r="G59" s="28" t="s">
        <v>164</v>
      </c>
      <c r="I59" s="94">
        <v>0</v>
      </c>
      <c r="J59" s="18">
        <v>0</v>
      </c>
      <c r="K59" s="19">
        <v>0</v>
      </c>
      <c r="L59" s="77" t="s">
        <v>164</v>
      </c>
      <c r="M59" s="77" t="s">
        <v>164</v>
      </c>
      <c r="N59" s="78" t="s">
        <v>164</v>
      </c>
      <c r="P59" s="94">
        <v>0</v>
      </c>
      <c r="Q59" s="18">
        <v>0</v>
      </c>
      <c r="R59" s="19">
        <v>0</v>
      </c>
      <c r="S59" s="77" t="s">
        <v>164</v>
      </c>
      <c r="T59" s="77" t="s">
        <v>164</v>
      </c>
      <c r="U59" s="78" t="s">
        <v>164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332</v>
      </c>
      <c r="E60" s="27" t="s">
        <v>164</v>
      </c>
      <c r="F60" s="27" t="s">
        <v>164</v>
      </c>
      <c r="G60" s="28">
        <v>6.4073120553962304E-2</v>
      </c>
      <c r="I60" s="94">
        <v>0</v>
      </c>
      <c r="J60" s="18">
        <v>0</v>
      </c>
      <c r="K60" s="19">
        <v>332</v>
      </c>
      <c r="L60" s="77" t="s">
        <v>164</v>
      </c>
      <c r="M60" s="77" t="s">
        <v>164</v>
      </c>
      <c r="N60" s="78">
        <v>7.5593534475888624E-2</v>
      </c>
      <c r="P60" s="94">
        <v>0</v>
      </c>
      <c r="Q60" s="18">
        <v>0</v>
      </c>
      <c r="R60" s="19">
        <v>0</v>
      </c>
      <c r="S60" s="77" t="s">
        <v>164</v>
      </c>
      <c r="T60" s="77" t="s">
        <v>164</v>
      </c>
      <c r="U60" s="78" t="s">
        <v>164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0</v>
      </c>
      <c r="E61" s="27" t="s">
        <v>164</v>
      </c>
      <c r="F61" s="27" t="s">
        <v>164</v>
      </c>
      <c r="G61" s="28" t="s">
        <v>164</v>
      </c>
      <c r="I61" s="94">
        <v>0</v>
      </c>
      <c r="J61" s="18">
        <v>0</v>
      </c>
      <c r="K61" s="19">
        <v>0</v>
      </c>
      <c r="L61" s="77" t="s">
        <v>164</v>
      </c>
      <c r="M61" s="77" t="s">
        <v>164</v>
      </c>
      <c r="N61" s="78" t="s">
        <v>164</v>
      </c>
      <c r="P61" s="94">
        <v>0</v>
      </c>
      <c r="Q61" s="18">
        <v>0</v>
      </c>
      <c r="R61" s="19">
        <v>0</v>
      </c>
      <c r="S61" s="77" t="s">
        <v>164</v>
      </c>
      <c r="T61" s="77" t="s">
        <v>164</v>
      </c>
      <c r="U61" s="78" t="s">
        <v>164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164</v>
      </c>
      <c r="F62" s="27" t="s">
        <v>164</v>
      </c>
      <c r="G62" s="28" t="s">
        <v>164</v>
      </c>
      <c r="I62" s="94">
        <v>0</v>
      </c>
      <c r="J62" s="18">
        <v>0</v>
      </c>
      <c r="K62" s="19">
        <v>0</v>
      </c>
      <c r="L62" s="77" t="s">
        <v>164</v>
      </c>
      <c r="M62" s="77" t="s">
        <v>164</v>
      </c>
      <c r="N62" s="78" t="s">
        <v>164</v>
      </c>
      <c r="P62" s="94">
        <v>0</v>
      </c>
      <c r="Q62" s="18">
        <v>0</v>
      </c>
      <c r="R62" s="19">
        <v>0</v>
      </c>
      <c r="S62" s="77" t="s">
        <v>164</v>
      </c>
      <c r="T62" s="77" t="s">
        <v>164</v>
      </c>
      <c r="U62" s="78" t="s">
        <v>164</v>
      </c>
    </row>
    <row r="63" spans="1:21" x14ac:dyDescent="0.2">
      <c r="A63" s="17" t="s">
        <v>179</v>
      </c>
      <c r="B63" s="18">
        <v>19184</v>
      </c>
      <c r="C63" s="18">
        <v>20613</v>
      </c>
      <c r="D63" s="19">
        <v>22828</v>
      </c>
      <c r="E63" s="27">
        <v>3.771974840393006</v>
      </c>
      <c r="F63" s="27">
        <v>3.9142967824263968</v>
      </c>
      <c r="G63" s="28">
        <v>4.4056060120658174</v>
      </c>
      <c r="I63" s="94">
        <v>19184</v>
      </c>
      <c r="J63" s="18">
        <v>20613</v>
      </c>
      <c r="K63" s="19">
        <v>22828</v>
      </c>
      <c r="L63" s="77">
        <v>4.2677487313992319</v>
      </c>
      <c r="M63" s="77">
        <v>4.4841673845511263</v>
      </c>
      <c r="N63" s="78">
        <v>5.197738569324053</v>
      </c>
      <c r="P63" s="94">
        <v>0</v>
      </c>
      <c r="Q63" s="18">
        <v>0</v>
      </c>
      <c r="R63" s="19">
        <v>0</v>
      </c>
      <c r="S63" s="77" t="s">
        <v>164</v>
      </c>
      <c r="T63" s="77" t="s">
        <v>164</v>
      </c>
      <c r="U63" s="78" t="s">
        <v>164</v>
      </c>
    </row>
    <row r="64" spans="1:21" x14ac:dyDescent="0.2">
      <c r="A64" s="17" t="s">
        <v>180</v>
      </c>
      <c r="B64" s="18">
        <v>53</v>
      </c>
      <c r="C64" s="18">
        <v>58</v>
      </c>
      <c r="D64" s="19">
        <v>66</v>
      </c>
      <c r="E64" s="27">
        <v>1.0420906304255073E-2</v>
      </c>
      <c r="F64" s="27">
        <v>1.1013885090997478E-2</v>
      </c>
      <c r="G64" s="28">
        <v>1.2737427580004554E-2</v>
      </c>
      <c r="I64" s="94">
        <v>53</v>
      </c>
      <c r="J64" s="18">
        <v>58</v>
      </c>
      <c r="K64" s="19">
        <v>65</v>
      </c>
      <c r="L64" s="77">
        <v>1.1790590219149253E-2</v>
      </c>
      <c r="M64" s="77">
        <v>1.2617363232133378E-2</v>
      </c>
      <c r="N64" s="78">
        <v>1.4799938978713133E-2</v>
      </c>
      <c r="P64" s="94">
        <v>0</v>
      </c>
      <c r="Q64" s="18">
        <v>0</v>
      </c>
      <c r="R64" s="19">
        <v>1</v>
      </c>
      <c r="S64" s="77" t="s">
        <v>164</v>
      </c>
      <c r="T64" s="77" t="s">
        <v>164</v>
      </c>
      <c r="U64" s="78">
        <v>1.2663517671938911E-3</v>
      </c>
    </row>
    <row r="65" spans="1:21" x14ac:dyDescent="0.2">
      <c r="A65" s="17" t="s">
        <v>181</v>
      </c>
      <c r="B65" s="18">
        <v>929</v>
      </c>
      <c r="C65" s="18">
        <v>1326</v>
      </c>
      <c r="D65" s="19">
        <v>1555</v>
      </c>
      <c r="E65" s="27">
        <v>0.18266079163496154</v>
      </c>
      <c r="F65" s="27">
        <v>0.25180020052866647</v>
      </c>
      <c r="G65" s="28">
        <v>0.30010151343798608</v>
      </c>
      <c r="I65" s="94">
        <v>929</v>
      </c>
      <c r="J65" s="18">
        <v>1326</v>
      </c>
      <c r="K65" s="19">
        <v>1555</v>
      </c>
      <c r="L65" s="77">
        <v>0.2066690247847105</v>
      </c>
      <c r="M65" s="77">
        <v>0.28845902837601484</v>
      </c>
      <c r="N65" s="78">
        <v>0.35406007864459882</v>
      </c>
      <c r="P65" s="94">
        <v>0</v>
      </c>
      <c r="Q65" s="18">
        <v>0</v>
      </c>
      <c r="R65" s="19">
        <v>0</v>
      </c>
      <c r="S65" s="77" t="s">
        <v>164</v>
      </c>
      <c r="T65" s="77" t="s">
        <v>164</v>
      </c>
      <c r="U65" s="78" t="s">
        <v>164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  <c r="I66" s="94">
        <v>0</v>
      </c>
      <c r="J66" s="18">
        <v>0</v>
      </c>
      <c r="K66" s="19">
        <v>0</v>
      </c>
      <c r="L66" s="77" t="s">
        <v>164</v>
      </c>
      <c r="M66" s="77" t="s">
        <v>164</v>
      </c>
      <c r="N66" s="78" t="s">
        <v>164</v>
      </c>
      <c r="P66" s="94">
        <v>0</v>
      </c>
      <c r="Q66" s="18">
        <v>0</v>
      </c>
      <c r="R66" s="19">
        <v>0</v>
      </c>
      <c r="S66" s="77" t="s">
        <v>164</v>
      </c>
      <c r="T66" s="77" t="s">
        <v>164</v>
      </c>
      <c r="U66" s="78" t="s">
        <v>164</v>
      </c>
    </row>
    <row r="67" spans="1:21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  <c r="I67" s="94">
        <v>0</v>
      </c>
      <c r="J67" s="18">
        <v>0</v>
      </c>
      <c r="K67" s="19">
        <v>0</v>
      </c>
      <c r="L67" s="77" t="s">
        <v>164</v>
      </c>
      <c r="M67" s="77" t="s">
        <v>164</v>
      </c>
      <c r="N67" s="78" t="s">
        <v>164</v>
      </c>
      <c r="P67" s="94">
        <v>0</v>
      </c>
      <c r="Q67" s="18">
        <v>0</v>
      </c>
      <c r="R67" s="19">
        <v>0</v>
      </c>
      <c r="S67" s="77" t="s">
        <v>164</v>
      </c>
      <c r="T67" s="77" t="s">
        <v>164</v>
      </c>
      <c r="U67" s="78" t="s">
        <v>164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164</v>
      </c>
      <c r="F68" s="27" t="s">
        <v>164</v>
      </c>
      <c r="G68" s="28" t="s">
        <v>164</v>
      </c>
      <c r="I68" s="94">
        <v>0</v>
      </c>
      <c r="J68" s="18">
        <v>0</v>
      </c>
      <c r="K68" s="19">
        <v>0</v>
      </c>
      <c r="L68" s="77" t="s">
        <v>164</v>
      </c>
      <c r="M68" s="77" t="s">
        <v>164</v>
      </c>
      <c r="N68" s="78" t="s">
        <v>164</v>
      </c>
      <c r="P68" s="94">
        <v>0</v>
      </c>
      <c r="Q68" s="18">
        <v>0</v>
      </c>
      <c r="R68" s="19">
        <v>0</v>
      </c>
      <c r="S68" s="77" t="s">
        <v>164</v>
      </c>
      <c r="T68" s="77" t="s">
        <v>164</v>
      </c>
      <c r="U68" s="78" t="s">
        <v>164</v>
      </c>
    </row>
    <row r="69" spans="1:21" x14ac:dyDescent="0.2">
      <c r="A69" s="17" t="s">
        <v>185</v>
      </c>
      <c r="B69" s="18">
        <v>0</v>
      </c>
      <c r="C69" s="18">
        <v>0</v>
      </c>
      <c r="D69" s="19">
        <v>0</v>
      </c>
      <c r="E69" s="27" t="s">
        <v>164</v>
      </c>
      <c r="F69" s="27" t="s">
        <v>164</v>
      </c>
      <c r="G69" s="28" t="s">
        <v>164</v>
      </c>
      <c r="I69" s="94">
        <v>0</v>
      </c>
      <c r="J69" s="18">
        <v>0</v>
      </c>
      <c r="K69" s="19">
        <v>0</v>
      </c>
      <c r="L69" s="77" t="s">
        <v>164</v>
      </c>
      <c r="M69" s="77" t="s">
        <v>164</v>
      </c>
      <c r="N69" s="78" t="s">
        <v>164</v>
      </c>
      <c r="P69" s="94">
        <v>0</v>
      </c>
      <c r="Q69" s="18">
        <v>0</v>
      </c>
      <c r="R69" s="19">
        <v>0</v>
      </c>
      <c r="S69" s="77" t="s">
        <v>164</v>
      </c>
      <c r="T69" s="77" t="s">
        <v>164</v>
      </c>
      <c r="U69" s="78" t="s">
        <v>164</v>
      </c>
    </row>
    <row r="70" spans="1:21" x14ac:dyDescent="0.2">
      <c r="A70" s="17" t="s">
        <v>186</v>
      </c>
      <c r="B70" s="18">
        <v>0</v>
      </c>
      <c r="C70" s="18">
        <v>0</v>
      </c>
      <c r="D70" s="19">
        <v>0</v>
      </c>
      <c r="E70" s="27" t="s">
        <v>164</v>
      </c>
      <c r="F70" s="27" t="s">
        <v>164</v>
      </c>
      <c r="G70" s="28" t="s">
        <v>164</v>
      </c>
      <c r="I70" s="94">
        <v>0</v>
      </c>
      <c r="J70" s="18">
        <v>0</v>
      </c>
      <c r="K70" s="19">
        <v>0</v>
      </c>
      <c r="L70" s="77" t="s">
        <v>164</v>
      </c>
      <c r="M70" s="77" t="s">
        <v>164</v>
      </c>
      <c r="N70" s="78" t="s">
        <v>164</v>
      </c>
      <c r="P70" s="94">
        <v>0</v>
      </c>
      <c r="Q70" s="18">
        <v>0</v>
      </c>
      <c r="R70" s="19">
        <v>0</v>
      </c>
      <c r="S70" s="77" t="s">
        <v>164</v>
      </c>
      <c r="T70" s="77" t="s">
        <v>164</v>
      </c>
      <c r="U70" s="78" t="s">
        <v>164</v>
      </c>
    </row>
    <row r="71" spans="1:21" x14ac:dyDescent="0.2">
      <c r="A71" s="17" t="s">
        <v>187</v>
      </c>
      <c r="B71" s="18">
        <v>359</v>
      </c>
      <c r="C71" s="18">
        <v>535</v>
      </c>
      <c r="D71" s="19">
        <v>640</v>
      </c>
      <c r="E71" s="27">
        <v>7.0586893645803228E-2</v>
      </c>
      <c r="F71" s="27">
        <v>0.10159359523592501</v>
      </c>
      <c r="G71" s="28">
        <v>0.12351444926065022</v>
      </c>
      <c r="I71" s="94">
        <v>120</v>
      </c>
      <c r="J71" s="18">
        <v>328</v>
      </c>
      <c r="K71" s="19">
        <v>395</v>
      </c>
      <c r="L71" s="77">
        <v>2.66956759678851E-2</v>
      </c>
      <c r="M71" s="77">
        <v>7.1353364485168075E-2</v>
      </c>
      <c r="N71" s="78">
        <v>8.9938090716795205E-2</v>
      </c>
      <c r="P71" s="94">
        <v>239</v>
      </c>
      <c r="Q71" s="18">
        <v>207</v>
      </c>
      <c r="R71" s="19">
        <v>245</v>
      </c>
      <c r="S71" s="77">
        <v>0.40452252801191563</v>
      </c>
      <c r="T71" s="77">
        <v>0.30930607853684777</v>
      </c>
      <c r="U71" s="78">
        <v>0.31025618296250335</v>
      </c>
    </row>
    <row r="72" spans="1:21" x14ac:dyDescent="0.2">
      <c r="A72" s="17" t="s">
        <v>188</v>
      </c>
      <c r="B72" s="18">
        <v>0</v>
      </c>
      <c r="C72" s="18">
        <v>0</v>
      </c>
      <c r="D72" s="19">
        <v>0</v>
      </c>
      <c r="E72" s="27" t="s">
        <v>164</v>
      </c>
      <c r="F72" s="27" t="s">
        <v>164</v>
      </c>
      <c r="G72" s="28" t="s">
        <v>164</v>
      </c>
      <c r="I72" s="94">
        <v>0</v>
      </c>
      <c r="J72" s="18">
        <v>0</v>
      </c>
      <c r="K72" s="19">
        <v>0</v>
      </c>
      <c r="L72" s="77" t="s">
        <v>164</v>
      </c>
      <c r="M72" s="77" t="s">
        <v>164</v>
      </c>
      <c r="N72" s="78" t="s">
        <v>164</v>
      </c>
      <c r="P72" s="94">
        <v>0</v>
      </c>
      <c r="Q72" s="18">
        <v>0</v>
      </c>
      <c r="R72" s="19">
        <v>0</v>
      </c>
      <c r="S72" s="77" t="s">
        <v>164</v>
      </c>
      <c r="T72" s="77" t="s">
        <v>164</v>
      </c>
      <c r="U72" s="78" t="s">
        <v>164</v>
      </c>
    </row>
    <row r="73" spans="1:21" x14ac:dyDescent="0.2">
      <c r="A73" s="17" t="s">
        <v>189</v>
      </c>
      <c r="B73" s="18">
        <v>0</v>
      </c>
      <c r="C73" s="18">
        <v>0</v>
      </c>
      <c r="D73" s="19">
        <v>0</v>
      </c>
      <c r="E73" s="27" t="s">
        <v>164</v>
      </c>
      <c r="F73" s="27" t="s">
        <v>164</v>
      </c>
      <c r="G73" s="28" t="s">
        <v>164</v>
      </c>
      <c r="I73" s="94">
        <v>0</v>
      </c>
      <c r="J73" s="18">
        <v>0</v>
      </c>
      <c r="K73" s="19">
        <v>0</v>
      </c>
      <c r="L73" s="77" t="s">
        <v>164</v>
      </c>
      <c r="M73" s="77" t="s">
        <v>164</v>
      </c>
      <c r="N73" s="78" t="s">
        <v>164</v>
      </c>
      <c r="P73" s="94">
        <v>0</v>
      </c>
      <c r="Q73" s="18">
        <v>0</v>
      </c>
      <c r="R73" s="19">
        <v>0</v>
      </c>
      <c r="S73" s="77" t="s">
        <v>164</v>
      </c>
      <c r="T73" s="77" t="s">
        <v>164</v>
      </c>
      <c r="U73" s="78" t="s">
        <v>164</v>
      </c>
    </row>
    <row r="74" spans="1:21" ht="13.5" thickBot="1" x14ac:dyDescent="0.25">
      <c r="A74" s="20" t="s">
        <v>4</v>
      </c>
      <c r="B74" s="21">
        <v>508593</v>
      </c>
      <c r="C74" s="21">
        <v>526608</v>
      </c>
      <c r="D74" s="22">
        <v>518158</v>
      </c>
      <c r="E74" s="23">
        <v>100</v>
      </c>
      <c r="F74" s="23">
        <v>100</v>
      </c>
      <c r="G74" s="48">
        <v>100</v>
      </c>
      <c r="I74" s="95">
        <v>449511</v>
      </c>
      <c r="J74" s="21">
        <v>459684</v>
      </c>
      <c r="K74" s="22">
        <v>439191</v>
      </c>
      <c r="L74" s="81">
        <v>100</v>
      </c>
      <c r="M74" s="81">
        <v>100</v>
      </c>
      <c r="N74" s="82">
        <v>100</v>
      </c>
      <c r="P74" s="95">
        <v>59082</v>
      </c>
      <c r="Q74" s="21">
        <v>66924</v>
      </c>
      <c r="R74" s="22">
        <v>78967</v>
      </c>
      <c r="S74" s="81">
        <v>100</v>
      </c>
      <c r="T74" s="81">
        <v>100</v>
      </c>
      <c r="U74" s="82">
        <v>100</v>
      </c>
    </row>
    <row r="75" spans="1:21" x14ac:dyDescent="0.2">
      <c r="A75" s="24"/>
      <c r="B75" s="24"/>
      <c r="C75" s="24"/>
      <c r="D75" s="24"/>
      <c r="E75" s="24"/>
      <c r="F75" s="24"/>
      <c r="G75" s="50"/>
    </row>
    <row r="76" spans="1:21" ht="12.75" customHeight="1" x14ac:dyDescent="0.2">
      <c r="A76" s="26" t="s">
        <v>159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209">
        <v>15</v>
      </c>
    </row>
    <row r="77" spans="1:21" ht="12.75" customHeight="1" x14ac:dyDescent="0.2">
      <c r="A77" s="26" t="s">
        <v>160</v>
      </c>
      <c r="U77" s="208"/>
    </row>
    <row r="78" spans="1:21" ht="12.75" customHeight="1" x14ac:dyDescent="0.2"/>
  </sheetData>
  <mergeCells count="5">
    <mergeCell ref="U76:U77"/>
    <mergeCell ref="I4:N4"/>
    <mergeCell ref="P4:U4"/>
    <mergeCell ref="I40:N40"/>
    <mergeCell ref="P40:U40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8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121</v>
      </c>
      <c r="B4" s="6"/>
      <c r="C4" s="6"/>
      <c r="D4" s="6"/>
      <c r="E4" s="6"/>
      <c r="F4" s="6"/>
      <c r="I4" s="224" t="s">
        <v>107</v>
      </c>
      <c r="J4" s="224"/>
      <c r="K4" s="224"/>
      <c r="L4" s="224"/>
      <c r="M4" s="224"/>
      <c r="N4" s="224"/>
      <c r="P4" s="224" t="s">
        <v>108</v>
      </c>
      <c r="Q4" s="224"/>
      <c r="R4" s="224"/>
      <c r="S4" s="224"/>
      <c r="T4" s="224"/>
      <c r="U4" s="224"/>
    </row>
    <row r="5" spans="1:21" x14ac:dyDescent="0.2">
      <c r="A5" s="7"/>
      <c r="B5" s="8"/>
      <c r="C5" s="84" t="s">
        <v>1</v>
      </c>
      <c r="D5" s="10"/>
      <c r="E5" s="11"/>
      <c r="F5" s="84" t="s">
        <v>2</v>
      </c>
      <c r="G5" s="12"/>
      <c r="I5" s="7"/>
      <c r="J5" s="84" t="s">
        <v>1</v>
      </c>
      <c r="K5" s="10"/>
      <c r="L5" s="11"/>
      <c r="M5" s="84" t="s">
        <v>2</v>
      </c>
      <c r="N5" s="12"/>
      <c r="P5" s="7"/>
      <c r="Q5" s="84" t="s">
        <v>1</v>
      </c>
      <c r="R5" s="10"/>
      <c r="S5" s="11"/>
      <c r="T5" s="84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3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3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609278</v>
      </c>
      <c r="C7" s="18">
        <v>656824</v>
      </c>
      <c r="D7" s="19">
        <v>686474</v>
      </c>
      <c r="E7" s="27">
        <v>34.135248367690181</v>
      </c>
      <c r="F7" s="27">
        <v>32.627959967631547</v>
      </c>
      <c r="G7" s="28">
        <v>29.597025440178115</v>
      </c>
      <c r="I7" s="94">
        <v>95239</v>
      </c>
      <c r="J7" s="18">
        <v>114986</v>
      </c>
      <c r="K7" s="19">
        <v>131057</v>
      </c>
      <c r="L7" s="77">
        <v>38.092552595792334</v>
      </c>
      <c r="M7" s="77">
        <v>39.715670257630656</v>
      </c>
      <c r="N7" s="78">
        <v>38.022472822854624</v>
      </c>
      <c r="P7" s="94">
        <v>514039</v>
      </c>
      <c r="Q7" s="18">
        <v>541838</v>
      </c>
      <c r="R7" s="19">
        <v>555417</v>
      </c>
      <c r="S7" s="77">
        <v>33.490631804304456</v>
      </c>
      <c r="T7" s="77">
        <v>31.437360607305397</v>
      </c>
      <c r="U7" s="78">
        <v>28.126381525675299</v>
      </c>
    </row>
    <row r="8" spans="1:21" x14ac:dyDescent="0.2">
      <c r="A8" s="17" t="s">
        <v>162</v>
      </c>
      <c r="B8" s="18">
        <v>356364</v>
      </c>
      <c r="C8" s="18">
        <v>409031</v>
      </c>
      <c r="D8" s="19">
        <v>451619</v>
      </c>
      <c r="E8" s="27">
        <v>19.965555377518218</v>
      </c>
      <c r="F8" s="27">
        <v>20.318756765161289</v>
      </c>
      <c r="G8" s="28">
        <v>19.471355116534347</v>
      </c>
      <c r="I8" s="94">
        <v>83604</v>
      </c>
      <c r="J8" s="18">
        <v>89666</v>
      </c>
      <c r="K8" s="19">
        <v>93092</v>
      </c>
      <c r="L8" s="77">
        <v>33.438924886009119</v>
      </c>
      <c r="M8" s="77">
        <v>30.970251068136211</v>
      </c>
      <c r="N8" s="78">
        <v>27.008004456268512</v>
      </c>
      <c r="P8" s="94">
        <v>272760</v>
      </c>
      <c r="Q8" s="18">
        <v>319365</v>
      </c>
      <c r="R8" s="19">
        <v>358527</v>
      </c>
      <c r="S8" s="77">
        <v>17.770839821379475</v>
      </c>
      <c r="T8" s="77">
        <v>18.529510057161158</v>
      </c>
      <c r="U8" s="78">
        <v>18.155849009403362</v>
      </c>
    </row>
    <row r="9" spans="1:21" x14ac:dyDescent="0.2">
      <c r="A9" s="17" t="s">
        <v>82</v>
      </c>
      <c r="B9" s="18">
        <v>356031</v>
      </c>
      <c r="C9" s="18">
        <v>413156</v>
      </c>
      <c r="D9" s="19">
        <v>519161</v>
      </c>
      <c r="E9" s="27">
        <v>19.946898807436185</v>
      </c>
      <c r="F9" s="27">
        <v>20.523667570592394</v>
      </c>
      <c r="G9" s="28">
        <v>22.383398824352138</v>
      </c>
      <c r="I9" s="94">
        <v>41382</v>
      </c>
      <c r="J9" s="18">
        <v>46792</v>
      </c>
      <c r="K9" s="19">
        <v>54453</v>
      </c>
      <c r="L9" s="77">
        <v>16.551475881929445</v>
      </c>
      <c r="M9" s="77">
        <v>16.161755715435387</v>
      </c>
      <c r="N9" s="78">
        <v>15.797994098925679</v>
      </c>
      <c r="P9" s="94">
        <v>314649</v>
      </c>
      <c r="Q9" s="18">
        <v>366364</v>
      </c>
      <c r="R9" s="19">
        <v>464708</v>
      </c>
      <c r="S9" s="77">
        <v>20.499988924172278</v>
      </c>
      <c r="T9" s="77">
        <v>21.256385084720588</v>
      </c>
      <c r="U9" s="78">
        <v>23.53286720794199</v>
      </c>
    </row>
    <row r="10" spans="1:21" x14ac:dyDescent="0.2">
      <c r="A10" s="17" t="s">
        <v>84</v>
      </c>
      <c r="B10" s="18">
        <v>155383</v>
      </c>
      <c r="C10" s="18">
        <v>172719</v>
      </c>
      <c r="D10" s="19">
        <v>205900</v>
      </c>
      <c r="E10" s="27">
        <v>8.7054469341036498</v>
      </c>
      <c r="F10" s="27">
        <v>8.5798762189709148</v>
      </c>
      <c r="G10" s="28">
        <v>8.8772881975612687</v>
      </c>
      <c r="I10" s="94">
        <v>17184</v>
      </c>
      <c r="J10" s="18">
        <v>21837</v>
      </c>
      <c r="K10" s="19">
        <v>27301</v>
      </c>
      <c r="L10" s="77">
        <v>6.8730501559875208</v>
      </c>
      <c r="M10" s="77">
        <v>7.5424059573850784</v>
      </c>
      <c r="N10" s="78">
        <v>7.9206111122393619</v>
      </c>
      <c r="P10" s="94">
        <v>138199</v>
      </c>
      <c r="Q10" s="18">
        <v>150882</v>
      </c>
      <c r="R10" s="19">
        <v>178599</v>
      </c>
      <c r="S10" s="77">
        <v>9.0039312673222689</v>
      </c>
      <c r="T10" s="77">
        <v>8.7541513204157937</v>
      </c>
      <c r="U10" s="78">
        <v>9.044274147359701</v>
      </c>
    </row>
    <row r="11" spans="1:21" x14ac:dyDescent="0.2">
      <c r="A11" s="17" t="s">
        <v>152</v>
      </c>
      <c r="B11" s="18">
        <v>93673</v>
      </c>
      <c r="C11" s="18">
        <v>96943</v>
      </c>
      <c r="D11" s="19">
        <v>102484</v>
      </c>
      <c r="E11" s="27">
        <v>5.2480987666494485</v>
      </c>
      <c r="F11" s="27">
        <v>4.8156771420382096</v>
      </c>
      <c r="G11" s="28">
        <v>4.4185527131562363</v>
      </c>
      <c r="I11" s="94">
        <v>5972</v>
      </c>
      <c r="J11" s="18">
        <v>6460</v>
      </c>
      <c r="K11" s="19">
        <v>7013</v>
      </c>
      <c r="L11" s="77">
        <v>2.388608911287097</v>
      </c>
      <c r="M11" s="77">
        <v>2.2312562387098778</v>
      </c>
      <c r="N11" s="78">
        <v>2.0346231174731564</v>
      </c>
      <c r="P11" s="94">
        <v>87701</v>
      </c>
      <c r="Q11" s="18">
        <v>90483</v>
      </c>
      <c r="R11" s="19">
        <v>95471</v>
      </c>
      <c r="S11" s="77">
        <v>5.7138892182680792</v>
      </c>
      <c r="T11" s="77">
        <v>5.249810275083723</v>
      </c>
      <c r="U11" s="78">
        <v>4.8346625519884094</v>
      </c>
    </row>
    <row r="12" spans="1:21" x14ac:dyDescent="0.2">
      <c r="A12" s="17" t="s">
        <v>163</v>
      </c>
      <c r="B12" s="18">
        <v>6384</v>
      </c>
      <c r="C12" s="18">
        <v>9728</v>
      </c>
      <c r="D12" s="19">
        <v>12759</v>
      </c>
      <c r="E12" s="27">
        <v>0.35766829850960336</v>
      </c>
      <c r="F12" s="27">
        <v>0.48324177339000957</v>
      </c>
      <c r="G12" s="28">
        <v>0.5500986892311035</v>
      </c>
      <c r="I12" s="94">
        <v>6384</v>
      </c>
      <c r="J12" s="18">
        <v>9728</v>
      </c>
      <c r="K12" s="19">
        <v>12759</v>
      </c>
      <c r="L12" s="77">
        <v>2.5533957283417328</v>
      </c>
      <c r="M12" s="77">
        <v>3.3600093947631104</v>
      </c>
      <c r="N12" s="78">
        <v>3.7016621069214319</v>
      </c>
      <c r="P12" s="94">
        <v>0</v>
      </c>
      <c r="Q12" s="18">
        <v>0</v>
      </c>
      <c r="R12" s="19">
        <v>0</v>
      </c>
      <c r="S12" s="77" t="s">
        <v>164</v>
      </c>
      <c r="T12" s="77" t="s">
        <v>164</v>
      </c>
      <c r="U12" s="78" t="s">
        <v>164</v>
      </c>
    </row>
    <row r="13" spans="1:21" x14ac:dyDescent="0.2">
      <c r="A13" s="17" t="s">
        <v>165</v>
      </c>
      <c r="B13" s="18">
        <v>0</v>
      </c>
      <c r="C13" s="18">
        <v>0</v>
      </c>
      <c r="D13" s="19">
        <v>0</v>
      </c>
      <c r="E13" s="27" t="s">
        <v>164</v>
      </c>
      <c r="F13" s="27" t="s">
        <v>164</v>
      </c>
      <c r="G13" s="28" t="s">
        <v>164</v>
      </c>
      <c r="I13" s="94">
        <v>0</v>
      </c>
      <c r="J13" s="18">
        <v>0</v>
      </c>
      <c r="K13" s="19">
        <v>0</v>
      </c>
      <c r="L13" s="77" t="s">
        <v>164</v>
      </c>
      <c r="M13" s="77" t="s">
        <v>164</v>
      </c>
      <c r="N13" s="78" t="s">
        <v>164</v>
      </c>
      <c r="P13" s="94">
        <v>0</v>
      </c>
      <c r="Q13" s="18">
        <v>0</v>
      </c>
      <c r="R13" s="19">
        <v>0</v>
      </c>
      <c r="S13" s="77" t="s">
        <v>164</v>
      </c>
      <c r="T13" s="77" t="s">
        <v>164</v>
      </c>
      <c r="U13" s="78" t="s">
        <v>164</v>
      </c>
    </row>
    <row r="14" spans="1:21" x14ac:dyDescent="0.2">
      <c r="A14" s="17" t="s">
        <v>166</v>
      </c>
      <c r="B14" s="18">
        <v>15642</v>
      </c>
      <c r="C14" s="18">
        <v>19787</v>
      </c>
      <c r="D14" s="19">
        <v>0</v>
      </c>
      <c r="E14" s="27">
        <v>0.87635456223170671</v>
      </c>
      <c r="F14" s="27">
        <v>0.98292608656127878</v>
      </c>
      <c r="G14" s="28" t="s">
        <v>164</v>
      </c>
      <c r="I14" s="94">
        <v>0</v>
      </c>
      <c r="J14" s="18">
        <v>0</v>
      </c>
      <c r="K14" s="19">
        <v>0</v>
      </c>
      <c r="L14" s="77" t="s">
        <v>164</v>
      </c>
      <c r="M14" s="77" t="s">
        <v>164</v>
      </c>
      <c r="N14" s="78" t="s">
        <v>164</v>
      </c>
      <c r="P14" s="94">
        <v>15642</v>
      </c>
      <c r="Q14" s="18">
        <v>19787</v>
      </c>
      <c r="R14" s="19">
        <v>0</v>
      </c>
      <c r="S14" s="77">
        <v>1.0191064543408774</v>
      </c>
      <c r="T14" s="77">
        <v>1.1480388129602426</v>
      </c>
      <c r="U14" s="78" t="s">
        <v>164</v>
      </c>
    </row>
    <row r="15" spans="1:21" x14ac:dyDescent="0.2">
      <c r="A15" s="17" t="s">
        <v>167</v>
      </c>
      <c r="B15" s="18">
        <v>25582</v>
      </c>
      <c r="C15" s="18">
        <v>27987</v>
      </c>
      <c r="D15" s="19">
        <v>44150</v>
      </c>
      <c r="E15" s="27">
        <v>1.4332503778935892</v>
      </c>
      <c r="F15" s="27">
        <v>1.39026393008493</v>
      </c>
      <c r="G15" s="28">
        <v>1.9035078869467217</v>
      </c>
      <c r="I15" s="94">
        <v>0</v>
      </c>
      <c r="J15" s="18">
        <v>0</v>
      </c>
      <c r="K15" s="19">
        <v>0</v>
      </c>
      <c r="L15" s="77" t="s">
        <v>164</v>
      </c>
      <c r="M15" s="77" t="s">
        <v>164</v>
      </c>
      <c r="N15" s="78" t="s">
        <v>164</v>
      </c>
      <c r="P15" s="94">
        <v>25582</v>
      </c>
      <c r="Q15" s="18">
        <v>27987</v>
      </c>
      <c r="R15" s="19">
        <v>44150</v>
      </c>
      <c r="S15" s="77">
        <v>1.666716616477965</v>
      </c>
      <c r="T15" s="77">
        <v>1.6238015999554407</v>
      </c>
      <c r="U15" s="78">
        <v>2.2357611386734013</v>
      </c>
    </row>
    <row r="16" spans="1:21" x14ac:dyDescent="0.2">
      <c r="A16" s="17" t="s">
        <v>168</v>
      </c>
      <c r="B16" s="18">
        <v>0</v>
      </c>
      <c r="C16" s="18">
        <v>0</v>
      </c>
      <c r="D16" s="19">
        <v>0</v>
      </c>
      <c r="E16" s="27" t="s">
        <v>164</v>
      </c>
      <c r="F16" s="27" t="s">
        <v>164</v>
      </c>
      <c r="G16" s="28" t="s">
        <v>164</v>
      </c>
      <c r="I16" s="94">
        <v>0</v>
      </c>
      <c r="J16" s="18">
        <v>0</v>
      </c>
      <c r="K16" s="19">
        <v>0</v>
      </c>
      <c r="L16" s="77" t="s">
        <v>164</v>
      </c>
      <c r="M16" s="77" t="s">
        <v>164</v>
      </c>
      <c r="N16" s="78" t="s">
        <v>164</v>
      </c>
      <c r="P16" s="94">
        <v>0</v>
      </c>
      <c r="Q16" s="18">
        <v>0</v>
      </c>
      <c r="R16" s="19">
        <v>0</v>
      </c>
      <c r="S16" s="77" t="s">
        <v>164</v>
      </c>
      <c r="T16" s="77" t="s">
        <v>164</v>
      </c>
      <c r="U16" s="78" t="s">
        <v>164</v>
      </c>
    </row>
    <row r="17" spans="1:21" x14ac:dyDescent="0.2">
      <c r="A17" s="17" t="s">
        <v>169</v>
      </c>
      <c r="B17" s="18">
        <v>164716</v>
      </c>
      <c r="C17" s="18">
        <v>202698</v>
      </c>
      <c r="D17" s="19">
        <v>236915</v>
      </c>
      <c r="E17" s="27">
        <v>9.2283351280244101</v>
      </c>
      <c r="F17" s="27">
        <v>10.06909343982403</v>
      </c>
      <c r="G17" s="28">
        <v>10.214486320180805</v>
      </c>
      <c r="I17" s="94">
        <v>0</v>
      </c>
      <c r="J17" s="18">
        <v>0</v>
      </c>
      <c r="K17" s="19">
        <v>0</v>
      </c>
      <c r="L17" s="77" t="s">
        <v>164</v>
      </c>
      <c r="M17" s="77" t="s">
        <v>164</v>
      </c>
      <c r="N17" s="78" t="s">
        <v>164</v>
      </c>
      <c r="P17" s="94">
        <v>164716</v>
      </c>
      <c r="Q17" s="18">
        <v>202698</v>
      </c>
      <c r="R17" s="19">
        <v>236915</v>
      </c>
      <c r="S17" s="77">
        <v>10.7315649362749</v>
      </c>
      <c r="T17" s="77">
        <v>11.760507975408865</v>
      </c>
      <c r="U17" s="78">
        <v>11.997403174831456</v>
      </c>
    </row>
    <row r="18" spans="1:21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4">
        <v>0</v>
      </c>
      <c r="J18" s="18">
        <v>0</v>
      </c>
      <c r="K18" s="19">
        <v>0</v>
      </c>
      <c r="L18" s="77" t="s">
        <v>164</v>
      </c>
      <c r="M18" s="77" t="s">
        <v>164</v>
      </c>
      <c r="N18" s="78" t="s">
        <v>164</v>
      </c>
      <c r="P18" s="94">
        <v>0</v>
      </c>
      <c r="Q18" s="18">
        <v>0</v>
      </c>
      <c r="R18" s="19">
        <v>0</v>
      </c>
      <c r="S18" s="77" t="s">
        <v>164</v>
      </c>
      <c r="T18" s="77" t="s">
        <v>164</v>
      </c>
      <c r="U18" s="78" t="s">
        <v>164</v>
      </c>
    </row>
    <row r="19" spans="1:21" x14ac:dyDescent="0.2">
      <c r="A19" s="17" t="s">
        <v>171</v>
      </c>
      <c r="B19" s="18">
        <v>0</v>
      </c>
      <c r="C19" s="18">
        <v>0</v>
      </c>
      <c r="D19" s="19">
        <v>0</v>
      </c>
      <c r="E19" s="27" t="s">
        <v>164</v>
      </c>
      <c r="F19" s="27" t="s">
        <v>164</v>
      </c>
      <c r="G19" s="28" t="s">
        <v>164</v>
      </c>
      <c r="I19" s="94">
        <v>0</v>
      </c>
      <c r="J19" s="18">
        <v>0</v>
      </c>
      <c r="K19" s="19">
        <v>0</v>
      </c>
      <c r="L19" s="77" t="s">
        <v>164</v>
      </c>
      <c r="M19" s="77" t="s">
        <v>164</v>
      </c>
      <c r="N19" s="78" t="s">
        <v>164</v>
      </c>
      <c r="P19" s="94">
        <v>0</v>
      </c>
      <c r="Q19" s="18">
        <v>0</v>
      </c>
      <c r="R19" s="19">
        <v>0</v>
      </c>
      <c r="S19" s="77" t="s">
        <v>164</v>
      </c>
      <c r="T19" s="77" t="s">
        <v>164</v>
      </c>
      <c r="U19" s="78" t="s">
        <v>164</v>
      </c>
    </row>
    <row r="20" spans="1:21" x14ac:dyDescent="0.2">
      <c r="A20" s="17" t="s">
        <v>172</v>
      </c>
      <c r="B20" s="18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  <c r="I20" s="94">
        <v>0</v>
      </c>
      <c r="J20" s="18">
        <v>0</v>
      </c>
      <c r="K20" s="19">
        <v>0</v>
      </c>
      <c r="L20" s="77" t="s">
        <v>164</v>
      </c>
      <c r="M20" s="77" t="s">
        <v>164</v>
      </c>
      <c r="N20" s="78" t="s">
        <v>164</v>
      </c>
      <c r="P20" s="94">
        <v>0</v>
      </c>
      <c r="Q20" s="18">
        <v>0</v>
      </c>
      <c r="R20" s="19">
        <v>0</v>
      </c>
      <c r="S20" s="77" t="s">
        <v>164</v>
      </c>
      <c r="T20" s="77" t="s">
        <v>164</v>
      </c>
      <c r="U20" s="78" t="s">
        <v>164</v>
      </c>
    </row>
    <row r="21" spans="1:21" x14ac:dyDescent="0.2">
      <c r="A21" s="17" t="s">
        <v>173</v>
      </c>
      <c r="B21" s="18">
        <v>0</v>
      </c>
      <c r="C21" s="18">
        <v>0</v>
      </c>
      <c r="D21" s="19">
        <v>0</v>
      </c>
      <c r="E21" s="27" t="s">
        <v>164</v>
      </c>
      <c r="F21" s="27" t="s">
        <v>164</v>
      </c>
      <c r="G21" s="28" t="s">
        <v>164</v>
      </c>
      <c r="I21" s="94">
        <v>0</v>
      </c>
      <c r="J21" s="18">
        <v>0</v>
      </c>
      <c r="K21" s="19">
        <v>0</v>
      </c>
      <c r="L21" s="77" t="s">
        <v>164</v>
      </c>
      <c r="M21" s="77" t="s">
        <v>164</v>
      </c>
      <c r="N21" s="78" t="s">
        <v>164</v>
      </c>
      <c r="P21" s="94">
        <v>0</v>
      </c>
      <c r="Q21" s="18">
        <v>0</v>
      </c>
      <c r="R21" s="19">
        <v>0</v>
      </c>
      <c r="S21" s="77" t="s">
        <v>164</v>
      </c>
      <c r="T21" s="77" t="s">
        <v>164</v>
      </c>
      <c r="U21" s="78" t="s">
        <v>164</v>
      </c>
    </row>
    <row r="22" spans="1:21" x14ac:dyDescent="0.2">
      <c r="A22" s="17" t="s">
        <v>174</v>
      </c>
      <c r="B22" s="18">
        <v>30</v>
      </c>
      <c r="C22" s="18">
        <v>0</v>
      </c>
      <c r="D22" s="19">
        <v>45249</v>
      </c>
      <c r="E22" s="27">
        <v>1.6807720794624218E-3</v>
      </c>
      <c r="F22" s="27" t="s">
        <v>164</v>
      </c>
      <c r="G22" s="28">
        <v>1.9508907899536174</v>
      </c>
      <c r="I22" s="94">
        <v>30</v>
      </c>
      <c r="J22" s="18">
        <v>0</v>
      </c>
      <c r="K22" s="19">
        <v>19008</v>
      </c>
      <c r="L22" s="77">
        <v>1.1999040076793857E-2</v>
      </c>
      <c r="M22" s="77" t="s">
        <v>164</v>
      </c>
      <c r="N22" s="78">
        <v>5.5146322853172336</v>
      </c>
      <c r="P22" s="94">
        <v>0</v>
      </c>
      <c r="Q22" s="18">
        <v>0</v>
      </c>
      <c r="R22" s="19">
        <v>26241</v>
      </c>
      <c r="S22" s="77" t="s">
        <v>164</v>
      </c>
      <c r="T22" s="77" t="s">
        <v>164</v>
      </c>
      <c r="U22" s="78">
        <v>1.328847294222621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  <c r="I23" s="94">
        <v>0</v>
      </c>
      <c r="J23" s="18">
        <v>0</v>
      </c>
      <c r="K23" s="19">
        <v>0</v>
      </c>
      <c r="L23" s="77" t="s">
        <v>164</v>
      </c>
      <c r="M23" s="77" t="s">
        <v>164</v>
      </c>
      <c r="N23" s="78" t="s">
        <v>164</v>
      </c>
      <c r="P23" s="94">
        <v>0</v>
      </c>
      <c r="Q23" s="18">
        <v>0</v>
      </c>
      <c r="R23" s="19">
        <v>0</v>
      </c>
      <c r="S23" s="77" t="s">
        <v>164</v>
      </c>
      <c r="T23" s="77" t="s">
        <v>164</v>
      </c>
      <c r="U23" s="78" t="s">
        <v>164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  <c r="I24" s="94">
        <v>0</v>
      </c>
      <c r="J24" s="18">
        <v>0</v>
      </c>
      <c r="K24" s="19">
        <v>0</v>
      </c>
      <c r="L24" s="77" t="s">
        <v>164</v>
      </c>
      <c r="M24" s="77" t="s">
        <v>164</v>
      </c>
      <c r="N24" s="78" t="s">
        <v>164</v>
      </c>
      <c r="P24" s="94">
        <v>0</v>
      </c>
      <c r="Q24" s="18">
        <v>0</v>
      </c>
      <c r="R24" s="19">
        <v>0</v>
      </c>
      <c r="S24" s="77" t="s">
        <v>164</v>
      </c>
      <c r="T24" s="77" t="s">
        <v>164</v>
      </c>
      <c r="U24" s="78" t="s">
        <v>164</v>
      </c>
    </row>
    <row r="25" spans="1:21" x14ac:dyDescent="0.2">
      <c r="A25" s="17" t="s">
        <v>177</v>
      </c>
      <c r="B25" s="18">
        <v>0</v>
      </c>
      <c r="C25" s="18">
        <v>0</v>
      </c>
      <c r="D25" s="19">
        <v>795</v>
      </c>
      <c r="E25" s="27" t="s">
        <v>164</v>
      </c>
      <c r="F25" s="27" t="s">
        <v>164</v>
      </c>
      <c r="G25" s="28">
        <v>3.4276076333468714E-2</v>
      </c>
      <c r="I25" s="94">
        <v>0</v>
      </c>
      <c r="J25" s="18">
        <v>0</v>
      </c>
      <c r="K25" s="19">
        <v>0</v>
      </c>
      <c r="L25" s="77" t="s">
        <v>164</v>
      </c>
      <c r="M25" s="77" t="s">
        <v>164</v>
      </c>
      <c r="N25" s="78" t="s">
        <v>164</v>
      </c>
      <c r="P25" s="94">
        <v>0</v>
      </c>
      <c r="Q25" s="18">
        <v>0</v>
      </c>
      <c r="R25" s="19">
        <v>795</v>
      </c>
      <c r="S25" s="77" t="s">
        <v>164</v>
      </c>
      <c r="T25" s="77" t="s">
        <v>164</v>
      </c>
      <c r="U25" s="78">
        <v>4.0258892531038593E-2</v>
      </c>
    </row>
    <row r="26" spans="1:21" x14ac:dyDescent="0.2">
      <c r="A26" s="17" t="s">
        <v>178</v>
      </c>
      <c r="B26" s="18">
        <v>0</v>
      </c>
      <c r="C26" s="18">
        <v>0</v>
      </c>
      <c r="D26" s="19">
        <v>0</v>
      </c>
      <c r="E26" s="27" t="s">
        <v>164</v>
      </c>
      <c r="F26" s="27" t="s">
        <v>164</v>
      </c>
      <c r="G26" s="28" t="s">
        <v>164</v>
      </c>
      <c r="I26" s="94">
        <v>0</v>
      </c>
      <c r="J26" s="18">
        <v>0</v>
      </c>
      <c r="K26" s="19">
        <v>0</v>
      </c>
      <c r="L26" s="77" t="s">
        <v>164</v>
      </c>
      <c r="M26" s="77" t="s">
        <v>164</v>
      </c>
      <c r="N26" s="78" t="s">
        <v>164</v>
      </c>
      <c r="P26" s="94">
        <v>0</v>
      </c>
      <c r="Q26" s="18">
        <v>0</v>
      </c>
      <c r="R26" s="19">
        <v>0</v>
      </c>
      <c r="S26" s="77" t="s">
        <v>164</v>
      </c>
      <c r="T26" s="77" t="s">
        <v>164</v>
      </c>
      <c r="U26" s="78" t="s">
        <v>164</v>
      </c>
    </row>
    <row r="27" spans="1:21" x14ac:dyDescent="0.2">
      <c r="A27" s="17" t="s">
        <v>179</v>
      </c>
      <c r="B27" s="18">
        <v>0</v>
      </c>
      <c r="C27" s="18">
        <v>0</v>
      </c>
      <c r="D27" s="19">
        <v>0</v>
      </c>
      <c r="E27" s="27" t="s">
        <v>164</v>
      </c>
      <c r="F27" s="27" t="s">
        <v>164</v>
      </c>
      <c r="G27" s="28" t="s">
        <v>164</v>
      </c>
      <c r="I27" s="94">
        <v>0</v>
      </c>
      <c r="J27" s="18">
        <v>0</v>
      </c>
      <c r="K27" s="19">
        <v>0</v>
      </c>
      <c r="L27" s="77" t="s">
        <v>164</v>
      </c>
      <c r="M27" s="77" t="s">
        <v>164</v>
      </c>
      <c r="N27" s="78" t="s">
        <v>164</v>
      </c>
      <c r="P27" s="94">
        <v>0</v>
      </c>
      <c r="Q27" s="18">
        <v>0</v>
      </c>
      <c r="R27" s="19">
        <v>0</v>
      </c>
      <c r="S27" s="77" t="s">
        <v>164</v>
      </c>
      <c r="T27" s="77" t="s">
        <v>164</v>
      </c>
      <c r="U27" s="78" t="s">
        <v>164</v>
      </c>
    </row>
    <row r="28" spans="1:21" x14ac:dyDescent="0.2">
      <c r="A28" s="17" t="s">
        <v>180</v>
      </c>
      <c r="B28" s="18">
        <v>0</v>
      </c>
      <c r="C28" s="18">
        <v>0</v>
      </c>
      <c r="D28" s="19">
        <v>0</v>
      </c>
      <c r="E28" s="27" t="s">
        <v>164</v>
      </c>
      <c r="F28" s="27" t="s">
        <v>164</v>
      </c>
      <c r="G28" s="28" t="s">
        <v>164</v>
      </c>
      <c r="I28" s="94">
        <v>0</v>
      </c>
      <c r="J28" s="18">
        <v>0</v>
      </c>
      <c r="K28" s="19">
        <v>0</v>
      </c>
      <c r="L28" s="77" t="s">
        <v>164</v>
      </c>
      <c r="M28" s="77" t="s">
        <v>164</v>
      </c>
      <c r="N28" s="78" t="s">
        <v>164</v>
      </c>
      <c r="P28" s="94">
        <v>0</v>
      </c>
      <c r="Q28" s="18">
        <v>0</v>
      </c>
      <c r="R28" s="19">
        <v>0</v>
      </c>
      <c r="S28" s="77" t="s">
        <v>164</v>
      </c>
      <c r="T28" s="77" t="s">
        <v>164</v>
      </c>
      <c r="U28" s="78" t="s">
        <v>164</v>
      </c>
    </row>
    <row r="29" spans="1:21" x14ac:dyDescent="0.2">
      <c r="A29" s="17" t="s">
        <v>181</v>
      </c>
      <c r="B29" s="18">
        <v>0</v>
      </c>
      <c r="C29" s="18">
        <v>0</v>
      </c>
      <c r="D29" s="19">
        <v>0</v>
      </c>
      <c r="E29" s="27" t="s">
        <v>164</v>
      </c>
      <c r="F29" s="27" t="s">
        <v>164</v>
      </c>
      <c r="G29" s="28" t="s">
        <v>164</v>
      </c>
      <c r="I29" s="94">
        <v>0</v>
      </c>
      <c r="J29" s="18">
        <v>0</v>
      </c>
      <c r="K29" s="19">
        <v>0</v>
      </c>
      <c r="L29" s="77" t="s">
        <v>164</v>
      </c>
      <c r="M29" s="77" t="s">
        <v>164</v>
      </c>
      <c r="N29" s="78" t="s">
        <v>164</v>
      </c>
      <c r="P29" s="94">
        <v>0</v>
      </c>
      <c r="Q29" s="18">
        <v>0</v>
      </c>
      <c r="R29" s="19">
        <v>0</v>
      </c>
      <c r="S29" s="77" t="s">
        <v>164</v>
      </c>
      <c r="T29" s="77" t="s">
        <v>164</v>
      </c>
      <c r="U29" s="78" t="s">
        <v>164</v>
      </c>
    </row>
    <row r="30" spans="1:21" x14ac:dyDescent="0.2">
      <c r="A30" s="17" t="s">
        <v>182</v>
      </c>
      <c r="B30" s="18">
        <v>0</v>
      </c>
      <c r="C30" s="18">
        <v>0</v>
      </c>
      <c r="D30" s="19">
        <v>0</v>
      </c>
      <c r="E30" s="27" t="s">
        <v>164</v>
      </c>
      <c r="F30" s="27" t="s">
        <v>164</v>
      </c>
      <c r="G30" s="28" t="s">
        <v>164</v>
      </c>
      <c r="I30" s="94">
        <v>0</v>
      </c>
      <c r="J30" s="18">
        <v>0</v>
      </c>
      <c r="K30" s="19">
        <v>0</v>
      </c>
      <c r="L30" s="77" t="s">
        <v>164</v>
      </c>
      <c r="M30" s="77" t="s">
        <v>164</v>
      </c>
      <c r="N30" s="78" t="s">
        <v>164</v>
      </c>
      <c r="P30" s="94">
        <v>0</v>
      </c>
      <c r="Q30" s="18">
        <v>0</v>
      </c>
      <c r="R30" s="19">
        <v>0</v>
      </c>
      <c r="S30" s="77" t="s">
        <v>164</v>
      </c>
      <c r="T30" s="77" t="s">
        <v>164</v>
      </c>
      <c r="U30" s="78" t="s">
        <v>164</v>
      </c>
    </row>
    <row r="31" spans="1:21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4">
        <v>0</v>
      </c>
      <c r="J31" s="18">
        <v>0</v>
      </c>
      <c r="K31" s="19">
        <v>0</v>
      </c>
      <c r="L31" s="77" t="s">
        <v>164</v>
      </c>
      <c r="M31" s="77" t="s">
        <v>164</v>
      </c>
      <c r="N31" s="78" t="s">
        <v>164</v>
      </c>
      <c r="P31" s="94">
        <v>0</v>
      </c>
      <c r="Q31" s="18">
        <v>0</v>
      </c>
      <c r="R31" s="19">
        <v>0</v>
      </c>
      <c r="S31" s="77" t="s">
        <v>164</v>
      </c>
      <c r="T31" s="77" t="s">
        <v>164</v>
      </c>
      <c r="U31" s="78" t="s">
        <v>164</v>
      </c>
    </row>
    <row r="32" spans="1:21" x14ac:dyDescent="0.2">
      <c r="A32" s="17" t="s">
        <v>184</v>
      </c>
      <c r="B32" s="18">
        <v>0</v>
      </c>
      <c r="C32" s="18">
        <v>0</v>
      </c>
      <c r="D32" s="19">
        <v>0</v>
      </c>
      <c r="E32" s="27" t="s">
        <v>164</v>
      </c>
      <c r="F32" s="27" t="s">
        <v>164</v>
      </c>
      <c r="G32" s="28" t="s">
        <v>164</v>
      </c>
      <c r="I32" s="94">
        <v>0</v>
      </c>
      <c r="J32" s="18">
        <v>0</v>
      </c>
      <c r="K32" s="19">
        <v>0</v>
      </c>
      <c r="L32" s="77" t="s">
        <v>164</v>
      </c>
      <c r="M32" s="77" t="s">
        <v>164</v>
      </c>
      <c r="N32" s="78" t="s">
        <v>164</v>
      </c>
      <c r="P32" s="94">
        <v>0</v>
      </c>
      <c r="Q32" s="18">
        <v>0</v>
      </c>
      <c r="R32" s="19">
        <v>0</v>
      </c>
      <c r="S32" s="77" t="s">
        <v>164</v>
      </c>
      <c r="T32" s="77" t="s">
        <v>164</v>
      </c>
      <c r="U32" s="78" t="s">
        <v>164</v>
      </c>
    </row>
    <row r="33" spans="1:21" x14ac:dyDescent="0.2">
      <c r="A33" s="17" t="s">
        <v>185</v>
      </c>
      <c r="B33" s="18">
        <v>0</v>
      </c>
      <c r="C33" s="18">
        <v>0</v>
      </c>
      <c r="D33" s="19">
        <v>0</v>
      </c>
      <c r="E33" s="27" t="s">
        <v>164</v>
      </c>
      <c r="F33" s="27" t="s">
        <v>164</v>
      </c>
      <c r="G33" s="28" t="s">
        <v>164</v>
      </c>
      <c r="I33" s="94">
        <v>0</v>
      </c>
      <c r="J33" s="18">
        <v>0</v>
      </c>
      <c r="K33" s="19">
        <v>0</v>
      </c>
      <c r="L33" s="77" t="s">
        <v>164</v>
      </c>
      <c r="M33" s="77" t="s">
        <v>164</v>
      </c>
      <c r="N33" s="78" t="s">
        <v>164</v>
      </c>
      <c r="P33" s="94">
        <v>0</v>
      </c>
      <c r="Q33" s="18">
        <v>0</v>
      </c>
      <c r="R33" s="19">
        <v>0</v>
      </c>
      <c r="S33" s="77" t="s">
        <v>164</v>
      </c>
      <c r="T33" s="77" t="s">
        <v>164</v>
      </c>
      <c r="U33" s="78" t="s">
        <v>164</v>
      </c>
    </row>
    <row r="34" spans="1:21" x14ac:dyDescent="0.2">
      <c r="A34" s="17" t="s">
        <v>186</v>
      </c>
      <c r="B34" s="18">
        <v>456</v>
      </c>
      <c r="C34" s="18">
        <v>97</v>
      </c>
      <c r="D34" s="19">
        <v>0</v>
      </c>
      <c r="E34" s="27">
        <v>2.5547735607828814E-2</v>
      </c>
      <c r="F34" s="27">
        <v>4.8185086368041667E-3</v>
      </c>
      <c r="G34" s="28" t="s">
        <v>164</v>
      </c>
      <c r="I34" s="94">
        <v>225</v>
      </c>
      <c r="J34" s="18">
        <v>54</v>
      </c>
      <c r="K34" s="19">
        <v>0</v>
      </c>
      <c r="L34" s="77">
        <v>8.9992800575953921E-2</v>
      </c>
      <c r="M34" s="77">
        <v>1.8651367939680096E-2</v>
      </c>
      <c r="N34" s="78" t="s">
        <v>164</v>
      </c>
      <c r="P34" s="94">
        <v>231</v>
      </c>
      <c r="Q34" s="18">
        <v>43</v>
      </c>
      <c r="R34" s="19">
        <v>0</v>
      </c>
      <c r="S34" s="77">
        <v>1.5050095317270343E-2</v>
      </c>
      <c r="T34" s="77">
        <v>2.4948536391211618E-3</v>
      </c>
      <c r="U34" s="78" t="s">
        <v>164</v>
      </c>
    </row>
    <row r="35" spans="1:21" x14ac:dyDescent="0.2">
      <c r="A35" s="17" t="s">
        <v>187</v>
      </c>
      <c r="B35" s="18">
        <v>1355</v>
      </c>
      <c r="C35" s="18">
        <v>1437</v>
      </c>
      <c r="D35" s="19">
        <v>1572</v>
      </c>
      <c r="E35" s="27">
        <v>7.5914872255719384E-2</v>
      </c>
      <c r="F35" s="27">
        <v>7.1383473310181314E-2</v>
      </c>
      <c r="G35" s="28">
        <v>6.7776090561273983E-2</v>
      </c>
      <c r="I35" s="94">
        <v>0</v>
      </c>
      <c r="J35" s="18">
        <v>0</v>
      </c>
      <c r="K35" s="19">
        <v>0</v>
      </c>
      <c r="L35" s="77" t="s">
        <v>164</v>
      </c>
      <c r="M35" s="77" t="s">
        <v>164</v>
      </c>
      <c r="N35" s="78" t="s">
        <v>164</v>
      </c>
      <c r="P35" s="94">
        <v>1355</v>
      </c>
      <c r="Q35" s="18">
        <v>1437</v>
      </c>
      <c r="R35" s="19">
        <v>1572</v>
      </c>
      <c r="S35" s="77">
        <v>8.8280862142429931E-2</v>
      </c>
      <c r="T35" s="77">
        <v>8.3374527428304868E-2</v>
      </c>
      <c r="U35" s="78">
        <v>7.9606262967034797E-2</v>
      </c>
    </row>
    <row r="36" spans="1:21" x14ac:dyDescent="0.2">
      <c r="A36" s="17" t="s">
        <v>188</v>
      </c>
      <c r="B36" s="18">
        <v>0</v>
      </c>
      <c r="C36" s="18">
        <v>2664</v>
      </c>
      <c r="D36" s="19">
        <v>12324</v>
      </c>
      <c r="E36" s="27" t="s">
        <v>164</v>
      </c>
      <c r="F36" s="27">
        <v>0.13233512379841544</v>
      </c>
      <c r="G36" s="28">
        <v>0.53134385501090364</v>
      </c>
      <c r="I36" s="94">
        <v>0</v>
      </c>
      <c r="J36" s="18">
        <v>0</v>
      </c>
      <c r="K36" s="19">
        <v>0</v>
      </c>
      <c r="L36" s="77" t="s">
        <v>164</v>
      </c>
      <c r="M36" s="77" t="s">
        <v>164</v>
      </c>
      <c r="N36" s="78" t="s">
        <v>164</v>
      </c>
      <c r="P36" s="94">
        <v>0</v>
      </c>
      <c r="Q36" s="18">
        <v>2664</v>
      </c>
      <c r="R36" s="19">
        <v>12324</v>
      </c>
      <c r="S36" s="77" t="s">
        <v>164</v>
      </c>
      <c r="T36" s="77">
        <v>0.15456488592136686</v>
      </c>
      <c r="U36" s="78">
        <v>0.6240887944056851</v>
      </c>
    </row>
    <row r="37" spans="1:21" x14ac:dyDescent="0.2">
      <c r="A37" s="17" t="s">
        <v>189</v>
      </c>
      <c r="B37" s="18">
        <v>0</v>
      </c>
      <c r="C37" s="18">
        <v>0</v>
      </c>
      <c r="D37" s="19">
        <v>0</v>
      </c>
      <c r="E37" s="27" t="s">
        <v>164</v>
      </c>
      <c r="F37" s="27" t="s">
        <v>164</v>
      </c>
      <c r="G37" s="28" t="s">
        <v>164</v>
      </c>
      <c r="I37" s="94">
        <v>0</v>
      </c>
      <c r="J37" s="18">
        <v>0</v>
      </c>
      <c r="K37" s="19">
        <v>0</v>
      </c>
      <c r="L37" s="77" t="s">
        <v>164</v>
      </c>
      <c r="M37" s="77" t="s">
        <v>164</v>
      </c>
      <c r="N37" s="78" t="s">
        <v>164</v>
      </c>
      <c r="P37" s="94">
        <v>0</v>
      </c>
      <c r="Q37" s="18">
        <v>0</v>
      </c>
      <c r="R37" s="19">
        <v>0</v>
      </c>
      <c r="S37" s="77" t="s">
        <v>164</v>
      </c>
      <c r="T37" s="77" t="s">
        <v>164</v>
      </c>
      <c r="U37" s="78" t="s">
        <v>164</v>
      </c>
    </row>
    <row r="38" spans="1:21" ht="13.5" thickBot="1" x14ac:dyDescent="0.25">
      <c r="A38" s="20" t="s">
        <v>4</v>
      </c>
      <c r="B38" s="21">
        <v>1784894</v>
      </c>
      <c r="C38" s="21">
        <v>2013071</v>
      </c>
      <c r="D38" s="22">
        <v>2319402</v>
      </c>
      <c r="E38" s="23">
        <v>100</v>
      </c>
      <c r="F38" s="23">
        <v>100</v>
      </c>
      <c r="G38" s="48">
        <v>100</v>
      </c>
      <c r="I38" s="95">
        <v>250020</v>
      </c>
      <c r="J38" s="21">
        <v>289523</v>
      </c>
      <c r="K38" s="22">
        <v>344683</v>
      </c>
      <c r="L38" s="81">
        <v>100</v>
      </c>
      <c r="M38" s="81">
        <v>100</v>
      </c>
      <c r="N38" s="82">
        <v>100</v>
      </c>
      <c r="P38" s="95">
        <v>1534874</v>
      </c>
      <c r="Q38" s="21">
        <v>1723548</v>
      </c>
      <c r="R38" s="22">
        <v>1974719</v>
      </c>
      <c r="S38" s="81">
        <v>100</v>
      </c>
      <c r="T38" s="81">
        <v>100</v>
      </c>
      <c r="U38" s="82">
        <v>100</v>
      </c>
    </row>
    <row r="39" spans="1:21" x14ac:dyDescent="0.2">
      <c r="I39" s="99"/>
      <c r="P39" s="99"/>
    </row>
    <row r="40" spans="1:21" ht="16.5" thickBot="1" x14ac:dyDescent="0.3">
      <c r="A40" s="5" t="s">
        <v>122</v>
      </c>
      <c r="B40" s="6"/>
      <c r="C40" s="6"/>
      <c r="D40" s="6"/>
      <c r="E40" s="6"/>
      <c r="F40" s="6"/>
      <c r="I40" s="224" t="s">
        <v>107</v>
      </c>
      <c r="J40" s="224"/>
      <c r="K40" s="224"/>
      <c r="L40" s="224"/>
      <c r="M40" s="224"/>
      <c r="N40" s="224"/>
      <c r="P40" s="224" t="s">
        <v>108</v>
      </c>
      <c r="Q40" s="224"/>
      <c r="R40" s="224"/>
      <c r="S40" s="224"/>
      <c r="T40" s="224"/>
      <c r="U40" s="224"/>
    </row>
    <row r="41" spans="1:21" x14ac:dyDescent="0.2">
      <c r="A41" s="7"/>
      <c r="B41" s="85"/>
      <c r="C41" s="84" t="s">
        <v>31</v>
      </c>
      <c r="D41" s="86"/>
      <c r="E41" s="11"/>
      <c r="F41" s="84" t="s">
        <v>2</v>
      </c>
      <c r="G41" s="12"/>
      <c r="I41" s="32"/>
      <c r="J41" s="84" t="s">
        <v>31</v>
      </c>
      <c r="K41" s="86"/>
      <c r="L41" s="11"/>
      <c r="M41" s="84" t="s">
        <v>2</v>
      </c>
      <c r="N41" s="12"/>
      <c r="P41" s="32"/>
      <c r="Q41" s="84" t="s">
        <v>31</v>
      </c>
      <c r="R41" s="86"/>
      <c r="S41" s="11"/>
      <c r="T41" s="84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3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3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221423</v>
      </c>
      <c r="C43" s="18">
        <v>202199</v>
      </c>
      <c r="D43" s="19">
        <v>191108</v>
      </c>
      <c r="E43" s="27">
        <v>34.745664304499833</v>
      </c>
      <c r="F43" s="27">
        <v>30.284317528595757</v>
      </c>
      <c r="G43" s="28">
        <v>26.295888601464032</v>
      </c>
      <c r="I43" s="94">
        <v>27845</v>
      </c>
      <c r="J43" s="18">
        <v>28259</v>
      </c>
      <c r="K43" s="19">
        <v>27583</v>
      </c>
      <c r="L43" s="77">
        <v>44.093428345209816</v>
      </c>
      <c r="M43" s="77">
        <v>42.122915020793897</v>
      </c>
      <c r="N43" s="78">
        <v>35.445982240384495</v>
      </c>
      <c r="P43" s="94">
        <v>193578</v>
      </c>
      <c r="Q43" s="18">
        <v>173940</v>
      </c>
      <c r="R43" s="19">
        <v>163525</v>
      </c>
      <c r="S43" s="77">
        <v>33.717458780250752</v>
      </c>
      <c r="T43" s="77">
        <v>28.96190695025825</v>
      </c>
      <c r="U43" s="78">
        <v>25.198669220563286</v>
      </c>
    </row>
    <row r="44" spans="1:21" x14ac:dyDescent="0.2">
      <c r="A44" s="17" t="s">
        <v>162</v>
      </c>
      <c r="B44" s="18">
        <v>103948</v>
      </c>
      <c r="C44" s="18">
        <v>116310</v>
      </c>
      <c r="D44" s="19">
        <v>124724</v>
      </c>
      <c r="E44" s="27">
        <v>16.311504735841122</v>
      </c>
      <c r="F44" s="27">
        <v>17.420308566070911</v>
      </c>
      <c r="G44" s="28">
        <v>17.161648962518576</v>
      </c>
      <c r="I44" s="94">
        <v>11297</v>
      </c>
      <c r="J44" s="18">
        <v>11095</v>
      </c>
      <c r="K44" s="19">
        <v>10885</v>
      </c>
      <c r="L44" s="77">
        <v>17.889152810768014</v>
      </c>
      <c r="M44" s="77">
        <v>16.538226482030797</v>
      </c>
      <c r="N44" s="78">
        <v>13.987946078620352</v>
      </c>
      <c r="P44" s="94">
        <v>92651</v>
      </c>
      <c r="Q44" s="18">
        <v>105215</v>
      </c>
      <c r="R44" s="19">
        <v>113839</v>
      </c>
      <c r="S44" s="77">
        <v>16.137971636492846</v>
      </c>
      <c r="T44" s="77">
        <v>17.518840058476609</v>
      </c>
      <c r="U44" s="78">
        <v>17.542218654026623</v>
      </c>
    </row>
    <row r="45" spans="1:21" x14ac:dyDescent="0.2">
      <c r="A45" s="17" t="s">
        <v>82</v>
      </c>
      <c r="B45" s="18">
        <v>137301</v>
      </c>
      <c r="C45" s="18">
        <v>153055</v>
      </c>
      <c r="D45" s="19">
        <v>181587</v>
      </c>
      <c r="E45" s="27">
        <v>21.545252546809191</v>
      </c>
      <c r="F45" s="27">
        <v>22.923784090619755</v>
      </c>
      <c r="G45" s="28">
        <v>24.985827508393417</v>
      </c>
      <c r="I45" s="94">
        <v>14833</v>
      </c>
      <c r="J45" s="18">
        <v>16340</v>
      </c>
      <c r="K45" s="19">
        <v>18888</v>
      </c>
      <c r="L45" s="77">
        <v>23.488519398258116</v>
      </c>
      <c r="M45" s="77">
        <v>24.356432691877711</v>
      </c>
      <c r="N45" s="78">
        <v>24.272331238675353</v>
      </c>
      <c r="P45" s="94">
        <v>122468</v>
      </c>
      <c r="Q45" s="18">
        <v>136715</v>
      </c>
      <c r="R45" s="19">
        <v>162699</v>
      </c>
      <c r="S45" s="77">
        <v>21.331503279813557</v>
      </c>
      <c r="T45" s="77">
        <v>22.763752493414721</v>
      </c>
      <c r="U45" s="78">
        <v>25.071385314272593</v>
      </c>
    </row>
    <row r="46" spans="1:21" x14ac:dyDescent="0.2">
      <c r="A46" s="17" t="s">
        <v>84</v>
      </c>
      <c r="B46" s="18">
        <v>60255</v>
      </c>
      <c r="C46" s="18">
        <v>60030</v>
      </c>
      <c r="D46" s="19">
        <v>77460</v>
      </c>
      <c r="E46" s="27">
        <v>9.455205659157528</v>
      </c>
      <c r="F46" s="27">
        <v>8.9909820584750832</v>
      </c>
      <c r="G46" s="28">
        <v>10.658264076173703</v>
      </c>
      <c r="I46" s="94">
        <v>5162</v>
      </c>
      <c r="J46" s="18">
        <v>6019</v>
      </c>
      <c r="K46" s="19">
        <v>6469</v>
      </c>
      <c r="L46" s="77">
        <v>8.1741884402216947</v>
      </c>
      <c r="M46" s="77">
        <v>8.9719319689358592</v>
      </c>
      <c r="N46" s="78">
        <v>8.3130935399719856</v>
      </c>
      <c r="P46" s="94">
        <v>55093</v>
      </c>
      <c r="Q46" s="18">
        <v>54011</v>
      </c>
      <c r="R46" s="19">
        <v>70991</v>
      </c>
      <c r="S46" s="77">
        <v>9.5961109040301817</v>
      </c>
      <c r="T46" s="77">
        <v>8.993110016617214</v>
      </c>
      <c r="U46" s="78">
        <v>10.939481587751159</v>
      </c>
    </row>
    <row r="47" spans="1:21" x14ac:dyDescent="0.2">
      <c r="A47" s="17" t="s">
        <v>152</v>
      </c>
      <c r="B47" s="18">
        <v>32390</v>
      </c>
      <c r="C47" s="18">
        <v>31653</v>
      </c>
      <c r="D47" s="19">
        <v>32228</v>
      </c>
      <c r="E47" s="27">
        <v>5.082633993861295</v>
      </c>
      <c r="F47" s="27">
        <v>4.7408221738615994</v>
      </c>
      <c r="G47" s="28">
        <v>4.4344763057955863</v>
      </c>
      <c r="I47" s="94">
        <v>1244</v>
      </c>
      <c r="J47" s="18">
        <v>1221</v>
      </c>
      <c r="K47" s="19">
        <v>1215</v>
      </c>
      <c r="L47" s="77">
        <v>1.9699129057798892</v>
      </c>
      <c r="M47" s="77">
        <v>1.8200247439891484</v>
      </c>
      <c r="N47" s="78">
        <v>1.5613554878753999</v>
      </c>
      <c r="P47" s="94">
        <v>31146</v>
      </c>
      <c r="Q47" s="18">
        <v>30432</v>
      </c>
      <c r="R47" s="19">
        <v>31013</v>
      </c>
      <c r="S47" s="77">
        <v>5.425017156751748</v>
      </c>
      <c r="T47" s="77">
        <v>5.0670849276202086</v>
      </c>
      <c r="U47" s="78">
        <v>4.779002161977246</v>
      </c>
    </row>
    <row r="48" spans="1:21" x14ac:dyDescent="0.2">
      <c r="A48" s="17" t="s">
        <v>163</v>
      </c>
      <c r="B48" s="18">
        <v>2683</v>
      </c>
      <c r="C48" s="18">
        <v>4137</v>
      </c>
      <c r="D48" s="19">
        <v>5247</v>
      </c>
      <c r="E48" s="27">
        <v>0.42101596188730644</v>
      </c>
      <c r="F48" s="27">
        <v>0.619618403729992</v>
      </c>
      <c r="G48" s="28">
        <v>0.72197148990037974</v>
      </c>
      <c r="I48" s="94">
        <v>2683</v>
      </c>
      <c r="J48" s="18">
        <v>4137</v>
      </c>
      <c r="K48" s="19">
        <v>5247</v>
      </c>
      <c r="L48" s="77">
        <v>4.2486144101346</v>
      </c>
      <c r="M48" s="77">
        <v>6.166619464277729</v>
      </c>
      <c r="N48" s="78">
        <v>6.7427425883804313</v>
      </c>
      <c r="P48" s="94">
        <v>0</v>
      </c>
      <c r="Q48" s="18">
        <v>0</v>
      </c>
      <c r="R48" s="19">
        <v>0</v>
      </c>
      <c r="S48" s="77" t="s">
        <v>164</v>
      </c>
      <c r="T48" s="77" t="s">
        <v>164</v>
      </c>
      <c r="U48" s="78" t="s">
        <v>164</v>
      </c>
    </row>
    <row r="49" spans="1:21" x14ac:dyDescent="0.2">
      <c r="A49" s="17" t="s">
        <v>165</v>
      </c>
      <c r="B49" s="18">
        <v>0</v>
      </c>
      <c r="C49" s="18">
        <v>0</v>
      </c>
      <c r="D49" s="19">
        <v>0</v>
      </c>
      <c r="E49" s="27" t="s">
        <v>164</v>
      </c>
      <c r="F49" s="27" t="s">
        <v>164</v>
      </c>
      <c r="G49" s="28" t="s">
        <v>164</v>
      </c>
      <c r="I49" s="94">
        <v>0</v>
      </c>
      <c r="J49" s="18">
        <v>0</v>
      </c>
      <c r="K49" s="19">
        <v>0</v>
      </c>
      <c r="L49" s="77" t="s">
        <v>164</v>
      </c>
      <c r="M49" s="77" t="s">
        <v>164</v>
      </c>
      <c r="N49" s="78" t="s">
        <v>164</v>
      </c>
      <c r="P49" s="94">
        <v>0</v>
      </c>
      <c r="Q49" s="18">
        <v>0</v>
      </c>
      <c r="R49" s="19">
        <v>0</v>
      </c>
      <c r="S49" s="77" t="s">
        <v>164</v>
      </c>
      <c r="T49" s="77" t="s">
        <v>164</v>
      </c>
      <c r="U49" s="78" t="s">
        <v>164</v>
      </c>
    </row>
    <row r="50" spans="1:21" x14ac:dyDescent="0.2">
      <c r="A50" s="17" t="s">
        <v>166</v>
      </c>
      <c r="B50" s="18">
        <v>7984</v>
      </c>
      <c r="C50" s="18">
        <v>9082</v>
      </c>
      <c r="D50" s="19">
        <v>0</v>
      </c>
      <c r="E50" s="27">
        <v>1.252848095306841</v>
      </c>
      <c r="F50" s="27">
        <v>1.360254856822767</v>
      </c>
      <c r="G50" s="28" t="s">
        <v>164</v>
      </c>
      <c r="I50" s="94">
        <v>0</v>
      </c>
      <c r="J50" s="18">
        <v>0</v>
      </c>
      <c r="K50" s="19">
        <v>0</v>
      </c>
      <c r="L50" s="77" t="s">
        <v>164</v>
      </c>
      <c r="M50" s="77" t="s">
        <v>164</v>
      </c>
      <c r="N50" s="78" t="s">
        <v>164</v>
      </c>
      <c r="P50" s="94">
        <v>7984</v>
      </c>
      <c r="Q50" s="18">
        <v>9082</v>
      </c>
      <c r="R50" s="19">
        <v>0</v>
      </c>
      <c r="S50" s="77">
        <v>1.3906548827941294</v>
      </c>
      <c r="T50" s="77">
        <v>1.5121998328288226</v>
      </c>
      <c r="U50" s="78" t="s">
        <v>164</v>
      </c>
    </row>
    <row r="51" spans="1:21" x14ac:dyDescent="0.2">
      <c r="A51" s="17" t="s">
        <v>167</v>
      </c>
      <c r="B51" s="18">
        <v>2276</v>
      </c>
      <c r="C51" s="18">
        <v>9450</v>
      </c>
      <c r="D51" s="19">
        <v>15177</v>
      </c>
      <c r="E51" s="27">
        <v>0.357149582279355</v>
      </c>
      <c r="F51" s="27">
        <v>1.4153719882157176</v>
      </c>
      <c r="G51" s="28">
        <v>2.0883097583796575</v>
      </c>
      <c r="I51" s="94">
        <v>0</v>
      </c>
      <c r="J51" s="18">
        <v>0</v>
      </c>
      <c r="K51" s="19">
        <v>0</v>
      </c>
      <c r="L51" s="77" t="s">
        <v>164</v>
      </c>
      <c r="M51" s="77" t="s">
        <v>164</v>
      </c>
      <c r="N51" s="78" t="s">
        <v>164</v>
      </c>
      <c r="P51" s="94">
        <v>2276</v>
      </c>
      <c r="Q51" s="18">
        <v>9450</v>
      </c>
      <c r="R51" s="19">
        <v>15177</v>
      </c>
      <c r="S51" s="77">
        <v>0.39643418251996976</v>
      </c>
      <c r="T51" s="77">
        <v>1.573473730481433</v>
      </c>
      <c r="U51" s="78">
        <v>2.3387262055373124</v>
      </c>
    </row>
    <row r="52" spans="1:21" x14ac:dyDescent="0.2">
      <c r="A52" s="17" t="s">
        <v>168</v>
      </c>
      <c r="B52" s="18">
        <v>0</v>
      </c>
      <c r="C52" s="18">
        <v>0</v>
      </c>
      <c r="D52" s="19">
        <v>0</v>
      </c>
      <c r="E52" s="27" t="s">
        <v>164</v>
      </c>
      <c r="F52" s="27" t="s">
        <v>164</v>
      </c>
      <c r="G52" s="28" t="s">
        <v>164</v>
      </c>
      <c r="I52" s="94">
        <v>0</v>
      </c>
      <c r="J52" s="18">
        <v>0</v>
      </c>
      <c r="K52" s="19">
        <v>0</v>
      </c>
      <c r="L52" s="77" t="s">
        <v>164</v>
      </c>
      <c r="M52" s="77" t="s">
        <v>164</v>
      </c>
      <c r="N52" s="78" t="s">
        <v>164</v>
      </c>
      <c r="P52" s="94">
        <v>0</v>
      </c>
      <c r="Q52" s="18">
        <v>0</v>
      </c>
      <c r="R52" s="19">
        <v>0</v>
      </c>
      <c r="S52" s="77" t="s">
        <v>164</v>
      </c>
      <c r="T52" s="77" t="s">
        <v>164</v>
      </c>
      <c r="U52" s="78" t="s">
        <v>164</v>
      </c>
    </row>
    <row r="53" spans="1:21" x14ac:dyDescent="0.2">
      <c r="A53" s="17" t="s">
        <v>169</v>
      </c>
      <c r="B53" s="18">
        <v>68734</v>
      </c>
      <c r="C53" s="18">
        <v>80411</v>
      </c>
      <c r="D53" s="19">
        <v>79393</v>
      </c>
      <c r="E53" s="27">
        <v>10.785729081014582</v>
      </c>
      <c r="F53" s="27">
        <v>12.043542533800432</v>
      </c>
      <c r="G53" s="28">
        <v>10.924239088557433</v>
      </c>
      <c r="I53" s="94">
        <v>0</v>
      </c>
      <c r="J53" s="18">
        <v>0</v>
      </c>
      <c r="K53" s="19">
        <v>0</v>
      </c>
      <c r="L53" s="77" t="s">
        <v>164</v>
      </c>
      <c r="M53" s="77" t="s">
        <v>164</v>
      </c>
      <c r="N53" s="78" t="s">
        <v>164</v>
      </c>
      <c r="P53" s="94">
        <v>68734</v>
      </c>
      <c r="Q53" s="18">
        <v>80411</v>
      </c>
      <c r="R53" s="19">
        <v>79393</v>
      </c>
      <c r="S53" s="77">
        <v>11.972103295838139</v>
      </c>
      <c r="T53" s="77">
        <v>13.388846152565344</v>
      </c>
      <c r="U53" s="78">
        <v>12.234202387574872</v>
      </c>
    </row>
    <row r="54" spans="1:21" x14ac:dyDescent="0.2">
      <c r="A54" s="17" t="s">
        <v>170</v>
      </c>
      <c r="B54" s="18">
        <v>0</v>
      </c>
      <c r="C54" s="18">
        <v>0</v>
      </c>
      <c r="D54" s="19">
        <v>0</v>
      </c>
      <c r="E54" s="27" t="s">
        <v>164</v>
      </c>
      <c r="F54" s="27" t="s">
        <v>164</v>
      </c>
      <c r="G54" s="28" t="s">
        <v>164</v>
      </c>
      <c r="I54" s="94">
        <v>0</v>
      </c>
      <c r="J54" s="18">
        <v>0</v>
      </c>
      <c r="K54" s="19">
        <v>0</v>
      </c>
      <c r="L54" s="77" t="s">
        <v>164</v>
      </c>
      <c r="M54" s="77" t="s">
        <v>164</v>
      </c>
      <c r="N54" s="78" t="s">
        <v>164</v>
      </c>
      <c r="P54" s="94">
        <v>0</v>
      </c>
      <c r="Q54" s="18">
        <v>0</v>
      </c>
      <c r="R54" s="19">
        <v>0</v>
      </c>
      <c r="S54" s="77" t="s">
        <v>164</v>
      </c>
      <c r="T54" s="77" t="s">
        <v>164</v>
      </c>
      <c r="U54" s="78" t="s">
        <v>164</v>
      </c>
    </row>
    <row r="55" spans="1:21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164</v>
      </c>
      <c r="F55" s="27" t="s">
        <v>164</v>
      </c>
      <c r="G55" s="28" t="s">
        <v>164</v>
      </c>
      <c r="I55" s="94">
        <v>0</v>
      </c>
      <c r="J55" s="18">
        <v>0</v>
      </c>
      <c r="K55" s="19">
        <v>0</v>
      </c>
      <c r="L55" s="77" t="s">
        <v>164</v>
      </c>
      <c r="M55" s="77" t="s">
        <v>164</v>
      </c>
      <c r="N55" s="78" t="s">
        <v>164</v>
      </c>
      <c r="P55" s="94">
        <v>0</v>
      </c>
      <c r="Q55" s="18">
        <v>0</v>
      </c>
      <c r="R55" s="19">
        <v>0</v>
      </c>
      <c r="S55" s="77" t="s">
        <v>164</v>
      </c>
      <c r="T55" s="77" t="s">
        <v>164</v>
      </c>
      <c r="U55" s="78" t="s">
        <v>164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164</v>
      </c>
      <c r="F56" s="27" t="s">
        <v>164</v>
      </c>
      <c r="G56" s="28" t="s">
        <v>164</v>
      </c>
      <c r="I56" s="94">
        <v>0</v>
      </c>
      <c r="J56" s="18">
        <v>0</v>
      </c>
      <c r="K56" s="19">
        <v>0</v>
      </c>
      <c r="L56" s="77" t="s">
        <v>164</v>
      </c>
      <c r="M56" s="77" t="s">
        <v>164</v>
      </c>
      <c r="N56" s="78" t="s">
        <v>164</v>
      </c>
      <c r="P56" s="94">
        <v>0</v>
      </c>
      <c r="Q56" s="18">
        <v>0</v>
      </c>
      <c r="R56" s="19">
        <v>0</v>
      </c>
      <c r="S56" s="77" t="s">
        <v>164</v>
      </c>
      <c r="T56" s="77" t="s">
        <v>164</v>
      </c>
      <c r="U56" s="78" t="s">
        <v>164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0</v>
      </c>
      <c r="E57" s="27" t="s">
        <v>164</v>
      </c>
      <c r="F57" s="27" t="s">
        <v>164</v>
      </c>
      <c r="G57" s="28" t="s">
        <v>164</v>
      </c>
      <c r="I57" s="94">
        <v>0</v>
      </c>
      <c r="J57" s="18">
        <v>0</v>
      </c>
      <c r="K57" s="19">
        <v>0</v>
      </c>
      <c r="L57" s="77" t="s">
        <v>164</v>
      </c>
      <c r="M57" s="77" t="s">
        <v>164</v>
      </c>
      <c r="N57" s="78" t="s">
        <v>164</v>
      </c>
      <c r="P57" s="94">
        <v>0</v>
      </c>
      <c r="Q57" s="18">
        <v>0</v>
      </c>
      <c r="R57" s="19">
        <v>0</v>
      </c>
      <c r="S57" s="77" t="s">
        <v>164</v>
      </c>
      <c r="T57" s="77" t="s">
        <v>164</v>
      </c>
      <c r="U57" s="78" t="s">
        <v>164</v>
      </c>
    </row>
    <row r="58" spans="1:21" x14ac:dyDescent="0.2">
      <c r="A58" s="17" t="s">
        <v>174</v>
      </c>
      <c r="B58" s="18">
        <v>18</v>
      </c>
      <c r="C58" s="18">
        <v>0</v>
      </c>
      <c r="D58" s="19">
        <v>14854</v>
      </c>
      <c r="E58" s="27">
        <v>2.8245573290985896E-3</v>
      </c>
      <c r="F58" s="27" t="s">
        <v>164</v>
      </c>
      <c r="G58" s="28">
        <v>2.0438659254774616</v>
      </c>
      <c r="I58" s="94">
        <v>18</v>
      </c>
      <c r="J58" s="18">
        <v>0</v>
      </c>
      <c r="K58" s="19">
        <v>7530</v>
      </c>
      <c r="L58" s="77">
        <v>2.8503562945368172E-2</v>
      </c>
      <c r="M58" s="77" t="s">
        <v>164</v>
      </c>
      <c r="N58" s="78">
        <v>9.6765488260919845</v>
      </c>
      <c r="P58" s="94">
        <v>0</v>
      </c>
      <c r="Q58" s="18">
        <v>0</v>
      </c>
      <c r="R58" s="19">
        <v>7324</v>
      </c>
      <c r="S58" s="77" t="s">
        <v>164</v>
      </c>
      <c r="T58" s="77" t="s">
        <v>164</v>
      </c>
      <c r="U58" s="78">
        <v>1.1286045153426418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0</v>
      </c>
      <c r="E59" s="27" t="s">
        <v>164</v>
      </c>
      <c r="F59" s="27" t="s">
        <v>164</v>
      </c>
      <c r="G59" s="28" t="s">
        <v>164</v>
      </c>
      <c r="I59" s="94">
        <v>0</v>
      </c>
      <c r="J59" s="18">
        <v>0</v>
      </c>
      <c r="K59" s="19">
        <v>0</v>
      </c>
      <c r="L59" s="77" t="s">
        <v>164</v>
      </c>
      <c r="M59" s="77" t="s">
        <v>164</v>
      </c>
      <c r="N59" s="78" t="s">
        <v>164</v>
      </c>
      <c r="P59" s="94">
        <v>0</v>
      </c>
      <c r="Q59" s="18">
        <v>0</v>
      </c>
      <c r="R59" s="19">
        <v>0</v>
      </c>
      <c r="S59" s="77" t="s">
        <v>164</v>
      </c>
      <c r="T59" s="77" t="s">
        <v>164</v>
      </c>
      <c r="U59" s="78" t="s">
        <v>164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0</v>
      </c>
      <c r="E60" s="27" t="s">
        <v>164</v>
      </c>
      <c r="F60" s="27" t="s">
        <v>164</v>
      </c>
      <c r="G60" s="28" t="s">
        <v>164</v>
      </c>
      <c r="I60" s="94">
        <v>0</v>
      </c>
      <c r="J60" s="18">
        <v>0</v>
      </c>
      <c r="K60" s="19">
        <v>0</v>
      </c>
      <c r="L60" s="77" t="s">
        <v>164</v>
      </c>
      <c r="M60" s="77" t="s">
        <v>164</v>
      </c>
      <c r="N60" s="78" t="s">
        <v>164</v>
      </c>
      <c r="P60" s="94">
        <v>0</v>
      </c>
      <c r="Q60" s="18">
        <v>0</v>
      </c>
      <c r="R60" s="19">
        <v>0</v>
      </c>
      <c r="S60" s="77" t="s">
        <v>164</v>
      </c>
      <c r="T60" s="77" t="s">
        <v>164</v>
      </c>
      <c r="U60" s="78" t="s">
        <v>164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24</v>
      </c>
      <c r="E61" s="27" t="s">
        <v>164</v>
      </c>
      <c r="F61" s="27" t="s">
        <v>164</v>
      </c>
      <c r="G61" s="28">
        <v>3.3023281413396446E-3</v>
      </c>
      <c r="I61" s="94">
        <v>0</v>
      </c>
      <c r="J61" s="18">
        <v>0</v>
      </c>
      <c r="K61" s="19">
        <v>0</v>
      </c>
      <c r="L61" s="77" t="s">
        <v>164</v>
      </c>
      <c r="M61" s="77" t="s">
        <v>164</v>
      </c>
      <c r="N61" s="78" t="s">
        <v>164</v>
      </c>
      <c r="P61" s="94">
        <v>0</v>
      </c>
      <c r="Q61" s="18">
        <v>0</v>
      </c>
      <c r="R61" s="19">
        <v>24</v>
      </c>
      <c r="S61" s="77" t="s">
        <v>164</v>
      </c>
      <c r="T61" s="77" t="s">
        <v>164</v>
      </c>
      <c r="U61" s="78">
        <v>3.6983217324171769E-3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164</v>
      </c>
      <c r="F62" s="27" t="s">
        <v>164</v>
      </c>
      <c r="G62" s="28" t="s">
        <v>164</v>
      </c>
      <c r="I62" s="94">
        <v>0</v>
      </c>
      <c r="J62" s="18">
        <v>0</v>
      </c>
      <c r="K62" s="19">
        <v>0</v>
      </c>
      <c r="L62" s="77" t="s">
        <v>164</v>
      </c>
      <c r="M62" s="77" t="s">
        <v>164</v>
      </c>
      <c r="N62" s="78" t="s">
        <v>164</v>
      </c>
      <c r="P62" s="94">
        <v>0</v>
      </c>
      <c r="Q62" s="18">
        <v>0</v>
      </c>
      <c r="R62" s="19">
        <v>0</v>
      </c>
      <c r="S62" s="77" t="s">
        <v>164</v>
      </c>
      <c r="T62" s="77" t="s">
        <v>164</v>
      </c>
      <c r="U62" s="78" t="s">
        <v>164</v>
      </c>
    </row>
    <row r="63" spans="1:21" x14ac:dyDescent="0.2">
      <c r="A63" s="17" t="s">
        <v>179</v>
      </c>
      <c r="B63" s="18">
        <v>0</v>
      </c>
      <c r="C63" s="18">
        <v>0</v>
      </c>
      <c r="D63" s="19">
        <v>0</v>
      </c>
      <c r="E63" s="27" t="s">
        <v>164</v>
      </c>
      <c r="F63" s="27" t="s">
        <v>164</v>
      </c>
      <c r="G63" s="28" t="s">
        <v>164</v>
      </c>
      <c r="I63" s="94">
        <v>0</v>
      </c>
      <c r="J63" s="18">
        <v>0</v>
      </c>
      <c r="K63" s="19">
        <v>0</v>
      </c>
      <c r="L63" s="77" t="s">
        <v>164</v>
      </c>
      <c r="M63" s="77" t="s">
        <v>164</v>
      </c>
      <c r="N63" s="78" t="s">
        <v>164</v>
      </c>
      <c r="P63" s="94">
        <v>0</v>
      </c>
      <c r="Q63" s="18">
        <v>0</v>
      </c>
      <c r="R63" s="19">
        <v>0</v>
      </c>
      <c r="S63" s="77" t="s">
        <v>164</v>
      </c>
      <c r="T63" s="77" t="s">
        <v>164</v>
      </c>
      <c r="U63" s="78" t="s">
        <v>164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27" t="s">
        <v>164</v>
      </c>
      <c r="F64" s="27" t="s">
        <v>164</v>
      </c>
      <c r="G64" s="28" t="s">
        <v>164</v>
      </c>
      <c r="I64" s="94">
        <v>0</v>
      </c>
      <c r="J64" s="18">
        <v>0</v>
      </c>
      <c r="K64" s="19">
        <v>0</v>
      </c>
      <c r="L64" s="77" t="s">
        <v>164</v>
      </c>
      <c r="M64" s="77" t="s">
        <v>164</v>
      </c>
      <c r="N64" s="78" t="s">
        <v>164</v>
      </c>
      <c r="P64" s="94">
        <v>0</v>
      </c>
      <c r="Q64" s="18">
        <v>0</v>
      </c>
      <c r="R64" s="19">
        <v>0</v>
      </c>
      <c r="S64" s="77" t="s">
        <v>164</v>
      </c>
      <c r="T64" s="77" t="s">
        <v>164</v>
      </c>
      <c r="U64" s="78" t="s">
        <v>164</v>
      </c>
    </row>
    <row r="65" spans="1:21" x14ac:dyDescent="0.2">
      <c r="A65" s="17" t="s">
        <v>181</v>
      </c>
      <c r="B65" s="18">
        <v>0</v>
      </c>
      <c r="C65" s="18">
        <v>0</v>
      </c>
      <c r="D65" s="19">
        <v>0</v>
      </c>
      <c r="E65" s="27" t="s">
        <v>164</v>
      </c>
      <c r="F65" s="27" t="s">
        <v>164</v>
      </c>
      <c r="G65" s="28" t="s">
        <v>164</v>
      </c>
      <c r="I65" s="94">
        <v>0</v>
      </c>
      <c r="J65" s="18">
        <v>0</v>
      </c>
      <c r="K65" s="19">
        <v>0</v>
      </c>
      <c r="L65" s="77" t="s">
        <v>164</v>
      </c>
      <c r="M65" s="77" t="s">
        <v>164</v>
      </c>
      <c r="N65" s="78" t="s">
        <v>164</v>
      </c>
      <c r="P65" s="94">
        <v>0</v>
      </c>
      <c r="Q65" s="18">
        <v>0</v>
      </c>
      <c r="R65" s="19">
        <v>0</v>
      </c>
      <c r="S65" s="77" t="s">
        <v>164</v>
      </c>
      <c r="T65" s="77" t="s">
        <v>164</v>
      </c>
      <c r="U65" s="78" t="s">
        <v>164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  <c r="I66" s="94">
        <v>0</v>
      </c>
      <c r="J66" s="18">
        <v>0</v>
      </c>
      <c r="K66" s="19">
        <v>0</v>
      </c>
      <c r="L66" s="77" t="s">
        <v>164</v>
      </c>
      <c r="M66" s="77" t="s">
        <v>164</v>
      </c>
      <c r="N66" s="78" t="s">
        <v>164</v>
      </c>
      <c r="P66" s="94">
        <v>0</v>
      </c>
      <c r="Q66" s="18">
        <v>0</v>
      </c>
      <c r="R66" s="19">
        <v>0</v>
      </c>
      <c r="S66" s="77" t="s">
        <v>164</v>
      </c>
      <c r="T66" s="77" t="s">
        <v>164</v>
      </c>
      <c r="U66" s="78" t="s">
        <v>164</v>
      </c>
    </row>
    <row r="67" spans="1:21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  <c r="I67" s="94">
        <v>0</v>
      </c>
      <c r="J67" s="18">
        <v>0</v>
      </c>
      <c r="K67" s="19">
        <v>0</v>
      </c>
      <c r="L67" s="77" t="s">
        <v>164</v>
      </c>
      <c r="M67" s="77" t="s">
        <v>164</v>
      </c>
      <c r="N67" s="78" t="s">
        <v>164</v>
      </c>
      <c r="P67" s="94">
        <v>0</v>
      </c>
      <c r="Q67" s="18">
        <v>0</v>
      </c>
      <c r="R67" s="19">
        <v>0</v>
      </c>
      <c r="S67" s="77" t="s">
        <v>164</v>
      </c>
      <c r="T67" s="77" t="s">
        <v>164</v>
      </c>
      <c r="U67" s="78" t="s">
        <v>164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164</v>
      </c>
      <c r="F68" s="27" t="s">
        <v>164</v>
      </c>
      <c r="G68" s="28" t="s">
        <v>164</v>
      </c>
      <c r="I68" s="94">
        <v>0</v>
      </c>
      <c r="J68" s="18">
        <v>0</v>
      </c>
      <c r="K68" s="19">
        <v>0</v>
      </c>
      <c r="L68" s="77" t="s">
        <v>164</v>
      </c>
      <c r="M68" s="77" t="s">
        <v>164</v>
      </c>
      <c r="N68" s="78" t="s">
        <v>164</v>
      </c>
      <c r="P68" s="94">
        <v>0</v>
      </c>
      <c r="Q68" s="18">
        <v>0</v>
      </c>
      <c r="R68" s="19">
        <v>0</v>
      </c>
      <c r="S68" s="77" t="s">
        <v>164</v>
      </c>
      <c r="T68" s="77" t="s">
        <v>164</v>
      </c>
      <c r="U68" s="78" t="s">
        <v>164</v>
      </c>
    </row>
    <row r="69" spans="1:21" x14ac:dyDescent="0.2">
      <c r="A69" s="17" t="s">
        <v>185</v>
      </c>
      <c r="B69" s="18">
        <v>0</v>
      </c>
      <c r="C69" s="18">
        <v>0</v>
      </c>
      <c r="D69" s="19">
        <v>0</v>
      </c>
      <c r="E69" s="27" t="s">
        <v>164</v>
      </c>
      <c r="F69" s="27" t="s">
        <v>164</v>
      </c>
      <c r="G69" s="28" t="s">
        <v>164</v>
      </c>
      <c r="I69" s="94">
        <v>0</v>
      </c>
      <c r="J69" s="18">
        <v>0</v>
      </c>
      <c r="K69" s="19">
        <v>0</v>
      </c>
      <c r="L69" s="77" t="s">
        <v>164</v>
      </c>
      <c r="M69" s="77" t="s">
        <v>164</v>
      </c>
      <c r="N69" s="78" t="s">
        <v>164</v>
      </c>
      <c r="P69" s="94">
        <v>0</v>
      </c>
      <c r="Q69" s="18">
        <v>0</v>
      </c>
      <c r="R69" s="19">
        <v>0</v>
      </c>
      <c r="S69" s="77" t="s">
        <v>164</v>
      </c>
      <c r="T69" s="77" t="s">
        <v>164</v>
      </c>
      <c r="U69" s="78" t="s">
        <v>164</v>
      </c>
    </row>
    <row r="70" spans="1:21" x14ac:dyDescent="0.2">
      <c r="A70" s="17" t="s">
        <v>186</v>
      </c>
      <c r="B70" s="18">
        <v>116</v>
      </c>
      <c r="C70" s="18">
        <v>23</v>
      </c>
      <c r="D70" s="19">
        <v>0</v>
      </c>
      <c r="E70" s="27">
        <v>1.8202702787524245E-2</v>
      </c>
      <c r="F70" s="27">
        <v>3.4448207120594187E-3</v>
      </c>
      <c r="G70" s="28" t="s">
        <v>164</v>
      </c>
      <c r="I70" s="94">
        <v>68</v>
      </c>
      <c r="J70" s="18">
        <v>16</v>
      </c>
      <c r="K70" s="19">
        <v>0</v>
      </c>
      <c r="L70" s="77">
        <v>0.10768012668250197</v>
      </c>
      <c r="M70" s="77">
        <v>2.3849628094861897E-2</v>
      </c>
      <c r="N70" s="78" t="s">
        <v>164</v>
      </c>
      <c r="P70" s="94">
        <v>48</v>
      </c>
      <c r="Q70" s="18">
        <v>7</v>
      </c>
      <c r="R70" s="19">
        <v>0</v>
      </c>
      <c r="S70" s="77">
        <v>8.3606505979606973E-3</v>
      </c>
      <c r="T70" s="77">
        <v>1.1655360966529133E-3</v>
      </c>
      <c r="U70" s="78" t="s">
        <v>164</v>
      </c>
    </row>
    <row r="71" spans="1:21" x14ac:dyDescent="0.2">
      <c r="A71" s="17" t="s">
        <v>187</v>
      </c>
      <c r="B71" s="18">
        <v>140</v>
      </c>
      <c r="C71" s="18">
        <v>168</v>
      </c>
      <c r="D71" s="19">
        <v>183</v>
      </c>
      <c r="E71" s="27">
        <v>2.1968779226322364E-2</v>
      </c>
      <c r="F71" s="27">
        <v>2.5162168679390536E-2</v>
      </c>
      <c r="G71" s="28">
        <v>2.518025207771479E-2</v>
      </c>
      <c r="I71" s="94">
        <v>0</v>
      </c>
      <c r="J71" s="18">
        <v>0</v>
      </c>
      <c r="K71" s="19">
        <v>0</v>
      </c>
      <c r="L71" s="77" t="s">
        <v>164</v>
      </c>
      <c r="M71" s="77" t="s">
        <v>164</v>
      </c>
      <c r="N71" s="78" t="s">
        <v>164</v>
      </c>
      <c r="P71" s="94">
        <v>140</v>
      </c>
      <c r="Q71" s="18">
        <v>168</v>
      </c>
      <c r="R71" s="19">
        <v>183</v>
      </c>
      <c r="S71" s="77">
        <v>2.4385230910718703E-2</v>
      </c>
      <c r="T71" s="77">
        <v>2.7972866319669921E-2</v>
      </c>
      <c r="U71" s="78">
        <v>2.8199703209680974E-2</v>
      </c>
    </row>
    <row r="72" spans="1:21" x14ac:dyDescent="0.2">
      <c r="A72" s="17" t="s">
        <v>188</v>
      </c>
      <c r="B72" s="18">
        <v>0</v>
      </c>
      <c r="C72" s="18">
        <v>1151</v>
      </c>
      <c r="D72" s="19">
        <v>4775</v>
      </c>
      <c r="E72" s="27" t="s">
        <v>164</v>
      </c>
      <c r="F72" s="27">
        <v>0.17239081041653873</v>
      </c>
      <c r="G72" s="28">
        <v>0.65702570312070008</v>
      </c>
      <c r="I72" s="94">
        <v>0</v>
      </c>
      <c r="J72" s="18">
        <v>0</v>
      </c>
      <c r="K72" s="19">
        <v>0</v>
      </c>
      <c r="L72" s="77" t="s">
        <v>164</v>
      </c>
      <c r="M72" s="77" t="s">
        <v>164</v>
      </c>
      <c r="N72" s="78" t="s">
        <v>164</v>
      </c>
      <c r="P72" s="94">
        <v>0</v>
      </c>
      <c r="Q72" s="18">
        <v>1151</v>
      </c>
      <c r="R72" s="19">
        <v>4775</v>
      </c>
      <c r="S72" s="77" t="s">
        <v>164</v>
      </c>
      <c r="T72" s="77">
        <v>0.1916474353210719</v>
      </c>
      <c r="U72" s="78">
        <v>0.73581192801216744</v>
      </c>
    </row>
    <row r="73" spans="1:21" x14ac:dyDescent="0.2">
      <c r="A73" s="17" t="s">
        <v>189</v>
      </c>
      <c r="B73" s="18">
        <v>0</v>
      </c>
      <c r="C73" s="18">
        <v>0</v>
      </c>
      <c r="D73" s="19">
        <v>0</v>
      </c>
      <c r="E73" s="27" t="s">
        <v>164</v>
      </c>
      <c r="F73" s="27" t="s">
        <v>164</v>
      </c>
      <c r="G73" s="28" t="s">
        <v>164</v>
      </c>
      <c r="I73" s="94">
        <v>0</v>
      </c>
      <c r="J73" s="18">
        <v>0</v>
      </c>
      <c r="K73" s="19">
        <v>0</v>
      </c>
      <c r="L73" s="77" t="s">
        <v>164</v>
      </c>
      <c r="M73" s="77" t="s">
        <v>164</v>
      </c>
      <c r="N73" s="78" t="s">
        <v>164</v>
      </c>
      <c r="P73" s="94">
        <v>0</v>
      </c>
      <c r="Q73" s="18">
        <v>0</v>
      </c>
      <c r="R73" s="19">
        <v>0</v>
      </c>
      <c r="S73" s="77" t="s">
        <v>164</v>
      </c>
      <c r="T73" s="77" t="s">
        <v>164</v>
      </c>
      <c r="U73" s="78" t="s">
        <v>164</v>
      </c>
    </row>
    <row r="74" spans="1:21" ht="13.5" thickBot="1" x14ac:dyDescent="0.25">
      <c r="A74" s="20" t="s">
        <v>4</v>
      </c>
      <c r="B74" s="21">
        <v>637268</v>
      </c>
      <c r="C74" s="21">
        <v>667669</v>
      </c>
      <c r="D74" s="22">
        <v>726760</v>
      </c>
      <c r="E74" s="23">
        <v>100</v>
      </c>
      <c r="F74" s="23">
        <v>100</v>
      </c>
      <c r="G74" s="48">
        <v>100</v>
      </c>
      <c r="I74" s="95">
        <v>63150</v>
      </c>
      <c r="J74" s="21">
        <v>67087</v>
      </c>
      <c r="K74" s="22">
        <v>77817</v>
      </c>
      <c r="L74" s="81">
        <v>100</v>
      </c>
      <c r="M74" s="81">
        <v>100</v>
      </c>
      <c r="N74" s="82">
        <v>100</v>
      </c>
      <c r="P74" s="95">
        <v>574118</v>
      </c>
      <c r="Q74" s="21">
        <v>600582</v>
      </c>
      <c r="R74" s="22">
        <v>648943</v>
      </c>
      <c r="S74" s="81">
        <v>100</v>
      </c>
      <c r="T74" s="81">
        <v>100</v>
      </c>
      <c r="U74" s="82">
        <v>100</v>
      </c>
    </row>
    <row r="75" spans="1:21" x14ac:dyDescent="0.2">
      <c r="A75" s="24"/>
      <c r="B75" s="24"/>
      <c r="C75" s="24"/>
      <c r="D75" s="24"/>
      <c r="E75" s="24"/>
      <c r="F75" s="24"/>
      <c r="G75" s="50"/>
    </row>
    <row r="76" spans="1:21" ht="12.75" customHeight="1" x14ac:dyDescent="0.2">
      <c r="A76" s="26" t="s">
        <v>159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209">
        <v>16</v>
      </c>
    </row>
    <row r="77" spans="1:21" ht="12.75" customHeight="1" x14ac:dyDescent="0.2">
      <c r="A77" s="26" t="s">
        <v>160</v>
      </c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208"/>
    </row>
    <row r="78" spans="1:21" ht="12.75" customHeight="1" x14ac:dyDescent="0.2"/>
  </sheetData>
  <mergeCells count="5">
    <mergeCell ref="U76:U77"/>
    <mergeCell ref="I4:N4"/>
    <mergeCell ref="P4:U4"/>
    <mergeCell ref="I40:N40"/>
    <mergeCell ref="P40:U40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6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123</v>
      </c>
      <c r="B4" s="6"/>
      <c r="C4" s="6"/>
      <c r="D4" s="224" t="s">
        <v>104</v>
      </c>
      <c r="E4" s="224"/>
      <c r="F4" s="6"/>
      <c r="I4" s="224" t="s">
        <v>91</v>
      </c>
      <c r="J4" s="224"/>
      <c r="K4" s="224"/>
      <c r="L4" s="224"/>
      <c r="M4" s="224"/>
      <c r="N4" s="224"/>
      <c r="P4" s="224" t="s">
        <v>92</v>
      </c>
      <c r="Q4" s="224"/>
      <c r="R4" s="224"/>
      <c r="S4" s="224"/>
      <c r="T4" s="224"/>
      <c r="U4" s="224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4" t="s">
        <v>1</v>
      </c>
      <c r="K5" s="10"/>
      <c r="L5" s="11"/>
      <c r="M5" s="84" t="s">
        <v>2</v>
      </c>
      <c r="N5" s="12"/>
      <c r="P5" s="7"/>
      <c r="Q5" s="84" t="s">
        <v>1</v>
      </c>
      <c r="R5" s="10"/>
      <c r="S5" s="11"/>
      <c r="T5" s="84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3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3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2098130</v>
      </c>
      <c r="C7" s="18">
        <v>2204707</v>
      </c>
      <c r="D7" s="19">
        <v>2419481</v>
      </c>
      <c r="E7" s="27">
        <v>23.789711077234102</v>
      </c>
      <c r="F7" s="27">
        <v>23.714551579980881</v>
      </c>
      <c r="G7" s="28">
        <v>23.768213353095963</v>
      </c>
      <c r="I7" s="94">
        <v>1192291</v>
      </c>
      <c r="J7" s="18">
        <v>1227284</v>
      </c>
      <c r="K7" s="19">
        <v>1298519</v>
      </c>
      <c r="L7" s="77">
        <v>20.595325656652619</v>
      </c>
      <c r="M7" s="77">
        <v>20.569814589355918</v>
      </c>
      <c r="N7" s="78">
        <v>20.19583373123028</v>
      </c>
      <c r="P7" s="94">
        <v>905839</v>
      </c>
      <c r="Q7" s="18">
        <v>977423</v>
      </c>
      <c r="R7" s="19">
        <v>1120962</v>
      </c>
      <c r="S7" s="77">
        <v>29.892213806255448</v>
      </c>
      <c r="T7" s="77">
        <v>29.348331637351553</v>
      </c>
      <c r="U7" s="78">
        <v>29.893563572244606</v>
      </c>
    </row>
    <row r="8" spans="1:21" x14ac:dyDescent="0.2">
      <c r="A8" s="17" t="s">
        <v>162</v>
      </c>
      <c r="B8" s="18">
        <v>147089</v>
      </c>
      <c r="C8" s="18">
        <v>216220</v>
      </c>
      <c r="D8" s="19">
        <v>259411</v>
      </c>
      <c r="E8" s="27">
        <v>1.6677731182716451</v>
      </c>
      <c r="F8" s="27">
        <v>2.3257332346762931</v>
      </c>
      <c r="G8" s="28">
        <v>2.5483713218413273</v>
      </c>
      <c r="I8" s="94">
        <v>145174</v>
      </c>
      <c r="J8" s="18">
        <v>213203</v>
      </c>
      <c r="K8" s="19">
        <v>248483</v>
      </c>
      <c r="L8" s="77">
        <v>2.5076980425742432</v>
      </c>
      <c r="M8" s="77">
        <v>3.5733751763197836</v>
      </c>
      <c r="N8" s="78">
        <v>3.8646499227483724</v>
      </c>
      <c r="P8" s="94">
        <v>1915</v>
      </c>
      <c r="Q8" s="18">
        <v>3017</v>
      </c>
      <c r="R8" s="19">
        <v>10928</v>
      </c>
      <c r="S8" s="77">
        <v>6.3193999638985712E-2</v>
      </c>
      <c r="T8" s="77">
        <v>9.0589147738379019E-2</v>
      </c>
      <c r="U8" s="78">
        <v>0.29142545663232922</v>
      </c>
    </row>
    <row r="9" spans="1:21" x14ac:dyDescent="0.2">
      <c r="A9" s="17" t="s">
        <v>82</v>
      </c>
      <c r="B9" s="18">
        <v>2259986</v>
      </c>
      <c r="C9" s="18">
        <v>2445093</v>
      </c>
      <c r="D9" s="19">
        <v>2702128</v>
      </c>
      <c r="E9" s="27">
        <v>25.624920275957155</v>
      </c>
      <c r="F9" s="27">
        <v>26.300222236492285</v>
      </c>
      <c r="G9" s="28">
        <v>26.544847763373422</v>
      </c>
      <c r="I9" s="94">
        <v>1252082</v>
      </c>
      <c r="J9" s="18">
        <v>1313330</v>
      </c>
      <c r="K9" s="19">
        <v>1431557</v>
      </c>
      <c r="L9" s="77">
        <v>21.628139891044153</v>
      </c>
      <c r="M9" s="77">
        <v>22.011983041120722</v>
      </c>
      <c r="N9" s="78">
        <v>22.264970438460143</v>
      </c>
      <c r="P9" s="94">
        <v>1007904</v>
      </c>
      <c r="Q9" s="18">
        <v>1131763</v>
      </c>
      <c r="R9" s="19">
        <v>1270571</v>
      </c>
      <c r="S9" s="77">
        <v>33.2603054893641</v>
      </c>
      <c r="T9" s="77">
        <v>33.98258058065332</v>
      </c>
      <c r="U9" s="78">
        <v>33.88330287873309</v>
      </c>
    </row>
    <row r="10" spans="1:21" x14ac:dyDescent="0.2">
      <c r="A10" s="17" t="s">
        <v>84</v>
      </c>
      <c r="B10" s="18">
        <v>1332147</v>
      </c>
      <c r="C10" s="18">
        <v>1516285</v>
      </c>
      <c r="D10" s="19">
        <v>1761934</v>
      </c>
      <c r="E10" s="27">
        <v>15.104589440313125</v>
      </c>
      <c r="F10" s="27">
        <v>16.309658763024434</v>
      </c>
      <c r="G10" s="28">
        <v>17.308680343459521</v>
      </c>
      <c r="I10" s="94">
        <v>773799</v>
      </c>
      <c r="J10" s="18">
        <v>880529</v>
      </c>
      <c r="K10" s="19">
        <v>1041387</v>
      </c>
      <c r="L10" s="77">
        <v>13.366403334246538</v>
      </c>
      <c r="M10" s="77">
        <v>14.758049702066495</v>
      </c>
      <c r="N10" s="78">
        <v>16.196666126459995</v>
      </c>
      <c r="P10" s="94">
        <v>558348</v>
      </c>
      <c r="Q10" s="18">
        <v>635756</v>
      </c>
      <c r="R10" s="19">
        <v>720547</v>
      </c>
      <c r="S10" s="77">
        <v>18.42519232920543</v>
      </c>
      <c r="T10" s="77">
        <v>19.089358372409976</v>
      </c>
      <c r="U10" s="78">
        <v>19.21538602672538</v>
      </c>
    </row>
    <row r="11" spans="1:21" x14ac:dyDescent="0.2">
      <c r="A11" s="17" t="s">
        <v>152</v>
      </c>
      <c r="B11" s="18">
        <v>1353271</v>
      </c>
      <c r="C11" s="18">
        <v>1411369</v>
      </c>
      <c r="D11" s="19">
        <v>1610952</v>
      </c>
      <c r="E11" s="27">
        <v>15.344104559393207</v>
      </c>
      <c r="F11" s="27">
        <v>15.181147857237283</v>
      </c>
      <c r="G11" s="28">
        <v>15.825481100118846</v>
      </c>
      <c r="I11" s="94">
        <v>1255368</v>
      </c>
      <c r="J11" s="18">
        <v>1293971</v>
      </c>
      <c r="K11" s="19">
        <v>1477372</v>
      </c>
      <c r="L11" s="77">
        <v>21.684901403215058</v>
      </c>
      <c r="M11" s="77">
        <v>21.687517766061859</v>
      </c>
      <c r="N11" s="78">
        <v>22.977529994690215</v>
      </c>
      <c r="P11" s="94">
        <v>97903</v>
      </c>
      <c r="Q11" s="18">
        <v>117398</v>
      </c>
      <c r="R11" s="19">
        <v>133580</v>
      </c>
      <c r="S11" s="77">
        <v>3.2307478572614197</v>
      </c>
      <c r="T11" s="77">
        <v>3.5250198098078291</v>
      </c>
      <c r="U11" s="78">
        <v>3.5622815242447419</v>
      </c>
    </row>
    <row r="12" spans="1:21" x14ac:dyDescent="0.2">
      <c r="A12" s="17" t="s">
        <v>163</v>
      </c>
      <c r="B12" s="18">
        <v>0</v>
      </c>
      <c r="C12" s="18">
        <v>0</v>
      </c>
      <c r="D12" s="19">
        <v>0</v>
      </c>
      <c r="E12" s="27" t="s">
        <v>164</v>
      </c>
      <c r="F12" s="27" t="s">
        <v>164</v>
      </c>
      <c r="G12" s="28" t="s">
        <v>164</v>
      </c>
      <c r="I12" s="94">
        <v>0</v>
      </c>
      <c r="J12" s="18">
        <v>0</v>
      </c>
      <c r="K12" s="19">
        <v>0</v>
      </c>
      <c r="L12" s="77" t="s">
        <v>164</v>
      </c>
      <c r="M12" s="77" t="s">
        <v>164</v>
      </c>
      <c r="N12" s="78" t="s">
        <v>164</v>
      </c>
      <c r="P12" s="94">
        <v>0</v>
      </c>
      <c r="Q12" s="18">
        <v>0</v>
      </c>
      <c r="R12" s="19">
        <v>0</v>
      </c>
      <c r="S12" s="77" t="s">
        <v>164</v>
      </c>
      <c r="T12" s="77" t="s">
        <v>164</v>
      </c>
      <c r="U12" s="78" t="s">
        <v>164</v>
      </c>
    </row>
    <row r="13" spans="1:21" x14ac:dyDescent="0.2">
      <c r="A13" s="17" t="s">
        <v>165</v>
      </c>
      <c r="B13" s="18">
        <v>85327</v>
      </c>
      <c r="C13" s="18">
        <v>94567</v>
      </c>
      <c r="D13" s="19">
        <v>102227</v>
      </c>
      <c r="E13" s="27">
        <v>0.96748279519722524</v>
      </c>
      <c r="F13" s="27">
        <v>1.0171936675776201</v>
      </c>
      <c r="G13" s="28">
        <v>1.0042455991375592</v>
      </c>
      <c r="I13" s="94">
        <v>85314</v>
      </c>
      <c r="J13" s="18">
        <v>94558</v>
      </c>
      <c r="K13" s="19">
        <v>102218</v>
      </c>
      <c r="L13" s="77">
        <v>1.4736919200695648</v>
      </c>
      <c r="M13" s="77">
        <v>1.584833280593829</v>
      </c>
      <c r="N13" s="78">
        <v>1.5897940132865955</v>
      </c>
      <c r="P13" s="94">
        <v>13</v>
      </c>
      <c r="Q13" s="18">
        <v>9</v>
      </c>
      <c r="R13" s="19">
        <v>9</v>
      </c>
      <c r="S13" s="77">
        <v>4.2899320903750092E-4</v>
      </c>
      <c r="T13" s="77">
        <v>2.7023610528518767E-4</v>
      </c>
      <c r="U13" s="78">
        <v>2.4000998441535168E-4</v>
      </c>
    </row>
    <row r="14" spans="1:21" x14ac:dyDescent="0.2">
      <c r="A14" s="17" t="s">
        <v>166</v>
      </c>
      <c r="B14" s="18">
        <v>137802</v>
      </c>
      <c r="C14" s="18">
        <v>132291</v>
      </c>
      <c r="D14" s="19">
        <v>0</v>
      </c>
      <c r="E14" s="27">
        <v>1.5624721851672745</v>
      </c>
      <c r="F14" s="27">
        <v>1.4229653840928753</v>
      </c>
      <c r="G14" s="28" t="s">
        <v>164</v>
      </c>
      <c r="I14" s="94">
        <v>76076</v>
      </c>
      <c r="J14" s="18">
        <v>68975</v>
      </c>
      <c r="K14" s="19">
        <v>0</v>
      </c>
      <c r="L14" s="77">
        <v>1.314117102834379</v>
      </c>
      <c r="M14" s="77">
        <v>1.1560510536280311</v>
      </c>
      <c r="N14" s="78" t="s">
        <v>164</v>
      </c>
      <c r="P14" s="94">
        <v>61726</v>
      </c>
      <c r="Q14" s="18">
        <v>63316</v>
      </c>
      <c r="R14" s="19">
        <v>0</v>
      </c>
      <c r="S14" s="77">
        <v>2.0369257554652909</v>
      </c>
      <c r="T14" s="77">
        <v>1.9011410269152158</v>
      </c>
      <c r="U14" s="78" t="s">
        <v>164</v>
      </c>
    </row>
    <row r="15" spans="1:21" x14ac:dyDescent="0.2">
      <c r="A15" s="17" t="s">
        <v>167</v>
      </c>
      <c r="B15" s="18">
        <v>379991</v>
      </c>
      <c r="C15" s="18">
        <v>310713</v>
      </c>
      <c r="D15" s="19">
        <v>211551</v>
      </c>
      <c r="E15" s="27">
        <v>4.3085395575818772</v>
      </c>
      <c r="F15" s="27">
        <v>3.3421309339837899</v>
      </c>
      <c r="G15" s="28">
        <v>2.0782098735475931</v>
      </c>
      <c r="I15" s="94">
        <v>312258</v>
      </c>
      <c r="J15" s="18">
        <v>241338</v>
      </c>
      <c r="K15" s="19">
        <v>122359</v>
      </c>
      <c r="L15" s="77">
        <v>5.3938637454237544</v>
      </c>
      <c r="M15" s="77">
        <v>4.0449300352371402</v>
      </c>
      <c r="N15" s="78">
        <v>1.9030464856652893</v>
      </c>
      <c r="P15" s="94">
        <v>67733</v>
      </c>
      <c r="Q15" s="18">
        <v>69375</v>
      </c>
      <c r="R15" s="19">
        <v>89192</v>
      </c>
      <c r="S15" s="77">
        <v>2.2351536175182347</v>
      </c>
      <c r="T15" s="77">
        <v>2.0830699782399882</v>
      </c>
      <c r="U15" s="78">
        <v>2.3785522811082274</v>
      </c>
    </row>
    <row r="16" spans="1:21" x14ac:dyDescent="0.2">
      <c r="A16" s="17" t="s">
        <v>168</v>
      </c>
      <c r="B16" s="18">
        <v>152231</v>
      </c>
      <c r="C16" s="18">
        <v>153216</v>
      </c>
      <c r="D16" s="19">
        <v>166088</v>
      </c>
      <c r="E16" s="27">
        <v>1.7260758422969142</v>
      </c>
      <c r="F16" s="27">
        <v>1.6480415469621816</v>
      </c>
      <c r="G16" s="28">
        <v>1.6315957923988667</v>
      </c>
      <c r="I16" s="94">
        <v>78897</v>
      </c>
      <c r="J16" s="18">
        <v>82974</v>
      </c>
      <c r="K16" s="19">
        <v>93290</v>
      </c>
      <c r="L16" s="77">
        <v>1.362846325547137</v>
      </c>
      <c r="M16" s="77">
        <v>1.3906803932400469</v>
      </c>
      <c r="N16" s="78">
        <v>1.450937051199461</v>
      </c>
      <c r="P16" s="94">
        <v>73334</v>
      </c>
      <c r="Q16" s="18">
        <v>70242</v>
      </c>
      <c r="R16" s="19">
        <v>72798</v>
      </c>
      <c r="S16" s="77">
        <v>2.4199836916581612</v>
      </c>
      <c r="T16" s="77">
        <v>2.1091027230491282</v>
      </c>
      <c r="U16" s="78">
        <v>1.9413607606076413</v>
      </c>
    </row>
    <row r="17" spans="1:21" x14ac:dyDescent="0.2">
      <c r="A17" s="17" t="s">
        <v>169</v>
      </c>
      <c r="B17" s="18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  <c r="I17" s="94">
        <v>0</v>
      </c>
      <c r="J17" s="18">
        <v>0</v>
      </c>
      <c r="K17" s="19">
        <v>0</v>
      </c>
      <c r="L17" s="77" t="s">
        <v>164</v>
      </c>
      <c r="M17" s="77" t="s">
        <v>164</v>
      </c>
      <c r="N17" s="78" t="s">
        <v>164</v>
      </c>
      <c r="P17" s="94">
        <v>0</v>
      </c>
      <c r="Q17" s="18">
        <v>0</v>
      </c>
      <c r="R17" s="19">
        <v>0</v>
      </c>
      <c r="S17" s="77" t="s">
        <v>164</v>
      </c>
      <c r="T17" s="77" t="s">
        <v>164</v>
      </c>
      <c r="U17" s="78" t="s">
        <v>164</v>
      </c>
    </row>
    <row r="18" spans="1:21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4">
        <v>0</v>
      </c>
      <c r="J18" s="18">
        <v>0</v>
      </c>
      <c r="K18" s="19">
        <v>0</v>
      </c>
      <c r="L18" s="77" t="s">
        <v>164</v>
      </c>
      <c r="M18" s="77" t="s">
        <v>164</v>
      </c>
      <c r="N18" s="78" t="s">
        <v>164</v>
      </c>
      <c r="P18" s="94">
        <v>0</v>
      </c>
      <c r="Q18" s="18">
        <v>0</v>
      </c>
      <c r="R18" s="19">
        <v>0</v>
      </c>
      <c r="S18" s="77" t="s">
        <v>164</v>
      </c>
      <c r="T18" s="77" t="s">
        <v>164</v>
      </c>
      <c r="U18" s="78" t="s">
        <v>164</v>
      </c>
    </row>
    <row r="19" spans="1:21" x14ac:dyDescent="0.2">
      <c r="A19" s="17" t="s">
        <v>171</v>
      </c>
      <c r="B19" s="18">
        <v>0</v>
      </c>
      <c r="C19" s="18">
        <v>0</v>
      </c>
      <c r="D19" s="19">
        <v>0</v>
      </c>
      <c r="E19" s="27" t="s">
        <v>164</v>
      </c>
      <c r="F19" s="27" t="s">
        <v>164</v>
      </c>
      <c r="G19" s="28" t="s">
        <v>164</v>
      </c>
      <c r="I19" s="94">
        <v>0</v>
      </c>
      <c r="J19" s="18">
        <v>0</v>
      </c>
      <c r="K19" s="19">
        <v>0</v>
      </c>
      <c r="L19" s="77" t="s">
        <v>164</v>
      </c>
      <c r="M19" s="77" t="s">
        <v>164</v>
      </c>
      <c r="N19" s="78" t="s">
        <v>164</v>
      </c>
      <c r="P19" s="94">
        <v>0</v>
      </c>
      <c r="Q19" s="18">
        <v>0</v>
      </c>
      <c r="R19" s="19">
        <v>0</v>
      </c>
      <c r="S19" s="77" t="s">
        <v>164</v>
      </c>
      <c r="T19" s="77" t="s">
        <v>164</v>
      </c>
      <c r="U19" s="78" t="s">
        <v>164</v>
      </c>
    </row>
    <row r="20" spans="1:21" x14ac:dyDescent="0.2">
      <c r="A20" s="17" t="s">
        <v>172</v>
      </c>
      <c r="B20" s="18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  <c r="I20" s="94">
        <v>0</v>
      </c>
      <c r="J20" s="18">
        <v>0</v>
      </c>
      <c r="K20" s="19">
        <v>0</v>
      </c>
      <c r="L20" s="77" t="s">
        <v>164</v>
      </c>
      <c r="M20" s="77" t="s">
        <v>164</v>
      </c>
      <c r="N20" s="78" t="s">
        <v>164</v>
      </c>
      <c r="P20" s="94">
        <v>0</v>
      </c>
      <c r="Q20" s="18">
        <v>0</v>
      </c>
      <c r="R20" s="19">
        <v>0</v>
      </c>
      <c r="S20" s="77" t="s">
        <v>164</v>
      </c>
      <c r="T20" s="77" t="s">
        <v>164</v>
      </c>
      <c r="U20" s="78" t="s">
        <v>164</v>
      </c>
    </row>
    <row r="21" spans="1:21" x14ac:dyDescent="0.2">
      <c r="A21" s="17" t="s">
        <v>173</v>
      </c>
      <c r="B21" s="18">
        <v>0</v>
      </c>
      <c r="C21" s="18">
        <v>0</v>
      </c>
      <c r="D21" s="19">
        <v>49515</v>
      </c>
      <c r="E21" s="27" t="s">
        <v>164</v>
      </c>
      <c r="F21" s="27" t="s">
        <v>164</v>
      </c>
      <c r="G21" s="28">
        <v>0.48641964296415086</v>
      </c>
      <c r="I21" s="94">
        <v>0</v>
      </c>
      <c r="J21" s="18">
        <v>0</v>
      </c>
      <c r="K21" s="19">
        <v>3846</v>
      </c>
      <c r="L21" s="77" t="s">
        <v>164</v>
      </c>
      <c r="M21" s="77" t="s">
        <v>164</v>
      </c>
      <c r="N21" s="78">
        <v>5.9816742404471296E-2</v>
      </c>
      <c r="P21" s="94">
        <v>0</v>
      </c>
      <c r="Q21" s="18">
        <v>0</v>
      </c>
      <c r="R21" s="19">
        <v>45669</v>
      </c>
      <c r="S21" s="77" t="s">
        <v>164</v>
      </c>
      <c r="T21" s="77" t="s">
        <v>164</v>
      </c>
      <c r="U21" s="78">
        <v>1.2178906642516329</v>
      </c>
    </row>
    <row r="22" spans="1:21" x14ac:dyDescent="0.2">
      <c r="A22" s="17" t="s">
        <v>174</v>
      </c>
      <c r="B22" s="18">
        <v>240148</v>
      </c>
      <c r="C22" s="18">
        <v>248625</v>
      </c>
      <c r="D22" s="19">
        <v>252351</v>
      </c>
      <c r="E22" s="27">
        <v>2.722925431586992</v>
      </c>
      <c r="F22" s="27">
        <v>2.6742920426944474</v>
      </c>
      <c r="G22" s="28">
        <v>2.4790161228243246</v>
      </c>
      <c r="I22" s="94">
        <v>210286</v>
      </c>
      <c r="J22" s="18">
        <v>215816</v>
      </c>
      <c r="K22" s="19">
        <v>214077</v>
      </c>
      <c r="L22" s="77">
        <v>3.6324258516040566</v>
      </c>
      <c r="M22" s="77">
        <v>3.6171701948501216</v>
      </c>
      <c r="N22" s="78">
        <v>3.3295342599381179</v>
      </c>
      <c r="P22" s="94">
        <v>29862</v>
      </c>
      <c r="Q22" s="18">
        <v>32809</v>
      </c>
      <c r="R22" s="19">
        <v>38274</v>
      </c>
      <c r="S22" s="77">
        <v>0.98543040063675791</v>
      </c>
      <c r="T22" s="77">
        <v>0.98513070870019137</v>
      </c>
      <c r="U22" s="78">
        <v>1.0206824603903522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  <c r="I23" s="94">
        <v>0</v>
      </c>
      <c r="J23" s="18">
        <v>0</v>
      </c>
      <c r="K23" s="19">
        <v>0</v>
      </c>
      <c r="L23" s="77" t="s">
        <v>164</v>
      </c>
      <c r="M23" s="77" t="s">
        <v>164</v>
      </c>
      <c r="N23" s="78" t="s">
        <v>164</v>
      </c>
      <c r="P23" s="94">
        <v>0</v>
      </c>
      <c r="Q23" s="18">
        <v>0</v>
      </c>
      <c r="R23" s="19">
        <v>0</v>
      </c>
      <c r="S23" s="77" t="s">
        <v>164</v>
      </c>
      <c r="T23" s="77" t="s">
        <v>164</v>
      </c>
      <c r="U23" s="78" t="s">
        <v>164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  <c r="I24" s="94">
        <v>0</v>
      </c>
      <c r="J24" s="18">
        <v>0</v>
      </c>
      <c r="K24" s="19">
        <v>0</v>
      </c>
      <c r="L24" s="77" t="s">
        <v>164</v>
      </c>
      <c r="M24" s="77" t="s">
        <v>164</v>
      </c>
      <c r="N24" s="78" t="s">
        <v>164</v>
      </c>
      <c r="P24" s="94">
        <v>0</v>
      </c>
      <c r="Q24" s="18">
        <v>0</v>
      </c>
      <c r="R24" s="19">
        <v>0</v>
      </c>
      <c r="S24" s="77" t="s">
        <v>164</v>
      </c>
      <c r="T24" s="77" t="s">
        <v>164</v>
      </c>
      <c r="U24" s="78" t="s">
        <v>164</v>
      </c>
    </row>
    <row r="25" spans="1:21" x14ac:dyDescent="0.2">
      <c r="A25" s="17" t="s">
        <v>177</v>
      </c>
      <c r="B25" s="18">
        <v>0</v>
      </c>
      <c r="C25" s="18">
        <v>0</v>
      </c>
      <c r="D25" s="19">
        <v>0</v>
      </c>
      <c r="E25" s="27" t="s">
        <v>164</v>
      </c>
      <c r="F25" s="27" t="s">
        <v>164</v>
      </c>
      <c r="G25" s="28" t="s">
        <v>164</v>
      </c>
      <c r="I25" s="94">
        <v>0</v>
      </c>
      <c r="J25" s="18">
        <v>0</v>
      </c>
      <c r="K25" s="19">
        <v>0</v>
      </c>
      <c r="L25" s="77" t="s">
        <v>164</v>
      </c>
      <c r="M25" s="77" t="s">
        <v>164</v>
      </c>
      <c r="N25" s="78" t="s">
        <v>164</v>
      </c>
      <c r="P25" s="94">
        <v>0</v>
      </c>
      <c r="Q25" s="18">
        <v>0</v>
      </c>
      <c r="R25" s="19">
        <v>0</v>
      </c>
      <c r="S25" s="77" t="s">
        <v>164</v>
      </c>
      <c r="T25" s="77" t="s">
        <v>164</v>
      </c>
      <c r="U25" s="78" t="s">
        <v>164</v>
      </c>
    </row>
    <row r="26" spans="1:21" x14ac:dyDescent="0.2">
      <c r="A26" s="17" t="s">
        <v>178</v>
      </c>
      <c r="B26" s="18">
        <v>3725</v>
      </c>
      <c r="C26" s="18">
        <v>3903</v>
      </c>
      <c r="D26" s="19">
        <v>4812</v>
      </c>
      <c r="E26" s="27">
        <v>4.2236026253233611E-2</v>
      </c>
      <c r="F26" s="27">
        <v>4.1981948085013286E-2</v>
      </c>
      <c r="G26" s="28">
        <v>4.7271560576461549E-2</v>
      </c>
      <c r="I26" s="94">
        <v>0</v>
      </c>
      <c r="J26" s="18">
        <v>0</v>
      </c>
      <c r="K26" s="19">
        <v>0</v>
      </c>
      <c r="L26" s="77" t="s">
        <v>164</v>
      </c>
      <c r="M26" s="77" t="s">
        <v>164</v>
      </c>
      <c r="N26" s="78" t="s">
        <v>164</v>
      </c>
      <c r="P26" s="94">
        <v>3725</v>
      </c>
      <c r="Q26" s="18">
        <v>3903</v>
      </c>
      <c r="R26" s="19">
        <v>4812</v>
      </c>
      <c r="S26" s="77">
        <v>0.12292305412805316</v>
      </c>
      <c r="T26" s="77">
        <v>0.11719239099200972</v>
      </c>
      <c r="U26" s="78">
        <v>0.1283253383340747</v>
      </c>
    </row>
    <row r="27" spans="1:21" x14ac:dyDescent="0.2">
      <c r="A27" s="17" t="s">
        <v>179</v>
      </c>
      <c r="B27" s="18">
        <v>281497</v>
      </c>
      <c r="C27" s="18">
        <v>297868</v>
      </c>
      <c r="D27" s="19">
        <v>327570</v>
      </c>
      <c r="E27" s="27">
        <v>3.1917623307936913</v>
      </c>
      <c r="F27" s="27">
        <v>3.2039659011495609</v>
      </c>
      <c r="G27" s="28">
        <v>3.2179437028328159</v>
      </c>
      <c r="I27" s="94">
        <v>246060</v>
      </c>
      <c r="J27" s="18">
        <v>254926</v>
      </c>
      <c r="K27" s="19">
        <v>274416</v>
      </c>
      <c r="L27" s="77">
        <v>4.2503766539174945</v>
      </c>
      <c r="M27" s="77">
        <v>4.2726708357691834</v>
      </c>
      <c r="N27" s="78">
        <v>4.2679852271620895</v>
      </c>
      <c r="P27" s="94">
        <v>35437</v>
      </c>
      <c r="Q27" s="18">
        <v>42942</v>
      </c>
      <c r="R27" s="19">
        <v>53154</v>
      </c>
      <c r="S27" s="77">
        <v>1.1694024883586094</v>
      </c>
      <c r="T27" s="77">
        <v>1.289386537017392</v>
      </c>
      <c r="U27" s="78">
        <v>1.4174989679570671</v>
      </c>
    </row>
    <row r="28" spans="1:21" x14ac:dyDescent="0.2">
      <c r="A28" s="17" t="s">
        <v>180</v>
      </c>
      <c r="B28" s="18">
        <v>58043</v>
      </c>
      <c r="C28" s="18">
        <v>65561</v>
      </c>
      <c r="D28" s="19">
        <v>74300</v>
      </c>
      <c r="E28" s="27">
        <v>0.65812232800441295</v>
      </c>
      <c r="F28" s="27">
        <v>0.70519561834526157</v>
      </c>
      <c r="G28" s="28">
        <v>0.72989961571718487</v>
      </c>
      <c r="I28" s="94">
        <v>7763</v>
      </c>
      <c r="J28" s="18">
        <v>11108</v>
      </c>
      <c r="K28" s="19">
        <v>14879</v>
      </c>
      <c r="L28" s="77">
        <v>0.1340960495991283</v>
      </c>
      <c r="M28" s="77">
        <v>0.18617491995215901</v>
      </c>
      <c r="N28" s="78">
        <v>0.23141271717008019</v>
      </c>
      <c r="P28" s="94">
        <v>50280</v>
      </c>
      <c r="Q28" s="18">
        <v>54453</v>
      </c>
      <c r="R28" s="19">
        <v>59421</v>
      </c>
      <c r="S28" s="77">
        <v>1.6592137346465805</v>
      </c>
      <c r="T28" s="77">
        <v>1.6350185156771471</v>
      </c>
      <c r="U28" s="78">
        <v>1.5846259204382902</v>
      </c>
    </row>
    <row r="29" spans="1:21" x14ac:dyDescent="0.2">
      <c r="A29" s="17" t="s">
        <v>181</v>
      </c>
      <c r="B29" s="18">
        <v>49848</v>
      </c>
      <c r="C29" s="18">
        <v>51732</v>
      </c>
      <c r="D29" s="19">
        <v>53305</v>
      </c>
      <c r="E29" s="27">
        <v>0.56520307024729899</v>
      </c>
      <c r="F29" s="27">
        <v>0.55644635878398852</v>
      </c>
      <c r="G29" s="28">
        <v>0.52365139994353349</v>
      </c>
      <c r="I29" s="94">
        <v>20425</v>
      </c>
      <c r="J29" s="18">
        <v>22517</v>
      </c>
      <c r="K29" s="19">
        <v>21920</v>
      </c>
      <c r="L29" s="77">
        <v>0.35281615523150783</v>
      </c>
      <c r="M29" s="77">
        <v>0.37739473105534432</v>
      </c>
      <c r="N29" s="78">
        <v>0.34092121516016921</v>
      </c>
      <c r="P29" s="94">
        <v>29423</v>
      </c>
      <c r="Q29" s="18">
        <v>29215</v>
      </c>
      <c r="R29" s="19">
        <v>31385</v>
      </c>
      <c r="S29" s="77">
        <v>0.97094362996233774</v>
      </c>
      <c r="T29" s="77">
        <v>0.87721642398963973</v>
      </c>
      <c r="U29" s="78">
        <v>0.83696815120842361</v>
      </c>
    </row>
    <row r="30" spans="1:21" x14ac:dyDescent="0.2">
      <c r="A30" s="17" t="s">
        <v>182</v>
      </c>
      <c r="B30" s="18">
        <v>10771</v>
      </c>
      <c r="C30" s="18">
        <v>12445</v>
      </c>
      <c r="D30" s="19">
        <v>14270</v>
      </c>
      <c r="E30" s="27">
        <v>0.12212731242243736</v>
      </c>
      <c r="F30" s="27">
        <v>0.13386250164437363</v>
      </c>
      <c r="G30" s="28">
        <v>0.14018395042105286</v>
      </c>
      <c r="I30" s="94">
        <v>3884</v>
      </c>
      <c r="J30" s="18">
        <v>4307</v>
      </c>
      <c r="K30" s="19">
        <v>4975</v>
      </c>
      <c r="L30" s="77">
        <v>6.7091209151489667E-2</v>
      </c>
      <c r="M30" s="77">
        <v>7.2187196636113504E-2</v>
      </c>
      <c r="N30" s="78">
        <v>7.7376051342237309E-2</v>
      </c>
      <c r="P30" s="94">
        <v>6887</v>
      </c>
      <c r="Q30" s="18">
        <v>8138</v>
      </c>
      <c r="R30" s="19">
        <v>9295</v>
      </c>
      <c r="S30" s="77">
        <v>0.2272674023570207</v>
      </c>
      <c r="T30" s="77">
        <v>0.24435349164565082</v>
      </c>
      <c r="U30" s="78">
        <v>0.24787697834896599</v>
      </c>
    </row>
    <row r="31" spans="1:21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4">
        <v>0</v>
      </c>
      <c r="J31" s="18">
        <v>0</v>
      </c>
      <c r="K31" s="19">
        <v>0</v>
      </c>
      <c r="L31" s="77" t="s">
        <v>164</v>
      </c>
      <c r="M31" s="77" t="s">
        <v>164</v>
      </c>
      <c r="N31" s="78" t="s">
        <v>164</v>
      </c>
      <c r="P31" s="94">
        <v>0</v>
      </c>
      <c r="Q31" s="18">
        <v>0</v>
      </c>
      <c r="R31" s="19">
        <v>0</v>
      </c>
      <c r="S31" s="77" t="s">
        <v>164</v>
      </c>
      <c r="T31" s="77" t="s">
        <v>164</v>
      </c>
      <c r="U31" s="78" t="s">
        <v>164</v>
      </c>
    </row>
    <row r="32" spans="1:21" x14ac:dyDescent="0.2">
      <c r="A32" s="17" t="s">
        <v>184</v>
      </c>
      <c r="B32" s="18">
        <v>24744</v>
      </c>
      <c r="C32" s="18">
        <v>24663</v>
      </c>
      <c r="D32" s="19">
        <v>25705</v>
      </c>
      <c r="E32" s="27">
        <v>0.28056059962684898</v>
      </c>
      <c r="F32" s="27">
        <v>0.26528331683850437</v>
      </c>
      <c r="G32" s="28">
        <v>0.25251776072692106</v>
      </c>
      <c r="I32" s="94">
        <v>0</v>
      </c>
      <c r="J32" s="18">
        <v>0</v>
      </c>
      <c r="K32" s="19">
        <v>0</v>
      </c>
      <c r="L32" s="77" t="s">
        <v>164</v>
      </c>
      <c r="M32" s="77" t="s">
        <v>164</v>
      </c>
      <c r="N32" s="78" t="s">
        <v>164</v>
      </c>
      <c r="P32" s="94">
        <v>24744</v>
      </c>
      <c r="Q32" s="18">
        <v>24663</v>
      </c>
      <c r="R32" s="19">
        <v>25705</v>
      </c>
      <c r="S32" s="77">
        <v>0.81653907418645566</v>
      </c>
      <c r="T32" s="77">
        <v>0.74053700718317594</v>
      </c>
      <c r="U32" s="78">
        <v>0.68549518326629055</v>
      </c>
    </row>
    <row r="33" spans="1:21" x14ac:dyDescent="0.2">
      <c r="A33" s="17" t="s">
        <v>185</v>
      </c>
      <c r="B33" s="18">
        <v>54584</v>
      </c>
      <c r="C33" s="18">
        <v>58712</v>
      </c>
      <c r="D33" s="19">
        <v>60995</v>
      </c>
      <c r="E33" s="27">
        <v>0.61890235087422907</v>
      </c>
      <c r="F33" s="27">
        <v>0.63152552804696382</v>
      </c>
      <c r="G33" s="28">
        <v>0.5991955189861331</v>
      </c>
      <c r="I33" s="94">
        <v>0</v>
      </c>
      <c r="J33" s="18">
        <v>0</v>
      </c>
      <c r="K33" s="19">
        <v>0</v>
      </c>
      <c r="L33" s="77" t="s">
        <v>164</v>
      </c>
      <c r="M33" s="77" t="s">
        <v>164</v>
      </c>
      <c r="N33" s="78" t="s">
        <v>164</v>
      </c>
      <c r="P33" s="94">
        <v>54584</v>
      </c>
      <c r="Q33" s="18">
        <v>58712</v>
      </c>
      <c r="R33" s="19">
        <v>60995</v>
      </c>
      <c r="S33" s="77">
        <v>1.8012434863156117</v>
      </c>
      <c r="T33" s="77">
        <v>1.7629002459448821</v>
      </c>
      <c r="U33" s="78">
        <v>1.6266009999349307</v>
      </c>
    </row>
    <row r="34" spans="1:21" x14ac:dyDescent="0.2">
      <c r="A34" s="17" t="s">
        <v>186</v>
      </c>
      <c r="B34" s="18">
        <v>122011</v>
      </c>
      <c r="C34" s="18">
        <v>10876</v>
      </c>
      <c r="D34" s="19">
        <v>0</v>
      </c>
      <c r="E34" s="27">
        <v>1.3834254494451774</v>
      </c>
      <c r="F34" s="27">
        <v>0.11698582305216615</v>
      </c>
      <c r="G34" s="28" t="s">
        <v>164</v>
      </c>
      <c r="I34" s="94">
        <v>103974</v>
      </c>
      <c r="J34" s="18">
        <v>6023</v>
      </c>
      <c r="K34" s="19">
        <v>0</v>
      </c>
      <c r="L34" s="77">
        <v>1.7960199228416547</v>
      </c>
      <c r="M34" s="77">
        <v>0.10094810432767859</v>
      </c>
      <c r="N34" s="78" t="s">
        <v>164</v>
      </c>
      <c r="P34" s="94">
        <v>18037</v>
      </c>
      <c r="Q34" s="18">
        <v>4853</v>
      </c>
      <c r="R34" s="19">
        <v>0</v>
      </c>
      <c r="S34" s="77">
        <v>0.59521157780072342</v>
      </c>
      <c r="T34" s="77">
        <v>0.14571731321655731</v>
      </c>
      <c r="U34" s="78" t="s">
        <v>164</v>
      </c>
    </row>
    <row r="35" spans="1:21" x14ac:dyDescent="0.2">
      <c r="A35" s="17" t="s">
        <v>187</v>
      </c>
      <c r="B35" s="18">
        <v>28140</v>
      </c>
      <c r="C35" s="18">
        <v>37284</v>
      </c>
      <c r="D35" s="19">
        <v>47431</v>
      </c>
      <c r="E35" s="27">
        <v>0.3190662493331527</v>
      </c>
      <c r="F35" s="27">
        <v>0.40103893220641434</v>
      </c>
      <c r="G35" s="28">
        <v>0.46594708846678051</v>
      </c>
      <c r="I35" s="94">
        <v>25483</v>
      </c>
      <c r="J35" s="18">
        <v>34850</v>
      </c>
      <c r="K35" s="19">
        <v>44884</v>
      </c>
      <c r="L35" s="77">
        <v>0.44018673604722225</v>
      </c>
      <c r="M35" s="77">
        <v>0.58410118476168005</v>
      </c>
      <c r="N35" s="78">
        <v>0.69807973637085008</v>
      </c>
      <c r="P35" s="94">
        <v>2657</v>
      </c>
      <c r="Q35" s="18">
        <v>2434</v>
      </c>
      <c r="R35" s="19">
        <v>2547</v>
      </c>
      <c r="S35" s="77">
        <v>8.7679612031741544E-2</v>
      </c>
      <c r="T35" s="77">
        <v>7.3083853362682971E-2</v>
      </c>
      <c r="U35" s="78">
        <v>6.792282558954453E-2</v>
      </c>
    </row>
    <row r="36" spans="1:21" x14ac:dyDescent="0.2">
      <c r="A36" s="17" t="s">
        <v>188</v>
      </c>
      <c r="B36" s="18">
        <v>0</v>
      </c>
      <c r="C36" s="18">
        <v>0</v>
      </c>
      <c r="D36" s="19">
        <v>0</v>
      </c>
      <c r="E36" s="27" t="s">
        <v>164</v>
      </c>
      <c r="F36" s="27" t="s">
        <v>164</v>
      </c>
      <c r="G36" s="28" t="s">
        <v>164</v>
      </c>
      <c r="I36" s="94">
        <v>0</v>
      </c>
      <c r="J36" s="18">
        <v>0</v>
      </c>
      <c r="K36" s="19">
        <v>0</v>
      </c>
      <c r="L36" s="77" t="s">
        <v>164</v>
      </c>
      <c r="M36" s="77" t="s">
        <v>164</v>
      </c>
      <c r="N36" s="78" t="s">
        <v>164</v>
      </c>
      <c r="P36" s="94">
        <v>0</v>
      </c>
      <c r="Q36" s="18">
        <v>0</v>
      </c>
      <c r="R36" s="19">
        <v>0</v>
      </c>
      <c r="S36" s="77" t="s">
        <v>164</v>
      </c>
      <c r="T36" s="77" t="s">
        <v>164</v>
      </c>
      <c r="U36" s="78" t="s">
        <v>164</v>
      </c>
    </row>
    <row r="37" spans="1:21" x14ac:dyDescent="0.2">
      <c r="A37" s="17" t="s">
        <v>189</v>
      </c>
      <c r="B37" s="18">
        <v>0</v>
      </c>
      <c r="C37" s="18">
        <v>723</v>
      </c>
      <c r="D37" s="19">
        <v>35456</v>
      </c>
      <c r="E37" s="27" t="s">
        <v>164</v>
      </c>
      <c r="F37" s="27">
        <v>7.7768251256634903E-3</v>
      </c>
      <c r="G37" s="28">
        <v>0.34830848956754379</v>
      </c>
      <c r="I37" s="94">
        <v>0</v>
      </c>
      <c r="J37" s="18">
        <v>723</v>
      </c>
      <c r="K37" s="19">
        <v>35456</v>
      </c>
      <c r="L37" s="77" t="s">
        <v>164</v>
      </c>
      <c r="M37" s="77">
        <v>1.2117795023893678E-2</v>
      </c>
      <c r="N37" s="78">
        <v>0.55144628671163132</v>
      </c>
      <c r="P37" s="94">
        <v>0</v>
      </c>
      <c r="Q37" s="18">
        <v>0</v>
      </c>
      <c r="R37" s="19">
        <v>0</v>
      </c>
      <c r="S37" s="77" t="s">
        <v>164</v>
      </c>
      <c r="T37" s="77" t="s">
        <v>164</v>
      </c>
      <c r="U37" s="78" t="s">
        <v>164</v>
      </c>
    </row>
    <row r="38" spans="1:21" ht="13.5" thickBot="1" x14ac:dyDescent="0.25">
      <c r="A38" s="20" t="s">
        <v>4</v>
      </c>
      <c r="B38" s="21">
        <v>8819485</v>
      </c>
      <c r="C38" s="21">
        <v>9296853</v>
      </c>
      <c r="D38" s="22">
        <v>10179482</v>
      </c>
      <c r="E38" s="23">
        <v>100</v>
      </c>
      <c r="F38" s="23">
        <v>100</v>
      </c>
      <c r="G38" s="48">
        <v>100</v>
      </c>
      <c r="I38" s="95">
        <v>5789134</v>
      </c>
      <c r="J38" s="21">
        <v>5966432</v>
      </c>
      <c r="K38" s="22">
        <v>6429638</v>
      </c>
      <c r="L38" s="81">
        <v>100</v>
      </c>
      <c r="M38" s="81">
        <v>100</v>
      </c>
      <c r="N38" s="82">
        <v>100</v>
      </c>
      <c r="P38" s="95">
        <v>3030351</v>
      </c>
      <c r="Q38" s="21">
        <v>3330421</v>
      </c>
      <c r="R38" s="22">
        <v>3749844</v>
      </c>
      <c r="S38" s="81">
        <v>100</v>
      </c>
      <c r="T38" s="81">
        <v>100</v>
      </c>
      <c r="U38" s="82">
        <v>100</v>
      </c>
    </row>
    <row r="39" spans="1:21" x14ac:dyDescent="0.2">
      <c r="I39" s="99"/>
      <c r="P39" s="99"/>
    </row>
    <row r="40" spans="1:21" x14ac:dyDescent="0.2">
      <c r="H40" s="50"/>
      <c r="I40" s="227"/>
      <c r="J40" s="227"/>
      <c r="K40" s="227"/>
      <c r="L40" s="227"/>
      <c r="M40" s="227"/>
      <c r="N40" s="227"/>
      <c r="O40" s="50"/>
      <c r="P40" s="227"/>
      <c r="Q40" s="227"/>
      <c r="R40" s="227"/>
      <c r="S40" s="227"/>
      <c r="T40" s="227"/>
      <c r="U40" s="227"/>
    </row>
    <row r="41" spans="1:21" x14ac:dyDescent="0.2">
      <c r="H41" s="50"/>
      <c r="I41" s="107"/>
      <c r="J41" s="108"/>
      <c r="K41" s="107"/>
      <c r="L41" s="109"/>
      <c r="M41" s="108"/>
      <c r="N41" s="109"/>
      <c r="O41" s="50"/>
      <c r="P41" s="107"/>
      <c r="Q41" s="108"/>
      <c r="R41" s="107"/>
      <c r="S41" s="109"/>
      <c r="T41" s="108"/>
      <c r="U41" s="109"/>
    </row>
    <row r="42" spans="1:21" x14ac:dyDescent="0.2">
      <c r="H42" s="50"/>
      <c r="I42" s="110"/>
      <c r="J42" s="110"/>
      <c r="K42" s="110"/>
      <c r="L42" s="110"/>
      <c r="M42" s="110"/>
      <c r="N42" s="110"/>
      <c r="O42" s="50"/>
      <c r="P42" s="110"/>
      <c r="Q42" s="110"/>
      <c r="R42" s="110"/>
      <c r="S42" s="110"/>
      <c r="T42" s="110"/>
      <c r="U42" s="110"/>
    </row>
    <row r="43" spans="1:21" x14ac:dyDescent="0.2">
      <c r="H43" s="50"/>
      <c r="I43" s="111"/>
      <c r="J43" s="111"/>
      <c r="K43" s="111"/>
      <c r="L43" s="80"/>
      <c r="M43" s="80"/>
      <c r="N43" s="112"/>
      <c r="O43" s="50"/>
      <c r="P43" s="111"/>
      <c r="Q43" s="111"/>
      <c r="R43" s="111"/>
      <c r="S43" s="80"/>
      <c r="T43" s="80"/>
      <c r="U43" s="112"/>
    </row>
    <row r="44" spans="1:21" x14ac:dyDescent="0.2">
      <c r="H44" s="50"/>
      <c r="I44" s="111"/>
      <c r="J44" s="111"/>
      <c r="K44" s="111"/>
      <c r="L44" s="80"/>
      <c r="M44" s="80"/>
      <c r="N44" s="112"/>
      <c r="O44" s="50"/>
      <c r="P44" s="111"/>
      <c r="Q44" s="111"/>
      <c r="R44" s="111"/>
      <c r="S44" s="80"/>
      <c r="T44" s="80"/>
      <c r="U44" s="112"/>
    </row>
    <row r="45" spans="1:21" x14ac:dyDescent="0.2">
      <c r="H45" s="50"/>
      <c r="I45" s="111"/>
      <c r="J45" s="111"/>
      <c r="K45" s="111"/>
      <c r="L45" s="80"/>
      <c r="M45" s="80"/>
      <c r="N45" s="112"/>
      <c r="O45" s="50"/>
      <c r="P45" s="111"/>
      <c r="Q45" s="111"/>
      <c r="R45" s="111"/>
      <c r="S45" s="80"/>
      <c r="T45" s="80"/>
      <c r="U45" s="112"/>
    </row>
    <row r="46" spans="1:21" x14ac:dyDescent="0.2">
      <c r="H46" s="50"/>
      <c r="I46" s="111"/>
      <c r="J46" s="111"/>
      <c r="K46" s="111"/>
      <c r="L46" s="80"/>
      <c r="M46" s="80"/>
      <c r="N46" s="112"/>
      <c r="O46" s="50"/>
      <c r="P46" s="111"/>
      <c r="Q46" s="111"/>
      <c r="R46" s="111"/>
      <c r="S46" s="80"/>
      <c r="T46" s="80"/>
      <c r="U46" s="112"/>
    </row>
    <row r="47" spans="1:21" x14ac:dyDescent="0.2">
      <c r="H47" s="50"/>
      <c r="I47" s="111"/>
      <c r="J47" s="111"/>
      <c r="K47" s="111"/>
      <c r="L47" s="80"/>
      <c r="M47" s="80"/>
      <c r="N47" s="112"/>
      <c r="O47" s="50"/>
      <c r="P47" s="111"/>
      <c r="Q47" s="111"/>
      <c r="R47" s="111"/>
      <c r="S47" s="80"/>
      <c r="T47" s="80"/>
      <c r="U47" s="112"/>
    </row>
    <row r="48" spans="1:21" x14ac:dyDescent="0.2">
      <c r="H48" s="50"/>
      <c r="I48" s="111"/>
      <c r="J48" s="111"/>
      <c r="K48" s="111"/>
      <c r="L48" s="80"/>
      <c r="M48" s="80"/>
      <c r="N48" s="112"/>
      <c r="O48" s="50"/>
      <c r="P48" s="111"/>
      <c r="Q48" s="111"/>
      <c r="R48" s="111"/>
      <c r="S48" s="80"/>
      <c r="T48" s="80"/>
      <c r="U48" s="112"/>
    </row>
    <row r="49" spans="1:21" x14ac:dyDescent="0.2">
      <c r="H49" s="50"/>
      <c r="I49" s="111"/>
      <c r="J49" s="111"/>
      <c r="K49" s="111"/>
      <c r="L49" s="80"/>
      <c r="M49" s="80"/>
      <c r="N49" s="112"/>
      <c r="O49" s="50"/>
      <c r="P49" s="111"/>
      <c r="Q49" s="111"/>
      <c r="R49" s="111"/>
      <c r="S49" s="80"/>
      <c r="T49" s="80"/>
      <c r="U49" s="112"/>
    </row>
    <row r="50" spans="1:21" x14ac:dyDescent="0.2">
      <c r="H50" s="50"/>
      <c r="I50" s="111"/>
      <c r="J50" s="111"/>
      <c r="K50" s="111"/>
      <c r="L50" s="80"/>
      <c r="M50" s="80"/>
      <c r="N50" s="112"/>
      <c r="O50" s="50"/>
      <c r="P50" s="111"/>
      <c r="Q50" s="111"/>
      <c r="R50" s="111"/>
      <c r="S50" s="80"/>
      <c r="T50" s="80"/>
      <c r="U50" s="112"/>
    </row>
    <row r="51" spans="1:21" x14ac:dyDescent="0.2">
      <c r="H51" s="50"/>
      <c r="I51" s="111"/>
      <c r="J51" s="111"/>
      <c r="K51" s="111"/>
      <c r="L51" s="80"/>
      <c r="M51" s="80"/>
      <c r="N51" s="112"/>
      <c r="O51" s="50"/>
      <c r="P51" s="111"/>
      <c r="Q51" s="111"/>
      <c r="R51" s="111"/>
      <c r="S51" s="80"/>
      <c r="T51" s="80"/>
      <c r="U51" s="112"/>
    </row>
    <row r="52" spans="1:21" x14ac:dyDescent="0.2">
      <c r="H52" s="50"/>
      <c r="I52" s="111"/>
      <c r="J52" s="111"/>
      <c r="K52" s="111"/>
      <c r="L52" s="80"/>
      <c r="M52" s="80"/>
      <c r="N52" s="112"/>
      <c r="O52" s="50"/>
      <c r="P52" s="111"/>
      <c r="Q52" s="111"/>
      <c r="R52" s="111"/>
      <c r="S52" s="80"/>
      <c r="T52" s="80"/>
      <c r="U52" s="112"/>
    </row>
    <row r="53" spans="1:21" x14ac:dyDescent="0.2">
      <c r="H53" s="50"/>
      <c r="I53" s="111"/>
      <c r="J53" s="111"/>
      <c r="K53" s="111"/>
      <c r="L53" s="80"/>
      <c r="M53" s="80"/>
      <c r="N53" s="112"/>
      <c r="O53" s="50"/>
      <c r="P53" s="111"/>
      <c r="Q53" s="111"/>
      <c r="R53" s="111"/>
      <c r="S53" s="80"/>
      <c r="T53" s="80"/>
      <c r="U53" s="112"/>
    </row>
    <row r="54" spans="1:21" x14ac:dyDescent="0.2">
      <c r="H54" s="50"/>
      <c r="I54" s="111"/>
      <c r="J54" s="111"/>
      <c r="K54" s="111"/>
      <c r="L54" s="80"/>
      <c r="M54" s="80"/>
      <c r="N54" s="112"/>
      <c r="O54" s="50"/>
      <c r="P54" s="111"/>
      <c r="Q54" s="111"/>
      <c r="R54" s="111"/>
      <c r="S54" s="80"/>
      <c r="T54" s="80"/>
      <c r="U54" s="112"/>
    </row>
    <row r="55" spans="1:21" x14ac:dyDescent="0.2">
      <c r="H55" s="50"/>
      <c r="I55" s="111"/>
      <c r="J55" s="111"/>
      <c r="K55" s="111"/>
      <c r="L55" s="80"/>
      <c r="M55" s="80"/>
      <c r="N55" s="112"/>
      <c r="O55" s="50"/>
      <c r="P55" s="111"/>
      <c r="Q55" s="111"/>
      <c r="R55" s="111"/>
      <c r="S55" s="80"/>
      <c r="T55" s="80"/>
      <c r="U55" s="112"/>
    </row>
    <row r="56" spans="1:21" x14ac:dyDescent="0.2">
      <c r="H56" s="50"/>
      <c r="I56" s="111"/>
      <c r="J56" s="111"/>
      <c r="K56" s="111"/>
      <c r="L56" s="80"/>
      <c r="M56" s="80"/>
      <c r="N56" s="112"/>
      <c r="O56" s="50"/>
      <c r="P56" s="111"/>
      <c r="Q56" s="111"/>
      <c r="R56" s="111"/>
      <c r="S56" s="80"/>
      <c r="T56" s="80"/>
      <c r="U56" s="112"/>
    </row>
    <row r="57" spans="1:21" x14ac:dyDescent="0.2">
      <c r="H57" s="50"/>
      <c r="I57" s="111"/>
      <c r="J57" s="111"/>
      <c r="K57" s="111"/>
      <c r="L57" s="80"/>
      <c r="M57" s="80"/>
      <c r="N57" s="112"/>
      <c r="O57" s="50"/>
      <c r="P57" s="111"/>
      <c r="Q57" s="111"/>
      <c r="R57" s="111"/>
      <c r="S57" s="80"/>
      <c r="T57" s="80"/>
      <c r="U57" s="112"/>
    </row>
    <row r="58" spans="1:21" x14ac:dyDescent="0.2">
      <c r="H58" s="50"/>
      <c r="I58" s="111"/>
      <c r="J58" s="111"/>
      <c r="K58" s="111"/>
      <c r="L58" s="80"/>
      <c r="M58" s="80"/>
      <c r="N58" s="112"/>
      <c r="O58" s="50"/>
      <c r="P58" s="111"/>
      <c r="Q58" s="111"/>
      <c r="R58" s="111"/>
      <c r="S58" s="80"/>
      <c r="T58" s="80"/>
      <c r="U58" s="112"/>
    </row>
    <row r="59" spans="1:21" x14ac:dyDescent="0.2">
      <c r="H59" s="50"/>
      <c r="I59" s="111"/>
      <c r="J59" s="111"/>
      <c r="K59" s="111"/>
      <c r="L59" s="80"/>
      <c r="M59" s="80"/>
      <c r="N59" s="112"/>
      <c r="O59" s="50"/>
      <c r="P59" s="111"/>
      <c r="Q59" s="111"/>
      <c r="R59" s="111"/>
      <c r="S59" s="80"/>
      <c r="T59" s="80"/>
      <c r="U59" s="112"/>
    </row>
    <row r="60" spans="1:21" x14ac:dyDescent="0.2">
      <c r="H60" s="50"/>
      <c r="I60" s="111"/>
      <c r="J60" s="111"/>
      <c r="K60" s="111"/>
      <c r="L60" s="80"/>
      <c r="M60" s="80"/>
      <c r="N60" s="112"/>
      <c r="O60" s="50"/>
      <c r="P60" s="111"/>
      <c r="Q60" s="111"/>
      <c r="R60" s="111"/>
      <c r="S60" s="80"/>
      <c r="T60" s="80"/>
      <c r="U60" s="112"/>
    </row>
    <row r="61" spans="1:21" x14ac:dyDescent="0.2">
      <c r="A61" s="44"/>
      <c r="B61" s="51"/>
      <c r="C61" s="51"/>
      <c r="D61" s="51"/>
      <c r="E61" s="52"/>
      <c r="F61" s="54"/>
      <c r="G61" s="53"/>
      <c r="H61" s="50"/>
      <c r="I61" s="111"/>
      <c r="J61" s="111"/>
      <c r="K61" s="111"/>
      <c r="L61" s="80"/>
      <c r="M61" s="80"/>
      <c r="N61" s="112"/>
      <c r="O61" s="50"/>
      <c r="P61" s="111"/>
      <c r="Q61" s="111"/>
      <c r="R61" s="111"/>
      <c r="S61" s="80"/>
      <c r="T61" s="80"/>
      <c r="U61" s="112"/>
    </row>
    <row r="62" spans="1:21" x14ac:dyDescent="0.2">
      <c r="A62" s="44"/>
      <c r="B62" s="51"/>
      <c r="C62" s="51"/>
      <c r="D62" s="51"/>
      <c r="E62" s="52"/>
      <c r="F62" s="54"/>
      <c r="G62" s="53"/>
      <c r="H62" s="50"/>
      <c r="I62" s="111"/>
      <c r="J62" s="111"/>
      <c r="K62" s="111"/>
      <c r="L62" s="80"/>
      <c r="M62" s="80"/>
      <c r="N62" s="112"/>
      <c r="O62" s="50"/>
      <c r="P62" s="111"/>
      <c r="Q62" s="111"/>
      <c r="R62" s="111"/>
      <c r="S62" s="80"/>
      <c r="T62" s="80"/>
      <c r="U62" s="112"/>
    </row>
    <row r="63" spans="1:21" x14ac:dyDescent="0.2">
      <c r="A63" s="44"/>
      <c r="B63" s="51"/>
      <c r="C63" s="51"/>
      <c r="D63" s="51"/>
      <c r="E63" s="52"/>
      <c r="F63" s="54"/>
      <c r="G63" s="53"/>
      <c r="H63" s="50"/>
      <c r="I63" s="111"/>
      <c r="J63" s="111"/>
      <c r="K63" s="111"/>
      <c r="L63" s="80"/>
      <c r="M63" s="80"/>
      <c r="N63" s="112"/>
      <c r="O63" s="50"/>
      <c r="P63" s="111"/>
      <c r="Q63" s="111"/>
      <c r="R63" s="111"/>
      <c r="S63" s="80"/>
      <c r="T63" s="80"/>
      <c r="U63" s="112"/>
    </row>
    <row r="64" spans="1:21" x14ac:dyDescent="0.2">
      <c r="A64" s="44"/>
      <c r="B64" s="51"/>
      <c r="C64" s="51"/>
      <c r="D64" s="51"/>
      <c r="E64" s="52"/>
      <c r="F64" s="54"/>
      <c r="G64" s="53"/>
      <c r="H64" s="50"/>
      <c r="I64" s="111"/>
      <c r="J64" s="111"/>
      <c r="K64" s="111"/>
      <c r="L64" s="80"/>
      <c r="M64" s="80"/>
      <c r="N64" s="112"/>
      <c r="O64" s="50"/>
      <c r="P64" s="111"/>
      <c r="Q64" s="111"/>
      <c r="R64" s="111"/>
      <c r="S64" s="80"/>
      <c r="T64" s="80"/>
      <c r="U64" s="112"/>
    </row>
    <row r="65" spans="1:21" x14ac:dyDescent="0.2">
      <c r="A65" s="50"/>
      <c r="B65" s="50"/>
      <c r="C65" s="50"/>
      <c r="D65" s="50"/>
      <c r="E65" s="50"/>
      <c r="F65" s="50"/>
      <c r="G65" s="50"/>
      <c r="H65" s="50"/>
      <c r="I65" s="111"/>
      <c r="J65" s="111"/>
      <c r="K65" s="111"/>
      <c r="L65" s="80"/>
      <c r="M65" s="80"/>
      <c r="N65" s="112"/>
      <c r="O65" s="50"/>
      <c r="P65" s="111"/>
      <c r="Q65" s="111"/>
      <c r="R65" s="111"/>
      <c r="S65" s="80"/>
      <c r="T65" s="80"/>
      <c r="U65" s="112"/>
    </row>
    <row r="66" spans="1:21" ht="12.75" customHeight="1" x14ac:dyDescent="0.2">
      <c r="A66" s="61" t="s">
        <v>159</v>
      </c>
      <c r="B66" s="62"/>
      <c r="C66" s="62"/>
      <c r="D66" s="62"/>
      <c r="E66" s="62"/>
      <c r="F66" s="62"/>
      <c r="G66" s="62"/>
      <c r="H66" s="62"/>
      <c r="I66" s="115"/>
      <c r="J66" s="115"/>
      <c r="K66" s="115"/>
      <c r="L66" s="116"/>
      <c r="M66" s="116"/>
      <c r="N66" s="117"/>
      <c r="O66" s="62"/>
      <c r="P66" s="115"/>
      <c r="Q66" s="62"/>
      <c r="R66" s="115"/>
      <c r="S66" s="116"/>
      <c r="T66" s="116"/>
      <c r="U66" s="209">
        <v>17</v>
      </c>
    </row>
    <row r="67" spans="1:21" ht="12.75" customHeight="1" x14ac:dyDescent="0.2">
      <c r="A67" s="63" t="s">
        <v>160</v>
      </c>
      <c r="B67" s="50"/>
      <c r="C67" s="50"/>
      <c r="D67" s="50"/>
      <c r="E67" s="50"/>
      <c r="F67" s="50"/>
      <c r="G67" s="50"/>
      <c r="H67" s="50"/>
      <c r="I67" s="111"/>
      <c r="J67" s="111"/>
      <c r="K67" s="111"/>
      <c r="L67" s="80"/>
      <c r="M67" s="80"/>
      <c r="N67" s="112"/>
      <c r="O67" s="50"/>
      <c r="P67" s="111"/>
      <c r="Q67" s="50"/>
      <c r="R67" s="111"/>
      <c r="S67" s="80"/>
      <c r="T67" s="80"/>
      <c r="U67" s="207"/>
    </row>
    <row r="68" spans="1:21" ht="12.75" customHeight="1" x14ac:dyDescent="0.2">
      <c r="H68" s="50"/>
      <c r="I68" s="111"/>
      <c r="J68" s="111"/>
      <c r="K68" s="111"/>
      <c r="L68" s="80"/>
      <c r="M68" s="80"/>
      <c r="N68" s="112"/>
      <c r="O68" s="50"/>
      <c r="P68" s="111"/>
      <c r="Q68" s="111"/>
      <c r="R68" s="111"/>
      <c r="S68" s="80"/>
      <c r="T68" s="80"/>
      <c r="U68" s="112"/>
    </row>
    <row r="69" spans="1:21" ht="12.75" customHeight="1" x14ac:dyDescent="0.2">
      <c r="H69" s="50"/>
      <c r="I69" s="111"/>
      <c r="J69" s="111"/>
      <c r="K69" s="111"/>
      <c r="L69" s="80"/>
      <c r="M69" s="80"/>
      <c r="N69" s="112"/>
      <c r="O69" s="50"/>
      <c r="P69" s="111"/>
      <c r="Q69" s="111"/>
      <c r="R69" s="111"/>
      <c r="S69" s="80"/>
      <c r="T69" s="80"/>
      <c r="U69" s="112"/>
    </row>
    <row r="70" spans="1:21" x14ac:dyDescent="0.2">
      <c r="H70" s="50"/>
      <c r="I70" s="111"/>
      <c r="J70" s="111"/>
      <c r="K70" s="111"/>
      <c r="L70" s="80"/>
      <c r="M70" s="80"/>
      <c r="N70" s="112"/>
      <c r="O70" s="50"/>
      <c r="P70" s="111"/>
      <c r="Q70" s="111"/>
      <c r="R70" s="111"/>
      <c r="S70" s="80"/>
      <c r="T70" s="80"/>
      <c r="U70" s="112"/>
    </row>
    <row r="71" spans="1:21" x14ac:dyDescent="0.2">
      <c r="H71" s="50"/>
      <c r="I71" s="111"/>
      <c r="J71" s="111"/>
      <c r="K71" s="111"/>
      <c r="L71" s="80"/>
      <c r="M71" s="80"/>
      <c r="N71" s="112"/>
      <c r="O71" s="50"/>
      <c r="P71" s="111"/>
      <c r="Q71" s="111"/>
      <c r="R71" s="111"/>
      <c r="S71" s="80"/>
      <c r="T71" s="80"/>
      <c r="U71" s="112"/>
    </row>
    <row r="72" spans="1:21" ht="12.75" customHeight="1" x14ac:dyDescent="0.2">
      <c r="H72" s="50"/>
      <c r="I72" s="51"/>
      <c r="J72" s="51"/>
      <c r="K72" s="51"/>
      <c r="L72" s="113"/>
      <c r="M72" s="113"/>
      <c r="N72" s="114"/>
      <c r="O72" s="50"/>
      <c r="P72" s="51"/>
      <c r="Q72" s="51"/>
      <c r="R72" s="51"/>
      <c r="S72" s="113"/>
      <c r="T72" s="113"/>
      <c r="U72" s="114"/>
    </row>
    <row r="73" spans="1:21" ht="12.75" customHeight="1" x14ac:dyDescent="0.2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 x14ac:dyDescent="0.2">
      <c r="H74" s="50"/>
      <c r="I74" s="106"/>
      <c r="J74" s="106"/>
      <c r="K74" s="106"/>
      <c r="L74" s="106"/>
      <c r="M74" s="106"/>
      <c r="N74" s="106"/>
      <c r="O74" s="106"/>
      <c r="P74" s="106"/>
      <c r="Q74" s="50"/>
      <c r="R74" s="50"/>
      <c r="S74" s="50"/>
      <c r="T74" s="106"/>
      <c r="U74" s="207"/>
    </row>
    <row r="75" spans="1:21" x14ac:dyDescent="0.2">
      <c r="H75" s="50"/>
      <c r="I75" s="106"/>
      <c r="J75" s="106"/>
      <c r="K75" s="106"/>
      <c r="L75" s="106"/>
      <c r="M75" s="106"/>
      <c r="N75" s="106"/>
      <c r="O75" s="106"/>
      <c r="P75" s="106"/>
      <c r="Q75" s="50"/>
      <c r="R75" s="50"/>
      <c r="S75" s="50"/>
      <c r="T75" s="106"/>
      <c r="U75" s="207"/>
    </row>
    <row r="76" spans="1:21" x14ac:dyDescent="0.2"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</sheetData>
  <mergeCells count="7">
    <mergeCell ref="D4:E4"/>
    <mergeCell ref="U74:U75"/>
    <mergeCell ref="U66:U67"/>
    <mergeCell ref="I4:N4"/>
    <mergeCell ref="P4:U4"/>
    <mergeCell ref="I40:N40"/>
    <mergeCell ref="P40:U40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83"/>
  <sheetViews>
    <sheetView showGridLines="0" showRowColHeaders="0" zoomScaleNormal="100" workbookViewId="0"/>
  </sheetViews>
  <sheetFormatPr defaultColWidth="11.42578125" defaultRowHeight="12.75" x14ac:dyDescent="0.2"/>
  <cols>
    <col min="1" max="1" width="26.285156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 x14ac:dyDescent="0.2"/>
    <row r="2" spans="1:7" x14ac:dyDescent="0.2">
      <c r="A2" s="69" t="s">
        <v>0</v>
      </c>
      <c r="B2" s="3"/>
      <c r="C2" s="3"/>
      <c r="D2" s="3"/>
      <c r="E2" s="3"/>
      <c r="F2" s="3"/>
    </row>
    <row r="3" spans="1:7" ht="6" customHeight="1" x14ac:dyDescent="0.25">
      <c r="A3" s="67"/>
      <c r="B3" s="3"/>
      <c r="C3" s="3"/>
      <c r="D3" s="3"/>
      <c r="E3" s="3"/>
      <c r="F3" s="3"/>
    </row>
    <row r="4" spans="1:7" ht="16.5" thickBot="1" x14ac:dyDescent="0.3">
      <c r="A4" s="5" t="s">
        <v>124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</row>
    <row r="7" spans="1:7" x14ac:dyDescent="0.2">
      <c r="A7" s="17" t="s">
        <v>81</v>
      </c>
      <c r="B7" s="18">
        <v>714663</v>
      </c>
      <c r="C7" s="18">
        <v>795413</v>
      </c>
      <c r="D7" s="19">
        <v>921174</v>
      </c>
      <c r="E7" s="27">
        <v>33.604032128378094</v>
      </c>
      <c r="F7" s="27">
        <v>33.142001195825863</v>
      </c>
      <c r="G7" s="28">
        <v>33.701639873253086</v>
      </c>
    </row>
    <row r="8" spans="1:7" x14ac:dyDescent="0.2">
      <c r="A8" s="17" t="s">
        <v>162</v>
      </c>
      <c r="B8" s="18">
        <v>1915</v>
      </c>
      <c r="C8" s="18">
        <v>2333</v>
      </c>
      <c r="D8" s="19">
        <v>9967</v>
      </c>
      <c r="E8" s="27">
        <v>9.0044848447231832E-2</v>
      </c>
      <c r="F8" s="27">
        <v>9.7207725785047175E-2</v>
      </c>
      <c r="G8" s="28">
        <v>0.36464798682628202</v>
      </c>
    </row>
    <row r="9" spans="1:7" x14ac:dyDescent="0.2">
      <c r="A9" s="17" t="s">
        <v>82</v>
      </c>
      <c r="B9" s="18">
        <v>641321</v>
      </c>
      <c r="C9" s="18">
        <v>739034</v>
      </c>
      <c r="D9" s="19">
        <v>829401</v>
      </c>
      <c r="E9" s="27">
        <v>30.155431984870585</v>
      </c>
      <c r="F9" s="27">
        <v>30.792890877765348</v>
      </c>
      <c r="G9" s="28">
        <v>30.344075942781693</v>
      </c>
    </row>
    <row r="10" spans="1:7" x14ac:dyDescent="0.2">
      <c r="A10" s="17" t="s">
        <v>84</v>
      </c>
      <c r="B10" s="18">
        <v>408231</v>
      </c>
      <c r="C10" s="18">
        <v>476905</v>
      </c>
      <c r="D10" s="19">
        <v>544863</v>
      </c>
      <c r="E10" s="27">
        <v>19.195351710946163</v>
      </c>
      <c r="F10" s="27">
        <v>19.870917473432456</v>
      </c>
      <c r="G10" s="28">
        <v>19.934102141680395</v>
      </c>
    </row>
    <row r="11" spans="1:7" x14ac:dyDescent="0.2">
      <c r="A11" s="17" t="s">
        <v>152</v>
      </c>
      <c r="B11" s="18">
        <v>79818</v>
      </c>
      <c r="C11" s="18">
        <v>97176</v>
      </c>
      <c r="D11" s="19">
        <v>110756</v>
      </c>
      <c r="E11" s="27">
        <v>3.7531068999274941</v>
      </c>
      <c r="F11" s="27">
        <v>4.0489746939081632</v>
      </c>
      <c r="G11" s="28">
        <v>4.0520670642050458</v>
      </c>
    </row>
    <row r="12" spans="1:7" x14ac:dyDescent="0.2">
      <c r="A12" s="17" t="s">
        <v>163</v>
      </c>
      <c r="B12" s="18">
        <v>0</v>
      </c>
      <c r="C12" s="18">
        <v>0</v>
      </c>
      <c r="D12" s="19">
        <v>0</v>
      </c>
      <c r="E12" s="27" t="s">
        <v>164</v>
      </c>
      <c r="F12" s="27" t="s">
        <v>164</v>
      </c>
      <c r="G12" s="28" t="s">
        <v>164</v>
      </c>
    </row>
    <row r="13" spans="1:7" x14ac:dyDescent="0.2">
      <c r="A13" s="17" t="s">
        <v>165</v>
      </c>
      <c r="B13" s="18">
        <v>0</v>
      </c>
      <c r="C13" s="18">
        <v>0</v>
      </c>
      <c r="D13" s="19">
        <v>0</v>
      </c>
      <c r="E13" s="27" t="s">
        <v>164</v>
      </c>
      <c r="F13" s="27" t="s">
        <v>164</v>
      </c>
      <c r="G13" s="28" t="s">
        <v>164</v>
      </c>
    </row>
    <row r="14" spans="1:7" x14ac:dyDescent="0.2">
      <c r="A14" s="17" t="s">
        <v>166</v>
      </c>
      <c r="B14" s="18">
        <v>42251</v>
      </c>
      <c r="C14" s="18">
        <v>44943</v>
      </c>
      <c r="D14" s="19">
        <v>0</v>
      </c>
      <c r="E14" s="27">
        <v>1.9866761836783251</v>
      </c>
      <c r="F14" s="27">
        <v>1.8726132961668989</v>
      </c>
      <c r="G14" s="28" t="s">
        <v>164</v>
      </c>
    </row>
    <row r="15" spans="1:7" x14ac:dyDescent="0.2">
      <c r="A15" s="17" t="s">
        <v>167</v>
      </c>
      <c r="B15" s="18">
        <v>60366</v>
      </c>
      <c r="C15" s="18">
        <v>62567</v>
      </c>
      <c r="D15" s="19">
        <v>81839</v>
      </c>
      <c r="E15" s="27">
        <v>2.8384581312614086</v>
      </c>
      <c r="F15" s="27">
        <v>2.6069420399455838</v>
      </c>
      <c r="G15" s="28">
        <v>2.9941232661659569</v>
      </c>
    </row>
    <row r="16" spans="1:7" x14ac:dyDescent="0.2">
      <c r="A16" s="17" t="s">
        <v>168</v>
      </c>
      <c r="B16" s="18">
        <v>69562</v>
      </c>
      <c r="C16" s="18">
        <v>66470</v>
      </c>
      <c r="D16" s="19">
        <v>69025</v>
      </c>
      <c r="E16" s="27">
        <v>3.2708614870424757</v>
      </c>
      <c r="F16" s="27">
        <v>2.769566023545686</v>
      </c>
      <c r="G16" s="28">
        <v>2.5253162727685479</v>
      </c>
    </row>
    <row r="17" spans="1:7" x14ac:dyDescent="0.2">
      <c r="A17" s="17" t="s">
        <v>169</v>
      </c>
      <c r="B17" s="18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</row>
    <row r="18" spans="1:7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</row>
    <row r="19" spans="1:7" x14ac:dyDescent="0.2">
      <c r="A19" s="17" t="s">
        <v>171</v>
      </c>
      <c r="B19" s="18">
        <v>0</v>
      </c>
      <c r="C19" s="18">
        <v>0</v>
      </c>
      <c r="D19" s="19">
        <v>0</v>
      </c>
      <c r="E19" s="27" t="s">
        <v>164</v>
      </c>
      <c r="F19" s="27" t="s">
        <v>164</v>
      </c>
      <c r="G19" s="28" t="s">
        <v>164</v>
      </c>
    </row>
    <row r="20" spans="1:7" x14ac:dyDescent="0.2">
      <c r="A20" s="17" t="s">
        <v>172</v>
      </c>
      <c r="B20" s="18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</row>
    <row r="21" spans="1:7" x14ac:dyDescent="0.2">
      <c r="A21" s="17" t="s">
        <v>173</v>
      </c>
      <c r="B21" s="18">
        <v>0</v>
      </c>
      <c r="C21" s="18">
        <v>0</v>
      </c>
      <c r="D21" s="19">
        <v>39086</v>
      </c>
      <c r="E21" s="27" t="s">
        <v>164</v>
      </c>
      <c r="F21" s="27" t="s">
        <v>164</v>
      </c>
      <c r="G21" s="28">
        <v>1.4299820621141828</v>
      </c>
    </row>
    <row r="22" spans="1:7" x14ac:dyDescent="0.2">
      <c r="A22" s="17" t="s">
        <v>174</v>
      </c>
      <c r="B22" s="18">
        <v>8185</v>
      </c>
      <c r="C22" s="18">
        <v>8797</v>
      </c>
      <c r="D22" s="19">
        <v>10737</v>
      </c>
      <c r="E22" s="27">
        <v>0.38486531829795956</v>
      </c>
      <c r="F22" s="27">
        <v>0.36653937579556795</v>
      </c>
      <c r="G22" s="28">
        <v>0.39281884564601083</v>
      </c>
    </row>
    <row r="23" spans="1:7" x14ac:dyDescent="0.2">
      <c r="A23" s="17" t="s">
        <v>175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</row>
    <row r="24" spans="1:7" x14ac:dyDescent="0.2">
      <c r="A24" s="17" t="s">
        <v>176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</row>
    <row r="25" spans="1:7" x14ac:dyDescent="0.2">
      <c r="A25" s="17" t="s">
        <v>177</v>
      </c>
      <c r="B25" s="18">
        <v>0</v>
      </c>
      <c r="C25" s="18">
        <v>0</v>
      </c>
      <c r="D25" s="19">
        <v>0</v>
      </c>
      <c r="E25" s="27" t="s">
        <v>164</v>
      </c>
      <c r="F25" s="27" t="s">
        <v>164</v>
      </c>
      <c r="G25" s="28" t="s">
        <v>164</v>
      </c>
    </row>
    <row r="26" spans="1:7" x14ac:dyDescent="0.2">
      <c r="A26" s="17" t="s">
        <v>178</v>
      </c>
      <c r="B26" s="18">
        <v>1225</v>
      </c>
      <c r="C26" s="18">
        <v>1278</v>
      </c>
      <c r="D26" s="19">
        <v>2162</v>
      </c>
      <c r="E26" s="27">
        <v>5.7600490521075194E-2</v>
      </c>
      <c r="F26" s="27">
        <v>5.3249667189580067E-2</v>
      </c>
      <c r="G26" s="28">
        <v>7.9097917880848981E-2</v>
      </c>
    </row>
    <row r="27" spans="1:7" x14ac:dyDescent="0.2">
      <c r="A27" s="17" t="s">
        <v>179</v>
      </c>
      <c r="B27" s="18">
        <v>27449</v>
      </c>
      <c r="C27" s="18">
        <v>33700</v>
      </c>
      <c r="D27" s="19">
        <v>40833</v>
      </c>
      <c r="E27" s="27">
        <v>1.2906741749493822</v>
      </c>
      <c r="F27" s="27">
        <v>1.40415789067985</v>
      </c>
      <c r="G27" s="28">
        <v>1.4938969846571259</v>
      </c>
    </row>
    <row r="28" spans="1:7" x14ac:dyDescent="0.2">
      <c r="A28" s="17" t="s">
        <v>180</v>
      </c>
      <c r="B28" s="18">
        <v>11412</v>
      </c>
      <c r="C28" s="18">
        <v>13841</v>
      </c>
      <c r="D28" s="19">
        <v>16474</v>
      </c>
      <c r="E28" s="27">
        <v>0.53660146761347771</v>
      </c>
      <c r="F28" s="27">
        <v>0.57670472892877755</v>
      </c>
      <c r="G28" s="28">
        <v>0.6027100366184579</v>
      </c>
    </row>
    <row r="29" spans="1:7" x14ac:dyDescent="0.2">
      <c r="A29" s="17" t="s">
        <v>181</v>
      </c>
      <c r="B29" s="18">
        <v>26806</v>
      </c>
      <c r="C29" s="18">
        <v>26342</v>
      </c>
      <c r="D29" s="19">
        <v>28358</v>
      </c>
      <c r="E29" s="27">
        <v>1.2604397950268913</v>
      </c>
      <c r="F29" s="27">
        <v>1.0975764734803741</v>
      </c>
      <c r="G29" s="28">
        <v>1.0374924862465842</v>
      </c>
    </row>
    <row r="30" spans="1:7" x14ac:dyDescent="0.2">
      <c r="A30" s="17" t="s">
        <v>182</v>
      </c>
      <c r="B30" s="18">
        <v>5168</v>
      </c>
      <c r="C30" s="18">
        <v>5735</v>
      </c>
      <c r="D30" s="19">
        <v>6484</v>
      </c>
      <c r="E30" s="27">
        <v>0.24300353878605438</v>
      </c>
      <c r="F30" s="27">
        <v>0.23895683985308425</v>
      </c>
      <c r="G30" s="28">
        <v>0.23722058258067749</v>
      </c>
    </row>
    <row r="31" spans="1:7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</row>
    <row r="32" spans="1:7" x14ac:dyDescent="0.2">
      <c r="A32" s="17" t="s">
        <v>184</v>
      </c>
      <c r="B32" s="18">
        <v>1476</v>
      </c>
      <c r="C32" s="18">
        <v>1537</v>
      </c>
      <c r="D32" s="19">
        <v>1632</v>
      </c>
      <c r="E32" s="27">
        <v>6.9402713476822031E-2</v>
      </c>
      <c r="F32" s="27">
        <v>6.4041266408751615E-2</v>
      </c>
      <c r="G32" s="28">
        <v>5.9707586485451214E-2</v>
      </c>
    </row>
    <row r="33" spans="1:7" x14ac:dyDescent="0.2">
      <c r="A33" s="17" t="s">
        <v>185</v>
      </c>
      <c r="B33" s="18">
        <v>8366</v>
      </c>
      <c r="C33" s="18">
        <v>18023</v>
      </c>
      <c r="D33" s="19">
        <v>18904</v>
      </c>
      <c r="E33" s="27">
        <v>0.39337608465250212</v>
      </c>
      <c r="F33" s="27">
        <v>0.75095363987308417</v>
      </c>
      <c r="G33" s="28">
        <v>0.69161287678980987</v>
      </c>
    </row>
    <row r="34" spans="1:7" x14ac:dyDescent="0.2">
      <c r="A34" s="17" t="s">
        <v>186</v>
      </c>
      <c r="B34" s="18">
        <v>16615</v>
      </c>
      <c r="C34" s="18">
        <v>4486</v>
      </c>
      <c r="D34" s="19">
        <v>0</v>
      </c>
      <c r="E34" s="27">
        <v>0.78125073470013418</v>
      </c>
      <c r="F34" s="27">
        <v>0.18691549844480138</v>
      </c>
      <c r="G34" s="28" t="s">
        <v>164</v>
      </c>
    </row>
    <row r="35" spans="1:7" x14ac:dyDescent="0.2">
      <c r="A35" s="17" t="s">
        <v>187</v>
      </c>
      <c r="B35" s="18">
        <v>1889</v>
      </c>
      <c r="C35" s="18">
        <v>1435</v>
      </c>
      <c r="D35" s="19">
        <v>1626</v>
      </c>
      <c r="E35" s="27">
        <v>8.8822307423927382E-2</v>
      </c>
      <c r="F35" s="27">
        <v>5.9791292971085597E-2</v>
      </c>
      <c r="G35" s="28">
        <v>5.9488073299842938E-2</v>
      </c>
    </row>
    <row r="36" spans="1:7" x14ac:dyDescent="0.2">
      <c r="A36" s="17" t="s">
        <v>188</v>
      </c>
      <c r="B36" s="18">
        <v>0</v>
      </c>
      <c r="C36" s="18">
        <v>0</v>
      </c>
      <c r="D36" s="19">
        <v>0</v>
      </c>
      <c r="E36" s="27" t="s">
        <v>164</v>
      </c>
      <c r="F36" s="27" t="s">
        <v>164</v>
      </c>
      <c r="G36" s="28" t="s">
        <v>164</v>
      </c>
    </row>
    <row r="37" spans="1:7" x14ac:dyDescent="0.2">
      <c r="A37" s="17" t="s">
        <v>189</v>
      </c>
      <c r="B37" s="18">
        <v>0</v>
      </c>
      <c r="C37" s="18">
        <v>0</v>
      </c>
      <c r="D37" s="19">
        <v>0</v>
      </c>
      <c r="E37" s="27" t="s">
        <v>164</v>
      </c>
      <c r="F37" s="27" t="s">
        <v>164</v>
      </c>
      <c r="G37" s="28" t="s">
        <v>164</v>
      </c>
    </row>
    <row r="38" spans="1:7" ht="13.5" thickBot="1" x14ac:dyDescent="0.25">
      <c r="A38" s="20" t="s">
        <v>4</v>
      </c>
      <c r="B38" s="21">
        <v>2126718</v>
      </c>
      <c r="C38" s="21">
        <v>2400015</v>
      </c>
      <c r="D38" s="22">
        <v>2733321</v>
      </c>
      <c r="E38" s="23">
        <v>100</v>
      </c>
      <c r="F38" s="23">
        <v>100</v>
      </c>
      <c r="G38" s="48">
        <v>100</v>
      </c>
    </row>
    <row r="40" spans="1:7" ht="16.5" thickBot="1" x14ac:dyDescent="0.3">
      <c r="A40" s="5" t="s">
        <v>125</v>
      </c>
      <c r="B40" s="5"/>
      <c r="C40" s="6"/>
      <c r="D40" s="6"/>
      <c r="E40" s="6"/>
      <c r="F40" s="6"/>
    </row>
    <row r="41" spans="1:7" x14ac:dyDescent="0.2">
      <c r="A41" s="7"/>
      <c r="B41" s="85"/>
      <c r="C41" s="43" t="s">
        <v>29</v>
      </c>
      <c r="D41" s="86"/>
      <c r="E41" s="11"/>
      <c r="F41" s="9" t="s">
        <v>2</v>
      </c>
      <c r="G41" s="12"/>
    </row>
    <row r="42" spans="1:7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</row>
    <row r="43" spans="1:7" x14ac:dyDescent="0.2">
      <c r="A43" s="17" t="s">
        <v>81</v>
      </c>
      <c r="B43" s="18">
        <v>78869</v>
      </c>
      <c r="C43" s="18">
        <v>78681</v>
      </c>
      <c r="D43" s="19">
        <v>79233</v>
      </c>
      <c r="E43" s="27">
        <v>28.107570644019717</v>
      </c>
      <c r="F43" s="27">
        <v>26.973352668332769</v>
      </c>
      <c r="G43" s="28">
        <v>26.42015898844933</v>
      </c>
    </row>
    <row r="44" spans="1:7" x14ac:dyDescent="0.2">
      <c r="A44" s="17" t="s">
        <v>162</v>
      </c>
      <c r="B44" s="18">
        <v>335</v>
      </c>
      <c r="C44" s="18">
        <v>236</v>
      </c>
      <c r="D44" s="19">
        <v>1814</v>
      </c>
      <c r="E44" s="27">
        <v>0.11938830422278214</v>
      </c>
      <c r="F44" s="27">
        <v>8.0905316782025311E-2</v>
      </c>
      <c r="G44" s="28">
        <v>0.60487635713714083</v>
      </c>
    </row>
    <row r="45" spans="1:7" x14ac:dyDescent="0.2">
      <c r="A45" s="17" t="s">
        <v>82</v>
      </c>
      <c r="B45" s="18">
        <v>141694</v>
      </c>
      <c r="C45" s="18">
        <v>141063</v>
      </c>
      <c r="D45" s="19">
        <v>140796</v>
      </c>
      <c r="E45" s="27">
        <v>50.497332473262368</v>
      </c>
      <c r="F45" s="27">
        <v>48.359096191622186</v>
      </c>
      <c r="G45" s="28">
        <v>46.948275402139409</v>
      </c>
    </row>
    <row r="46" spans="1:7" x14ac:dyDescent="0.2">
      <c r="A46" s="17" t="s">
        <v>84</v>
      </c>
      <c r="B46" s="18">
        <v>20692</v>
      </c>
      <c r="C46" s="18">
        <v>21313</v>
      </c>
      <c r="D46" s="19">
        <v>27914</v>
      </c>
      <c r="E46" s="27">
        <v>7.3742769879934569</v>
      </c>
      <c r="F46" s="27">
        <v>7.3065043075224807</v>
      </c>
      <c r="G46" s="28">
        <v>9.3078934030463891</v>
      </c>
    </row>
    <row r="47" spans="1:7" x14ac:dyDescent="0.2">
      <c r="A47" s="17" t="s">
        <v>152</v>
      </c>
      <c r="B47" s="18">
        <v>14281</v>
      </c>
      <c r="C47" s="18">
        <v>16973</v>
      </c>
      <c r="D47" s="19">
        <v>17855</v>
      </c>
      <c r="E47" s="27">
        <v>5.0895055898673185</v>
      </c>
      <c r="F47" s="27">
        <v>5.8186692446665909</v>
      </c>
      <c r="G47" s="28">
        <v>5.9537306266172276</v>
      </c>
    </row>
    <row r="48" spans="1:7" x14ac:dyDescent="0.2">
      <c r="A48" s="17" t="s">
        <v>163</v>
      </c>
      <c r="B48" s="18">
        <v>0</v>
      </c>
      <c r="C48" s="18">
        <v>0</v>
      </c>
      <c r="D48" s="19">
        <v>0</v>
      </c>
      <c r="E48" s="27" t="s">
        <v>164</v>
      </c>
      <c r="F48" s="27" t="s">
        <v>164</v>
      </c>
      <c r="G48" s="28" t="s">
        <v>164</v>
      </c>
    </row>
    <row r="49" spans="1:7" x14ac:dyDescent="0.2">
      <c r="A49" s="17" t="s">
        <v>165</v>
      </c>
      <c r="B49" s="18">
        <v>0</v>
      </c>
      <c r="C49" s="18">
        <v>0</v>
      </c>
      <c r="D49" s="19">
        <v>0</v>
      </c>
      <c r="E49" s="27" t="s">
        <v>164</v>
      </c>
      <c r="F49" s="27" t="s">
        <v>164</v>
      </c>
      <c r="G49" s="28" t="s">
        <v>164</v>
      </c>
    </row>
    <row r="50" spans="1:7" x14ac:dyDescent="0.2">
      <c r="A50" s="17" t="s">
        <v>166</v>
      </c>
      <c r="B50" s="18">
        <v>2805</v>
      </c>
      <c r="C50" s="18">
        <v>5023</v>
      </c>
      <c r="D50" s="19">
        <v>0</v>
      </c>
      <c r="E50" s="27">
        <v>0.99965430849225045</v>
      </c>
      <c r="F50" s="27">
        <v>1.7219805347292929</v>
      </c>
      <c r="G50" s="28" t="s">
        <v>164</v>
      </c>
    </row>
    <row r="51" spans="1:7" x14ac:dyDescent="0.2">
      <c r="A51" s="17" t="s">
        <v>167</v>
      </c>
      <c r="B51" s="18">
        <v>0</v>
      </c>
      <c r="C51" s="18">
        <v>0</v>
      </c>
      <c r="D51" s="19">
        <v>0</v>
      </c>
      <c r="E51" s="27" t="s">
        <v>164</v>
      </c>
      <c r="F51" s="27" t="s">
        <v>164</v>
      </c>
      <c r="G51" s="28" t="s">
        <v>164</v>
      </c>
    </row>
    <row r="52" spans="1:7" x14ac:dyDescent="0.2">
      <c r="A52" s="17" t="s">
        <v>168</v>
      </c>
      <c r="B52" s="18">
        <v>5109</v>
      </c>
      <c r="C52" s="18">
        <v>13048</v>
      </c>
      <c r="D52" s="19">
        <v>13591</v>
      </c>
      <c r="E52" s="27">
        <v>1.8207607351468476</v>
      </c>
      <c r="F52" s="27">
        <v>4.47310412445706</v>
      </c>
      <c r="G52" s="28">
        <v>4.5319043935230878</v>
      </c>
    </row>
    <row r="53" spans="1:7" x14ac:dyDescent="0.2">
      <c r="A53" s="17" t="s">
        <v>169</v>
      </c>
      <c r="B53" s="18">
        <v>0</v>
      </c>
      <c r="C53" s="18">
        <v>0</v>
      </c>
      <c r="D53" s="19">
        <v>0</v>
      </c>
      <c r="E53" s="27" t="s">
        <v>164</v>
      </c>
      <c r="F53" s="27" t="s">
        <v>164</v>
      </c>
      <c r="G53" s="28" t="s">
        <v>164</v>
      </c>
    </row>
    <row r="54" spans="1:7" x14ac:dyDescent="0.2">
      <c r="A54" s="17" t="s">
        <v>170</v>
      </c>
      <c r="B54" s="18">
        <v>0</v>
      </c>
      <c r="C54" s="18">
        <v>0</v>
      </c>
      <c r="D54" s="19">
        <v>0</v>
      </c>
      <c r="E54" s="27" t="s">
        <v>164</v>
      </c>
      <c r="F54" s="27" t="s">
        <v>164</v>
      </c>
      <c r="G54" s="28" t="s">
        <v>164</v>
      </c>
    </row>
    <row r="55" spans="1:7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164</v>
      </c>
      <c r="F55" s="27" t="s">
        <v>164</v>
      </c>
      <c r="G55" s="28" t="s">
        <v>164</v>
      </c>
    </row>
    <row r="56" spans="1:7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164</v>
      </c>
      <c r="F56" s="27" t="s">
        <v>164</v>
      </c>
      <c r="G56" s="28" t="s">
        <v>164</v>
      </c>
    </row>
    <row r="57" spans="1:7" x14ac:dyDescent="0.2">
      <c r="A57" s="17" t="s">
        <v>173</v>
      </c>
      <c r="B57" s="18">
        <v>0</v>
      </c>
      <c r="C57" s="18">
        <v>0</v>
      </c>
      <c r="D57" s="19">
        <v>3230</v>
      </c>
      <c r="E57" s="27" t="s">
        <v>164</v>
      </c>
      <c r="F57" s="27" t="s">
        <v>164</v>
      </c>
      <c r="G57" s="28">
        <v>1.0770400405473897</v>
      </c>
    </row>
    <row r="58" spans="1:7" x14ac:dyDescent="0.2">
      <c r="A58" s="17" t="s">
        <v>174</v>
      </c>
      <c r="B58" s="18">
        <v>2140</v>
      </c>
      <c r="C58" s="18">
        <v>2058</v>
      </c>
      <c r="D58" s="19">
        <v>2561</v>
      </c>
      <c r="E58" s="27">
        <v>0.76265961503508595</v>
      </c>
      <c r="F58" s="27">
        <v>0.70552178787037323</v>
      </c>
      <c r="G58" s="28">
        <v>0.8539627070717849</v>
      </c>
    </row>
    <row r="59" spans="1:7" x14ac:dyDescent="0.2">
      <c r="A59" s="17" t="s">
        <v>175</v>
      </c>
      <c r="B59" s="18">
        <v>0</v>
      </c>
      <c r="C59" s="18">
        <v>0</v>
      </c>
      <c r="D59" s="19">
        <v>0</v>
      </c>
      <c r="E59" s="27" t="s">
        <v>164</v>
      </c>
      <c r="F59" s="27" t="s">
        <v>164</v>
      </c>
      <c r="G59" s="28" t="s">
        <v>164</v>
      </c>
    </row>
    <row r="60" spans="1:7" x14ac:dyDescent="0.2">
      <c r="A60" s="17" t="s">
        <v>176</v>
      </c>
      <c r="B60" s="18">
        <v>0</v>
      </c>
      <c r="C60" s="18">
        <v>0</v>
      </c>
      <c r="D60" s="19">
        <v>0</v>
      </c>
      <c r="E60" s="27" t="s">
        <v>164</v>
      </c>
      <c r="F60" s="27" t="s">
        <v>164</v>
      </c>
      <c r="G60" s="28" t="s">
        <v>164</v>
      </c>
    </row>
    <row r="61" spans="1:7" x14ac:dyDescent="0.2">
      <c r="A61" s="17" t="s">
        <v>177</v>
      </c>
      <c r="B61" s="18">
        <v>0</v>
      </c>
      <c r="C61" s="18">
        <v>0</v>
      </c>
      <c r="D61" s="19">
        <v>0</v>
      </c>
      <c r="E61" s="27" t="s">
        <v>164</v>
      </c>
      <c r="F61" s="27" t="s">
        <v>164</v>
      </c>
      <c r="G61" s="28" t="s">
        <v>164</v>
      </c>
    </row>
    <row r="62" spans="1:7" x14ac:dyDescent="0.2">
      <c r="A62" s="17" t="s">
        <v>178</v>
      </c>
      <c r="B62" s="18">
        <v>4</v>
      </c>
      <c r="C62" s="18">
        <v>5</v>
      </c>
      <c r="D62" s="19">
        <v>4</v>
      </c>
      <c r="E62" s="27">
        <v>1.4255319907197867E-3</v>
      </c>
      <c r="F62" s="27">
        <v>1.7140956945344344E-3</v>
      </c>
      <c r="G62" s="28">
        <v>1.3337957158481607E-3</v>
      </c>
    </row>
    <row r="63" spans="1:7" x14ac:dyDescent="0.2">
      <c r="A63" s="17" t="s">
        <v>179</v>
      </c>
      <c r="B63" s="18">
        <v>5662</v>
      </c>
      <c r="C63" s="18">
        <v>6154</v>
      </c>
      <c r="D63" s="19">
        <v>6718</v>
      </c>
      <c r="E63" s="27">
        <v>2.017840532863858</v>
      </c>
      <c r="F63" s="27">
        <v>2.1097089808329819</v>
      </c>
      <c r="G63" s="28">
        <v>2.2401099047669857</v>
      </c>
    </row>
    <row r="64" spans="1:7" x14ac:dyDescent="0.2">
      <c r="A64" s="17" t="s">
        <v>180</v>
      </c>
      <c r="B64" s="18">
        <v>1351</v>
      </c>
      <c r="C64" s="18">
        <v>1603</v>
      </c>
      <c r="D64" s="19">
        <v>1876</v>
      </c>
      <c r="E64" s="27">
        <v>0.48147342986560798</v>
      </c>
      <c r="F64" s="27">
        <v>0.54953907966773974</v>
      </c>
      <c r="G64" s="28">
        <v>0.62555019073278739</v>
      </c>
    </row>
    <row r="65" spans="1:7" x14ac:dyDescent="0.2">
      <c r="A65" s="17" t="s">
        <v>181</v>
      </c>
      <c r="B65" s="18">
        <v>3963</v>
      </c>
      <c r="C65" s="18">
        <v>3895</v>
      </c>
      <c r="D65" s="19">
        <v>3485</v>
      </c>
      <c r="E65" s="27">
        <v>1.4123458198056287</v>
      </c>
      <c r="F65" s="27">
        <v>1.3352805460423245</v>
      </c>
      <c r="G65" s="28">
        <v>1.16206951743271</v>
      </c>
    </row>
    <row r="66" spans="1:7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</row>
    <row r="67" spans="1:7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</row>
    <row r="68" spans="1:7" x14ac:dyDescent="0.2">
      <c r="A68" s="17" t="s">
        <v>184</v>
      </c>
      <c r="B68" s="18">
        <v>282</v>
      </c>
      <c r="C68" s="18">
        <v>334</v>
      </c>
      <c r="D68" s="19">
        <v>405</v>
      </c>
      <c r="E68" s="27">
        <v>0.10050000534574496</v>
      </c>
      <c r="F68" s="27">
        <v>0.11450159239490022</v>
      </c>
      <c r="G68" s="28">
        <v>0.13504681622962628</v>
      </c>
    </row>
    <row r="69" spans="1:7" x14ac:dyDescent="0.2">
      <c r="A69" s="17" t="s">
        <v>185</v>
      </c>
      <c r="B69" s="18">
        <v>139</v>
      </c>
      <c r="C69" s="18">
        <v>244</v>
      </c>
      <c r="D69" s="19">
        <v>238</v>
      </c>
      <c r="E69" s="27">
        <v>4.9537236677512586E-2</v>
      </c>
      <c r="F69" s="27">
        <v>8.3647869893280408E-2</v>
      </c>
      <c r="G69" s="28">
        <v>7.9360845092965565E-2</v>
      </c>
    </row>
    <row r="70" spans="1:7" x14ac:dyDescent="0.2">
      <c r="A70" s="17" t="s">
        <v>186</v>
      </c>
      <c r="B70" s="18">
        <v>3078</v>
      </c>
      <c r="C70" s="18">
        <v>899</v>
      </c>
      <c r="D70" s="19">
        <v>0</v>
      </c>
      <c r="E70" s="27">
        <v>1.096946866858876</v>
      </c>
      <c r="F70" s="27">
        <v>0.3081944058772913</v>
      </c>
      <c r="G70" s="28" t="s">
        <v>164</v>
      </c>
    </row>
    <row r="71" spans="1:7" x14ac:dyDescent="0.2">
      <c r="A71" s="17" t="s">
        <v>187</v>
      </c>
      <c r="B71" s="18">
        <v>193</v>
      </c>
      <c r="C71" s="18">
        <v>170</v>
      </c>
      <c r="D71" s="19">
        <v>176</v>
      </c>
      <c r="E71" s="27">
        <v>6.8781918552229704E-2</v>
      </c>
      <c r="F71" s="27">
        <v>5.8279253614170773E-2</v>
      </c>
      <c r="G71" s="28">
        <v>5.8687011497319072E-2</v>
      </c>
    </row>
    <row r="72" spans="1:7" x14ac:dyDescent="0.2">
      <c r="A72" s="17" t="s">
        <v>188</v>
      </c>
      <c r="B72" s="18">
        <v>0</v>
      </c>
      <c r="C72" s="18">
        <v>0</v>
      </c>
      <c r="D72" s="19">
        <v>0</v>
      </c>
      <c r="E72" s="27" t="s">
        <v>164</v>
      </c>
      <c r="F72" s="27" t="s">
        <v>164</v>
      </c>
      <c r="G72" s="28" t="s">
        <v>164</v>
      </c>
    </row>
    <row r="73" spans="1:7" x14ac:dyDescent="0.2">
      <c r="A73" s="17" t="s">
        <v>189</v>
      </c>
      <c r="B73" s="18">
        <v>0</v>
      </c>
      <c r="C73" s="18">
        <v>0</v>
      </c>
      <c r="D73" s="19">
        <v>0</v>
      </c>
      <c r="E73" s="27" t="s">
        <v>164</v>
      </c>
      <c r="F73" s="27" t="s">
        <v>164</v>
      </c>
      <c r="G73" s="28" t="s">
        <v>164</v>
      </c>
    </row>
    <row r="74" spans="1:7" ht="13.5" thickBot="1" x14ac:dyDescent="0.25">
      <c r="A74" s="20" t="s">
        <v>4</v>
      </c>
      <c r="B74" s="21">
        <v>280597</v>
      </c>
      <c r="C74" s="21">
        <v>291699</v>
      </c>
      <c r="D74" s="22">
        <v>299896</v>
      </c>
      <c r="E74" s="23">
        <v>100</v>
      </c>
      <c r="F74" s="23">
        <v>100</v>
      </c>
      <c r="G74" s="48">
        <v>100</v>
      </c>
    </row>
    <row r="75" spans="1:7" x14ac:dyDescent="0.2">
      <c r="A75" s="24"/>
      <c r="B75" s="24"/>
      <c r="C75" s="24"/>
      <c r="D75" s="24"/>
      <c r="E75" s="24"/>
      <c r="F75" s="24"/>
      <c r="G75" s="24"/>
    </row>
    <row r="76" spans="1:7" ht="12.75" customHeight="1" x14ac:dyDescent="0.2">
      <c r="A76" s="26" t="s">
        <v>159</v>
      </c>
      <c r="G76" s="209">
        <v>18</v>
      </c>
    </row>
    <row r="77" spans="1:7" ht="12.75" customHeight="1" x14ac:dyDescent="0.2">
      <c r="A77" s="26" t="s">
        <v>160</v>
      </c>
      <c r="G77" s="208"/>
    </row>
    <row r="78" spans="1:7" ht="12.75" customHeight="1" x14ac:dyDescent="0.2"/>
    <row r="79" spans="1:7" ht="12.75" customHeight="1" x14ac:dyDescent="0.2"/>
    <row r="82" ht="12.75" customHeight="1" x14ac:dyDescent="0.2"/>
    <row r="83" ht="12.75" customHeight="1" x14ac:dyDescent="0.2"/>
  </sheetData>
  <mergeCells count="1">
    <mergeCell ref="G76:G77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83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workbookViewId="0"/>
  </sheetViews>
  <sheetFormatPr defaultColWidth="11.42578125" defaultRowHeight="12.75" x14ac:dyDescent="0.2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 x14ac:dyDescent="0.2"/>
    <row r="2" spans="1:3" x14ac:dyDescent="0.2">
      <c r="A2" s="69" t="s">
        <v>0</v>
      </c>
      <c r="B2" s="3"/>
      <c r="C2" s="3"/>
    </row>
    <row r="3" spans="1:3" ht="6.75" customHeight="1" x14ac:dyDescent="0.2"/>
    <row r="4" spans="1:3" ht="15.75" x14ac:dyDescent="0.25">
      <c r="A4" s="41" t="s">
        <v>50</v>
      </c>
    </row>
    <row r="6" spans="1:3" ht="15.75" x14ac:dyDescent="0.25">
      <c r="A6" s="41"/>
      <c r="B6" s="31"/>
      <c r="C6" s="31"/>
    </row>
    <row r="7" spans="1:3" ht="15.75" x14ac:dyDescent="0.25">
      <c r="A7" s="31"/>
      <c r="B7" s="31"/>
      <c r="C7" s="31"/>
    </row>
    <row r="8" spans="1:3" ht="15.75" x14ac:dyDescent="0.25">
      <c r="A8" s="31"/>
      <c r="B8" s="31"/>
      <c r="C8" s="31"/>
    </row>
    <row r="9" spans="1:3" ht="15.75" x14ac:dyDescent="0.25">
      <c r="A9" s="31"/>
      <c r="B9" s="31"/>
      <c r="C9" s="31"/>
    </row>
    <row r="10" spans="1:3" ht="15.75" x14ac:dyDescent="0.25">
      <c r="A10" s="31"/>
      <c r="B10" s="31"/>
      <c r="C10" s="31"/>
    </row>
    <row r="11" spans="1:3" ht="15.75" x14ac:dyDescent="0.25">
      <c r="A11" s="31"/>
      <c r="B11" s="31"/>
      <c r="C11" s="31"/>
    </row>
    <row r="12" spans="1:3" ht="15.75" x14ac:dyDescent="0.25">
      <c r="A12" s="31"/>
      <c r="B12" s="31"/>
      <c r="C12" s="55"/>
    </row>
    <row r="13" spans="1:3" ht="15.75" x14ac:dyDescent="0.25">
      <c r="A13" s="41"/>
      <c r="B13" s="31"/>
      <c r="C13" s="31"/>
    </row>
    <row r="14" spans="1:3" ht="15.75" x14ac:dyDescent="0.25">
      <c r="A14" s="31"/>
      <c r="B14" s="31"/>
      <c r="C14" s="31"/>
    </row>
    <row r="15" spans="1:3" ht="15.75" x14ac:dyDescent="0.25">
      <c r="A15" s="31"/>
      <c r="B15" s="31"/>
      <c r="C15" s="31"/>
    </row>
    <row r="16" spans="1:3" ht="15.75" x14ac:dyDescent="0.25">
      <c r="A16" s="31"/>
      <c r="B16" s="31"/>
      <c r="C16" s="55"/>
    </row>
    <row r="17" spans="1:3" ht="15.75" x14ac:dyDescent="0.25">
      <c r="A17" s="31"/>
      <c r="B17" s="31"/>
      <c r="C17" s="31"/>
    </row>
    <row r="18" spans="1:3" ht="15.75" x14ac:dyDescent="0.25">
      <c r="A18" s="31"/>
      <c r="B18" s="31"/>
      <c r="C18" s="31"/>
    </row>
    <row r="19" spans="1:3" ht="15.75" x14ac:dyDescent="0.25">
      <c r="A19" s="31"/>
      <c r="B19" s="31"/>
      <c r="C19" s="31"/>
    </row>
    <row r="20" spans="1:3" ht="15.75" x14ac:dyDescent="0.25">
      <c r="A20" s="31"/>
      <c r="B20" s="31"/>
      <c r="C20" s="31"/>
    </row>
    <row r="21" spans="1:3" ht="15.75" x14ac:dyDescent="0.25">
      <c r="A21" s="31"/>
      <c r="B21" s="31"/>
      <c r="C21" s="31"/>
    </row>
    <row r="22" spans="1:3" ht="15.75" x14ac:dyDescent="0.25">
      <c r="A22" s="31"/>
      <c r="B22" s="31"/>
      <c r="C22" s="31"/>
    </row>
    <row r="23" spans="1:3" ht="15.75" x14ac:dyDescent="0.25">
      <c r="A23" s="31"/>
      <c r="B23" s="31"/>
      <c r="C23" s="31"/>
    </row>
    <row r="24" spans="1:3" ht="15.75" x14ac:dyDescent="0.25">
      <c r="A24" s="31"/>
      <c r="B24" s="31"/>
      <c r="C24" s="31"/>
    </row>
    <row r="25" spans="1:3" ht="15.75" x14ac:dyDescent="0.25">
      <c r="A25" s="31"/>
      <c r="B25" s="31"/>
      <c r="C25" s="31"/>
    </row>
    <row r="26" spans="1:3" ht="15.75" x14ac:dyDescent="0.25">
      <c r="A26" s="31"/>
      <c r="B26" s="31"/>
      <c r="C26" s="31"/>
    </row>
    <row r="27" spans="1:3" ht="15.75" x14ac:dyDescent="0.25">
      <c r="A27" s="31"/>
      <c r="B27" s="31"/>
      <c r="C27" s="31"/>
    </row>
    <row r="28" spans="1:3" ht="15.75" x14ac:dyDescent="0.25">
      <c r="A28" s="31"/>
      <c r="B28" s="31"/>
      <c r="C28" s="31"/>
    </row>
    <row r="29" spans="1:3" ht="15.75" x14ac:dyDescent="0.25">
      <c r="A29" s="31"/>
      <c r="B29" s="31"/>
      <c r="C29" s="31"/>
    </row>
    <row r="30" spans="1:3" ht="15.75" x14ac:dyDescent="0.25">
      <c r="A30" s="31"/>
      <c r="B30" s="31"/>
      <c r="C30" s="31"/>
    </row>
    <row r="31" spans="1:3" ht="15.75" x14ac:dyDescent="0.25">
      <c r="A31" s="31"/>
      <c r="B31" s="31"/>
      <c r="C31" s="31"/>
    </row>
    <row r="32" spans="1:3" ht="15.75" x14ac:dyDescent="0.25">
      <c r="A32" s="31"/>
      <c r="B32" s="31"/>
      <c r="C32" s="55"/>
    </row>
    <row r="33" spans="1:3" ht="15.75" x14ac:dyDescent="0.25">
      <c r="A33" s="31"/>
      <c r="B33" s="31"/>
      <c r="C33" s="31"/>
    </row>
    <row r="34" spans="1:3" ht="15.75" x14ac:dyDescent="0.25">
      <c r="A34" s="31"/>
      <c r="B34" s="31"/>
      <c r="C34" s="31"/>
    </row>
    <row r="35" spans="1:3" ht="15.75" x14ac:dyDescent="0.25">
      <c r="A35" s="31"/>
      <c r="B35" s="31"/>
      <c r="C35" s="31"/>
    </row>
    <row r="36" spans="1:3" ht="15.75" x14ac:dyDescent="0.25">
      <c r="A36" s="31"/>
      <c r="B36" s="31"/>
      <c r="C36" s="31"/>
    </row>
    <row r="37" spans="1:3" ht="15.75" x14ac:dyDescent="0.25">
      <c r="A37" s="31"/>
      <c r="B37" s="31"/>
      <c r="C37" s="31"/>
    </row>
    <row r="38" spans="1:3" ht="15.75" x14ac:dyDescent="0.25">
      <c r="A38" s="31"/>
      <c r="B38" s="31"/>
      <c r="C38" s="31"/>
    </row>
    <row r="39" spans="1:3" ht="15.75" x14ac:dyDescent="0.25">
      <c r="A39" s="31"/>
      <c r="B39" s="31"/>
      <c r="C39" s="31"/>
    </row>
    <row r="40" spans="1:3" ht="15.75" x14ac:dyDescent="0.25">
      <c r="A40" s="31"/>
      <c r="B40" s="31"/>
      <c r="C40" s="31"/>
    </row>
    <row r="41" spans="1:3" ht="15.75" x14ac:dyDescent="0.25">
      <c r="A41" s="41"/>
      <c r="B41" s="31"/>
      <c r="C41" s="31"/>
    </row>
    <row r="42" spans="1:3" ht="15.75" x14ac:dyDescent="0.25">
      <c r="A42" s="55"/>
      <c r="B42" s="31"/>
      <c r="C42" s="31"/>
    </row>
    <row r="43" spans="1:3" ht="15.75" x14ac:dyDescent="0.25">
      <c r="A43" s="31"/>
      <c r="B43" s="31"/>
      <c r="C43" s="31"/>
    </row>
    <row r="44" spans="1:3" ht="15.75" x14ac:dyDescent="0.25">
      <c r="A44" s="31"/>
      <c r="B44" s="31"/>
      <c r="C44" s="31"/>
    </row>
    <row r="45" spans="1:3" ht="15.75" x14ac:dyDescent="0.25">
      <c r="A45" s="31"/>
      <c r="B45" s="31"/>
      <c r="C45" s="31"/>
    </row>
    <row r="46" spans="1:3" ht="15.75" x14ac:dyDescent="0.25">
      <c r="A46" s="31"/>
      <c r="B46" s="31"/>
      <c r="C46" s="31"/>
    </row>
    <row r="47" spans="1:3" ht="15.75" x14ac:dyDescent="0.25">
      <c r="A47" s="31"/>
      <c r="B47" s="31"/>
      <c r="C47" s="31"/>
    </row>
    <row r="48" spans="1:3" ht="15.75" x14ac:dyDescent="0.25">
      <c r="A48" s="31"/>
      <c r="B48" s="31"/>
      <c r="C48" s="31"/>
    </row>
    <row r="49" spans="1:3" ht="15.75" x14ac:dyDescent="0.25">
      <c r="A49" s="31"/>
      <c r="B49" s="31"/>
      <c r="C49" s="31"/>
    </row>
    <row r="50" spans="1:3" ht="15.75" x14ac:dyDescent="0.25">
      <c r="A50" s="31"/>
      <c r="B50" s="31"/>
      <c r="C50" s="31"/>
    </row>
    <row r="51" spans="1:3" ht="15.75" x14ac:dyDescent="0.25">
      <c r="A51" s="56"/>
      <c r="B51" s="56"/>
      <c r="C51" s="56"/>
    </row>
    <row r="52" spans="1:3" x14ac:dyDescent="0.2">
      <c r="A52" s="26" t="str">
        <f>+Innhold!B53</f>
        <v>Finans Norge / Skadeforsikringsstatistikk</v>
      </c>
      <c r="C52" s="209">
        <f>Innhold!H45</f>
        <v>19</v>
      </c>
    </row>
    <row r="53" spans="1:3" x14ac:dyDescent="0.2">
      <c r="A53" s="26" t="str">
        <f>+Innhold!B54</f>
        <v>Premiestatistikk skadeforsikring 2. kvartal 2022</v>
      </c>
      <c r="C53" s="208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scale="98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showRowColHeaders="0" zoomScaleNormal="100" workbookViewId="0"/>
  </sheetViews>
  <sheetFormatPr defaultColWidth="11.42578125" defaultRowHeight="12.75" x14ac:dyDescent="0.2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 x14ac:dyDescent="0.2"/>
    <row r="2" spans="1:8" x14ac:dyDescent="0.2">
      <c r="B2" s="2"/>
      <c r="C2" s="3"/>
      <c r="D2" s="3"/>
      <c r="E2" s="3"/>
      <c r="F2" s="3"/>
      <c r="G2" s="3"/>
    </row>
    <row r="3" spans="1:8" ht="6" customHeight="1" x14ac:dyDescent="0.25">
      <c r="B3" s="4"/>
      <c r="C3" s="3"/>
      <c r="D3" s="3"/>
      <c r="E3" s="3"/>
      <c r="F3" s="3"/>
      <c r="G3" s="3"/>
    </row>
    <row r="4" spans="1:8" ht="15.75" x14ac:dyDescent="0.25">
      <c r="C4" s="30"/>
      <c r="D4" s="30" t="s">
        <v>6</v>
      </c>
      <c r="E4" s="30"/>
      <c r="F4" s="30"/>
      <c r="G4" s="30"/>
      <c r="H4" s="30"/>
    </row>
    <row r="5" spans="1:8" ht="15.75" x14ac:dyDescent="0.25">
      <c r="B5" s="40"/>
      <c r="C5" s="30"/>
      <c r="D5" s="30"/>
      <c r="E5" s="30"/>
      <c r="F5" s="30"/>
      <c r="G5" s="30"/>
      <c r="H5" s="30"/>
    </row>
    <row r="6" spans="1:8" ht="15.75" x14ac:dyDescent="0.25">
      <c r="B6" s="40"/>
      <c r="C6" s="30"/>
      <c r="D6" s="30"/>
      <c r="E6" s="30"/>
      <c r="F6" s="30"/>
      <c r="G6" s="30"/>
      <c r="H6" s="30"/>
    </row>
    <row r="7" spans="1:8" ht="15.75" x14ac:dyDescent="0.25">
      <c r="B7" s="31"/>
      <c r="C7" s="31"/>
      <c r="D7" s="31"/>
      <c r="E7" s="31"/>
      <c r="F7" s="31"/>
      <c r="G7" s="31"/>
      <c r="H7" s="31"/>
    </row>
    <row r="8" spans="1:8" ht="15.75" x14ac:dyDescent="0.25">
      <c r="B8" s="31"/>
      <c r="C8" s="31"/>
      <c r="D8" s="31"/>
      <c r="E8" s="31"/>
      <c r="F8" s="31"/>
      <c r="G8" s="31"/>
      <c r="H8" s="31"/>
    </row>
    <row r="9" spans="1:8" ht="15.75" x14ac:dyDescent="0.25">
      <c r="A9" s="68" t="s">
        <v>68</v>
      </c>
      <c r="B9" s="31" t="s">
        <v>65</v>
      </c>
      <c r="C9" s="31"/>
      <c r="D9" s="31"/>
      <c r="E9" s="31"/>
      <c r="F9" s="31"/>
      <c r="G9" s="31"/>
      <c r="H9" s="29">
        <v>2</v>
      </c>
    </row>
    <row r="10" spans="1:8" ht="15.75" x14ac:dyDescent="0.25">
      <c r="B10" s="31"/>
      <c r="C10" s="31"/>
      <c r="D10" s="31"/>
      <c r="E10" s="31"/>
      <c r="F10" s="31"/>
      <c r="G10" s="31"/>
      <c r="H10" s="29"/>
    </row>
    <row r="11" spans="1:8" ht="15.75" x14ac:dyDescent="0.25">
      <c r="A11" s="68" t="s">
        <v>69</v>
      </c>
      <c r="B11" s="31" t="s">
        <v>45</v>
      </c>
      <c r="C11" s="31"/>
      <c r="D11" s="31"/>
      <c r="E11" s="31"/>
      <c r="F11" s="31"/>
      <c r="G11" s="31"/>
      <c r="H11" s="29"/>
    </row>
    <row r="12" spans="1:8" ht="15.75" x14ac:dyDescent="0.2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 x14ac:dyDescent="0.2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 x14ac:dyDescent="0.25">
      <c r="B14" s="31" t="s">
        <v>151</v>
      </c>
      <c r="C14" s="31"/>
      <c r="D14" s="31"/>
      <c r="E14" s="31"/>
      <c r="F14" s="31"/>
      <c r="G14" s="31"/>
      <c r="H14" s="29">
        <v>4</v>
      </c>
    </row>
    <row r="15" spans="1:8" ht="15.75" x14ac:dyDescent="0.25">
      <c r="B15" s="31"/>
      <c r="C15" s="31"/>
      <c r="D15" s="31"/>
      <c r="E15" s="31"/>
      <c r="F15" s="31"/>
      <c r="G15" s="31"/>
      <c r="H15" s="29"/>
    </row>
    <row r="16" spans="1:8" ht="15.75" x14ac:dyDescent="0.25">
      <c r="B16" s="31" t="s">
        <v>46</v>
      </c>
      <c r="C16" s="31"/>
      <c r="D16" s="31"/>
      <c r="E16" s="31"/>
      <c r="F16" s="31"/>
      <c r="G16" s="31"/>
      <c r="H16" s="29"/>
    </row>
    <row r="17" spans="1:8" ht="15.75" x14ac:dyDescent="0.25">
      <c r="B17" s="42" t="s">
        <v>22</v>
      </c>
      <c r="C17" s="31"/>
      <c r="D17" s="31"/>
      <c r="E17" s="31"/>
      <c r="F17" s="31"/>
      <c r="G17" s="31"/>
      <c r="H17" s="29"/>
    </row>
    <row r="18" spans="1:8" ht="15.75" x14ac:dyDescent="0.25">
      <c r="A18" s="68" t="s">
        <v>64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75" x14ac:dyDescent="0.25">
      <c r="A19" s="68" t="s">
        <v>70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5.75" x14ac:dyDescent="0.25">
      <c r="B20" s="42"/>
      <c r="C20" s="31"/>
      <c r="D20" s="31"/>
      <c r="E20" s="31"/>
      <c r="F20" s="31"/>
      <c r="G20" s="31"/>
      <c r="H20" s="29"/>
    </row>
    <row r="21" spans="1:8" ht="15.75" x14ac:dyDescent="0.25">
      <c r="B21" s="42" t="s">
        <v>23</v>
      </c>
      <c r="C21" s="31"/>
      <c r="D21" s="31"/>
      <c r="E21" s="31"/>
      <c r="F21" s="31"/>
      <c r="G21" s="31"/>
      <c r="H21" s="29"/>
    </row>
    <row r="22" spans="1:8" ht="15.75" x14ac:dyDescent="0.25">
      <c r="A22" s="68" t="s">
        <v>71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75" x14ac:dyDescent="0.25">
      <c r="A23" s="68" t="s">
        <v>72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75" x14ac:dyDescent="0.25">
      <c r="A24" s="49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75" x14ac:dyDescent="0.25">
      <c r="A25" s="68" t="s">
        <v>144</v>
      </c>
      <c r="B25" s="31" t="s">
        <v>148</v>
      </c>
      <c r="C25" s="31"/>
      <c r="D25" s="31"/>
      <c r="E25" s="31"/>
      <c r="F25" s="31"/>
      <c r="G25" s="31"/>
      <c r="H25" s="29">
        <v>9</v>
      </c>
    </row>
    <row r="26" spans="1:8" ht="15.75" x14ac:dyDescent="0.25">
      <c r="A26" s="70"/>
      <c r="B26" s="31" t="s">
        <v>149</v>
      </c>
      <c r="C26" s="31"/>
      <c r="D26" s="31"/>
      <c r="E26" s="31"/>
      <c r="F26" s="31"/>
      <c r="G26" s="31"/>
      <c r="H26" s="29">
        <f>+H25</f>
        <v>9</v>
      </c>
    </row>
    <row r="27" spans="1:8" ht="15.75" x14ac:dyDescent="0.25">
      <c r="A27" s="68" t="s">
        <v>73</v>
      </c>
      <c r="B27" s="31" t="s">
        <v>126</v>
      </c>
      <c r="C27" s="31"/>
      <c r="D27" s="31"/>
      <c r="E27" s="31"/>
      <c r="F27" s="31"/>
      <c r="G27" s="31"/>
      <c r="H27" s="29">
        <v>10</v>
      </c>
    </row>
    <row r="28" spans="1:8" ht="15.75" x14ac:dyDescent="0.25">
      <c r="A28" s="49"/>
      <c r="B28" s="31" t="s">
        <v>127</v>
      </c>
      <c r="C28" s="31"/>
      <c r="D28" s="31"/>
      <c r="E28" s="31"/>
      <c r="F28" s="31"/>
      <c r="G28" s="31"/>
      <c r="H28" s="29">
        <f>H27</f>
        <v>10</v>
      </c>
    </row>
    <row r="29" spans="1:8" ht="15.75" x14ac:dyDescent="0.25">
      <c r="A29" s="68" t="s">
        <v>143</v>
      </c>
      <c r="B29" s="31" t="s">
        <v>128</v>
      </c>
      <c r="C29" s="31"/>
      <c r="D29" s="31"/>
      <c r="E29" s="31"/>
      <c r="F29" s="31"/>
      <c r="G29" s="31"/>
      <c r="H29" s="29">
        <v>11</v>
      </c>
    </row>
    <row r="30" spans="1:8" ht="15.75" x14ac:dyDescent="0.25">
      <c r="A30" s="70"/>
      <c r="B30" s="31" t="s">
        <v>129</v>
      </c>
      <c r="C30" s="31"/>
      <c r="D30" s="31"/>
      <c r="E30" s="31"/>
      <c r="F30" s="31"/>
      <c r="G30" s="31"/>
      <c r="H30" s="29">
        <f>H29</f>
        <v>11</v>
      </c>
    </row>
    <row r="31" spans="1:8" ht="15.75" x14ac:dyDescent="0.25">
      <c r="A31" s="68" t="s">
        <v>83</v>
      </c>
      <c r="B31" s="31" t="s">
        <v>130</v>
      </c>
      <c r="C31" s="31"/>
      <c r="D31" s="31"/>
      <c r="E31" s="31"/>
      <c r="F31" s="31"/>
      <c r="G31" s="31"/>
      <c r="H31" s="29">
        <v>12</v>
      </c>
    </row>
    <row r="32" spans="1:8" ht="15.75" x14ac:dyDescent="0.25">
      <c r="A32" s="49"/>
      <c r="B32" s="31" t="s">
        <v>131</v>
      </c>
      <c r="C32" s="31"/>
      <c r="D32" s="31"/>
      <c r="E32" s="31"/>
      <c r="F32" s="31"/>
      <c r="G32" s="31"/>
      <c r="H32" s="29">
        <f>+H31</f>
        <v>12</v>
      </c>
    </row>
    <row r="33" spans="1:10" ht="15.75" x14ac:dyDescent="0.25">
      <c r="A33" s="68" t="s">
        <v>74</v>
      </c>
      <c r="B33" s="31" t="s">
        <v>132</v>
      </c>
      <c r="C33" s="31"/>
      <c r="D33" s="31"/>
      <c r="E33" s="31"/>
      <c r="F33" s="31"/>
      <c r="G33" s="31"/>
      <c r="H33" s="29">
        <v>13</v>
      </c>
    </row>
    <row r="34" spans="1:10" ht="15.75" x14ac:dyDescent="0.25">
      <c r="A34" s="49"/>
      <c r="B34" s="31" t="s">
        <v>133</v>
      </c>
      <c r="C34" s="31"/>
      <c r="D34" s="31"/>
      <c r="E34" s="31"/>
      <c r="F34" s="31"/>
      <c r="G34" s="31"/>
      <c r="H34" s="29">
        <f>+H33</f>
        <v>13</v>
      </c>
    </row>
    <row r="35" spans="1:10" ht="15.75" x14ac:dyDescent="0.25">
      <c r="A35" s="68" t="s">
        <v>75</v>
      </c>
      <c r="B35" s="31" t="s">
        <v>134</v>
      </c>
      <c r="C35" s="31"/>
      <c r="D35" s="31"/>
      <c r="E35" s="31"/>
      <c r="F35" s="31"/>
      <c r="G35" s="31"/>
      <c r="H35" s="29">
        <v>14</v>
      </c>
    </row>
    <row r="36" spans="1:10" ht="15.75" x14ac:dyDescent="0.25">
      <c r="A36" s="49"/>
      <c r="B36" s="31" t="s">
        <v>135</v>
      </c>
      <c r="C36" s="31"/>
      <c r="D36" s="31"/>
      <c r="E36" s="31"/>
      <c r="F36" s="31"/>
      <c r="G36" s="31"/>
      <c r="H36" s="29">
        <f>+H35</f>
        <v>14</v>
      </c>
    </row>
    <row r="37" spans="1:10" ht="15.75" x14ac:dyDescent="0.25">
      <c r="A37" s="68" t="s">
        <v>76</v>
      </c>
      <c r="B37" s="31" t="s">
        <v>136</v>
      </c>
      <c r="C37" s="31"/>
      <c r="D37" s="31"/>
      <c r="E37" s="31"/>
      <c r="F37" s="31"/>
      <c r="G37" s="31"/>
      <c r="H37" s="29">
        <v>15</v>
      </c>
    </row>
    <row r="38" spans="1:10" ht="15.75" x14ac:dyDescent="0.25">
      <c r="A38" s="49"/>
      <c r="B38" s="31" t="s">
        <v>137</v>
      </c>
      <c r="C38" s="31"/>
      <c r="D38" s="31"/>
      <c r="E38" s="31"/>
      <c r="F38" s="31"/>
      <c r="G38" s="31"/>
      <c r="H38" s="29">
        <f>+H37</f>
        <v>15</v>
      </c>
    </row>
    <row r="39" spans="1:10" ht="15.75" x14ac:dyDescent="0.25">
      <c r="A39" s="68" t="s">
        <v>77</v>
      </c>
      <c r="B39" s="31" t="s">
        <v>138</v>
      </c>
      <c r="C39" s="31"/>
      <c r="D39" s="31"/>
      <c r="E39" s="31"/>
      <c r="F39" s="31"/>
      <c r="G39" s="31"/>
      <c r="H39" s="29">
        <v>16</v>
      </c>
    </row>
    <row r="40" spans="1:10" ht="15.75" x14ac:dyDescent="0.25">
      <c r="A40" s="49"/>
      <c r="B40" s="31" t="s">
        <v>139</v>
      </c>
      <c r="C40" s="31"/>
      <c r="D40" s="31"/>
      <c r="E40" s="31"/>
      <c r="F40" s="31"/>
      <c r="G40" s="31"/>
      <c r="H40" s="29">
        <f>+H39</f>
        <v>16</v>
      </c>
    </row>
    <row r="41" spans="1:10" ht="15.75" x14ac:dyDescent="0.25">
      <c r="A41" s="68" t="s">
        <v>78</v>
      </c>
      <c r="B41" s="31" t="s">
        <v>140</v>
      </c>
      <c r="C41" s="31"/>
      <c r="D41" s="31"/>
      <c r="E41" s="31"/>
      <c r="F41" s="31"/>
      <c r="G41" s="31"/>
      <c r="H41" s="29">
        <v>17</v>
      </c>
    </row>
    <row r="42" spans="1:10" ht="15.75" x14ac:dyDescent="0.25">
      <c r="A42" s="68" t="s">
        <v>103</v>
      </c>
      <c r="B42" s="31" t="s">
        <v>141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75" x14ac:dyDescent="0.25">
      <c r="B43" s="31" t="s">
        <v>142</v>
      </c>
      <c r="C43" s="31"/>
      <c r="D43" s="31"/>
      <c r="E43" s="31"/>
      <c r="F43" s="31"/>
      <c r="G43" s="31"/>
      <c r="H43" s="29">
        <f>+H42</f>
        <v>18</v>
      </c>
    </row>
    <row r="44" spans="1:10" ht="15.75" x14ac:dyDescent="0.25">
      <c r="A44" s="49"/>
      <c r="B44" s="31"/>
      <c r="C44" s="31"/>
      <c r="D44" s="31"/>
      <c r="E44" s="31"/>
      <c r="F44" s="31"/>
      <c r="G44" s="31"/>
      <c r="H44" s="29"/>
    </row>
    <row r="45" spans="1:10" ht="15.75" x14ac:dyDescent="0.25">
      <c r="A45" s="68" t="s">
        <v>102</v>
      </c>
      <c r="B45" s="31" t="s">
        <v>66</v>
      </c>
      <c r="C45" s="31"/>
      <c r="D45" s="31"/>
      <c r="E45" s="31"/>
      <c r="F45" s="31"/>
      <c r="G45" s="31"/>
      <c r="H45" s="29">
        <v>19</v>
      </c>
    </row>
    <row r="48" spans="1:10" x14ac:dyDescent="0.2">
      <c r="I48" s="1" t="s">
        <v>5</v>
      </c>
    </row>
    <row r="52" spans="1:9" x14ac:dyDescent="0.2">
      <c r="B52" s="24"/>
      <c r="C52" s="24"/>
      <c r="D52" s="24"/>
      <c r="E52" s="24"/>
      <c r="F52" s="24"/>
      <c r="G52" s="24"/>
      <c r="H52" s="24"/>
    </row>
    <row r="53" spans="1:9" x14ac:dyDescent="0.2">
      <c r="B53" s="26" t="str">
        <f>"Finans Norge / Skadeforsikringsstatistikk"</f>
        <v>Finans Norge / Skadeforsikringsstatistikk</v>
      </c>
      <c r="G53" s="25"/>
      <c r="H53" s="207">
        <v>1</v>
      </c>
    </row>
    <row r="54" spans="1:9" x14ac:dyDescent="0.2">
      <c r="B54" s="26" t="str">
        <f>"Premiestatistikk skadeforsikring 2. kvartal 2022"</f>
        <v>Premiestatistikk skadeforsikring 2. kvartal 2022</v>
      </c>
      <c r="G54" s="25"/>
      <c r="H54" s="208"/>
    </row>
    <row r="55" spans="1:9" x14ac:dyDescent="0.2">
      <c r="A55"/>
      <c r="B55"/>
      <c r="C55"/>
      <c r="D55"/>
      <c r="E55"/>
      <c r="F55"/>
      <c r="G55"/>
      <c r="H55"/>
      <c r="I55"/>
    </row>
    <row r="56" spans="1:9" x14ac:dyDescent="0.2">
      <c r="A56"/>
      <c r="B56"/>
      <c r="C56"/>
      <c r="D56"/>
      <c r="E56"/>
      <c r="F56"/>
      <c r="G56"/>
      <c r="H56"/>
      <c r="I56"/>
    </row>
    <row r="57" spans="1:9" x14ac:dyDescent="0.2">
      <c r="A57"/>
      <c r="B57"/>
      <c r="C57"/>
      <c r="D57"/>
      <c r="E57"/>
      <c r="F57"/>
      <c r="G57"/>
      <c r="H57"/>
      <c r="I57"/>
    </row>
    <row r="58" spans="1:9" x14ac:dyDescent="0.2">
      <c r="A58"/>
      <c r="B58"/>
      <c r="C58"/>
      <c r="D58"/>
      <c r="E58"/>
      <c r="F58"/>
      <c r="G58"/>
      <c r="H58"/>
      <c r="I58"/>
    </row>
    <row r="59" spans="1:9" x14ac:dyDescent="0.2">
      <c r="A59"/>
      <c r="B59"/>
      <c r="C59"/>
      <c r="D59"/>
      <c r="E59"/>
      <c r="F59"/>
      <c r="G59"/>
      <c r="H59"/>
      <c r="I59"/>
    </row>
    <row r="60" spans="1:9" x14ac:dyDescent="0.2">
      <c r="A60"/>
      <c r="B60"/>
      <c r="C60"/>
      <c r="D60"/>
      <c r="E60"/>
      <c r="F60"/>
      <c r="G60"/>
      <c r="H60"/>
      <c r="I60"/>
    </row>
    <row r="61" spans="1:9" x14ac:dyDescent="0.2">
      <c r="A61"/>
      <c r="B61"/>
      <c r="C61"/>
      <c r="D61"/>
      <c r="E61"/>
      <c r="F61"/>
      <c r="G61"/>
      <c r="H61"/>
      <c r="I61"/>
    </row>
    <row r="62" spans="1:9" ht="12.75" customHeight="1" x14ac:dyDescent="0.2">
      <c r="A62"/>
      <c r="B62"/>
      <c r="C62"/>
      <c r="D62"/>
      <c r="E62"/>
      <c r="F62"/>
      <c r="G62"/>
      <c r="H62"/>
      <c r="I62"/>
    </row>
    <row r="63" spans="1:9" ht="12.75" customHeight="1" x14ac:dyDescent="0.2">
      <c r="A63"/>
      <c r="B63"/>
      <c r="C63"/>
      <c r="D63"/>
      <c r="E63"/>
      <c r="F63"/>
      <c r="G63"/>
      <c r="H63"/>
      <c r="I63"/>
    </row>
    <row r="64" spans="1:9" x14ac:dyDescent="0.2">
      <c r="A64"/>
      <c r="B64"/>
      <c r="C64"/>
      <c r="D64"/>
      <c r="E64"/>
      <c r="F64"/>
      <c r="G64"/>
      <c r="H64"/>
      <c r="I64"/>
    </row>
    <row r="65" spans="1:9" x14ac:dyDescent="0.2">
      <c r="A65"/>
      <c r="B65"/>
      <c r="C65"/>
      <c r="D65"/>
      <c r="E65"/>
      <c r="F65"/>
      <c r="G65"/>
      <c r="H65"/>
      <c r="I65"/>
    </row>
    <row r="66" spans="1:9" x14ac:dyDescent="0.2">
      <c r="A66"/>
      <c r="B66"/>
      <c r="C66"/>
      <c r="D66"/>
      <c r="E66"/>
      <c r="F66"/>
      <c r="G66"/>
      <c r="H66"/>
      <c r="I66"/>
    </row>
    <row r="67" spans="1:9" x14ac:dyDescent="0.2">
      <c r="A67"/>
      <c r="B67"/>
      <c r="C67"/>
      <c r="D67"/>
      <c r="E67"/>
      <c r="F67"/>
      <c r="G67"/>
      <c r="H67"/>
      <c r="I67"/>
    </row>
    <row r="68" spans="1:9" x14ac:dyDescent="0.2">
      <c r="A68"/>
      <c r="B68"/>
      <c r="C68"/>
      <c r="D68"/>
      <c r="E68"/>
      <c r="F68"/>
      <c r="G68"/>
      <c r="H68"/>
      <c r="I68"/>
    </row>
    <row r="69" spans="1:9" x14ac:dyDescent="0.2">
      <c r="A69"/>
      <c r="B69"/>
      <c r="C69"/>
      <c r="D69"/>
      <c r="E69"/>
      <c r="F69"/>
      <c r="G69"/>
      <c r="H69"/>
      <c r="I69"/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/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2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Normal="100" workbookViewId="0"/>
  </sheetViews>
  <sheetFormatPr defaultColWidth="11.42578125" defaultRowHeight="12.75" x14ac:dyDescent="0.2"/>
  <cols>
    <col min="1" max="1" width="39.42578125" customWidth="1"/>
    <col min="2" max="2" width="5.7109375" customWidth="1"/>
    <col min="3" max="3" width="39.42578125" customWidth="1"/>
  </cols>
  <sheetData>
    <row r="1" spans="1:1" ht="8.25" customHeight="1" x14ac:dyDescent="0.2">
      <c r="A1" s="1"/>
    </row>
    <row r="2" spans="1:1" x14ac:dyDescent="0.2">
      <c r="A2" s="69" t="s">
        <v>0</v>
      </c>
    </row>
    <row r="3" spans="1:1" s="1" customFormat="1" ht="6.75" customHeight="1" x14ac:dyDescent="0.2"/>
    <row r="4" spans="1:1" s="1" customFormat="1" ht="15.75" x14ac:dyDescent="0.25">
      <c r="A4" s="41"/>
    </row>
    <row r="5" spans="1:1" s="1" customFormat="1" ht="15.75" x14ac:dyDescent="0.25">
      <c r="A5" s="41" t="s">
        <v>39</v>
      </c>
    </row>
    <row r="6" spans="1:1" s="1" customFormat="1" x14ac:dyDescent="0.2"/>
    <row r="7" spans="1:1" s="1" customFormat="1" ht="15.75" x14ac:dyDescent="0.25">
      <c r="A7" s="31"/>
    </row>
    <row r="8" spans="1:1" s="1" customFormat="1" ht="15.75" x14ac:dyDescent="0.25">
      <c r="A8" s="31"/>
    </row>
    <row r="9" spans="1:1" s="1" customFormat="1" ht="15.75" x14ac:dyDescent="0.25">
      <c r="A9" s="31"/>
    </row>
    <row r="10" spans="1:1" s="1" customFormat="1" ht="15.75" x14ac:dyDescent="0.25">
      <c r="A10" s="31"/>
    </row>
    <row r="11" spans="1:1" s="1" customFormat="1" ht="15.75" x14ac:dyDescent="0.25">
      <c r="A11" s="31"/>
    </row>
    <row r="12" spans="1:1" s="1" customFormat="1" ht="15.75" x14ac:dyDescent="0.25">
      <c r="A12" s="31"/>
    </row>
    <row r="13" spans="1:1" s="1" customFormat="1" ht="15.75" x14ac:dyDescent="0.25">
      <c r="A13" s="31"/>
    </row>
    <row r="14" spans="1:1" s="1" customFormat="1" ht="15.75" x14ac:dyDescent="0.25">
      <c r="A14" s="31"/>
    </row>
    <row r="15" spans="1:1" s="1" customFormat="1" ht="15.75" x14ac:dyDescent="0.25">
      <c r="A15" s="31"/>
    </row>
    <row r="16" spans="1:1" s="1" customFormat="1" ht="15.75" x14ac:dyDescent="0.25">
      <c r="A16" s="31"/>
    </row>
    <row r="17" spans="1:5" s="1" customFormat="1" ht="15.75" x14ac:dyDescent="0.25">
      <c r="A17" s="41"/>
      <c r="B17" s="31"/>
      <c r="C17" s="31"/>
    </row>
    <row r="18" spans="1:5" s="1" customFormat="1" ht="15.75" x14ac:dyDescent="0.25">
      <c r="A18" s="31"/>
      <c r="B18" s="31"/>
      <c r="C18" s="31"/>
    </row>
    <row r="19" spans="1:5" s="1" customFormat="1" ht="15.75" x14ac:dyDescent="0.25">
      <c r="A19" s="31"/>
      <c r="B19" s="31"/>
      <c r="C19" s="55"/>
      <c r="E19" s="55"/>
    </row>
    <row r="20" spans="1:5" s="1" customFormat="1" ht="15.75" x14ac:dyDescent="0.25">
      <c r="A20" s="31"/>
      <c r="B20" s="31"/>
      <c r="C20" s="31"/>
      <c r="E20" s="31"/>
    </row>
    <row r="21" spans="1:5" s="1" customFormat="1" ht="15.75" x14ac:dyDescent="0.25">
      <c r="A21" s="31"/>
      <c r="B21" s="31"/>
      <c r="C21" s="31"/>
      <c r="E21" s="31"/>
    </row>
    <row r="22" spans="1:5" s="1" customFormat="1" ht="15.75" x14ac:dyDescent="0.25">
      <c r="A22" s="31"/>
      <c r="B22" s="31"/>
      <c r="C22" s="31"/>
      <c r="E22" s="31"/>
    </row>
    <row r="23" spans="1:5" s="1" customFormat="1" ht="15.75" x14ac:dyDescent="0.25">
      <c r="A23" s="31"/>
      <c r="B23" s="31"/>
      <c r="C23" s="31"/>
      <c r="E23" s="31"/>
    </row>
    <row r="24" spans="1:5" s="1" customFormat="1" ht="15.75" x14ac:dyDescent="0.25">
      <c r="B24" s="31"/>
      <c r="C24" s="31"/>
      <c r="E24" s="31"/>
    </row>
    <row r="25" spans="1:5" s="1" customFormat="1" ht="15.75" x14ac:dyDescent="0.25">
      <c r="A25" s="55"/>
      <c r="B25" s="31"/>
      <c r="C25" s="31"/>
      <c r="E25" s="31"/>
    </row>
    <row r="26" spans="1:5" s="1" customFormat="1" ht="15.75" x14ac:dyDescent="0.25">
      <c r="A26" s="31"/>
      <c r="B26" s="31"/>
      <c r="C26" s="31"/>
      <c r="E26" s="31"/>
    </row>
    <row r="27" spans="1:5" s="1" customFormat="1" ht="15.75" x14ac:dyDescent="0.25">
      <c r="A27" s="31"/>
      <c r="B27" s="31"/>
      <c r="C27" s="31"/>
      <c r="E27" s="31"/>
    </row>
    <row r="28" spans="1:5" s="1" customFormat="1" ht="15.75" x14ac:dyDescent="0.25">
      <c r="A28" s="31"/>
      <c r="B28" s="31"/>
      <c r="C28" s="31"/>
      <c r="E28" s="31"/>
    </row>
    <row r="29" spans="1:5" s="1" customFormat="1" ht="15.75" x14ac:dyDescent="0.25">
      <c r="A29" s="55"/>
      <c r="B29" s="31"/>
      <c r="C29" s="31"/>
      <c r="E29" s="31"/>
    </row>
    <row r="30" spans="1:5" s="1" customFormat="1" ht="15.75" x14ac:dyDescent="0.25">
      <c r="A30" s="31"/>
      <c r="B30" s="31"/>
      <c r="C30" s="31"/>
      <c r="E30" s="31"/>
    </row>
    <row r="31" spans="1:5" s="1" customFormat="1" ht="15.75" x14ac:dyDescent="0.25">
      <c r="B31" s="31"/>
      <c r="C31" s="31"/>
      <c r="E31" s="31"/>
    </row>
    <row r="32" spans="1:5" s="1" customFormat="1" ht="15.75" x14ac:dyDescent="0.25">
      <c r="A32" s="55"/>
      <c r="B32" s="31"/>
      <c r="C32" s="31"/>
      <c r="E32" s="31"/>
    </row>
    <row r="33" spans="1:5" s="1" customFormat="1" ht="15.75" x14ac:dyDescent="0.25">
      <c r="A33" s="31"/>
      <c r="B33" s="31"/>
      <c r="C33" s="31"/>
      <c r="E33" s="31"/>
    </row>
    <row r="34" spans="1:5" s="1" customFormat="1" ht="15.75" x14ac:dyDescent="0.25">
      <c r="B34" s="31"/>
      <c r="C34" s="31"/>
      <c r="E34" s="31"/>
    </row>
    <row r="35" spans="1:5" s="1" customFormat="1" ht="15.75" x14ac:dyDescent="0.25">
      <c r="A35" s="55"/>
      <c r="B35" s="31"/>
      <c r="C35" s="31"/>
      <c r="E35" s="31"/>
    </row>
    <row r="36" spans="1:5" s="1" customFormat="1" ht="15.75" x14ac:dyDescent="0.25">
      <c r="A36" s="31"/>
      <c r="B36" s="31"/>
      <c r="C36" s="31"/>
      <c r="E36" s="31"/>
    </row>
    <row r="37" spans="1:5" s="1" customFormat="1" ht="15.75" x14ac:dyDescent="0.25">
      <c r="A37" s="31"/>
      <c r="B37" s="31"/>
      <c r="C37" s="31"/>
      <c r="E37" s="31"/>
    </row>
    <row r="38" spans="1:5" s="1" customFormat="1" ht="15.75" x14ac:dyDescent="0.25">
      <c r="A38" s="31"/>
      <c r="B38" s="31"/>
      <c r="C38" s="31"/>
    </row>
    <row r="39" spans="1:5" s="1" customFormat="1" ht="15.75" x14ac:dyDescent="0.25">
      <c r="A39" s="55"/>
      <c r="B39" s="31"/>
    </row>
    <row r="40" spans="1:5" s="1" customFormat="1" ht="15.75" x14ac:dyDescent="0.25">
      <c r="A40" s="31"/>
      <c r="B40" s="31"/>
    </row>
    <row r="41" spans="1:5" s="1" customFormat="1" ht="15.75" x14ac:dyDescent="0.25">
      <c r="A41" s="31"/>
    </row>
    <row r="42" spans="1:5" s="1" customFormat="1" ht="15.75" x14ac:dyDescent="0.25">
      <c r="A42" s="31"/>
    </row>
    <row r="43" spans="1:5" s="1" customFormat="1" x14ac:dyDescent="0.2"/>
    <row r="44" spans="1:5" s="1" customFormat="1" ht="15.75" x14ac:dyDescent="0.25">
      <c r="C44" s="31"/>
    </row>
    <row r="45" spans="1:5" s="1" customFormat="1" ht="15.75" x14ac:dyDescent="0.25">
      <c r="A45" s="31"/>
      <c r="C45" s="31"/>
    </row>
    <row r="46" spans="1:5" s="1" customFormat="1" ht="15.75" x14ac:dyDescent="0.25">
      <c r="A46" s="31"/>
    </row>
    <row r="47" spans="1:5" s="1" customFormat="1" ht="15.75" x14ac:dyDescent="0.25">
      <c r="A47" s="31"/>
    </row>
    <row r="48" spans="1:5" s="1" customFormat="1" ht="15.75" x14ac:dyDescent="0.25">
      <c r="A48" s="55" t="s">
        <v>67</v>
      </c>
    </row>
    <row r="49" spans="1:3" s="1" customFormat="1" ht="15.75" x14ac:dyDescent="0.25">
      <c r="A49" s="55" t="s">
        <v>106</v>
      </c>
    </row>
    <row r="50" spans="1:3" s="1" customFormat="1" ht="15.75" x14ac:dyDescent="0.25">
      <c r="A50" s="31"/>
    </row>
    <row r="51" spans="1:3" s="1" customFormat="1" ht="15.75" x14ac:dyDescent="0.25">
      <c r="A51" s="31"/>
    </row>
    <row r="52" spans="1:3" s="1" customFormat="1" ht="12.75" customHeight="1" x14ac:dyDescent="0.2">
      <c r="A52" s="61" t="str">
        <f>+Innhold!B53</f>
        <v>Finans Norge / Skadeforsikringsstatistikk</v>
      </c>
      <c r="B52" s="62"/>
      <c r="C52" s="209">
        <f>Innhold!H9</f>
        <v>2</v>
      </c>
    </row>
    <row r="53" spans="1:3" s="1" customFormat="1" ht="12.75" customHeight="1" x14ac:dyDescent="0.2">
      <c r="A53" s="63" t="str">
        <f>+Innhold!B54</f>
        <v>Premiestatistikk skadeforsikring 2. kvartal 2022</v>
      </c>
      <c r="B53" s="50"/>
      <c r="C53" s="207"/>
    </row>
    <row r="54" spans="1:3" s="1" customFormat="1" x14ac:dyDescent="0.2"/>
    <row r="55" spans="1:3" s="1" customFormat="1" x14ac:dyDescent="0.2"/>
    <row r="56" spans="1:3" s="1" customFormat="1" x14ac:dyDescent="0.2"/>
    <row r="57" spans="1:3" s="1" customFormat="1" x14ac:dyDescent="0.2"/>
    <row r="58" spans="1:3" s="1" customFormat="1" x14ac:dyDescent="0.2"/>
    <row r="59" spans="1:3" s="1" customFormat="1" x14ac:dyDescent="0.2"/>
    <row r="60" spans="1:3" s="1" customFormat="1" x14ac:dyDescent="0.2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/>
  </sheetViews>
  <sheetFormatPr defaultColWidth="11.42578125" defaultRowHeight="12.75" x14ac:dyDescent="0.2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 x14ac:dyDescent="0.2"/>
    <row r="2" spans="1:12" x14ac:dyDescent="0.2">
      <c r="A2" s="69" t="s">
        <v>0</v>
      </c>
    </row>
    <row r="3" spans="1:12" ht="6" customHeight="1" x14ac:dyDescent="0.25">
      <c r="A3" s="4"/>
    </row>
    <row r="4" spans="1:12" ht="15.75" x14ac:dyDescent="0.25">
      <c r="A4" s="41" t="s">
        <v>45</v>
      </c>
      <c r="G4" s="5"/>
      <c r="H4"/>
      <c r="I4"/>
      <c r="J4"/>
      <c r="K4"/>
      <c r="L4"/>
    </row>
    <row r="5" spans="1:12" ht="15.75" x14ac:dyDescent="0.25">
      <c r="A5" s="5"/>
      <c r="G5" s="5"/>
      <c r="H5"/>
      <c r="I5"/>
      <c r="J5"/>
      <c r="K5"/>
      <c r="L5"/>
    </row>
    <row r="6" spans="1:12" ht="15.75" x14ac:dyDescent="0.25">
      <c r="A6" s="5" t="s">
        <v>80</v>
      </c>
      <c r="G6" s="5" t="s">
        <v>150</v>
      </c>
      <c r="H6"/>
      <c r="I6"/>
      <c r="J6"/>
      <c r="K6"/>
      <c r="L6"/>
    </row>
    <row r="7" spans="1:12" x14ac:dyDescent="0.2">
      <c r="G7"/>
      <c r="H7"/>
      <c r="I7"/>
      <c r="J7"/>
      <c r="K7"/>
      <c r="L7"/>
    </row>
    <row r="8" spans="1:12" x14ac:dyDescent="0.2">
      <c r="G8"/>
      <c r="H8"/>
      <c r="I8"/>
      <c r="J8"/>
      <c r="K8"/>
      <c r="L8"/>
    </row>
    <row r="9" spans="1:12" x14ac:dyDescent="0.2">
      <c r="G9"/>
      <c r="H9"/>
      <c r="I9"/>
      <c r="J9"/>
      <c r="K9"/>
      <c r="L9"/>
    </row>
    <row r="10" spans="1:12" x14ac:dyDescent="0.2">
      <c r="G10"/>
      <c r="H10"/>
      <c r="I10"/>
      <c r="J10"/>
      <c r="K10"/>
      <c r="L10"/>
    </row>
    <row r="11" spans="1:12" x14ac:dyDescent="0.2">
      <c r="G11"/>
      <c r="H11"/>
      <c r="I11"/>
      <c r="J11"/>
      <c r="K11"/>
      <c r="L11"/>
    </row>
    <row r="12" spans="1:12" x14ac:dyDescent="0.2">
      <c r="E12" s="25"/>
      <c r="G12"/>
      <c r="H12"/>
      <c r="I12"/>
      <c r="J12"/>
      <c r="K12"/>
      <c r="L12"/>
    </row>
    <row r="13" spans="1:12" x14ac:dyDescent="0.2">
      <c r="G13"/>
      <c r="H13"/>
      <c r="I13"/>
      <c r="J13"/>
      <c r="K13"/>
      <c r="L13"/>
    </row>
    <row r="14" spans="1:12" x14ac:dyDescent="0.2">
      <c r="G14"/>
      <c r="H14"/>
      <c r="I14"/>
      <c r="J14"/>
      <c r="K14"/>
      <c r="L14"/>
    </row>
    <row r="15" spans="1:12" x14ac:dyDescent="0.2">
      <c r="E15" s="25"/>
      <c r="G15"/>
      <c r="H15"/>
      <c r="I15"/>
      <c r="J15"/>
      <c r="K15"/>
      <c r="L15"/>
    </row>
    <row r="16" spans="1:12" x14ac:dyDescent="0.2">
      <c r="G16"/>
      <c r="H16"/>
      <c r="I16"/>
      <c r="J16"/>
      <c r="K16"/>
      <c r="L16"/>
    </row>
    <row r="17" spans="1:12" x14ac:dyDescent="0.2">
      <c r="G17"/>
      <c r="H17"/>
      <c r="I17"/>
      <c r="J17"/>
      <c r="K17"/>
      <c r="L17"/>
    </row>
    <row r="18" spans="1:12" x14ac:dyDescent="0.2">
      <c r="E18" s="25"/>
      <c r="G18"/>
      <c r="H18"/>
      <c r="I18"/>
      <c r="J18"/>
      <c r="K18"/>
      <c r="L18"/>
    </row>
    <row r="19" spans="1:12" x14ac:dyDescent="0.2">
      <c r="J19"/>
      <c r="K19"/>
      <c r="L19"/>
    </row>
    <row r="20" spans="1:12" x14ac:dyDescent="0.2">
      <c r="J20"/>
      <c r="K20"/>
      <c r="L20"/>
    </row>
    <row r="21" spans="1:12" x14ac:dyDescent="0.2">
      <c r="J21"/>
      <c r="K21"/>
      <c r="L21"/>
    </row>
    <row r="22" spans="1:12" x14ac:dyDescent="0.2">
      <c r="J22"/>
      <c r="K22"/>
      <c r="L22"/>
    </row>
    <row r="23" spans="1:12" x14ac:dyDescent="0.2">
      <c r="J23"/>
      <c r="K23"/>
      <c r="L23"/>
    </row>
    <row r="24" spans="1:12" x14ac:dyDescent="0.2">
      <c r="E24" s="25"/>
      <c r="G24"/>
      <c r="H24"/>
      <c r="I24"/>
      <c r="J24"/>
      <c r="K24"/>
      <c r="L24"/>
    </row>
    <row r="25" spans="1:12" x14ac:dyDescent="0.2">
      <c r="G25"/>
      <c r="H25"/>
      <c r="I25"/>
      <c r="J25"/>
      <c r="K25"/>
      <c r="L25"/>
    </row>
    <row r="26" spans="1:12" x14ac:dyDescent="0.2">
      <c r="G26"/>
      <c r="H26"/>
      <c r="I26"/>
      <c r="J26"/>
      <c r="K26"/>
      <c r="L26"/>
    </row>
    <row r="27" spans="1:12" x14ac:dyDescent="0.2">
      <c r="E27" s="25"/>
      <c r="G27"/>
      <c r="H27"/>
      <c r="I27"/>
      <c r="J27"/>
      <c r="K27"/>
      <c r="L27"/>
    </row>
    <row r="28" spans="1:12" x14ac:dyDescent="0.2">
      <c r="G28"/>
      <c r="H28"/>
      <c r="I28"/>
      <c r="J28"/>
      <c r="K28"/>
      <c r="L28"/>
    </row>
    <row r="29" spans="1:12" x14ac:dyDescent="0.2">
      <c r="I29"/>
      <c r="J29"/>
      <c r="K29"/>
      <c r="L29"/>
    </row>
    <row r="30" spans="1:12" x14ac:dyDescent="0.2">
      <c r="I30"/>
      <c r="J30"/>
      <c r="K30"/>
      <c r="L30"/>
    </row>
    <row r="31" spans="1:12" ht="15.75" x14ac:dyDescent="0.25">
      <c r="A31" s="5" t="s">
        <v>63</v>
      </c>
      <c r="G31" s="5"/>
      <c r="K31"/>
      <c r="L31"/>
    </row>
    <row r="32" spans="1:12" x14ac:dyDescent="0.2">
      <c r="K32"/>
      <c r="L32"/>
    </row>
    <row r="33" spans="5:12" x14ac:dyDescent="0.2">
      <c r="K33"/>
      <c r="L33"/>
    </row>
    <row r="34" spans="5:12" x14ac:dyDescent="0.2">
      <c r="G34"/>
      <c r="K34"/>
      <c r="L34"/>
    </row>
    <row r="35" spans="5:12" x14ac:dyDescent="0.2">
      <c r="G35"/>
      <c r="K35"/>
      <c r="L35"/>
    </row>
    <row r="36" spans="5:12" x14ac:dyDescent="0.2">
      <c r="E36" s="25"/>
      <c r="G36"/>
      <c r="K36"/>
      <c r="L36"/>
    </row>
    <row r="37" spans="5:12" x14ac:dyDescent="0.2">
      <c r="G37"/>
      <c r="K37"/>
      <c r="L37"/>
    </row>
    <row r="38" spans="5:12" x14ac:dyDescent="0.2">
      <c r="G38"/>
      <c r="K38"/>
      <c r="L38"/>
    </row>
    <row r="39" spans="5:12" x14ac:dyDescent="0.2">
      <c r="E39" s="25"/>
      <c r="G39"/>
      <c r="K39"/>
      <c r="L39"/>
    </row>
    <row r="40" spans="5:12" x14ac:dyDescent="0.2">
      <c r="G40"/>
      <c r="K40"/>
      <c r="L40"/>
    </row>
    <row r="41" spans="5:12" x14ac:dyDescent="0.2">
      <c r="K41"/>
    </row>
    <row r="42" spans="5:12" x14ac:dyDescent="0.2">
      <c r="E42" s="25"/>
      <c r="K42"/>
    </row>
    <row r="45" spans="5:12" x14ac:dyDescent="0.2">
      <c r="E45" s="25"/>
    </row>
    <row r="48" spans="5:12" x14ac:dyDescent="0.2">
      <c r="E48" s="25"/>
    </row>
    <row r="51" spans="1:11" x14ac:dyDescent="0.2">
      <c r="E51" s="25"/>
    </row>
    <row r="54" spans="1:11" x14ac:dyDescent="0.2">
      <c r="E54" s="25"/>
    </row>
    <row r="61" spans="1:11" ht="9" customHeight="1" x14ac:dyDescent="0.2">
      <c r="E61" s="25"/>
    </row>
    <row r="62" spans="1:11" x14ac:dyDescent="0.2">
      <c r="E62" s="25"/>
    </row>
    <row r="63" spans="1:11" x14ac:dyDescent="0.2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">
      <c r="A64" s="26" t="str">
        <f>+Innhold!B53</f>
        <v>Finans Norge / Skadeforsikringsstatistikk</v>
      </c>
      <c r="E64" s="209">
        <f>Innhold!H12</f>
        <v>3</v>
      </c>
      <c r="G64" s="26" t="str">
        <f>+Innhold!B53</f>
        <v>Finans Norge / Skadeforsikringsstatistikk</v>
      </c>
      <c r="K64" s="209">
        <f>+Innhold!H14</f>
        <v>4</v>
      </c>
    </row>
    <row r="65" spans="1:11" x14ac:dyDescent="0.2">
      <c r="A65" s="26" t="str">
        <f>+Innhold!B54</f>
        <v>Premiestatistikk skadeforsikring 2. kvartal 2022</v>
      </c>
      <c r="E65" s="208"/>
      <c r="G65" s="26" t="str">
        <f>+Innhold!B54</f>
        <v>Premiestatistikk skadeforsikring 2. kvartal 2022</v>
      </c>
      <c r="K65" s="207"/>
    </row>
    <row r="66" spans="1:11" s="228" customFormat="1" x14ac:dyDescent="0.2"/>
    <row r="67" spans="1:11" s="228" customFormat="1" x14ac:dyDescent="0.2"/>
    <row r="68" spans="1:11" s="228" customFormat="1" x14ac:dyDescent="0.2"/>
    <row r="69" spans="1:11" s="228" customFormat="1" x14ac:dyDescent="0.2">
      <c r="A69" s="229"/>
      <c r="B69" s="230"/>
    </row>
    <row r="70" spans="1:11" s="228" customFormat="1" x14ac:dyDescent="0.2"/>
    <row r="71" spans="1:11" s="228" customFormat="1" x14ac:dyDescent="0.2">
      <c r="A71" s="229"/>
      <c r="B71" s="230"/>
    </row>
    <row r="72" spans="1:11" s="228" customFormat="1" x14ac:dyDescent="0.2"/>
    <row r="73" spans="1:11" s="228" customFormat="1" x14ac:dyDescent="0.2">
      <c r="A73" s="231" t="s">
        <v>59</v>
      </c>
    </row>
    <row r="74" spans="1:11" s="228" customFormat="1" x14ac:dyDescent="0.2">
      <c r="A74" s="229" t="s">
        <v>82</v>
      </c>
      <c r="B74" s="230">
        <f>+'Tab5'!G9/100</f>
        <v>0.2615931963632544</v>
      </c>
      <c r="C74" s="229">
        <v>1</v>
      </c>
      <c r="D74" s="229">
        <v>0</v>
      </c>
      <c r="E74" s="229">
        <v>0</v>
      </c>
      <c r="F74" s="229">
        <v>0</v>
      </c>
      <c r="G74" s="229"/>
      <c r="H74" s="229"/>
      <c r="I74" s="229">
        <v>0</v>
      </c>
    </row>
    <row r="75" spans="1:11" s="228" customFormat="1" x14ac:dyDescent="0.2">
      <c r="A75" s="229" t="s">
        <v>81</v>
      </c>
      <c r="B75" s="230">
        <f>+'Tab5'!G7/100</f>
        <v>0.21591681280399569</v>
      </c>
      <c r="C75" s="229">
        <v>1</v>
      </c>
      <c r="D75" s="229">
        <v>0</v>
      </c>
      <c r="E75" s="229">
        <v>0</v>
      </c>
      <c r="F75" s="229">
        <v>0</v>
      </c>
      <c r="G75" s="229"/>
      <c r="H75" s="229"/>
      <c r="I75" s="229">
        <v>0</v>
      </c>
    </row>
    <row r="76" spans="1:11" s="228" customFormat="1" x14ac:dyDescent="0.2">
      <c r="A76" s="229" t="s">
        <v>84</v>
      </c>
      <c r="B76" s="230">
        <f>+'Tab5'!G10/100</f>
        <v>0.14437920820571398</v>
      </c>
      <c r="C76" s="229">
        <v>1</v>
      </c>
      <c r="D76" s="229">
        <v>0</v>
      </c>
      <c r="E76" s="229">
        <v>0</v>
      </c>
      <c r="F76" s="229">
        <v>0</v>
      </c>
      <c r="G76" s="229"/>
      <c r="H76" s="229"/>
      <c r="I76" s="229">
        <v>0</v>
      </c>
    </row>
    <row r="77" spans="1:11" s="228" customFormat="1" x14ac:dyDescent="0.2">
      <c r="A77" s="229" t="s">
        <v>152</v>
      </c>
      <c r="B77" s="230">
        <f>+'Tab5'!G11/100</f>
        <v>0.13821696880180498</v>
      </c>
      <c r="C77" s="229">
        <v>1</v>
      </c>
      <c r="D77" s="229">
        <v>0</v>
      </c>
      <c r="E77" s="229">
        <v>0</v>
      </c>
      <c r="F77" s="229">
        <v>0</v>
      </c>
      <c r="G77" s="229"/>
      <c r="H77" s="229"/>
      <c r="I77" s="229">
        <v>0</v>
      </c>
    </row>
    <row r="78" spans="1:11" s="228" customFormat="1" x14ac:dyDescent="0.2">
      <c r="A78" s="229" t="s">
        <v>21</v>
      </c>
      <c r="B78" s="230">
        <f>1-SUM(B74:B77)</f>
        <v>0.23989381382523101</v>
      </c>
      <c r="C78" s="229">
        <v>1</v>
      </c>
      <c r="D78" s="229">
        <v>0</v>
      </c>
      <c r="E78" s="229">
        <v>0</v>
      </c>
      <c r="F78" s="229">
        <v>0</v>
      </c>
      <c r="G78" s="229"/>
      <c r="H78" s="229"/>
      <c r="I78" s="229">
        <v>0</v>
      </c>
    </row>
    <row r="79" spans="1:11" s="228" customFormat="1" x14ac:dyDescent="0.2"/>
    <row r="80" spans="1:11" s="228" customFormat="1" x14ac:dyDescent="0.2"/>
    <row r="81" spans="1:17" s="228" customFormat="1" x14ac:dyDescent="0.2">
      <c r="A81" s="231" t="s">
        <v>62</v>
      </c>
    </row>
    <row r="82" spans="1:17" s="228" customFormat="1" x14ac:dyDescent="0.2">
      <c r="A82" s="229" t="s">
        <v>51</v>
      </c>
      <c r="B82" s="229">
        <f>+'Tab3'!F26/1000</f>
        <v>13872.978999999999</v>
      </c>
      <c r="C82" s="229">
        <f>+'Tab3'!G26/1000</f>
        <v>14431.347</v>
      </c>
    </row>
    <row r="83" spans="1:17" s="228" customFormat="1" x14ac:dyDescent="0.2">
      <c r="A83" s="229"/>
      <c r="B83" s="232" t="str">
        <f>Dato_1årsiden</f>
        <v>30.06.2021</v>
      </c>
      <c r="C83" s="232" t="str">
        <f>Dato_nå</f>
        <v>30.06.2022</v>
      </c>
    </row>
    <row r="84" spans="1:17" s="228" customFormat="1" x14ac:dyDescent="0.2">
      <c r="A84" s="229" t="s">
        <v>18</v>
      </c>
      <c r="B84" s="233">
        <f>+'Tab3'!F22/1000</f>
        <v>2684.5830000000001</v>
      </c>
      <c r="C84" s="233">
        <f>+'Tab3'!G22/1000</f>
        <v>2809.1990000000001</v>
      </c>
    </row>
    <row r="85" spans="1:17" s="228" customFormat="1" x14ac:dyDescent="0.2">
      <c r="A85" s="229" t="s">
        <v>54</v>
      </c>
      <c r="B85" s="233">
        <f>+'Tab3'!F23/1000</f>
        <v>8946.0380000000005</v>
      </c>
      <c r="C85" s="233">
        <f>+'Tab3'!G23/1000</f>
        <v>9423.4349999999995</v>
      </c>
    </row>
    <row r="86" spans="1:17" s="228" customFormat="1" x14ac:dyDescent="0.2">
      <c r="A86" s="229" t="s">
        <v>55</v>
      </c>
      <c r="B86" s="233">
        <f>'Tab3'!F26/1000-B84-B85</f>
        <v>2242.3579999999984</v>
      </c>
      <c r="C86" s="233">
        <f>'Tab3'!G26/1000-C84-C85</f>
        <v>2198.7129999999997</v>
      </c>
    </row>
    <row r="87" spans="1:17" s="228" customFormat="1" x14ac:dyDescent="0.2">
      <c r="A87" s="229" t="s">
        <v>85</v>
      </c>
      <c r="B87" s="233">
        <f>+'Tab3'!J26/1000</f>
        <v>9981.8490000000002</v>
      </c>
      <c r="C87" s="233">
        <f>+'Tab3'!K26/1000</f>
        <v>11094.915999999999</v>
      </c>
    </row>
    <row r="88" spans="1:17" s="228" customFormat="1" x14ac:dyDescent="0.2">
      <c r="A88" s="229" t="s">
        <v>52</v>
      </c>
      <c r="B88" s="233">
        <f>'Tab3'!F30/1000+'Tab3'!J30/1000</f>
        <v>1217.376</v>
      </c>
      <c r="C88" s="233">
        <f>'Tab3'!G30/1000+'Tab3'!K30/1000</f>
        <v>1294.0030000000002</v>
      </c>
    </row>
    <row r="89" spans="1:17" s="228" customFormat="1" x14ac:dyDescent="0.2">
      <c r="A89" s="229" t="s">
        <v>53</v>
      </c>
      <c r="B89" s="233">
        <f>+'Tab3'!J31/1000</f>
        <v>2312.8270000000002</v>
      </c>
      <c r="C89" s="233">
        <f>+'Tab3'!K31/1000</f>
        <v>2541.4319999999998</v>
      </c>
    </row>
    <row r="90" spans="1:17" s="228" customFormat="1" x14ac:dyDescent="0.2">
      <c r="A90" s="229" t="s">
        <v>25</v>
      </c>
      <c r="B90" s="233">
        <f>+'Tab3'!F41/1000</f>
        <v>3692.1889999999999</v>
      </c>
      <c r="C90" s="233">
        <f>+'Tab3'!G41/1000</f>
        <v>3888.8609999999999</v>
      </c>
    </row>
    <row r="91" spans="1:17" s="228" customFormat="1" x14ac:dyDescent="0.2">
      <c r="A91" s="229" t="s">
        <v>26</v>
      </c>
      <c r="B91" s="233">
        <f>+'Tab3'!J42/1000</f>
        <v>2400.0149999999999</v>
      </c>
      <c r="C91" s="233">
        <f>+'Tab3'!K42/1000</f>
        <v>2733.3209999999999</v>
      </c>
    </row>
    <row r="92" spans="1:17" s="228" customFormat="1" x14ac:dyDescent="0.2"/>
    <row r="93" spans="1:17" s="228" customFormat="1" x14ac:dyDescent="0.2"/>
    <row r="94" spans="1:17" s="228" customFormat="1" x14ac:dyDescent="0.2"/>
    <row r="95" spans="1:17" s="228" customFormat="1" x14ac:dyDescent="0.2">
      <c r="A95" s="231" t="s">
        <v>61</v>
      </c>
      <c r="G95" s="234" t="s">
        <v>79</v>
      </c>
    </row>
    <row r="96" spans="1:17" s="228" customFormat="1" x14ac:dyDescent="0.2">
      <c r="A96" s="229"/>
      <c r="B96" s="235">
        <v>42004</v>
      </c>
      <c r="C96" s="235">
        <v>42369</v>
      </c>
      <c r="D96" s="235">
        <v>42735</v>
      </c>
      <c r="E96" s="235" t="str">
        <f>G96</f>
        <v>30.06.2022</v>
      </c>
      <c r="F96" s="235"/>
      <c r="G96" s="235" t="str">
        <f>C83</f>
        <v>30.06.2022</v>
      </c>
      <c r="H96" s="235"/>
      <c r="I96" s="235"/>
      <c r="J96" s="236"/>
      <c r="K96" s="235"/>
      <c r="L96" s="235"/>
      <c r="M96" s="235"/>
      <c r="N96" s="235"/>
      <c r="O96" s="235"/>
      <c r="P96" s="235"/>
      <c r="Q96" s="235"/>
    </row>
    <row r="97" spans="1:17" s="228" customFormat="1" x14ac:dyDescent="0.2">
      <c r="A97" s="229"/>
      <c r="B97" s="230">
        <f>B98/B101</f>
        <v>0.38367106973506798</v>
      </c>
      <c r="C97" s="230">
        <f>C98/C101</f>
        <v>0.38262458117320863</v>
      </c>
      <c r="D97" s="230">
        <f>D98/D101</f>
        <v>0.37475650653602993</v>
      </c>
      <c r="E97" s="230">
        <f>E98/E101</f>
        <v>0.32287881613075109</v>
      </c>
      <c r="F97" s="230"/>
      <c r="G97" s="230">
        <f>G98/G101</f>
        <v>0.32287881613075109</v>
      </c>
      <c r="H97" s="230"/>
      <c r="I97" s="230"/>
      <c r="J97" s="230"/>
      <c r="K97" s="230"/>
      <c r="L97" s="230"/>
      <c r="M97" s="230"/>
      <c r="N97" s="230"/>
      <c r="O97" s="230"/>
      <c r="P97" s="230"/>
      <c r="Q97" s="230"/>
    </row>
    <row r="98" spans="1:17" s="228" customFormat="1" x14ac:dyDescent="0.2">
      <c r="A98" s="229" t="s">
        <v>58</v>
      </c>
      <c r="B98" s="237">
        <v>7884.6679999999997</v>
      </c>
      <c r="C98" s="237">
        <v>7875.8249999999998</v>
      </c>
      <c r="D98" s="237">
        <v>7750.8190000000004</v>
      </c>
      <c r="E98" s="237">
        <f>G98</f>
        <v>9239.8050000000003</v>
      </c>
      <c r="F98" s="229"/>
      <c r="G98" s="229">
        <f>('Tab3'!G19+'Tab3'!K19)/1000</f>
        <v>9239.8050000000003</v>
      </c>
      <c r="H98" s="229"/>
      <c r="I98" s="229"/>
      <c r="J98" s="229"/>
      <c r="K98" s="229"/>
      <c r="L98" s="229"/>
      <c r="M98" s="229"/>
      <c r="N98" s="229"/>
      <c r="O98" s="229"/>
      <c r="P98" s="229"/>
      <c r="Q98" s="229"/>
    </row>
    <row r="99" spans="1:17" s="228" customFormat="1" x14ac:dyDescent="0.2">
      <c r="A99" s="229" t="s">
        <v>57</v>
      </c>
      <c r="B99" s="237">
        <f>B101-B98</f>
        <v>12665.925000000001</v>
      </c>
      <c r="C99" s="237">
        <f>C101-C98</f>
        <v>12707.862999999998</v>
      </c>
      <c r="D99" s="237">
        <f>D101-D98</f>
        <v>12931.460999999999</v>
      </c>
      <c r="E99" s="237">
        <f>E101-E98</f>
        <v>19377.138999999999</v>
      </c>
      <c r="F99" s="229"/>
      <c r="G99" s="229">
        <f>G101-G98</f>
        <v>19377.138999999999</v>
      </c>
      <c r="H99" s="229"/>
      <c r="I99" s="229"/>
      <c r="J99" s="229"/>
      <c r="K99" s="229"/>
      <c r="L99" s="229"/>
      <c r="M99" s="229"/>
      <c r="N99" s="229"/>
      <c r="O99" s="229"/>
      <c r="P99" s="229"/>
      <c r="Q99" s="229"/>
    </row>
    <row r="100" spans="1:17" s="228" customFormat="1" x14ac:dyDescent="0.2">
      <c r="A100" s="229"/>
      <c r="B100" s="237"/>
      <c r="C100" s="237"/>
      <c r="D100" s="237"/>
      <c r="E100" s="237"/>
      <c r="F100" s="229"/>
      <c r="G100" s="229"/>
      <c r="H100" s="229"/>
      <c r="I100" s="229"/>
      <c r="J100" s="229"/>
      <c r="K100" s="229"/>
      <c r="L100" s="229"/>
    </row>
    <row r="101" spans="1:17" s="228" customFormat="1" x14ac:dyDescent="0.2">
      <c r="A101" s="229" t="s">
        <v>56</v>
      </c>
      <c r="B101" s="237">
        <v>20550.593000000001</v>
      </c>
      <c r="C101" s="237">
        <v>20583.687999999998</v>
      </c>
      <c r="D101" s="237">
        <v>20682.28</v>
      </c>
      <c r="E101" s="237">
        <f>G101</f>
        <v>28616.944</v>
      </c>
      <c r="F101" s="229"/>
      <c r="G101" s="229">
        <f>('Tab3'!G12+'Tab3'!K12)/1000</f>
        <v>28616.944</v>
      </c>
      <c r="H101" s="229"/>
      <c r="I101" s="229"/>
      <c r="J101" s="229"/>
      <c r="K101" s="229"/>
      <c r="L101" s="229"/>
      <c r="M101" s="229"/>
      <c r="N101" s="229"/>
      <c r="O101" s="229"/>
      <c r="P101" s="229"/>
      <c r="Q101" s="229"/>
    </row>
    <row r="102" spans="1:17" s="228" customFormat="1" x14ac:dyDescent="0.2"/>
    <row r="103" spans="1:17" s="228" customFormat="1" x14ac:dyDescent="0.2"/>
    <row r="104" spans="1:17" s="228" customFormat="1" x14ac:dyDescent="0.2"/>
    <row r="105" spans="1:17" s="228" customFormat="1" x14ac:dyDescent="0.2">
      <c r="A105" s="231" t="s">
        <v>60</v>
      </c>
    </row>
    <row r="106" spans="1:17" s="228" customFormat="1" x14ac:dyDescent="0.2">
      <c r="A106" s="228" t="s">
        <v>51</v>
      </c>
      <c r="B106" s="238">
        <f>'Tab3'!G48</f>
        <v>47074102</v>
      </c>
    </row>
    <row r="107" spans="1:17" s="228" customFormat="1" x14ac:dyDescent="0.2">
      <c r="A107" s="228" t="s">
        <v>85</v>
      </c>
      <c r="B107" s="238">
        <f>'Tab3'!K48</f>
        <v>29014146</v>
      </c>
    </row>
    <row r="108" spans="1:17" s="228" customFormat="1" x14ac:dyDescent="0.2"/>
    <row r="109" spans="1:17" s="228" customFormat="1" x14ac:dyDescent="0.2"/>
    <row r="110" spans="1:17" s="228" customFormat="1" x14ac:dyDescent="0.2"/>
    <row r="111" spans="1:17" s="228" customFormat="1" x14ac:dyDescent="0.2"/>
    <row r="112" spans="1:17" s="228" customFormat="1" x14ac:dyDescent="0.2">
      <c r="A112" s="239"/>
      <c r="B112" s="229"/>
    </row>
    <row r="113" spans="1:2" s="228" customFormat="1" x14ac:dyDescent="0.2">
      <c r="A113" s="239"/>
      <c r="B113" s="229"/>
    </row>
    <row r="114" spans="1:2" s="228" customFormat="1" x14ac:dyDescent="0.2">
      <c r="A114" s="239"/>
      <c r="B114" s="229"/>
    </row>
    <row r="115" spans="1:2" s="228" customFormat="1" x14ac:dyDescent="0.2">
      <c r="A115" s="239"/>
      <c r="B115" s="229"/>
    </row>
    <row r="116" spans="1:2" s="228" customFormat="1" x14ac:dyDescent="0.2">
      <c r="A116" s="239"/>
      <c r="B116" s="229"/>
    </row>
    <row r="117" spans="1:2" s="228" customFormat="1" x14ac:dyDescent="0.2">
      <c r="A117" s="239"/>
      <c r="B117" s="229"/>
    </row>
    <row r="118" spans="1:2" s="228" customFormat="1" x14ac:dyDescent="0.2">
      <c r="A118" s="239"/>
      <c r="B118" s="229"/>
    </row>
    <row r="119" spans="1:2" s="228" customFormat="1" x14ac:dyDescent="0.2">
      <c r="A119" s="239"/>
      <c r="B119" s="229"/>
    </row>
    <row r="120" spans="1:2" s="228" customFormat="1" x14ac:dyDescent="0.2">
      <c r="A120" s="239"/>
      <c r="B120" s="229"/>
    </row>
    <row r="121" spans="1:2" s="228" customFormat="1" x14ac:dyDescent="0.2">
      <c r="A121" s="239"/>
      <c r="B121" s="229"/>
    </row>
    <row r="122" spans="1:2" s="228" customFormat="1" x14ac:dyDescent="0.2">
      <c r="A122" s="239"/>
      <c r="B122" s="229"/>
    </row>
    <row r="123" spans="1:2" s="228" customFormat="1" x14ac:dyDescent="0.2">
      <c r="A123" s="239"/>
      <c r="B123" s="229"/>
    </row>
    <row r="124" spans="1:2" s="228" customFormat="1" x14ac:dyDescent="0.2">
      <c r="A124" s="239"/>
      <c r="B124" s="229"/>
    </row>
    <row r="125" spans="1:2" s="228" customFormat="1" x14ac:dyDescent="0.2">
      <c r="A125" s="239"/>
      <c r="B125" s="229"/>
    </row>
    <row r="126" spans="1:2" s="228" customFormat="1" x14ac:dyDescent="0.2">
      <c r="A126" s="239"/>
      <c r="B126" s="229"/>
    </row>
    <row r="127" spans="1:2" s="228" customFormat="1" x14ac:dyDescent="0.2">
      <c r="A127" s="239"/>
      <c r="B127" s="229"/>
    </row>
    <row r="128" spans="1:2" s="228" customFormat="1" x14ac:dyDescent="0.2">
      <c r="A128" s="239"/>
      <c r="B128" s="229"/>
    </row>
    <row r="129" spans="1:2" s="228" customFormat="1" x14ac:dyDescent="0.2">
      <c r="A129" s="239"/>
      <c r="B129" s="229"/>
    </row>
    <row r="130" spans="1:2" s="228" customFormat="1" x14ac:dyDescent="0.2">
      <c r="A130" s="239"/>
      <c r="B130" s="229"/>
    </row>
    <row r="131" spans="1:2" s="228" customFormat="1" x14ac:dyDescent="0.2">
      <c r="A131" s="239"/>
      <c r="B131" s="229"/>
    </row>
    <row r="132" spans="1:2" s="228" customFormat="1" x14ac:dyDescent="0.2">
      <c r="A132" s="239"/>
      <c r="B132" s="229"/>
    </row>
    <row r="133" spans="1:2" s="228" customFormat="1" x14ac:dyDescent="0.2">
      <c r="A133" s="239"/>
      <c r="B133" s="229"/>
    </row>
    <row r="134" spans="1:2" s="228" customFormat="1" x14ac:dyDescent="0.2">
      <c r="A134" s="239"/>
      <c r="B134" s="229"/>
    </row>
    <row r="135" spans="1:2" s="228" customFormat="1" x14ac:dyDescent="0.2">
      <c r="A135" s="239"/>
      <c r="B135" s="229"/>
    </row>
    <row r="136" spans="1:2" s="228" customFormat="1" x14ac:dyDescent="0.2">
      <c r="A136" s="239"/>
      <c r="B136" s="229"/>
    </row>
    <row r="137" spans="1:2" s="228" customFormat="1" x14ac:dyDescent="0.2">
      <c r="A137" s="239"/>
      <c r="B137" s="229"/>
    </row>
    <row r="138" spans="1:2" s="228" customFormat="1" x14ac:dyDescent="0.2">
      <c r="A138" s="239"/>
      <c r="B138" s="229"/>
    </row>
    <row r="139" spans="1:2" s="228" customFormat="1" x14ac:dyDescent="0.2">
      <c r="A139" s="239"/>
      <c r="B139" s="229"/>
    </row>
    <row r="140" spans="1:2" s="228" customFormat="1" x14ac:dyDescent="0.2">
      <c r="A140" s="239"/>
      <c r="B140" s="229"/>
    </row>
    <row r="141" spans="1:2" s="228" customFormat="1" x14ac:dyDescent="0.2">
      <c r="A141" s="239"/>
      <c r="B141" s="229"/>
    </row>
    <row r="142" spans="1:2" s="228" customFormat="1" x14ac:dyDescent="0.2">
      <c r="A142" s="239"/>
      <c r="B142" s="229"/>
    </row>
    <row r="143" spans="1:2" s="228" customFormat="1" x14ac:dyDescent="0.2">
      <c r="A143" s="239"/>
      <c r="B143" s="229"/>
    </row>
    <row r="144" spans="1:2" s="228" customFormat="1" x14ac:dyDescent="0.2">
      <c r="A144" s="239"/>
      <c r="B144" s="229"/>
    </row>
    <row r="145" spans="1:2" s="228" customFormat="1" x14ac:dyDescent="0.2">
      <c r="A145" s="239"/>
      <c r="B145" s="229"/>
    </row>
    <row r="146" spans="1:2" s="228" customFormat="1" x14ac:dyDescent="0.2">
      <c r="A146" s="239"/>
      <c r="B146" s="229"/>
    </row>
    <row r="147" spans="1:2" s="228" customFormat="1" x14ac:dyDescent="0.2">
      <c r="A147" s="239"/>
      <c r="B147" s="229"/>
    </row>
    <row r="148" spans="1:2" s="228" customFormat="1" x14ac:dyDescent="0.2">
      <c r="A148" s="239"/>
      <c r="B148" s="229"/>
    </row>
    <row r="149" spans="1:2" s="228" customFormat="1" x14ac:dyDescent="0.2">
      <c r="A149" s="239"/>
      <c r="B149" s="229"/>
    </row>
    <row r="150" spans="1:2" s="228" customFormat="1" x14ac:dyDescent="0.2">
      <c r="A150" s="239"/>
      <c r="B150" s="229"/>
    </row>
    <row r="151" spans="1:2" s="228" customFormat="1" x14ac:dyDescent="0.2">
      <c r="A151" s="239"/>
      <c r="B151" s="229"/>
    </row>
    <row r="152" spans="1:2" s="228" customFormat="1" x14ac:dyDescent="0.2">
      <c r="A152" s="239"/>
      <c r="B152" s="229"/>
    </row>
    <row r="153" spans="1:2" s="228" customFormat="1" x14ac:dyDescent="0.2">
      <c r="A153" s="239"/>
      <c r="B153" s="229"/>
    </row>
    <row r="154" spans="1:2" s="228" customFormat="1" x14ac:dyDescent="0.2">
      <c r="A154" s="239"/>
      <c r="B154" s="229"/>
    </row>
    <row r="155" spans="1:2" s="228" customFormat="1" x14ac:dyDescent="0.2">
      <c r="A155" s="239"/>
      <c r="B155" s="229"/>
    </row>
    <row r="156" spans="1:2" s="228" customFormat="1" x14ac:dyDescent="0.2">
      <c r="A156" s="239"/>
      <c r="B156" s="229"/>
    </row>
    <row r="157" spans="1:2" s="228" customFormat="1" x14ac:dyDescent="0.2">
      <c r="A157" s="239"/>
      <c r="B157" s="229"/>
    </row>
    <row r="158" spans="1:2" s="228" customFormat="1" x14ac:dyDescent="0.2">
      <c r="A158" s="239"/>
      <c r="B158" s="229"/>
    </row>
    <row r="159" spans="1:2" s="228" customFormat="1" x14ac:dyDescent="0.2">
      <c r="A159" s="239"/>
      <c r="B159" s="229"/>
    </row>
    <row r="160" spans="1:2" s="228" customFormat="1" x14ac:dyDescent="0.2">
      <c r="A160" s="239"/>
      <c r="B160" s="229"/>
    </row>
    <row r="161" spans="1:2" s="228" customFormat="1" x14ac:dyDescent="0.2">
      <c r="A161" s="239"/>
      <c r="B161" s="229"/>
    </row>
    <row r="162" spans="1:2" s="228" customFormat="1" x14ac:dyDescent="0.2">
      <c r="A162" s="239"/>
      <c r="B162" s="229"/>
    </row>
    <row r="163" spans="1:2" s="228" customFormat="1" x14ac:dyDescent="0.2">
      <c r="A163" s="239"/>
      <c r="B163" s="229"/>
    </row>
    <row r="164" spans="1:2" s="228" customFormat="1" x14ac:dyDescent="0.2">
      <c r="A164" s="239"/>
      <c r="B164" s="229"/>
    </row>
    <row r="165" spans="1:2" s="228" customFormat="1" x14ac:dyDescent="0.2">
      <c r="A165" s="239"/>
      <c r="B165" s="229"/>
    </row>
    <row r="166" spans="1:2" s="228" customFormat="1" x14ac:dyDescent="0.2">
      <c r="A166" s="239"/>
      <c r="B166" s="229"/>
    </row>
    <row r="167" spans="1:2" s="228" customFormat="1" x14ac:dyDescent="0.2">
      <c r="A167" s="239"/>
      <c r="B167" s="229"/>
    </row>
    <row r="168" spans="1:2" s="228" customFormat="1" x14ac:dyDescent="0.2">
      <c r="A168" s="239"/>
      <c r="B168" s="229"/>
    </row>
    <row r="169" spans="1:2" s="228" customFormat="1" x14ac:dyDescent="0.2">
      <c r="A169" s="239"/>
      <c r="B169" s="229"/>
    </row>
    <row r="170" spans="1:2" s="228" customFormat="1" x14ac:dyDescent="0.2">
      <c r="A170" s="239"/>
      <c r="B170" s="229"/>
    </row>
    <row r="171" spans="1:2" s="228" customFormat="1" x14ac:dyDescent="0.2">
      <c r="A171" s="239"/>
      <c r="B171" s="229"/>
    </row>
    <row r="172" spans="1:2" s="228" customFormat="1" x14ac:dyDescent="0.2">
      <c r="A172" s="239"/>
      <c r="B172" s="229"/>
    </row>
    <row r="173" spans="1:2" s="228" customFormat="1" x14ac:dyDescent="0.2">
      <c r="A173" s="239"/>
      <c r="B173" s="229"/>
    </row>
    <row r="174" spans="1:2" s="228" customFormat="1" x14ac:dyDescent="0.2">
      <c r="A174" s="239"/>
      <c r="B174" s="229"/>
    </row>
    <row r="175" spans="1:2" s="228" customFormat="1" x14ac:dyDescent="0.2">
      <c r="A175" s="239"/>
      <c r="B175" s="229"/>
    </row>
    <row r="176" spans="1:2" s="228" customFormat="1" x14ac:dyDescent="0.2">
      <c r="A176" s="239"/>
      <c r="B176" s="229"/>
    </row>
    <row r="177" spans="1:3" s="228" customFormat="1" x14ac:dyDescent="0.2">
      <c r="A177" s="239"/>
      <c r="B177" s="229"/>
    </row>
    <row r="178" spans="1:3" s="228" customFormat="1" x14ac:dyDescent="0.2">
      <c r="A178" s="239"/>
      <c r="B178" s="229"/>
    </row>
    <row r="179" spans="1:3" s="228" customFormat="1" x14ac:dyDescent="0.2">
      <c r="A179" s="239"/>
      <c r="B179" s="229"/>
    </row>
    <row r="180" spans="1:3" s="228" customFormat="1" x14ac:dyDescent="0.2">
      <c r="A180" s="239"/>
      <c r="B180" s="229"/>
    </row>
    <row r="181" spans="1:3" s="228" customFormat="1" x14ac:dyDescent="0.2">
      <c r="A181" s="239"/>
      <c r="B181" s="229"/>
      <c r="C181" s="229"/>
    </row>
    <row r="182" spans="1:3" s="228" customFormat="1" x14ac:dyDescent="0.2">
      <c r="A182" s="239"/>
      <c r="B182" s="229"/>
    </row>
    <row r="183" spans="1:3" s="228" customFormat="1" x14ac:dyDescent="0.2">
      <c r="A183" s="239"/>
      <c r="B183" s="229"/>
    </row>
    <row r="184" spans="1:3" s="228" customFormat="1" x14ac:dyDescent="0.2">
      <c r="A184" s="239"/>
      <c r="B184" s="229"/>
    </row>
    <row r="185" spans="1:3" x14ac:dyDescent="0.2">
      <c r="A185" s="71"/>
      <c r="B185"/>
    </row>
    <row r="186" spans="1:3" x14ac:dyDescent="0.2">
      <c r="A186" s="71"/>
      <c r="B186"/>
    </row>
    <row r="187" spans="1:3" x14ac:dyDescent="0.2">
      <c r="A187" s="71"/>
      <c r="B187"/>
    </row>
    <row r="188" spans="1:3" x14ac:dyDescent="0.2">
      <c r="A188" s="71"/>
      <c r="B188"/>
    </row>
    <row r="189" spans="1:3" x14ac:dyDescent="0.2">
      <c r="A189" s="71"/>
      <c r="B189"/>
    </row>
    <row r="190" spans="1:3" x14ac:dyDescent="0.2">
      <c r="A190" s="71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4" orientation="portrait" horizontalDpi="300" verticalDpi="300" r:id="rId1"/>
  <headerFooter alignWithMargins="0"/>
  <rowBreaks count="1" manualBreakCount="1">
    <brk id="65" max="16383" man="1"/>
  </rowBreaks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 x14ac:dyDescent="0.2"/>
    <row r="2" spans="1:12" x14ac:dyDescent="0.2">
      <c r="A2" s="69" t="s">
        <v>0</v>
      </c>
      <c r="B2" s="3"/>
      <c r="C2" s="3"/>
      <c r="F2" s="3"/>
      <c r="G2" s="3"/>
      <c r="J2" s="3"/>
      <c r="K2" s="3"/>
    </row>
    <row r="3" spans="1:12" ht="6" customHeight="1" x14ac:dyDescent="0.25">
      <c r="A3" s="4"/>
      <c r="B3" s="3"/>
      <c r="C3" s="3"/>
      <c r="F3" s="3"/>
      <c r="G3" s="3"/>
      <c r="J3" s="3"/>
      <c r="K3" s="3"/>
    </row>
    <row r="4" spans="1:12" ht="16.5" thickBot="1" x14ac:dyDescent="0.3">
      <c r="A4" s="5" t="s">
        <v>47</v>
      </c>
      <c r="B4" s="96"/>
      <c r="C4" s="96" t="s">
        <v>104</v>
      </c>
      <c r="F4" s="96"/>
      <c r="G4" s="96" t="s">
        <v>91</v>
      </c>
      <c r="J4" s="96"/>
      <c r="K4" s="96" t="s">
        <v>92</v>
      </c>
    </row>
    <row r="5" spans="1:12" x14ac:dyDescent="0.2">
      <c r="A5" s="32"/>
      <c r="B5" s="212" t="s">
        <v>1</v>
      </c>
      <c r="C5" s="211"/>
      <c r="D5" s="36" t="s">
        <v>10</v>
      </c>
      <c r="F5" s="210" t="s">
        <v>1</v>
      </c>
      <c r="G5" s="211"/>
      <c r="H5" s="36" t="s">
        <v>10</v>
      </c>
      <c r="J5" s="210" t="s">
        <v>1</v>
      </c>
      <c r="K5" s="211"/>
      <c r="L5" s="36" t="s">
        <v>10</v>
      </c>
    </row>
    <row r="6" spans="1:12" ht="13.5" thickBot="1" x14ac:dyDescent="0.25">
      <c r="A6" s="33" t="s">
        <v>9</v>
      </c>
      <c r="B6" s="34" t="s">
        <v>157</v>
      </c>
      <c r="C6" s="65" t="s">
        <v>158</v>
      </c>
      <c r="D6" s="37" t="s">
        <v>11</v>
      </c>
      <c r="F6" s="91" t="s">
        <v>157</v>
      </c>
      <c r="G6" s="65" t="s">
        <v>158</v>
      </c>
      <c r="H6" s="37" t="s">
        <v>11</v>
      </c>
      <c r="J6" s="91" t="s">
        <v>157</v>
      </c>
      <c r="K6" s="65" t="s">
        <v>158</v>
      </c>
      <c r="L6" s="37" t="s">
        <v>11</v>
      </c>
    </row>
    <row r="7" spans="1:12" x14ac:dyDescent="0.2">
      <c r="A7" s="45" t="s">
        <v>12</v>
      </c>
      <c r="B7" s="57"/>
      <c r="C7" s="27"/>
      <c r="D7" s="35"/>
      <c r="F7" s="90"/>
      <c r="G7" s="27"/>
      <c r="H7" s="35"/>
      <c r="J7" s="90"/>
      <c r="K7" s="27"/>
      <c r="L7" s="35"/>
    </row>
    <row r="8" spans="1:12" x14ac:dyDescent="0.2">
      <c r="A8" s="47" t="s">
        <v>13</v>
      </c>
      <c r="B8" s="58">
        <v>21814038</v>
      </c>
      <c r="C8" s="58">
        <v>23467287</v>
      </c>
      <c r="D8" s="75">
        <v>7.5788306594129891</v>
      </c>
      <c r="F8" s="87">
        <v>18748240</v>
      </c>
      <c r="G8" s="58">
        <v>20009386</v>
      </c>
      <c r="H8" s="75">
        <v>6.7267434169820737</v>
      </c>
      <c r="J8" s="87">
        <v>3065798</v>
      </c>
      <c r="K8" s="58">
        <v>3457901</v>
      </c>
      <c r="L8" s="75">
        <v>12.789590181740611</v>
      </c>
    </row>
    <row r="9" spans="1:12" x14ac:dyDescent="0.2">
      <c r="A9" s="47" t="s">
        <v>14</v>
      </c>
      <c r="B9" s="58">
        <v>1390684</v>
      </c>
      <c r="C9" s="58">
        <v>1526262</v>
      </c>
      <c r="D9" s="75">
        <v>9.749015592327229</v>
      </c>
      <c r="F9" s="87">
        <v>26347</v>
      </c>
      <c r="G9" s="58">
        <v>22907</v>
      </c>
      <c r="H9" s="75">
        <v>-13.056514973241736</v>
      </c>
      <c r="J9" s="87">
        <v>1364337</v>
      </c>
      <c r="K9" s="58">
        <v>1503355</v>
      </c>
      <c r="L9" s="75">
        <v>10.18941801035961</v>
      </c>
    </row>
    <row r="10" spans="1:12" x14ac:dyDescent="0.2">
      <c r="A10" s="47" t="s">
        <v>15</v>
      </c>
      <c r="B10" s="58">
        <v>760627</v>
      </c>
      <c r="C10" s="58">
        <v>811273</v>
      </c>
      <c r="D10" s="75">
        <v>6.6584541437524569</v>
      </c>
      <c r="F10" s="87">
        <v>738972</v>
      </c>
      <c r="G10" s="58">
        <v>783597</v>
      </c>
      <c r="H10" s="75">
        <v>6.038794433347948</v>
      </c>
      <c r="J10" s="87">
        <v>21655</v>
      </c>
      <c r="K10" s="58">
        <v>27676</v>
      </c>
      <c r="L10" s="75">
        <v>27.804202262756871</v>
      </c>
    </row>
    <row r="11" spans="1:12" x14ac:dyDescent="0.2">
      <c r="A11" s="47" t="s">
        <v>16</v>
      </c>
      <c r="B11" s="58">
        <v>1457188</v>
      </c>
      <c r="C11" s="58">
        <v>1605518</v>
      </c>
      <c r="D11" s="75">
        <v>10.179194448485713</v>
      </c>
      <c r="F11" s="87">
        <v>96094</v>
      </c>
      <c r="G11" s="58">
        <v>106313</v>
      </c>
      <c r="H11" s="75">
        <v>10.634378837388391</v>
      </c>
      <c r="J11" s="87">
        <v>1361094</v>
      </c>
      <c r="K11" s="58">
        <v>1499205</v>
      </c>
      <c r="L11" s="75">
        <v>10.147058175261959</v>
      </c>
    </row>
    <row r="12" spans="1:12" x14ac:dyDescent="0.2">
      <c r="A12" s="46" t="s">
        <v>105</v>
      </c>
      <c r="B12" s="59">
        <v>26494442</v>
      </c>
      <c r="C12" s="59">
        <v>28616944</v>
      </c>
      <c r="D12" s="76">
        <v>8.0111217288516592</v>
      </c>
      <c r="F12" s="88">
        <v>20277272</v>
      </c>
      <c r="G12" s="59">
        <v>21638257</v>
      </c>
      <c r="H12" s="76">
        <v>6.7118742600089405</v>
      </c>
      <c r="J12" s="88">
        <v>6217170</v>
      </c>
      <c r="K12" s="59">
        <v>6978687</v>
      </c>
      <c r="L12" s="76">
        <v>12.248611506521456</v>
      </c>
    </row>
    <row r="13" spans="1:12" x14ac:dyDescent="0.2">
      <c r="A13" s="47"/>
      <c r="B13" s="59"/>
      <c r="C13" s="39"/>
      <c r="D13" s="38"/>
      <c r="F13" s="88"/>
      <c r="G13" s="39"/>
      <c r="H13" s="38"/>
      <c r="J13" s="88"/>
      <c r="K13" s="39"/>
      <c r="L13" s="38"/>
    </row>
    <row r="14" spans="1:12" x14ac:dyDescent="0.2">
      <c r="A14" s="97" t="s">
        <v>17</v>
      </c>
      <c r="B14" s="59"/>
      <c r="C14" s="39"/>
      <c r="D14" s="38"/>
      <c r="F14" s="88"/>
      <c r="G14" s="39"/>
      <c r="H14" s="38"/>
      <c r="J14" s="88"/>
      <c r="K14" s="39"/>
      <c r="L14" s="38"/>
    </row>
    <row r="15" spans="1:12" x14ac:dyDescent="0.2">
      <c r="A15" s="47" t="s">
        <v>13</v>
      </c>
      <c r="B15" s="58">
        <v>7422758</v>
      </c>
      <c r="C15" s="58">
        <v>7788681</v>
      </c>
      <c r="D15" s="75">
        <v>4.9297444426990618</v>
      </c>
      <c r="F15" s="87">
        <v>6339807</v>
      </c>
      <c r="G15" s="58">
        <v>6570906</v>
      </c>
      <c r="H15" s="75">
        <v>3.6452056032620552</v>
      </c>
      <c r="J15" s="87">
        <v>1082951</v>
      </c>
      <c r="K15" s="58">
        <v>1217775</v>
      </c>
      <c r="L15" s="75">
        <v>12.449686089213639</v>
      </c>
    </row>
    <row r="16" spans="1:12" x14ac:dyDescent="0.2">
      <c r="A16" s="47" t="s">
        <v>14</v>
      </c>
      <c r="B16" s="58">
        <v>470786</v>
      </c>
      <c r="C16" s="58">
        <v>510056</v>
      </c>
      <c r="D16" s="75">
        <v>8.3413695394510459</v>
      </c>
      <c r="F16" s="87">
        <v>7594</v>
      </c>
      <c r="G16" s="58">
        <v>6106</v>
      </c>
      <c r="H16" s="75">
        <v>-19.594416644719516</v>
      </c>
      <c r="J16" s="87">
        <v>463192</v>
      </c>
      <c r="K16" s="58">
        <v>503950</v>
      </c>
      <c r="L16" s="75">
        <v>8.799374773312147</v>
      </c>
    </row>
    <row r="17" spans="1:12" x14ac:dyDescent="0.2">
      <c r="A17" s="47" t="s">
        <v>15</v>
      </c>
      <c r="B17" s="58">
        <v>338716</v>
      </c>
      <c r="C17" s="58">
        <v>354144</v>
      </c>
      <c r="D17" s="75">
        <v>4.5548483094982224</v>
      </c>
      <c r="F17" s="87">
        <v>331893</v>
      </c>
      <c r="G17" s="58">
        <v>344339</v>
      </c>
      <c r="H17" s="75">
        <v>3.7500037662740704</v>
      </c>
      <c r="J17" s="87">
        <v>6823</v>
      </c>
      <c r="K17" s="58">
        <v>9805</v>
      </c>
      <c r="L17" s="75">
        <v>43.705115052029896</v>
      </c>
    </row>
    <row r="18" spans="1:12" x14ac:dyDescent="0.2">
      <c r="A18" s="47" t="s">
        <v>16</v>
      </c>
      <c r="B18" s="58">
        <v>354433</v>
      </c>
      <c r="C18" s="58">
        <v>388360</v>
      </c>
      <c r="D18" s="75">
        <v>9.5721899484528805</v>
      </c>
      <c r="F18" s="87">
        <v>43807</v>
      </c>
      <c r="G18" s="58">
        <v>47351</v>
      </c>
      <c r="H18" s="75">
        <v>8.0900312735407578</v>
      </c>
      <c r="J18" s="87">
        <v>310626</v>
      </c>
      <c r="K18" s="58">
        <v>341009</v>
      </c>
      <c r="L18" s="75">
        <v>9.781215996085324</v>
      </c>
    </row>
    <row r="19" spans="1:12" x14ac:dyDescent="0.2">
      <c r="A19" s="46" t="s">
        <v>4</v>
      </c>
      <c r="B19" s="59">
        <v>8771121</v>
      </c>
      <c r="C19" s="59">
        <v>9239805</v>
      </c>
      <c r="D19" s="76">
        <v>5.3434903018667743</v>
      </c>
      <c r="F19" s="88">
        <v>6851702</v>
      </c>
      <c r="G19" s="59">
        <v>7097480</v>
      </c>
      <c r="H19" s="76">
        <v>3.5871087213074939</v>
      </c>
      <c r="J19" s="88">
        <v>1919419</v>
      </c>
      <c r="K19" s="59">
        <v>2142325</v>
      </c>
      <c r="L19" s="76">
        <v>11.613201703223735</v>
      </c>
    </row>
    <row r="20" spans="1:12" x14ac:dyDescent="0.2">
      <c r="A20" s="46"/>
      <c r="B20" s="58"/>
      <c r="C20" s="27"/>
      <c r="D20" s="35"/>
      <c r="F20" s="87"/>
      <c r="G20" s="27"/>
      <c r="H20" s="35"/>
      <c r="J20" s="87"/>
      <c r="K20" s="27"/>
      <c r="L20" s="35"/>
    </row>
    <row r="21" spans="1:12" x14ac:dyDescent="0.2">
      <c r="A21" s="46" t="s">
        <v>93</v>
      </c>
      <c r="B21" s="59"/>
      <c r="C21" s="39"/>
      <c r="D21" s="38"/>
      <c r="F21" s="88"/>
      <c r="G21" s="39"/>
      <c r="H21" s="38"/>
      <c r="J21" s="88"/>
      <c r="K21" s="39"/>
      <c r="L21" s="38"/>
    </row>
    <row r="22" spans="1:12" x14ac:dyDescent="0.2">
      <c r="A22" s="47" t="s">
        <v>18</v>
      </c>
      <c r="B22" s="58">
        <v>2684583</v>
      </c>
      <c r="C22" s="58">
        <v>2809199</v>
      </c>
      <c r="D22" s="75">
        <v>4.6419127290905147</v>
      </c>
      <c r="F22" s="87">
        <v>2684583</v>
      </c>
      <c r="G22" s="58">
        <v>2809199</v>
      </c>
      <c r="H22" s="75">
        <v>4.6419127290905147</v>
      </c>
      <c r="J22" s="87"/>
      <c r="K22" s="58"/>
      <c r="L22" s="75"/>
    </row>
    <row r="23" spans="1:12" x14ac:dyDescent="0.2">
      <c r="A23" s="47" t="s">
        <v>19</v>
      </c>
      <c r="B23" s="58">
        <v>8946038</v>
      </c>
      <c r="C23" s="58">
        <v>9423435</v>
      </c>
      <c r="D23" s="75">
        <v>5.336407021745269</v>
      </c>
      <c r="F23" s="87">
        <v>8946038</v>
      </c>
      <c r="G23" s="58">
        <v>9423435</v>
      </c>
      <c r="H23" s="75">
        <v>5.336407021745269</v>
      </c>
      <c r="J23" s="87"/>
      <c r="K23" s="58"/>
      <c r="L23" s="75"/>
    </row>
    <row r="24" spans="1:12" x14ac:dyDescent="0.2">
      <c r="A24" s="47" t="s">
        <v>20</v>
      </c>
      <c r="B24" s="58">
        <v>1678471</v>
      </c>
      <c r="C24" s="58">
        <v>1768866</v>
      </c>
      <c r="D24" s="75">
        <v>5.385556259238319</v>
      </c>
      <c r="F24" s="87">
        <v>1678471</v>
      </c>
      <c r="G24" s="58">
        <v>1768866</v>
      </c>
      <c r="H24" s="75">
        <v>5.385556259238319</v>
      </c>
      <c r="J24" s="87"/>
      <c r="K24" s="58"/>
      <c r="L24" s="75"/>
    </row>
    <row r="25" spans="1:12" x14ac:dyDescent="0.2">
      <c r="A25" s="47" t="s">
        <v>95</v>
      </c>
      <c r="B25" s="58">
        <v>0</v>
      </c>
      <c r="C25" s="58">
        <v>0</v>
      </c>
      <c r="D25" s="75">
        <v>0</v>
      </c>
      <c r="F25" s="87"/>
      <c r="G25" s="58"/>
      <c r="H25" s="75"/>
      <c r="J25" s="87">
        <v>0</v>
      </c>
      <c r="K25" s="58">
        <v>0</v>
      </c>
      <c r="L25" s="75">
        <v>0</v>
      </c>
    </row>
    <row r="26" spans="1:12" x14ac:dyDescent="0.2">
      <c r="A26" s="46" t="s">
        <v>101</v>
      </c>
      <c r="B26" s="59">
        <v>23854828</v>
      </c>
      <c r="C26" s="59">
        <v>25526263</v>
      </c>
      <c r="D26" s="76">
        <v>7.0066948292395992</v>
      </c>
      <c r="F26" s="88">
        <v>13872979</v>
      </c>
      <c r="G26" s="59">
        <v>14431347</v>
      </c>
      <c r="H26" s="76">
        <v>4.0248601255721645</v>
      </c>
      <c r="J26" s="88">
        <v>9981849</v>
      </c>
      <c r="K26" s="59">
        <v>11094916</v>
      </c>
      <c r="L26" s="76">
        <v>11.150910016771443</v>
      </c>
    </row>
    <row r="27" spans="1:12" x14ac:dyDescent="0.2">
      <c r="A27" s="46"/>
      <c r="B27" s="58"/>
      <c r="C27" s="27"/>
      <c r="D27" s="35"/>
      <c r="F27" s="87"/>
      <c r="G27" s="27"/>
      <c r="H27" s="35"/>
      <c r="J27" s="87"/>
      <c r="K27" s="27"/>
      <c r="L27" s="35"/>
    </row>
    <row r="28" spans="1:12" x14ac:dyDescent="0.2">
      <c r="A28" s="46" t="s">
        <v>99</v>
      </c>
      <c r="B28" s="59"/>
      <c r="C28" s="39"/>
      <c r="D28" s="38"/>
      <c r="F28" s="88"/>
      <c r="G28" s="39"/>
      <c r="H28" s="38"/>
      <c r="J28" s="88"/>
      <c r="K28" s="39"/>
      <c r="L28" s="38"/>
    </row>
    <row r="29" spans="1:12" x14ac:dyDescent="0.2">
      <c r="A29" s="47" t="s">
        <v>96</v>
      </c>
      <c r="B29" s="58">
        <v>1867717</v>
      </c>
      <c r="C29" s="58">
        <v>2043773</v>
      </c>
      <c r="D29" s="75">
        <v>9.426267469857585</v>
      </c>
      <c r="F29" s="87">
        <v>1861404</v>
      </c>
      <c r="G29" s="58">
        <v>2012449</v>
      </c>
      <c r="H29" s="75">
        <v>8.1145737303669705</v>
      </c>
      <c r="J29" s="87">
        <v>6313</v>
      </c>
      <c r="K29" s="58">
        <v>31324</v>
      </c>
      <c r="L29" s="75">
        <v>396.18248059559642</v>
      </c>
    </row>
    <row r="30" spans="1:12" x14ac:dyDescent="0.2">
      <c r="A30" s="47" t="s">
        <v>52</v>
      </c>
      <c r="B30" s="58">
        <v>1217376</v>
      </c>
      <c r="C30" s="58">
        <v>1294003</v>
      </c>
      <c r="D30" s="75">
        <v>6.2944398443866154</v>
      </c>
      <c r="F30" s="87">
        <v>871675</v>
      </c>
      <c r="G30" s="58">
        <v>925201</v>
      </c>
      <c r="H30" s="75">
        <v>6.140591390139674</v>
      </c>
      <c r="J30" s="87">
        <v>345701</v>
      </c>
      <c r="K30" s="58">
        <v>368802</v>
      </c>
      <c r="L30" s="75">
        <v>6.6823642396174732</v>
      </c>
    </row>
    <row r="31" spans="1:12" x14ac:dyDescent="0.2">
      <c r="A31" s="47" t="s">
        <v>53</v>
      </c>
      <c r="B31" s="58">
        <v>2312827</v>
      </c>
      <c r="C31" s="58">
        <v>2541432</v>
      </c>
      <c r="D31" s="75">
        <v>9.8842239389284199</v>
      </c>
      <c r="F31" s="87"/>
      <c r="G31" s="58"/>
      <c r="H31" s="75"/>
      <c r="J31" s="87">
        <v>2312827</v>
      </c>
      <c r="K31" s="58">
        <v>2541432</v>
      </c>
      <c r="L31" s="75">
        <v>9.8842239389284199</v>
      </c>
    </row>
    <row r="32" spans="1:12" x14ac:dyDescent="0.2">
      <c r="A32" s="47" t="s">
        <v>97</v>
      </c>
      <c r="B32" s="58">
        <v>2013071</v>
      </c>
      <c r="C32" s="58">
        <v>2319402</v>
      </c>
      <c r="D32" s="75">
        <v>15.217098651761413</v>
      </c>
      <c r="F32" s="87">
        <v>289523</v>
      </c>
      <c r="G32" s="58">
        <v>344683</v>
      </c>
      <c r="H32" s="75">
        <v>19.052026954680631</v>
      </c>
      <c r="J32" s="87">
        <v>1723548</v>
      </c>
      <c r="K32" s="58">
        <v>1974719</v>
      </c>
      <c r="L32" s="75">
        <v>14.572904264923286</v>
      </c>
    </row>
    <row r="33" spans="1:12" x14ac:dyDescent="0.2">
      <c r="A33" s="47" t="s">
        <v>98</v>
      </c>
      <c r="B33" s="58">
        <v>1144829</v>
      </c>
      <c r="C33" s="58">
        <v>1259330</v>
      </c>
      <c r="D33" s="75">
        <v>10.001581022143919</v>
      </c>
      <c r="F33" s="87">
        <v>1084888</v>
      </c>
      <c r="G33" s="58">
        <v>1182665</v>
      </c>
      <c r="H33" s="75">
        <v>9.0126354056824294</v>
      </c>
      <c r="J33" s="87">
        <v>59941</v>
      </c>
      <c r="K33" s="58">
        <v>76665</v>
      </c>
      <c r="L33" s="75">
        <v>27.900769089604779</v>
      </c>
    </row>
    <row r="34" spans="1:12" x14ac:dyDescent="0.2">
      <c r="A34" s="47" t="s">
        <v>89</v>
      </c>
      <c r="B34" s="58">
        <v>2158898</v>
      </c>
      <c r="C34" s="58">
        <v>2307619</v>
      </c>
      <c r="D34" s="75">
        <v>6.8887460176441868</v>
      </c>
      <c r="F34" s="87">
        <v>119134</v>
      </c>
      <c r="G34" s="58">
        <v>109862</v>
      </c>
      <c r="H34" s="75">
        <v>-7.7828327765373446</v>
      </c>
      <c r="J34" s="87">
        <v>2039764</v>
      </c>
      <c r="K34" s="58">
        <v>2197757</v>
      </c>
      <c r="L34" s="75">
        <v>7.7456509674648633</v>
      </c>
    </row>
    <row r="35" spans="1:12" x14ac:dyDescent="0.2">
      <c r="A35" s="46" t="s">
        <v>87</v>
      </c>
      <c r="B35" s="59">
        <v>10714718</v>
      </c>
      <c r="C35" s="59">
        <v>11765559</v>
      </c>
      <c r="D35" s="76">
        <v>9.8074536352706616</v>
      </c>
      <c r="F35" s="88">
        <v>4226624</v>
      </c>
      <c r="G35" s="59">
        <v>4574860</v>
      </c>
      <c r="H35" s="76">
        <v>8.2391052527975042</v>
      </c>
      <c r="J35" s="88">
        <v>6488094</v>
      </c>
      <c r="K35" s="59">
        <v>7190699</v>
      </c>
      <c r="L35" s="76">
        <v>10.829143350882401</v>
      </c>
    </row>
    <row r="36" spans="1:12" x14ac:dyDescent="0.2">
      <c r="A36" s="46"/>
      <c r="B36" s="59"/>
      <c r="C36" s="39"/>
      <c r="D36" s="38"/>
      <c r="F36" s="88"/>
      <c r="G36" s="39"/>
      <c r="H36" s="38"/>
      <c r="J36" s="88"/>
      <c r="K36" s="39"/>
      <c r="L36" s="38"/>
    </row>
    <row r="37" spans="1:12" x14ac:dyDescent="0.2">
      <c r="A37" s="46" t="s">
        <v>100</v>
      </c>
      <c r="B37" s="59"/>
      <c r="C37" s="39"/>
      <c r="D37" s="38"/>
      <c r="F37" s="88"/>
      <c r="G37" s="39"/>
      <c r="H37" s="38"/>
      <c r="J37" s="88"/>
      <c r="K37" s="39"/>
      <c r="L37" s="38"/>
    </row>
    <row r="38" spans="1:12" x14ac:dyDescent="0.2">
      <c r="A38" s="47" t="s">
        <v>24</v>
      </c>
      <c r="B38" s="58">
        <v>997473</v>
      </c>
      <c r="C38" s="58">
        <v>1089941</v>
      </c>
      <c r="D38" s="75">
        <v>9.2702258607501147</v>
      </c>
      <c r="F38" s="87">
        <v>997473</v>
      </c>
      <c r="G38" s="58">
        <v>1089941</v>
      </c>
      <c r="H38" s="75">
        <v>9.2702258607501147</v>
      </c>
      <c r="J38" s="87"/>
      <c r="K38" s="58"/>
      <c r="L38" s="75"/>
    </row>
    <row r="39" spans="1:12" x14ac:dyDescent="0.2">
      <c r="A39" s="47" t="s">
        <v>94</v>
      </c>
      <c r="B39" s="58">
        <v>1183802</v>
      </c>
      <c r="C39" s="58">
        <v>1375674</v>
      </c>
      <c r="D39" s="75">
        <v>16.208115884244155</v>
      </c>
      <c r="F39" s="87">
        <v>956449</v>
      </c>
      <c r="G39" s="58">
        <v>1133171</v>
      </c>
      <c r="H39" s="75">
        <v>18.476886901444825</v>
      </c>
      <c r="J39" s="87">
        <v>227353</v>
      </c>
      <c r="K39" s="58">
        <v>242503</v>
      </c>
      <c r="L39" s="75">
        <v>6.6636464000914879</v>
      </c>
    </row>
    <row r="40" spans="1:12" x14ac:dyDescent="0.2">
      <c r="A40" s="47" t="s">
        <v>90</v>
      </c>
      <c r="B40" s="58">
        <v>320272</v>
      </c>
      <c r="C40" s="58">
        <v>266248</v>
      </c>
      <c r="D40" s="75">
        <v>-16.868162062247091</v>
      </c>
      <c r="F40" s="87">
        <v>320272</v>
      </c>
      <c r="G40" s="58">
        <v>266248</v>
      </c>
      <c r="H40" s="75">
        <v>-16.868162062247091</v>
      </c>
      <c r="J40" s="87"/>
      <c r="K40" s="58"/>
      <c r="L40" s="75"/>
    </row>
    <row r="41" spans="1:12" x14ac:dyDescent="0.2">
      <c r="A41" s="47" t="s">
        <v>25</v>
      </c>
      <c r="B41" s="58">
        <v>3692189</v>
      </c>
      <c r="C41" s="58">
        <v>3888861</v>
      </c>
      <c r="D41" s="75">
        <v>5.3267045646904858</v>
      </c>
      <c r="F41" s="87">
        <v>3692189</v>
      </c>
      <c r="G41" s="58">
        <v>3888861</v>
      </c>
      <c r="H41" s="75">
        <v>5.3267045646904858</v>
      </c>
      <c r="J41" s="87"/>
      <c r="K41" s="58"/>
      <c r="L41" s="75"/>
    </row>
    <row r="42" spans="1:12" x14ac:dyDescent="0.2">
      <c r="A42" s="47" t="s">
        <v>26</v>
      </c>
      <c r="B42" s="58">
        <v>2400015</v>
      </c>
      <c r="C42" s="58">
        <v>2733321</v>
      </c>
      <c r="D42" s="75">
        <v>13.887663202104987</v>
      </c>
      <c r="F42" s="87"/>
      <c r="G42" s="58"/>
      <c r="H42" s="75"/>
      <c r="J42" s="87">
        <v>2400015</v>
      </c>
      <c r="K42" s="58">
        <v>2733321</v>
      </c>
      <c r="L42" s="75">
        <v>13.887663202104987</v>
      </c>
    </row>
    <row r="43" spans="1:12" x14ac:dyDescent="0.2">
      <c r="A43" s="47" t="s">
        <v>86</v>
      </c>
      <c r="B43" s="58">
        <v>250397</v>
      </c>
      <c r="C43" s="58">
        <v>277771</v>
      </c>
      <c r="D43" s="75">
        <v>10.932239603509627</v>
      </c>
      <c r="F43" s="87"/>
      <c r="G43" s="58"/>
      <c r="H43" s="75"/>
      <c r="J43" s="87">
        <v>250397</v>
      </c>
      <c r="K43" s="58">
        <v>277771</v>
      </c>
      <c r="L43" s="75">
        <v>10.932239603509627</v>
      </c>
    </row>
    <row r="44" spans="1:12" x14ac:dyDescent="0.2">
      <c r="A44" s="47" t="s">
        <v>27</v>
      </c>
      <c r="B44" s="58">
        <v>369252</v>
      </c>
      <c r="C44" s="58">
        <v>408139</v>
      </c>
      <c r="D44" s="75">
        <v>10.531290284141996</v>
      </c>
      <c r="F44" s="87"/>
      <c r="G44" s="58"/>
      <c r="H44" s="75"/>
      <c r="J44" s="87">
        <v>369252</v>
      </c>
      <c r="K44" s="58">
        <v>408139</v>
      </c>
      <c r="L44" s="75">
        <v>10.531290284141996</v>
      </c>
    </row>
    <row r="45" spans="1:12" x14ac:dyDescent="0.2">
      <c r="A45" s="47" t="s">
        <v>28</v>
      </c>
      <c r="B45" s="58">
        <v>83453</v>
      </c>
      <c r="C45" s="58">
        <v>139527</v>
      </c>
      <c r="D45" s="75">
        <v>67.192311840197476</v>
      </c>
      <c r="F45" s="87">
        <v>49</v>
      </c>
      <c r="G45" s="58">
        <v>51417</v>
      </c>
      <c r="H45" s="75">
        <v>104832.6530612245</v>
      </c>
      <c r="J45" s="87">
        <v>83404</v>
      </c>
      <c r="K45" s="58">
        <v>88110</v>
      </c>
      <c r="L45" s="75">
        <v>5.6424152318833629</v>
      </c>
    </row>
    <row r="46" spans="1:12" x14ac:dyDescent="0.2">
      <c r="A46" s="46" t="s">
        <v>34</v>
      </c>
      <c r="B46" s="59">
        <v>9296853</v>
      </c>
      <c r="C46" s="59">
        <v>10179482</v>
      </c>
      <c r="D46" s="76">
        <v>9.4938470039270282</v>
      </c>
      <c r="F46" s="88">
        <v>5966432</v>
      </c>
      <c r="G46" s="59">
        <v>6429638</v>
      </c>
      <c r="H46" s="76">
        <v>7.7635343870507532</v>
      </c>
      <c r="J46" s="88">
        <v>3330421</v>
      </c>
      <c r="K46" s="59">
        <v>3749844</v>
      </c>
      <c r="L46" s="76">
        <v>12.593693109669919</v>
      </c>
    </row>
    <row r="47" spans="1:12" x14ac:dyDescent="0.2">
      <c r="A47" s="64"/>
      <c r="B47" s="58"/>
      <c r="C47" s="58"/>
      <c r="D47" s="35"/>
      <c r="F47" s="87"/>
      <c r="G47" s="58"/>
      <c r="H47" s="35"/>
      <c r="J47" s="87"/>
      <c r="K47" s="58"/>
      <c r="L47" s="35"/>
    </row>
    <row r="48" spans="1:12" ht="13.5" thickBot="1" x14ac:dyDescent="0.25">
      <c r="A48" s="74" t="s">
        <v>35</v>
      </c>
      <c r="B48" s="60">
        <v>70360841</v>
      </c>
      <c r="C48" s="60">
        <v>76088248</v>
      </c>
      <c r="D48" s="83">
        <v>8.1400490935007443</v>
      </c>
      <c r="F48" s="89">
        <v>44343307</v>
      </c>
      <c r="G48" s="60">
        <v>47074102</v>
      </c>
      <c r="H48" s="83">
        <v>6.1583025370660787</v>
      </c>
      <c r="J48" s="89">
        <v>26017534</v>
      </c>
      <c r="K48" s="60">
        <v>29014146</v>
      </c>
      <c r="L48" s="83">
        <v>11.517663434205563</v>
      </c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26" t="s">
        <v>159</v>
      </c>
      <c r="L55" s="209">
        <v>5</v>
      </c>
    </row>
    <row r="56" spans="1:12" ht="12.75" customHeight="1" x14ac:dyDescent="0.2">
      <c r="A56" s="26" t="s">
        <v>160</v>
      </c>
      <c r="L56" s="207"/>
    </row>
    <row r="61" spans="1:12" x14ac:dyDescent="0.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65" customWidth="1"/>
    <col min="2" max="3" width="12" style="165" bestFit="1" customWidth="1"/>
    <col min="4" max="4" width="11.42578125" style="165"/>
    <col min="5" max="5" width="6.7109375" style="165" customWidth="1"/>
    <col min="6" max="8" width="14.140625" style="165" customWidth="1"/>
    <col min="9" max="9" width="6.7109375" style="165" customWidth="1"/>
    <col min="10" max="11" width="12" style="165" bestFit="1" customWidth="1"/>
    <col min="12" max="12" width="11.42578125" style="165"/>
    <col min="13" max="15" width="11.42578125" style="166"/>
    <col min="16" max="16384" width="11.42578125" style="165"/>
  </cols>
  <sheetData>
    <row r="1" spans="1:12" ht="5.25" customHeight="1" x14ac:dyDescent="0.2"/>
    <row r="2" spans="1:12" x14ac:dyDescent="0.2">
      <c r="A2" s="167" t="s">
        <v>0</v>
      </c>
      <c r="F2" s="168"/>
      <c r="G2" s="168"/>
    </row>
    <row r="3" spans="1:12" ht="6" customHeight="1" x14ac:dyDescent="0.25">
      <c r="A3" s="169"/>
      <c r="F3" s="168"/>
      <c r="G3" s="168"/>
    </row>
    <row r="4" spans="1:12" ht="16.5" thickBot="1" x14ac:dyDescent="0.3">
      <c r="A4" s="170" t="s">
        <v>48</v>
      </c>
      <c r="B4" s="171"/>
      <c r="C4" s="171" t="s">
        <v>104</v>
      </c>
      <c r="F4" s="171"/>
      <c r="G4" s="171" t="s">
        <v>91</v>
      </c>
      <c r="J4" s="171"/>
      <c r="K4" s="171" t="s">
        <v>92</v>
      </c>
    </row>
    <row r="5" spans="1:12" x14ac:dyDescent="0.2">
      <c r="A5" s="172"/>
      <c r="B5" s="213" t="s">
        <v>49</v>
      </c>
      <c r="C5" s="214"/>
      <c r="D5" s="173" t="s">
        <v>10</v>
      </c>
      <c r="F5" s="221" t="s">
        <v>49</v>
      </c>
      <c r="G5" s="214"/>
      <c r="H5" s="173" t="s">
        <v>10</v>
      </c>
      <c r="J5" s="221" t="s">
        <v>49</v>
      </c>
      <c r="K5" s="214"/>
      <c r="L5" s="173" t="s">
        <v>10</v>
      </c>
    </row>
    <row r="6" spans="1:12" ht="13.5" thickBot="1" x14ac:dyDescent="0.25">
      <c r="A6" s="174" t="s">
        <v>9</v>
      </c>
      <c r="B6" s="175" t="s">
        <v>157</v>
      </c>
      <c r="C6" s="176" t="s">
        <v>158</v>
      </c>
      <c r="D6" s="177" t="s">
        <v>11</v>
      </c>
      <c r="F6" s="178" t="s">
        <v>157</v>
      </c>
      <c r="G6" s="179" t="s">
        <v>158</v>
      </c>
      <c r="H6" s="177" t="s">
        <v>11</v>
      </c>
      <c r="J6" s="178" t="s">
        <v>157</v>
      </c>
      <c r="K6" s="176" t="s">
        <v>158</v>
      </c>
      <c r="L6" s="177" t="s">
        <v>11</v>
      </c>
    </row>
    <row r="7" spans="1:12" x14ac:dyDescent="0.2">
      <c r="A7" s="180" t="s">
        <v>12</v>
      </c>
      <c r="B7" s="219" t="s">
        <v>29</v>
      </c>
      <c r="C7" s="218"/>
      <c r="D7" s="181"/>
      <c r="F7" s="215" t="s">
        <v>29</v>
      </c>
      <c r="G7" s="216"/>
      <c r="H7" s="181"/>
      <c r="J7" s="217" t="s">
        <v>29</v>
      </c>
      <c r="K7" s="218"/>
      <c r="L7" s="181"/>
    </row>
    <row r="8" spans="1:12" x14ac:dyDescent="0.2">
      <c r="A8" s="182" t="s">
        <v>13</v>
      </c>
      <c r="B8" s="183">
        <v>3218735</v>
      </c>
      <c r="C8" s="183">
        <v>3291341</v>
      </c>
      <c r="D8" s="184">
        <v>2.2557309004935169</v>
      </c>
      <c r="F8" s="185">
        <v>2828923</v>
      </c>
      <c r="G8" s="183">
        <v>2874422</v>
      </c>
      <c r="H8" s="184">
        <v>1.6083505984432944</v>
      </c>
      <c r="J8" s="185">
        <v>389812</v>
      </c>
      <c r="K8" s="183">
        <v>416919</v>
      </c>
      <c r="L8" s="184">
        <v>6.9538649400223695</v>
      </c>
    </row>
    <row r="9" spans="1:12" x14ac:dyDescent="0.2">
      <c r="A9" s="182" t="s">
        <v>14</v>
      </c>
      <c r="B9" s="183">
        <v>94916</v>
      </c>
      <c r="C9" s="183">
        <v>97246</v>
      </c>
      <c r="D9" s="184">
        <v>2.454802140840322</v>
      </c>
      <c r="F9" s="185">
        <v>9035</v>
      </c>
      <c r="G9" s="183">
        <v>7711</v>
      </c>
      <c r="H9" s="184">
        <v>-14.654122855561704</v>
      </c>
      <c r="J9" s="185">
        <v>85881</v>
      </c>
      <c r="K9" s="183">
        <v>89535</v>
      </c>
      <c r="L9" s="184">
        <v>4.2547245607293815</v>
      </c>
    </row>
    <row r="10" spans="1:12" x14ac:dyDescent="0.2">
      <c r="A10" s="182" t="s">
        <v>15</v>
      </c>
      <c r="B10" s="183">
        <v>349460</v>
      </c>
      <c r="C10" s="183">
        <v>358904</v>
      </c>
      <c r="D10" s="184">
        <v>2.7024552166199278</v>
      </c>
      <c r="F10" s="185">
        <v>341702</v>
      </c>
      <c r="G10" s="183">
        <v>349299</v>
      </c>
      <c r="H10" s="184">
        <v>2.2232822751988577</v>
      </c>
      <c r="J10" s="185">
        <v>7758</v>
      </c>
      <c r="K10" s="183">
        <v>9605</v>
      </c>
      <c r="L10" s="184">
        <v>23.807682392369166</v>
      </c>
    </row>
    <row r="11" spans="1:12" x14ac:dyDescent="0.2">
      <c r="A11" s="182" t="s">
        <v>16</v>
      </c>
      <c r="B11" s="183">
        <v>450894</v>
      </c>
      <c r="C11" s="183">
        <v>463390</v>
      </c>
      <c r="D11" s="184">
        <v>2.7713830745141874</v>
      </c>
      <c r="F11" s="185">
        <v>87881</v>
      </c>
      <c r="G11" s="183">
        <v>91483</v>
      </c>
      <c r="H11" s="184">
        <v>4.0987244114199886</v>
      </c>
      <c r="J11" s="185">
        <v>363013</v>
      </c>
      <c r="K11" s="183">
        <v>371907</v>
      </c>
      <c r="L11" s="184">
        <v>2.4500499982094306</v>
      </c>
    </row>
    <row r="12" spans="1:12" x14ac:dyDescent="0.2">
      <c r="A12" s="186" t="s">
        <v>4</v>
      </c>
      <c r="B12" s="187">
        <v>4695743</v>
      </c>
      <c r="C12" s="187">
        <v>4865746</v>
      </c>
      <c r="D12" s="188">
        <v>3.6203642320288822</v>
      </c>
      <c r="F12" s="189">
        <v>3751324</v>
      </c>
      <c r="G12" s="187">
        <v>3824592</v>
      </c>
      <c r="H12" s="188">
        <v>1.9531237504411776</v>
      </c>
      <c r="J12" s="189">
        <v>944419</v>
      </c>
      <c r="K12" s="187">
        <v>1041154</v>
      </c>
      <c r="L12" s="188">
        <v>10.242805364991598</v>
      </c>
    </row>
    <row r="13" spans="1:12" x14ac:dyDescent="0.2">
      <c r="A13" s="182"/>
      <c r="B13" s="187"/>
      <c r="C13" s="190"/>
      <c r="D13" s="191"/>
      <c r="F13" s="189"/>
      <c r="G13" s="192"/>
      <c r="H13" s="193"/>
      <c r="J13" s="189"/>
      <c r="K13" s="190"/>
      <c r="L13" s="191"/>
    </row>
    <row r="14" spans="1:12" x14ac:dyDescent="0.2">
      <c r="A14" s="186" t="s">
        <v>17</v>
      </c>
      <c r="B14" s="187"/>
      <c r="C14" s="190"/>
      <c r="D14" s="191"/>
      <c r="F14" s="189"/>
      <c r="G14" s="192"/>
      <c r="H14" s="193"/>
      <c r="J14" s="189"/>
      <c r="K14" s="190"/>
      <c r="L14" s="191"/>
    </row>
    <row r="15" spans="1:12" x14ac:dyDescent="0.2">
      <c r="A15" s="182" t="s">
        <v>13</v>
      </c>
      <c r="B15" s="183">
        <v>3183208</v>
      </c>
      <c r="C15" s="183">
        <v>3274726</v>
      </c>
      <c r="D15" s="184">
        <v>2.8750241894340554</v>
      </c>
      <c r="F15" s="185">
        <v>2810367</v>
      </c>
      <c r="G15" s="183">
        <v>2858307</v>
      </c>
      <c r="H15" s="184">
        <v>1.7058270325548228</v>
      </c>
      <c r="J15" s="185">
        <v>372841</v>
      </c>
      <c r="K15" s="183">
        <v>416419</v>
      </c>
      <c r="L15" s="184">
        <v>11.688092243074125</v>
      </c>
    </row>
    <row r="16" spans="1:12" x14ac:dyDescent="0.2">
      <c r="A16" s="182" t="s">
        <v>14</v>
      </c>
      <c r="B16" s="183">
        <v>72194</v>
      </c>
      <c r="C16" s="183">
        <v>76173</v>
      </c>
      <c r="D16" s="184">
        <v>5.5115383549879491</v>
      </c>
      <c r="F16" s="185">
        <v>2186</v>
      </c>
      <c r="G16" s="183">
        <v>2058</v>
      </c>
      <c r="H16" s="184">
        <v>-5.8554437328453801</v>
      </c>
      <c r="J16" s="185">
        <v>70008</v>
      </c>
      <c r="K16" s="183">
        <v>74115</v>
      </c>
      <c r="L16" s="184">
        <v>5.8664724031539253</v>
      </c>
    </row>
    <row r="17" spans="1:12" x14ac:dyDescent="0.2">
      <c r="A17" s="182" t="s">
        <v>15</v>
      </c>
      <c r="B17" s="183">
        <v>340415</v>
      </c>
      <c r="C17" s="183">
        <v>349497</v>
      </c>
      <c r="D17" s="184">
        <v>2.6679200387761997</v>
      </c>
      <c r="F17" s="185">
        <v>333006</v>
      </c>
      <c r="G17" s="183">
        <v>340229</v>
      </c>
      <c r="H17" s="184">
        <v>2.1690299874476735</v>
      </c>
      <c r="J17" s="185">
        <v>7409</v>
      </c>
      <c r="K17" s="183">
        <v>9268</v>
      </c>
      <c r="L17" s="184">
        <v>25.091105412336347</v>
      </c>
    </row>
    <row r="18" spans="1:12" x14ac:dyDescent="0.2">
      <c r="A18" s="182" t="s">
        <v>16</v>
      </c>
      <c r="B18" s="183">
        <v>408450</v>
      </c>
      <c r="C18" s="183">
        <v>423917</v>
      </c>
      <c r="D18" s="184">
        <v>3.7867548047496635</v>
      </c>
      <c r="F18" s="185">
        <v>85170</v>
      </c>
      <c r="G18" s="183">
        <v>88876</v>
      </c>
      <c r="H18" s="184">
        <v>4.3512974051896212</v>
      </c>
      <c r="J18" s="185">
        <v>323280</v>
      </c>
      <c r="K18" s="183">
        <v>335041</v>
      </c>
      <c r="L18" s="184">
        <v>3.6380227666419205</v>
      </c>
    </row>
    <row r="19" spans="1:12" x14ac:dyDescent="0.2">
      <c r="A19" s="186" t="s">
        <v>4</v>
      </c>
      <c r="B19" s="187">
        <v>4281297</v>
      </c>
      <c r="C19" s="187">
        <v>4397787</v>
      </c>
      <c r="D19" s="188">
        <v>2.7209044362023938</v>
      </c>
      <c r="F19" s="189">
        <v>3459693</v>
      </c>
      <c r="G19" s="187">
        <v>3508810</v>
      </c>
      <c r="H19" s="188">
        <v>1.4196924409188907</v>
      </c>
      <c r="J19" s="189">
        <v>821604</v>
      </c>
      <c r="K19" s="187">
        <v>888977</v>
      </c>
      <c r="L19" s="188">
        <v>8.2001791617372852</v>
      </c>
    </row>
    <row r="20" spans="1:12" x14ac:dyDescent="0.2">
      <c r="A20" s="186"/>
      <c r="B20" s="183"/>
      <c r="C20" s="194"/>
      <c r="D20" s="181"/>
      <c r="F20" s="189"/>
      <c r="G20" s="192"/>
      <c r="H20" s="193"/>
      <c r="J20" s="185"/>
      <c r="K20" s="194"/>
      <c r="L20" s="181"/>
    </row>
    <row r="21" spans="1:12" x14ac:dyDescent="0.2">
      <c r="A21" s="186" t="s">
        <v>93</v>
      </c>
      <c r="B21" s="187"/>
      <c r="C21" s="190"/>
      <c r="D21" s="191"/>
      <c r="F21" s="189"/>
      <c r="G21" s="192"/>
      <c r="H21" s="193"/>
      <c r="J21" s="215" t="s">
        <v>30</v>
      </c>
      <c r="K21" s="216"/>
      <c r="L21" s="191"/>
    </row>
    <row r="22" spans="1:12" x14ac:dyDescent="0.2">
      <c r="A22" s="182" t="s">
        <v>18</v>
      </c>
      <c r="B22" s="183"/>
      <c r="C22" s="183"/>
      <c r="D22" s="184"/>
      <c r="F22" s="185">
        <v>2374846</v>
      </c>
      <c r="G22" s="183">
        <v>2430944</v>
      </c>
      <c r="H22" s="184">
        <v>2.3621742209810659</v>
      </c>
      <c r="J22" s="185"/>
      <c r="K22" s="183"/>
      <c r="L22" s="184"/>
    </row>
    <row r="23" spans="1:12" x14ac:dyDescent="0.2">
      <c r="A23" s="182" t="s">
        <v>19</v>
      </c>
      <c r="B23" s="183"/>
      <c r="C23" s="183"/>
      <c r="D23" s="184"/>
      <c r="F23" s="185">
        <v>1371722</v>
      </c>
      <c r="G23" s="183">
        <v>1384465</v>
      </c>
      <c r="H23" s="184">
        <v>0.92897832068013786</v>
      </c>
      <c r="J23" s="185"/>
      <c r="K23" s="183"/>
      <c r="L23" s="184"/>
    </row>
    <row r="24" spans="1:12" x14ac:dyDescent="0.2">
      <c r="A24" s="182" t="s">
        <v>20</v>
      </c>
      <c r="B24" s="183"/>
      <c r="C24" s="183"/>
      <c r="D24" s="184"/>
      <c r="F24" s="185">
        <v>627461</v>
      </c>
      <c r="G24" s="183">
        <v>636580</v>
      </c>
      <c r="H24" s="184">
        <v>1.4533174173374919</v>
      </c>
      <c r="J24" s="185"/>
      <c r="K24" s="183"/>
      <c r="L24" s="184"/>
    </row>
    <row r="25" spans="1:12" x14ac:dyDescent="0.2">
      <c r="A25" s="182" t="s">
        <v>95</v>
      </c>
      <c r="B25" s="183"/>
      <c r="C25" s="183"/>
      <c r="D25" s="184"/>
      <c r="F25" s="185"/>
      <c r="G25" s="183"/>
      <c r="H25" s="184"/>
      <c r="J25" s="185">
        <v>0</v>
      </c>
      <c r="K25" s="183">
        <v>0</v>
      </c>
      <c r="L25" s="184">
        <v>0</v>
      </c>
    </row>
    <row r="26" spans="1:12" x14ac:dyDescent="0.2">
      <c r="A26" s="186" t="s">
        <v>101</v>
      </c>
      <c r="B26" s="187"/>
      <c r="C26" s="187"/>
      <c r="D26" s="188"/>
      <c r="F26" s="189">
        <v>4374029</v>
      </c>
      <c r="G26" s="187">
        <v>4451989</v>
      </c>
      <c r="H26" s="188">
        <v>1.7823384344273896</v>
      </c>
      <c r="J26" s="189">
        <v>13611783</v>
      </c>
      <c r="K26" s="187">
        <v>13402615</v>
      </c>
      <c r="L26" s="188">
        <v>-1.5366686348144105</v>
      </c>
    </row>
    <row r="27" spans="1:12" x14ac:dyDescent="0.2">
      <c r="A27" s="186"/>
      <c r="B27" s="183"/>
      <c r="C27" s="194"/>
      <c r="D27" s="181"/>
      <c r="F27" s="189"/>
      <c r="G27" s="192"/>
      <c r="H27" s="191"/>
      <c r="J27" s="185"/>
      <c r="K27" s="194"/>
      <c r="L27" s="181"/>
    </row>
    <row r="28" spans="1:12" x14ac:dyDescent="0.2">
      <c r="A28" s="186" t="s">
        <v>99</v>
      </c>
      <c r="B28" s="220" t="s">
        <v>31</v>
      </c>
      <c r="C28" s="216"/>
      <c r="D28" s="191"/>
      <c r="F28" s="215" t="s">
        <v>31</v>
      </c>
      <c r="G28" s="216"/>
      <c r="H28" s="191"/>
      <c r="J28" s="215" t="s">
        <v>31</v>
      </c>
      <c r="K28" s="216"/>
      <c r="L28" s="191"/>
    </row>
    <row r="29" spans="1:12" x14ac:dyDescent="0.2">
      <c r="A29" s="182" t="s">
        <v>96</v>
      </c>
      <c r="B29" s="183">
        <v>639855</v>
      </c>
      <c r="C29" s="183">
        <v>646802</v>
      </c>
      <c r="D29" s="184">
        <v>1.0857147322440239</v>
      </c>
      <c r="F29" s="185">
        <v>634116</v>
      </c>
      <c r="G29" s="183">
        <v>629918</v>
      </c>
      <c r="H29" s="184">
        <v>-0.66202398299364784</v>
      </c>
      <c r="J29" s="185">
        <v>5739</v>
      </c>
      <c r="K29" s="183">
        <v>16884</v>
      </c>
      <c r="L29" s="184">
        <v>194.19759539989545</v>
      </c>
    </row>
    <row r="30" spans="1:12" x14ac:dyDescent="0.2">
      <c r="A30" s="182" t="s">
        <v>52</v>
      </c>
      <c r="B30" s="183">
        <v>5803391</v>
      </c>
      <c r="C30" s="183">
        <v>5980026</v>
      </c>
      <c r="D30" s="184">
        <v>3.0436515478622757</v>
      </c>
      <c r="F30" s="185">
        <v>1363034</v>
      </c>
      <c r="G30" s="183">
        <v>1391833</v>
      </c>
      <c r="H30" s="184">
        <v>2.112859987351746</v>
      </c>
      <c r="J30" s="185">
        <v>4440357</v>
      </c>
      <c r="K30" s="183">
        <v>4588193</v>
      </c>
      <c r="L30" s="184">
        <v>3.3293719401390476</v>
      </c>
    </row>
    <row r="31" spans="1:12" x14ac:dyDescent="0.2">
      <c r="A31" s="182" t="s">
        <v>53</v>
      </c>
      <c r="B31" s="183">
        <v>2028348</v>
      </c>
      <c r="C31" s="183">
        <v>2150925</v>
      </c>
      <c r="D31" s="184">
        <v>6.0431937714829997</v>
      </c>
      <c r="F31" s="185"/>
      <c r="G31" s="183"/>
      <c r="H31" s="184"/>
      <c r="J31" s="185">
        <v>2028348</v>
      </c>
      <c r="K31" s="183">
        <v>2150925</v>
      </c>
      <c r="L31" s="184">
        <v>6.0431937714829997</v>
      </c>
    </row>
    <row r="32" spans="1:12" x14ac:dyDescent="0.2">
      <c r="A32" s="182" t="s">
        <v>97</v>
      </c>
      <c r="B32" s="183">
        <v>667669</v>
      </c>
      <c r="C32" s="183">
        <v>726760</v>
      </c>
      <c r="D32" s="184">
        <v>8.8503435085349178</v>
      </c>
      <c r="F32" s="185">
        <v>67087</v>
      </c>
      <c r="G32" s="183">
        <v>77817</v>
      </c>
      <c r="H32" s="184">
        <v>15.994156841116759</v>
      </c>
      <c r="J32" s="185">
        <v>600582</v>
      </c>
      <c r="K32" s="183">
        <v>648943</v>
      </c>
      <c r="L32" s="184">
        <v>8.0523558814616489</v>
      </c>
    </row>
    <row r="33" spans="1:12" x14ac:dyDescent="0.2">
      <c r="A33" s="182" t="s">
        <v>98</v>
      </c>
      <c r="B33" s="183">
        <v>526608</v>
      </c>
      <c r="C33" s="183">
        <v>518158</v>
      </c>
      <c r="D33" s="184">
        <v>-1.6046091210160118</v>
      </c>
      <c r="F33" s="185">
        <v>459684</v>
      </c>
      <c r="G33" s="183">
        <v>439191</v>
      </c>
      <c r="H33" s="184">
        <v>-4.4580624951053336</v>
      </c>
      <c r="J33" s="185">
        <v>66924</v>
      </c>
      <c r="K33" s="183">
        <v>78967</v>
      </c>
      <c r="L33" s="184">
        <v>17.995039148885304</v>
      </c>
    </row>
    <row r="34" spans="1:12" x14ac:dyDescent="0.2">
      <c r="A34" s="182" t="s">
        <v>89</v>
      </c>
      <c r="B34" s="183">
        <v>2789626</v>
      </c>
      <c r="C34" s="183">
        <v>3005521</v>
      </c>
      <c r="D34" s="184">
        <v>7.7392094854292299</v>
      </c>
      <c r="F34" s="185">
        <v>22931</v>
      </c>
      <c r="G34" s="183">
        <v>19525</v>
      </c>
      <c r="H34" s="184">
        <v>-14.853255418429201</v>
      </c>
      <c r="J34" s="185">
        <v>2766695</v>
      </c>
      <c r="K34" s="183">
        <v>2985996</v>
      </c>
      <c r="L34" s="184">
        <v>7.9264609940741568</v>
      </c>
    </row>
    <row r="35" spans="1:12" x14ac:dyDescent="0.2">
      <c r="A35" s="186" t="s">
        <v>87</v>
      </c>
      <c r="B35" s="187">
        <v>12455497</v>
      </c>
      <c r="C35" s="187">
        <v>13028192</v>
      </c>
      <c r="D35" s="188">
        <v>4.597929733353876</v>
      </c>
      <c r="F35" s="189">
        <v>2546852</v>
      </c>
      <c r="G35" s="187">
        <v>2558284</v>
      </c>
      <c r="H35" s="188">
        <v>0.44886785726064959</v>
      </c>
      <c r="J35" s="189">
        <v>9908645</v>
      </c>
      <c r="K35" s="187">
        <v>10469908</v>
      </c>
      <c r="L35" s="188">
        <v>5.6643769153098127</v>
      </c>
    </row>
    <row r="36" spans="1:12" x14ac:dyDescent="0.2">
      <c r="A36" s="186"/>
      <c r="B36" s="187"/>
      <c r="C36" s="190"/>
      <c r="D36" s="191"/>
      <c r="F36" s="189"/>
      <c r="G36" s="192"/>
      <c r="H36" s="191"/>
      <c r="J36" s="189"/>
      <c r="K36" s="190"/>
      <c r="L36" s="191"/>
    </row>
    <row r="37" spans="1:12" x14ac:dyDescent="0.2">
      <c r="A37" s="186" t="s">
        <v>100</v>
      </c>
      <c r="B37" s="220" t="s">
        <v>88</v>
      </c>
      <c r="C37" s="216"/>
      <c r="D37" s="191"/>
      <c r="F37" s="215" t="s">
        <v>88</v>
      </c>
      <c r="G37" s="216"/>
      <c r="H37" s="191"/>
      <c r="J37" s="215" t="s">
        <v>88</v>
      </c>
      <c r="K37" s="216"/>
      <c r="L37" s="191"/>
    </row>
    <row r="38" spans="1:12" x14ac:dyDescent="0.2">
      <c r="A38" s="182" t="s">
        <v>24</v>
      </c>
      <c r="B38" s="183">
        <v>341381</v>
      </c>
      <c r="C38" s="183">
        <v>343926</v>
      </c>
      <c r="D38" s="184">
        <v>0.74550136064983108</v>
      </c>
      <c r="F38" s="185">
        <v>341381</v>
      </c>
      <c r="G38" s="183">
        <v>343926</v>
      </c>
      <c r="H38" s="184">
        <v>0.74550136064983108</v>
      </c>
      <c r="J38" s="185"/>
      <c r="K38" s="183"/>
      <c r="L38" s="184"/>
    </row>
    <row r="39" spans="1:12" x14ac:dyDescent="0.2">
      <c r="A39" s="182" t="s">
        <v>94</v>
      </c>
      <c r="B39" s="183">
        <v>290013</v>
      </c>
      <c r="C39" s="183">
        <v>312641</v>
      </c>
      <c r="D39" s="184">
        <v>7.8024088575339725</v>
      </c>
      <c r="F39" s="185">
        <v>263311</v>
      </c>
      <c r="G39" s="183">
        <v>286847</v>
      </c>
      <c r="H39" s="184">
        <v>8.9384795925730405</v>
      </c>
      <c r="J39" s="185">
        <v>26702</v>
      </c>
      <c r="K39" s="183">
        <v>25794</v>
      </c>
      <c r="L39" s="184">
        <v>-3.4004943449928846</v>
      </c>
    </row>
    <row r="40" spans="1:12" x14ac:dyDescent="0.2">
      <c r="A40" s="182" t="s">
        <v>90</v>
      </c>
      <c r="B40" s="183">
        <v>0</v>
      </c>
      <c r="C40" s="183">
        <v>0</v>
      </c>
      <c r="D40" s="184">
        <v>0</v>
      </c>
      <c r="F40" s="185">
        <v>0</v>
      </c>
      <c r="G40" s="183">
        <v>0</v>
      </c>
      <c r="H40" s="184">
        <v>0</v>
      </c>
      <c r="J40" s="185"/>
      <c r="K40" s="183"/>
      <c r="L40" s="184"/>
    </row>
    <row r="41" spans="1:12" x14ac:dyDescent="0.2">
      <c r="A41" s="182" t="s">
        <v>153</v>
      </c>
      <c r="B41" s="183">
        <v>4479155</v>
      </c>
      <c r="C41" s="183">
        <v>4432176</v>
      </c>
      <c r="D41" s="184">
        <v>-1.0488362202245736</v>
      </c>
      <c r="F41" s="185">
        <v>4479155</v>
      </c>
      <c r="G41" s="183">
        <v>4432176</v>
      </c>
      <c r="H41" s="184">
        <v>-1.0488362202245736</v>
      </c>
      <c r="J41" s="185"/>
      <c r="K41" s="183"/>
      <c r="L41" s="184"/>
    </row>
    <row r="42" spans="1:12" x14ac:dyDescent="0.2">
      <c r="A42" s="182" t="s">
        <v>26</v>
      </c>
      <c r="B42" s="183">
        <v>291699</v>
      </c>
      <c r="C42" s="183">
        <v>299896</v>
      </c>
      <c r="D42" s="184">
        <v>2.810088481619752</v>
      </c>
      <c r="F42" s="185"/>
      <c r="G42" s="183"/>
      <c r="H42" s="184"/>
      <c r="J42" s="185">
        <v>291699</v>
      </c>
      <c r="K42" s="183">
        <v>299896</v>
      </c>
      <c r="L42" s="184">
        <v>2.810088481619752</v>
      </c>
    </row>
    <row r="43" spans="1:12" x14ac:dyDescent="0.2">
      <c r="A43" s="182" t="s">
        <v>86</v>
      </c>
      <c r="B43" s="183">
        <v>514</v>
      </c>
      <c r="C43" s="183">
        <v>512</v>
      </c>
      <c r="D43" s="184">
        <v>-0.38910505836575876</v>
      </c>
      <c r="F43" s="185"/>
      <c r="G43" s="183"/>
      <c r="H43" s="181"/>
      <c r="J43" s="185">
        <v>514</v>
      </c>
      <c r="K43" s="183">
        <v>512</v>
      </c>
      <c r="L43" s="184">
        <v>-0.38910505836575876</v>
      </c>
    </row>
    <row r="44" spans="1:12" x14ac:dyDescent="0.2">
      <c r="A44" s="182" t="s">
        <v>27</v>
      </c>
      <c r="B44" s="183"/>
      <c r="C44" s="183"/>
      <c r="D44" s="184"/>
      <c r="F44" s="185"/>
      <c r="G44" s="183"/>
      <c r="H44" s="181"/>
      <c r="J44" s="185"/>
      <c r="K44" s="183"/>
      <c r="L44" s="184"/>
    </row>
    <row r="45" spans="1:12" x14ac:dyDescent="0.2">
      <c r="A45" s="182" t="s">
        <v>28</v>
      </c>
      <c r="B45" s="183"/>
      <c r="C45" s="183"/>
      <c r="D45" s="184"/>
      <c r="F45" s="185"/>
      <c r="G45" s="195"/>
      <c r="H45" s="181"/>
      <c r="J45" s="185"/>
      <c r="K45" s="183"/>
      <c r="L45" s="184"/>
    </row>
    <row r="46" spans="1:12" ht="13.5" thickBot="1" x14ac:dyDescent="0.25">
      <c r="A46" s="174" t="s">
        <v>34</v>
      </c>
      <c r="B46" s="196">
        <v>5402762</v>
      </c>
      <c r="C46" s="196">
        <v>5389151</v>
      </c>
      <c r="D46" s="197">
        <v>-0.25192669971396114</v>
      </c>
      <c r="F46" s="198">
        <v>5083847</v>
      </c>
      <c r="G46" s="196">
        <v>5062949</v>
      </c>
      <c r="H46" s="199">
        <v>-0.41106665877238546</v>
      </c>
      <c r="J46" s="198">
        <v>318915</v>
      </c>
      <c r="K46" s="196">
        <v>326202</v>
      </c>
      <c r="L46" s="199">
        <v>2.2849348572503647</v>
      </c>
    </row>
    <row r="48" spans="1:12" x14ac:dyDescent="0.2">
      <c r="A48" s="200" t="s">
        <v>154</v>
      </c>
      <c r="B48" s="200"/>
      <c r="C48" s="200"/>
      <c r="D48" s="200"/>
      <c r="E48" s="200"/>
      <c r="F48" s="200"/>
      <c r="G48" s="200"/>
      <c r="H48" s="200"/>
    </row>
    <row r="49" spans="1:12" x14ac:dyDescent="0.2">
      <c r="A49" s="200" t="s">
        <v>155</v>
      </c>
      <c r="B49" s="200"/>
      <c r="C49" s="200"/>
      <c r="D49" s="200"/>
      <c r="E49" s="200"/>
      <c r="F49" s="200"/>
      <c r="G49" s="200"/>
      <c r="H49" s="200"/>
    </row>
    <row r="50" spans="1:12" x14ac:dyDescent="0.2">
      <c r="A50" s="200" t="s">
        <v>156</v>
      </c>
      <c r="B50" s="200"/>
      <c r="C50" s="200"/>
      <c r="D50" s="200"/>
      <c r="E50" s="200"/>
      <c r="F50" s="200"/>
      <c r="G50" s="200"/>
      <c r="H50" s="200"/>
    </row>
    <row r="51" spans="1:12" x14ac:dyDescent="0.2">
      <c r="H51" s="201"/>
    </row>
    <row r="52" spans="1:12" x14ac:dyDescent="0.2">
      <c r="H52" s="201"/>
    </row>
    <row r="53" spans="1:12" x14ac:dyDescent="0.2">
      <c r="H53" s="201"/>
    </row>
    <row r="54" spans="1:12" ht="12.75" customHeight="1" x14ac:dyDescent="0.2">
      <c r="A54" s="202"/>
      <c r="F54" s="202"/>
      <c r="G54" s="202"/>
      <c r="H54" s="202"/>
      <c r="I54" s="202"/>
      <c r="J54" s="202"/>
      <c r="K54" s="202"/>
      <c r="L54" s="202"/>
    </row>
    <row r="55" spans="1:12" ht="12.75" customHeight="1" x14ac:dyDescent="0.2">
      <c r="A55" s="203" t="s">
        <v>159</v>
      </c>
      <c r="B55" s="204"/>
      <c r="C55" s="204"/>
      <c r="D55" s="204"/>
      <c r="E55" s="204"/>
      <c r="L55" s="222">
        <v>6</v>
      </c>
    </row>
    <row r="56" spans="1:12" ht="12.75" customHeight="1" x14ac:dyDescent="0.2">
      <c r="A56" s="205" t="s">
        <v>160</v>
      </c>
      <c r="L56" s="223"/>
    </row>
    <row r="63" spans="1:12" ht="12.75" customHeight="1" x14ac:dyDescent="0.2"/>
    <row r="64" spans="1:12" ht="12.75" customHeight="1" x14ac:dyDescent="0.2"/>
  </sheetData>
  <mergeCells count="14">
    <mergeCell ref="L55:L56"/>
    <mergeCell ref="F37:G37"/>
    <mergeCell ref="F28:G28"/>
    <mergeCell ref="F5:G5"/>
    <mergeCell ref="F7:G7"/>
    <mergeCell ref="B5:C5"/>
    <mergeCell ref="J37:K37"/>
    <mergeCell ref="J28:K28"/>
    <mergeCell ref="J21:K21"/>
    <mergeCell ref="J7:K7"/>
    <mergeCell ref="B7:C7"/>
    <mergeCell ref="B37:C37"/>
    <mergeCell ref="B28:C28"/>
    <mergeCell ref="J5:K5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4"/>
  <sheetViews>
    <sheetView showGridLines="0" showRowColHeaders="0" zoomScaleNormal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32</v>
      </c>
      <c r="B4" s="96"/>
      <c r="C4" s="96"/>
      <c r="D4" s="224" t="s">
        <v>104</v>
      </c>
      <c r="E4" s="224"/>
      <c r="F4" s="96"/>
      <c r="G4" s="96"/>
      <c r="I4" s="224" t="s">
        <v>91</v>
      </c>
      <c r="J4" s="224"/>
      <c r="K4" s="224"/>
      <c r="L4" s="224"/>
      <c r="M4" s="224"/>
      <c r="N4" s="224"/>
      <c r="P4" s="224" t="s">
        <v>92</v>
      </c>
      <c r="Q4" s="224"/>
      <c r="R4" s="224"/>
      <c r="S4" s="224"/>
      <c r="T4" s="224"/>
      <c r="U4" s="224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4" t="s">
        <v>1</v>
      </c>
      <c r="K5" s="10"/>
      <c r="L5" s="11"/>
      <c r="M5" s="84" t="s">
        <v>2</v>
      </c>
      <c r="N5" s="12"/>
      <c r="P5" s="7"/>
      <c r="Q5" s="84" t="s">
        <v>1</v>
      </c>
      <c r="R5" s="10"/>
      <c r="S5" s="11"/>
      <c r="T5" s="84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3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3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14048115</v>
      </c>
      <c r="C7" s="18">
        <v>15119473</v>
      </c>
      <c r="D7" s="18">
        <v>16428732</v>
      </c>
      <c r="E7" s="79">
        <v>21.418078646669041</v>
      </c>
      <c r="F7" s="80">
        <v>21.488476807717522</v>
      </c>
      <c r="G7" s="78">
        <v>21.59168128039957</v>
      </c>
      <c r="I7" s="94">
        <v>7851672</v>
      </c>
      <c r="J7" s="18">
        <v>8299766</v>
      </c>
      <c r="K7" s="18">
        <v>8841926</v>
      </c>
      <c r="L7" s="79">
        <v>18.814760062608897</v>
      </c>
      <c r="M7" s="80">
        <v>18.717065914817766</v>
      </c>
      <c r="N7" s="78">
        <v>18.782994522125989</v>
      </c>
      <c r="P7" s="94">
        <v>6196443</v>
      </c>
      <c r="Q7" s="18">
        <v>6819707</v>
      </c>
      <c r="R7" s="18">
        <v>7586806</v>
      </c>
      <c r="S7" s="79">
        <v>25.971595577231096</v>
      </c>
      <c r="T7" s="80">
        <v>26.21196536151351</v>
      </c>
      <c r="U7" s="78">
        <v>26.148644871367228</v>
      </c>
    </row>
    <row r="8" spans="1:21" x14ac:dyDescent="0.2">
      <c r="A8" s="17" t="s">
        <v>162</v>
      </c>
      <c r="B8" s="18">
        <v>2153540</v>
      </c>
      <c r="C8" s="18">
        <v>3168404</v>
      </c>
      <c r="D8" s="18">
        <v>3651350</v>
      </c>
      <c r="E8" s="79">
        <v>3.2833365251314959</v>
      </c>
      <c r="F8" s="80">
        <v>4.5030786371641014</v>
      </c>
      <c r="G8" s="78">
        <v>4.7988356887912573</v>
      </c>
      <c r="I8" s="94">
        <v>1666738</v>
      </c>
      <c r="J8" s="18">
        <v>2541361</v>
      </c>
      <c r="K8" s="18">
        <v>2892306</v>
      </c>
      <c r="L8" s="79">
        <v>3.9939614845389144</v>
      </c>
      <c r="M8" s="80">
        <v>5.7311039070676442</v>
      </c>
      <c r="N8" s="78">
        <v>6.1441554424129006</v>
      </c>
      <c r="P8" s="94">
        <v>486802</v>
      </c>
      <c r="Q8" s="18">
        <v>627043</v>
      </c>
      <c r="R8" s="18">
        <v>759044</v>
      </c>
      <c r="S8" s="79">
        <v>2.0403681063776835</v>
      </c>
      <c r="T8" s="80">
        <v>2.4100785262738582</v>
      </c>
      <c r="U8" s="78">
        <v>2.6161169796277997</v>
      </c>
    </row>
    <row r="9" spans="1:21" x14ac:dyDescent="0.2">
      <c r="A9" s="17" t="s">
        <v>82</v>
      </c>
      <c r="B9" s="18">
        <v>16964664</v>
      </c>
      <c r="C9" s="18">
        <v>18409539</v>
      </c>
      <c r="D9" s="18">
        <v>19904168</v>
      </c>
      <c r="E9" s="79">
        <v>25.86471621041791</v>
      </c>
      <c r="F9" s="80">
        <v>26.164466965367854</v>
      </c>
      <c r="G9" s="78">
        <v>26.159319636325442</v>
      </c>
      <c r="I9" s="94">
        <v>9962601</v>
      </c>
      <c r="J9" s="18">
        <v>10582281</v>
      </c>
      <c r="K9" s="18">
        <v>11128352</v>
      </c>
      <c r="L9" s="79">
        <v>23.873125038145691</v>
      </c>
      <c r="M9" s="80">
        <v>23.864437986097879</v>
      </c>
      <c r="N9" s="78">
        <v>23.640072836652305</v>
      </c>
      <c r="P9" s="94">
        <v>7002063</v>
      </c>
      <c r="Q9" s="18">
        <v>7827258</v>
      </c>
      <c r="R9" s="18">
        <v>8775816</v>
      </c>
      <c r="S9" s="79">
        <v>29.348248413209561</v>
      </c>
      <c r="T9" s="80">
        <v>30.084549903922486</v>
      </c>
      <c r="U9" s="78">
        <v>30.246680360676478</v>
      </c>
    </row>
    <row r="10" spans="1:21" x14ac:dyDescent="0.2">
      <c r="A10" s="17" t="s">
        <v>84</v>
      </c>
      <c r="B10" s="18">
        <v>8589255</v>
      </c>
      <c r="C10" s="18">
        <v>9368635</v>
      </c>
      <c r="D10" s="18">
        <v>10985561</v>
      </c>
      <c r="E10" s="79">
        <v>13.095375365755142</v>
      </c>
      <c r="F10" s="80">
        <v>13.315126520446224</v>
      </c>
      <c r="G10" s="78">
        <v>14.437920820571398</v>
      </c>
      <c r="I10" s="94">
        <v>5542233</v>
      </c>
      <c r="J10" s="18">
        <v>6201247</v>
      </c>
      <c r="K10" s="18">
        <v>7216967</v>
      </c>
      <c r="L10" s="79">
        <v>13.28071066978767</v>
      </c>
      <c r="M10" s="80">
        <v>13.984629067020194</v>
      </c>
      <c r="N10" s="78">
        <v>15.331077372437184</v>
      </c>
      <c r="P10" s="94">
        <v>3047022</v>
      </c>
      <c r="Q10" s="18">
        <v>3167388</v>
      </c>
      <c r="R10" s="18">
        <v>3768594</v>
      </c>
      <c r="S10" s="79">
        <v>12.771201655357089</v>
      </c>
      <c r="T10" s="80">
        <v>12.174051545392427</v>
      </c>
      <c r="U10" s="78">
        <v>12.988815869334911</v>
      </c>
    </row>
    <row r="11" spans="1:21" x14ac:dyDescent="0.2">
      <c r="A11" s="17" t="s">
        <v>152</v>
      </c>
      <c r="B11" s="18">
        <v>9216902</v>
      </c>
      <c r="C11" s="18">
        <v>9747814</v>
      </c>
      <c r="D11" s="18">
        <v>10516687</v>
      </c>
      <c r="E11" s="79">
        <v>14.052300391521651</v>
      </c>
      <c r="F11" s="80">
        <v>13.854032813507729</v>
      </c>
      <c r="G11" s="78">
        <v>13.821696880180498</v>
      </c>
      <c r="I11" s="94">
        <v>8072457</v>
      </c>
      <c r="J11" s="18">
        <v>8419584</v>
      </c>
      <c r="K11" s="18">
        <v>8975422</v>
      </c>
      <c r="L11" s="79">
        <v>19.343821490598135</v>
      </c>
      <c r="M11" s="80">
        <v>18.987271292147877</v>
      </c>
      <c r="N11" s="78">
        <v>19.066581450666867</v>
      </c>
      <c r="P11" s="94">
        <v>1144445</v>
      </c>
      <c r="Q11" s="18">
        <v>1328230</v>
      </c>
      <c r="R11" s="18">
        <v>1541265</v>
      </c>
      <c r="S11" s="79">
        <v>4.7967943383622247</v>
      </c>
      <c r="T11" s="80">
        <v>5.10513409918096</v>
      </c>
      <c r="U11" s="78">
        <v>5.3121156831567609</v>
      </c>
    </row>
    <row r="12" spans="1:21" x14ac:dyDescent="0.2">
      <c r="A12" s="17" t="s">
        <v>163</v>
      </c>
      <c r="B12" s="18">
        <v>591052</v>
      </c>
      <c r="C12" s="18">
        <v>640642</v>
      </c>
      <c r="D12" s="18">
        <v>699765</v>
      </c>
      <c r="E12" s="79">
        <v>0.90113144861577732</v>
      </c>
      <c r="F12" s="80">
        <v>0.91050929877316278</v>
      </c>
      <c r="G12" s="78">
        <v>0.91967553254741785</v>
      </c>
      <c r="I12" s="94">
        <v>591052</v>
      </c>
      <c r="J12" s="18">
        <v>640642</v>
      </c>
      <c r="K12" s="18">
        <v>671405</v>
      </c>
      <c r="L12" s="79">
        <v>1.4163227354027415</v>
      </c>
      <c r="M12" s="80">
        <v>1.4447321215803774</v>
      </c>
      <c r="N12" s="78">
        <v>1.4262725606534141</v>
      </c>
      <c r="P12" s="94">
        <v>0</v>
      </c>
      <c r="Q12" s="18">
        <v>0</v>
      </c>
      <c r="R12" s="18">
        <v>28360</v>
      </c>
      <c r="S12" s="79" t="s">
        <v>164</v>
      </c>
      <c r="T12" s="80" t="s">
        <v>164</v>
      </c>
      <c r="U12" s="78">
        <v>9.7745423904601572E-2</v>
      </c>
    </row>
    <row r="13" spans="1:21" x14ac:dyDescent="0.2">
      <c r="A13" s="17" t="s">
        <v>165</v>
      </c>
      <c r="B13" s="18">
        <v>953009</v>
      </c>
      <c r="C13" s="18">
        <v>1009442</v>
      </c>
      <c r="D13" s="18">
        <v>1067829</v>
      </c>
      <c r="E13" s="79">
        <v>1.4529794006515049</v>
      </c>
      <c r="F13" s="80">
        <v>1.4346644890159854</v>
      </c>
      <c r="G13" s="78">
        <v>1.4034085789437549</v>
      </c>
      <c r="I13" s="94">
        <v>932268</v>
      </c>
      <c r="J13" s="18">
        <v>988074</v>
      </c>
      <c r="K13" s="18">
        <v>1045393</v>
      </c>
      <c r="L13" s="79">
        <v>2.2339698772501286</v>
      </c>
      <c r="M13" s="80">
        <v>2.2282370595409136</v>
      </c>
      <c r="N13" s="78">
        <v>2.2207391231807248</v>
      </c>
      <c r="P13" s="94">
        <v>20741</v>
      </c>
      <c r="Q13" s="18">
        <v>21368</v>
      </c>
      <c r="R13" s="18">
        <v>22436</v>
      </c>
      <c r="S13" s="79">
        <v>8.6933239580732069E-2</v>
      </c>
      <c r="T13" s="80">
        <v>8.2129228696309189E-2</v>
      </c>
      <c r="U13" s="78">
        <v>7.7327797275163646E-2</v>
      </c>
    </row>
    <row r="14" spans="1:21" x14ac:dyDescent="0.2">
      <c r="A14" s="17" t="s">
        <v>166</v>
      </c>
      <c r="B14" s="18">
        <v>1391637</v>
      </c>
      <c r="C14" s="18">
        <v>1387138</v>
      </c>
      <c r="D14" s="18">
        <v>0</v>
      </c>
      <c r="E14" s="79">
        <v>2.1217217195057532</v>
      </c>
      <c r="F14" s="80">
        <v>1.9714630756047955</v>
      </c>
      <c r="G14" s="78" t="s">
        <v>164</v>
      </c>
      <c r="I14" s="94">
        <v>619403</v>
      </c>
      <c r="J14" s="18">
        <v>645341</v>
      </c>
      <c r="K14" s="18">
        <v>0</v>
      </c>
      <c r="L14" s="79">
        <v>1.4842595089377317</v>
      </c>
      <c r="M14" s="80">
        <v>1.4553289857249483</v>
      </c>
      <c r="N14" s="78" t="s">
        <v>164</v>
      </c>
      <c r="P14" s="94">
        <v>772234</v>
      </c>
      <c r="Q14" s="18">
        <v>741797</v>
      </c>
      <c r="R14" s="18">
        <v>0</v>
      </c>
      <c r="S14" s="79">
        <v>3.2367197017688176</v>
      </c>
      <c r="T14" s="80">
        <v>2.8511426178976071</v>
      </c>
      <c r="U14" s="78" t="s">
        <v>164</v>
      </c>
    </row>
    <row r="15" spans="1:21" x14ac:dyDescent="0.2">
      <c r="A15" s="17" t="s">
        <v>167</v>
      </c>
      <c r="B15" s="18">
        <v>1470107</v>
      </c>
      <c r="C15" s="18">
        <v>1279018</v>
      </c>
      <c r="D15" s="18">
        <v>1320108</v>
      </c>
      <c r="E15" s="79">
        <v>2.2413588830258497</v>
      </c>
      <c r="F15" s="80">
        <v>1.817798056165929</v>
      </c>
      <c r="G15" s="78">
        <v>1.7349696368353758</v>
      </c>
      <c r="I15" s="94">
        <v>312258</v>
      </c>
      <c r="J15" s="18">
        <v>241338</v>
      </c>
      <c r="K15" s="18">
        <v>122359</v>
      </c>
      <c r="L15" s="79">
        <v>0.7482558297939762</v>
      </c>
      <c r="M15" s="80">
        <v>0.54424898891731277</v>
      </c>
      <c r="N15" s="78">
        <v>0.25992848466870383</v>
      </c>
      <c r="P15" s="94">
        <v>1157849</v>
      </c>
      <c r="Q15" s="18">
        <v>1037680</v>
      </c>
      <c r="R15" s="18">
        <v>1197749</v>
      </c>
      <c r="S15" s="79">
        <v>4.8529754840803738</v>
      </c>
      <c r="T15" s="80">
        <v>3.9883872160981899</v>
      </c>
      <c r="U15" s="78">
        <v>4.1281552798417707</v>
      </c>
    </row>
    <row r="16" spans="1:21" x14ac:dyDescent="0.2">
      <c r="A16" s="17" t="s">
        <v>168</v>
      </c>
      <c r="B16" s="18">
        <v>1463981</v>
      </c>
      <c r="C16" s="18">
        <v>1636689</v>
      </c>
      <c r="D16" s="18">
        <v>1849741</v>
      </c>
      <c r="E16" s="79">
        <v>2.2320190427846862</v>
      </c>
      <c r="F16" s="80">
        <v>2.3261362097704317</v>
      </c>
      <c r="G16" s="78">
        <v>2.4310469075329477</v>
      </c>
      <c r="I16" s="94">
        <v>702759</v>
      </c>
      <c r="J16" s="18">
        <v>782490</v>
      </c>
      <c r="K16" s="18">
        <v>863191</v>
      </c>
      <c r="L16" s="79">
        <v>1.684003352004384</v>
      </c>
      <c r="M16" s="80">
        <v>1.7646180516035936</v>
      </c>
      <c r="N16" s="78">
        <v>1.8336855369009482</v>
      </c>
      <c r="P16" s="94">
        <v>761222</v>
      </c>
      <c r="Q16" s="18">
        <v>854199</v>
      </c>
      <c r="R16" s="18">
        <v>986550</v>
      </c>
      <c r="S16" s="79">
        <v>3.1905643170591591</v>
      </c>
      <c r="T16" s="80">
        <v>3.2831666521508147</v>
      </c>
      <c r="U16" s="78">
        <v>3.4002379391073583</v>
      </c>
    </row>
    <row r="17" spans="1:21" x14ac:dyDescent="0.2">
      <c r="A17" s="17" t="s">
        <v>169</v>
      </c>
      <c r="B17" s="18">
        <v>729685</v>
      </c>
      <c r="C17" s="18">
        <v>974643</v>
      </c>
      <c r="D17" s="18">
        <v>1081799</v>
      </c>
      <c r="E17" s="79">
        <v>1.1124945031625024</v>
      </c>
      <c r="F17" s="80">
        <v>1.3852065810299226</v>
      </c>
      <c r="G17" s="78">
        <v>1.4217688387305225</v>
      </c>
      <c r="I17" s="94">
        <v>0</v>
      </c>
      <c r="J17" s="18">
        <v>0</v>
      </c>
      <c r="K17" s="18">
        <v>0</v>
      </c>
      <c r="L17" s="79" t="s">
        <v>164</v>
      </c>
      <c r="M17" s="80" t="s">
        <v>164</v>
      </c>
      <c r="N17" s="78" t="s">
        <v>164</v>
      </c>
      <c r="P17" s="94">
        <v>729685</v>
      </c>
      <c r="Q17" s="18">
        <v>974643</v>
      </c>
      <c r="R17" s="18">
        <v>1081799</v>
      </c>
      <c r="S17" s="79">
        <v>3.0583810290471276</v>
      </c>
      <c r="T17" s="80">
        <v>3.7461006104575474</v>
      </c>
      <c r="U17" s="78">
        <v>3.7285226316845583</v>
      </c>
    </row>
    <row r="18" spans="1:21" x14ac:dyDescent="0.2">
      <c r="A18" s="17" t="s">
        <v>170</v>
      </c>
      <c r="B18" s="18">
        <v>188991</v>
      </c>
      <c r="C18" s="18">
        <v>210128</v>
      </c>
      <c r="D18" s="18">
        <v>225060</v>
      </c>
      <c r="E18" s="79">
        <v>0.28814001746943479</v>
      </c>
      <c r="F18" s="80">
        <v>0.29864338887023822</v>
      </c>
      <c r="G18" s="78">
        <v>0.29578812223406697</v>
      </c>
      <c r="I18" s="94">
        <v>188991</v>
      </c>
      <c r="J18" s="18">
        <v>210128</v>
      </c>
      <c r="K18" s="18">
        <v>225060</v>
      </c>
      <c r="L18" s="79">
        <v>0.45287428193542956</v>
      </c>
      <c r="M18" s="80">
        <v>0.47386632665894768</v>
      </c>
      <c r="N18" s="78">
        <v>0.47809727735220525</v>
      </c>
      <c r="P18" s="94">
        <v>0</v>
      </c>
      <c r="Q18" s="18">
        <v>0</v>
      </c>
      <c r="R18" s="18">
        <v>0</v>
      </c>
      <c r="S18" s="79" t="s">
        <v>164</v>
      </c>
      <c r="T18" s="80" t="s">
        <v>164</v>
      </c>
      <c r="U18" s="78" t="s">
        <v>164</v>
      </c>
    </row>
    <row r="19" spans="1:21" x14ac:dyDescent="0.2">
      <c r="A19" s="17" t="s">
        <v>171</v>
      </c>
      <c r="B19" s="18">
        <v>49776</v>
      </c>
      <c r="C19" s="18">
        <v>49317</v>
      </c>
      <c r="D19" s="18">
        <v>48700</v>
      </c>
      <c r="E19" s="79">
        <v>7.5889632361110237E-2</v>
      </c>
      <c r="F19" s="80">
        <v>7.009154424404905E-2</v>
      </c>
      <c r="G19" s="78">
        <v>6.4004627889447524E-2</v>
      </c>
      <c r="I19" s="94">
        <v>48803</v>
      </c>
      <c r="J19" s="18">
        <v>49317</v>
      </c>
      <c r="K19" s="18">
        <v>48700</v>
      </c>
      <c r="L19" s="79">
        <v>0.11694537613587297</v>
      </c>
      <c r="M19" s="80">
        <v>0.11121633305337376</v>
      </c>
      <c r="N19" s="78">
        <v>0.10345391187706565</v>
      </c>
      <c r="P19" s="94">
        <v>973</v>
      </c>
      <c r="Q19" s="18">
        <v>0</v>
      </c>
      <c r="R19" s="18">
        <v>0</v>
      </c>
      <c r="S19" s="79">
        <v>4.0782046242732895E-3</v>
      </c>
      <c r="T19" s="80" t="s">
        <v>164</v>
      </c>
      <c r="U19" s="78" t="s">
        <v>164</v>
      </c>
    </row>
    <row r="20" spans="1:21" x14ac:dyDescent="0.2">
      <c r="A20" s="17" t="s">
        <v>172</v>
      </c>
      <c r="B20" s="18">
        <v>71275</v>
      </c>
      <c r="C20" s="18">
        <v>68734</v>
      </c>
      <c r="D20" s="18">
        <v>63635</v>
      </c>
      <c r="E20" s="79">
        <v>0.10866750133675129</v>
      </c>
      <c r="F20" s="80">
        <v>9.7687860211903954E-2</v>
      </c>
      <c r="G20" s="78">
        <v>8.3633151863346883E-2</v>
      </c>
      <c r="I20" s="94">
        <v>0</v>
      </c>
      <c r="J20" s="18">
        <v>0</v>
      </c>
      <c r="K20" s="18">
        <v>0</v>
      </c>
      <c r="L20" s="79" t="s">
        <v>164</v>
      </c>
      <c r="M20" s="80" t="s">
        <v>164</v>
      </c>
      <c r="N20" s="78" t="s">
        <v>164</v>
      </c>
      <c r="P20" s="94">
        <v>71275</v>
      </c>
      <c r="Q20" s="18">
        <v>68734</v>
      </c>
      <c r="R20" s="18">
        <v>63635</v>
      </c>
      <c r="S20" s="79">
        <v>0.29874001500008091</v>
      </c>
      <c r="T20" s="80">
        <v>0.2641833772562765</v>
      </c>
      <c r="U20" s="78">
        <v>0.21932404972388297</v>
      </c>
    </row>
    <row r="21" spans="1:21" x14ac:dyDescent="0.2">
      <c r="A21" s="17" t="s">
        <v>173</v>
      </c>
      <c r="B21" s="18">
        <v>0</v>
      </c>
      <c r="C21" s="18">
        <v>0</v>
      </c>
      <c r="D21" s="18">
        <v>438710</v>
      </c>
      <c r="E21" s="79" t="s">
        <v>164</v>
      </c>
      <c r="F21" s="80" t="s">
        <v>164</v>
      </c>
      <c r="G21" s="78">
        <v>0.576580499001633</v>
      </c>
      <c r="I21" s="94">
        <v>0</v>
      </c>
      <c r="J21" s="18">
        <v>0</v>
      </c>
      <c r="K21" s="18">
        <v>3846</v>
      </c>
      <c r="L21" s="79" t="s">
        <v>164</v>
      </c>
      <c r="M21" s="80" t="s">
        <v>164</v>
      </c>
      <c r="N21" s="78">
        <v>8.1700974348910584E-3</v>
      </c>
      <c r="P21" s="94">
        <v>0</v>
      </c>
      <c r="Q21" s="18">
        <v>0</v>
      </c>
      <c r="R21" s="18">
        <v>434864</v>
      </c>
      <c r="S21" s="79" t="s">
        <v>164</v>
      </c>
      <c r="T21" s="80" t="s">
        <v>164</v>
      </c>
      <c r="U21" s="78">
        <v>1.4987999302133519</v>
      </c>
    </row>
    <row r="22" spans="1:21" x14ac:dyDescent="0.2">
      <c r="A22" s="17" t="s">
        <v>174</v>
      </c>
      <c r="B22" s="18">
        <v>2750901</v>
      </c>
      <c r="C22" s="18">
        <v>2928901</v>
      </c>
      <c r="D22" s="18">
        <v>3026066</v>
      </c>
      <c r="E22" s="79">
        <v>4.1940868199897645</v>
      </c>
      <c r="F22" s="80">
        <v>4.1626861736914149</v>
      </c>
      <c r="G22" s="78">
        <v>3.9770478090125034</v>
      </c>
      <c r="I22" s="94">
        <v>1906208</v>
      </c>
      <c r="J22" s="18">
        <v>1999880</v>
      </c>
      <c r="K22" s="18">
        <v>2001828</v>
      </c>
      <c r="L22" s="79">
        <v>4.5677972983876023</v>
      </c>
      <c r="M22" s="80">
        <v>4.5099929060320196</v>
      </c>
      <c r="N22" s="78">
        <v>4.2525038502062129</v>
      </c>
      <c r="P22" s="94">
        <v>844693</v>
      </c>
      <c r="Q22" s="18">
        <v>929021</v>
      </c>
      <c r="R22" s="18">
        <v>1024238</v>
      </c>
      <c r="S22" s="79">
        <v>3.5404223008132352</v>
      </c>
      <c r="T22" s="80">
        <v>3.5707496336893421</v>
      </c>
      <c r="U22" s="78">
        <v>3.5301331977856596</v>
      </c>
    </row>
    <row r="23" spans="1:21" x14ac:dyDescent="0.2">
      <c r="A23" s="17" t="s">
        <v>175</v>
      </c>
      <c r="B23" s="18">
        <v>0</v>
      </c>
      <c r="C23" s="18">
        <v>0</v>
      </c>
      <c r="D23" s="18">
        <v>4325</v>
      </c>
      <c r="E23" s="79" t="s">
        <v>164</v>
      </c>
      <c r="F23" s="80" t="s">
        <v>164</v>
      </c>
      <c r="G23" s="78">
        <v>5.6841892324817362E-3</v>
      </c>
      <c r="I23" s="94">
        <v>0</v>
      </c>
      <c r="J23" s="18">
        <v>0</v>
      </c>
      <c r="K23" s="18">
        <v>0</v>
      </c>
      <c r="L23" s="79" t="s">
        <v>164</v>
      </c>
      <c r="M23" s="80" t="s">
        <v>164</v>
      </c>
      <c r="N23" s="78" t="s">
        <v>164</v>
      </c>
      <c r="P23" s="94">
        <v>0</v>
      </c>
      <c r="Q23" s="18">
        <v>0</v>
      </c>
      <c r="R23" s="18">
        <v>4325</v>
      </c>
      <c r="S23" s="79" t="s">
        <v>164</v>
      </c>
      <c r="T23" s="80" t="s">
        <v>164</v>
      </c>
      <c r="U23" s="78">
        <v>1.4906521804915437E-2</v>
      </c>
    </row>
    <row r="24" spans="1:21" x14ac:dyDescent="0.2">
      <c r="A24" s="17" t="s">
        <v>176</v>
      </c>
      <c r="B24" s="18">
        <v>0</v>
      </c>
      <c r="C24" s="18">
        <v>0</v>
      </c>
      <c r="D24" s="18">
        <v>1814</v>
      </c>
      <c r="E24" s="79" t="s">
        <v>164</v>
      </c>
      <c r="F24" s="80" t="s">
        <v>164</v>
      </c>
      <c r="G24" s="78">
        <v>2.3840738191264438E-3</v>
      </c>
      <c r="I24" s="94">
        <v>0</v>
      </c>
      <c r="J24" s="18">
        <v>0</v>
      </c>
      <c r="K24" s="18">
        <v>1814</v>
      </c>
      <c r="L24" s="79" t="s">
        <v>164</v>
      </c>
      <c r="M24" s="80" t="s">
        <v>164</v>
      </c>
      <c r="N24" s="78">
        <v>3.8534988941477844E-3</v>
      </c>
      <c r="P24" s="94">
        <v>0</v>
      </c>
      <c r="Q24" s="18">
        <v>0</v>
      </c>
      <c r="R24" s="18">
        <v>0</v>
      </c>
      <c r="S24" s="79" t="s">
        <v>164</v>
      </c>
      <c r="T24" s="80" t="s">
        <v>164</v>
      </c>
      <c r="U24" s="78" t="s">
        <v>164</v>
      </c>
    </row>
    <row r="25" spans="1:21" x14ac:dyDescent="0.2">
      <c r="A25" s="17" t="s">
        <v>177</v>
      </c>
      <c r="B25" s="18">
        <v>0</v>
      </c>
      <c r="C25" s="18">
        <v>0</v>
      </c>
      <c r="D25" s="18">
        <v>45899</v>
      </c>
      <c r="E25" s="79" t="s">
        <v>164</v>
      </c>
      <c r="F25" s="80" t="s">
        <v>164</v>
      </c>
      <c r="G25" s="78">
        <v>6.0323376088249531E-2</v>
      </c>
      <c r="I25" s="94">
        <v>0</v>
      </c>
      <c r="J25" s="18">
        <v>0</v>
      </c>
      <c r="K25" s="18">
        <v>12838</v>
      </c>
      <c r="L25" s="79" t="s">
        <v>164</v>
      </c>
      <c r="M25" s="80" t="s">
        <v>164</v>
      </c>
      <c r="N25" s="78">
        <v>2.7271895701802235E-2</v>
      </c>
      <c r="P25" s="94">
        <v>0</v>
      </c>
      <c r="Q25" s="18">
        <v>0</v>
      </c>
      <c r="R25" s="18">
        <v>33061</v>
      </c>
      <c r="S25" s="79" t="s">
        <v>164</v>
      </c>
      <c r="T25" s="80" t="s">
        <v>164</v>
      </c>
      <c r="U25" s="78">
        <v>0.11394786529301948</v>
      </c>
    </row>
    <row r="26" spans="1:21" x14ac:dyDescent="0.2">
      <c r="A26" s="17" t="s">
        <v>178</v>
      </c>
      <c r="B26" s="18">
        <v>90720</v>
      </c>
      <c r="C26" s="18">
        <v>95383</v>
      </c>
      <c r="D26" s="18">
        <v>100789</v>
      </c>
      <c r="E26" s="79">
        <v>0.13831379475650757</v>
      </c>
      <c r="F26" s="80">
        <v>0.135562620691245</v>
      </c>
      <c r="G26" s="78">
        <v>0.13246329446302929</v>
      </c>
      <c r="H26"/>
      <c r="I26" s="94">
        <v>0</v>
      </c>
      <c r="J26" s="18">
        <v>0</v>
      </c>
      <c r="K26" s="18">
        <v>0</v>
      </c>
      <c r="L26" s="79" t="s">
        <v>164</v>
      </c>
      <c r="M26" s="80" t="s">
        <v>164</v>
      </c>
      <c r="N26" s="78" t="s">
        <v>164</v>
      </c>
      <c r="O26"/>
      <c r="P26" s="94">
        <v>90720</v>
      </c>
      <c r="Q26" s="18">
        <v>95383</v>
      </c>
      <c r="R26" s="18">
        <v>100789</v>
      </c>
      <c r="S26" s="79">
        <v>0.38024123691066064</v>
      </c>
      <c r="T26" s="80">
        <v>0.3666104558564236</v>
      </c>
      <c r="U26" s="78">
        <v>0.34737882686603977</v>
      </c>
    </row>
    <row r="27" spans="1:21" x14ac:dyDescent="0.2">
      <c r="A27" s="17" t="s">
        <v>179</v>
      </c>
      <c r="B27" s="18">
        <v>2209741</v>
      </c>
      <c r="C27" s="18">
        <v>2288490</v>
      </c>
      <c r="D27" s="18">
        <v>2524176</v>
      </c>
      <c r="E27" s="79">
        <v>3.369021859998234</v>
      </c>
      <c r="F27" s="80">
        <v>3.2525051825347</v>
      </c>
      <c r="G27" s="78">
        <v>3.3174321479974149</v>
      </c>
      <c r="H27"/>
      <c r="I27" s="94">
        <v>1850148</v>
      </c>
      <c r="J27" s="18">
        <v>1885270</v>
      </c>
      <c r="K27" s="18">
        <v>2051240</v>
      </c>
      <c r="L27" s="79">
        <v>4.4334621594375978</v>
      </c>
      <c r="M27" s="80">
        <v>4.2515322549127879</v>
      </c>
      <c r="N27" s="78">
        <v>4.3574702710207838</v>
      </c>
      <c r="O27"/>
      <c r="P27" s="94">
        <v>359593</v>
      </c>
      <c r="Q27" s="18">
        <v>403220</v>
      </c>
      <c r="R27" s="18">
        <v>472936</v>
      </c>
      <c r="S27" s="79">
        <v>1.5071879089992857</v>
      </c>
      <c r="T27" s="80">
        <v>1.5498009919003084</v>
      </c>
      <c r="U27" s="78">
        <v>1.6300186812322512</v>
      </c>
    </row>
    <row r="28" spans="1:21" x14ac:dyDescent="0.2">
      <c r="A28" s="17" t="s">
        <v>180</v>
      </c>
      <c r="B28" s="18">
        <v>355577</v>
      </c>
      <c r="C28" s="18">
        <v>410469</v>
      </c>
      <c r="D28" s="18">
        <v>492483</v>
      </c>
      <c r="E28" s="79">
        <v>0.54212085756321315</v>
      </c>
      <c r="F28" s="80">
        <v>0.58337705201676027</v>
      </c>
      <c r="G28" s="78">
        <v>0.64725238515151517</v>
      </c>
      <c r="H28"/>
      <c r="I28" s="94">
        <v>71448</v>
      </c>
      <c r="J28" s="18">
        <v>104144</v>
      </c>
      <c r="K28" s="18">
        <v>143501</v>
      </c>
      <c r="L28" s="79">
        <v>0.17120900834284475</v>
      </c>
      <c r="M28" s="80">
        <v>0.23485844210942589</v>
      </c>
      <c r="N28" s="78">
        <v>0.30484065314724429</v>
      </c>
      <c r="O28"/>
      <c r="P28" s="94">
        <v>284129</v>
      </c>
      <c r="Q28" s="18">
        <v>306325</v>
      </c>
      <c r="R28" s="18">
        <v>348982</v>
      </c>
      <c r="S28" s="79">
        <v>1.1908902381193684</v>
      </c>
      <c r="T28" s="80">
        <v>1.1773790705913942</v>
      </c>
      <c r="U28" s="78">
        <v>1.2027994896006935</v>
      </c>
    </row>
    <row r="29" spans="1:21" x14ac:dyDescent="0.2">
      <c r="A29" s="17" t="s">
        <v>181</v>
      </c>
      <c r="B29" s="18">
        <v>593134</v>
      </c>
      <c r="C29" s="18">
        <v>670001</v>
      </c>
      <c r="D29" s="18">
        <v>664873</v>
      </c>
      <c r="E29" s="79">
        <v>0.90430571361448819</v>
      </c>
      <c r="F29" s="80">
        <v>0.95223563345412543</v>
      </c>
      <c r="G29" s="78">
        <v>0.87381825377290856</v>
      </c>
      <c r="I29" s="94">
        <v>247157</v>
      </c>
      <c r="J29" s="18">
        <v>276983</v>
      </c>
      <c r="K29" s="18">
        <v>292647</v>
      </c>
      <c r="L29" s="79">
        <v>0.59225597462479673</v>
      </c>
      <c r="M29" s="80">
        <v>0.62463316053536555</v>
      </c>
      <c r="N29" s="78">
        <v>0.62167303796894524</v>
      </c>
      <c r="P29" s="94">
        <v>345977</v>
      </c>
      <c r="Q29" s="18">
        <v>393018</v>
      </c>
      <c r="R29" s="18">
        <v>372226</v>
      </c>
      <c r="S29" s="79">
        <v>1.450118192489414</v>
      </c>
      <c r="T29" s="80">
        <v>1.5105889743432257</v>
      </c>
      <c r="U29" s="78">
        <v>1.2829121353425326</v>
      </c>
    </row>
    <row r="30" spans="1:21" x14ac:dyDescent="0.2">
      <c r="A30" s="17" t="s">
        <v>182</v>
      </c>
      <c r="B30" s="18">
        <v>116859</v>
      </c>
      <c r="C30" s="18">
        <v>141598</v>
      </c>
      <c r="D30" s="18">
        <v>160157</v>
      </c>
      <c r="E30" s="79">
        <v>0.17816591425761374</v>
      </c>
      <c r="F30" s="80">
        <v>0.20124546265727553</v>
      </c>
      <c r="G30" s="78">
        <v>0.21048848437146297</v>
      </c>
      <c r="I30" s="94">
        <v>65527</v>
      </c>
      <c r="J30" s="18">
        <v>77957</v>
      </c>
      <c r="K30" s="18">
        <v>88619</v>
      </c>
      <c r="L30" s="79">
        <v>0.15702066803383702</v>
      </c>
      <c r="M30" s="80">
        <v>0.17580330668617025</v>
      </c>
      <c r="N30" s="78">
        <v>0.18825425496167722</v>
      </c>
      <c r="P30" s="94">
        <v>51332</v>
      </c>
      <c r="Q30" s="18">
        <v>63641</v>
      </c>
      <c r="R30" s="18">
        <v>71538</v>
      </c>
      <c r="S30" s="79">
        <v>0.21515149000328521</v>
      </c>
      <c r="T30" s="80">
        <v>0.24460811697219267</v>
      </c>
      <c r="U30" s="78">
        <v>0.24656248713989376</v>
      </c>
    </row>
    <row r="31" spans="1:21" x14ac:dyDescent="0.2">
      <c r="A31" s="17" t="s">
        <v>183</v>
      </c>
      <c r="B31" s="18">
        <v>149212</v>
      </c>
      <c r="C31" s="18">
        <v>176156</v>
      </c>
      <c r="D31" s="18">
        <v>188733</v>
      </c>
      <c r="E31" s="79">
        <v>0.22749204082019409</v>
      </c>
      <c r="F31" s="80">
        <v>0.25036085057596169</v>
      </c>
      <c r="G31" s="78">
        <v>0.24804487547143941</v>
      </c>
      <c r="I31" s="94">
        <v>0</v>
      </c>
      <c r="J31" s="18">
        <v>0</v>
      </c>
      <c r="K31" s="18">
        <v>0</v>
      </c>
      <c r="L31" s="79" t="s">
        <v>164</v>
      </c>
      <c r="M31" s="80" t="s">
        <v>164</v>
      </c>
      <c r="N31" s="78" t="s">
        <v>164</v>
      </c>
      <c r="P31" s="94">
        <v>149212</v>
      </c>
      <c r="Q31" s="18">
        <v>176156</v>
      </c>
      <c r="R31" s="18">
        <v>188733</v>
      </c>
      <c r="S31" s="79">
        <v>0.62540294799287366</v>
      </c>
      <c r="T31" s="80">
        <v>0.67706647370961448</v>
      </c>
      <c r="U31" s="78">
        <v>0.65048614562013995</v>
      </c>
    </row>
    <row r="32" spans="1:21" x14ac:dyDescent="0.2">
      <c r="A32" s="17" t="s">
        <v>184</v>
      </c>
      <c r="B32" s="18">
        <v>24744</v>
      </c>
      <c r="C32" s="18">
        <v>24663</v>
      </c>
      <c r="D32" s="18">
        <v>25705</v>
      </c>
      <c r="E32" s="79">
        <v>3.7725270474592412E-2</v>
      </c>
      <c r="F32" s="80">
        <v>3.5052167724942344E-2</v>
      </c>
      <c r="G32" s="78">
        <v>3.3783140860333648E-2</v>
      </c>
      <c r="I32" s="94">
        <v>0</v>
      </c>
      <c r="J32" s="18">
        <v>0</v>
      </c>
      <c r="K32" s="18">
        <v>0</v>
      </c>
      <c r="L32" s="79" t="s">
        <v>164</v>
      </c>
      <c r="M32" s="80" t="s">
        <v>164</v>
      </c>
      <c r="N32" s="78" t="s">
        <v>164</v>
      </c>
      <c r="P32" s="94">
        <v>24744</v>
      </c>
      <c r="Q32" s="18">
        <v>24663</v>
      </c>
      <c r="R32" s="18">
        <v>25705</v>
      </c>
      <c r="S32" s="79">
        <v>0.10371130033198178</v>
      </c>
      <c r="T32" s="80">
        <v>9.4793764851042378E-2</v>
      </c>
      <c r="U32" s="78">
        <v>8.8594715143433825E-2</v>
      </c>
    </row>
    <row r="33" spans="1:21" x14ac:dyDescent="0.2">
      <c r="A33" s="17" t="s">
        <v>185</v>
      </c>
      <c r="B33" s="18">
        <v>56442</v>
      </c>
      <c r="C33" s="18">
        <v>58963</v>
      </c>
      <c r="D33" s="18">
        <v>61381</v>
      </c>
      <c r="E33" s="72">
        <v>8.6052768999634044E-2</v>
      </c>
      <c r="F33" s="73">
        <v>8.3800874409673418E-2</v>
      </c>
      <c r="G33" s="78">
        <v>8.0670802145424617E-2</v>
      </c>
      <c r="H33"/>
      <c r="I33" s="94">
        <v>0</v>
      </c>
      <c r="J33" s="18">
        <v>0</v>
      </c>
      <c r="K33" s="18">
        <v>0</v>
      </c>
      <c r="L33" s="72" t="s">
        <v>164</v>
      </c>
      <c r="M33" s="73" t="s">
        <v>164</v>
      </c>
      <c r="N33" s="78" t="s">
        <v>164</v>
      </c>
      <c r="O33"/>
      <c r="P33" s="94">
        <v>56442</v>
      </c>
      <c r="Q33" s="18">
        <v>58963</v>
      </c>
      <c r="R33" s="18">
        <v>61381</v>
      </c>
      <c r="S33" s="72">
        <v>0.23656939918112332</v>
      </c>
      <c r="T33" s="73">
        <v>0.22662793483809804</v>
      </c>
      <c r="U33" s="78">
        <v>0.21155542541214206</v>
      </c>
    </row>
    <row r="34" spans="1:21" x14ac:dyDescent="0.2">
      <c r="A34" s="17" t="s">
        <v>186</v>
      </c>
      <c r="B34" s="18">
        <v>1105930</v>
      </c>
      <c r="C34" s="18">
        <v>137281</v>
      </c>
      <c r="D34" s="18">
        <v>0</v>
      </c>
      <c r="E34" s="72">
        <v>1.686126268023197</v>
      </c>
      <c r="F34" s="73">
        <v>0.19510994759144507</v>
      </c>
      <c r="G34" s="78" t="s">
        <v>164</v>
      </c>
      <c r="H34"/>
      <c r="I34" s="94">
        <v>869776</v>
      </c>
      <c r="J34" s="18">
        <v>74920</v>
      </c>
      <c r="K34" s="18">
        <v>0</v>
      </c>
      <c r="L34" s="72">
        <v>2.0842219018083941</v>
      </c>
      <c r="M34" s="73">
        <v>0.16895447152825116</v>
      </c>
      <c r="N34" s="78" t="s">
        <v>164</v>
      </c>
      <c r="O34"/>
      <c r="P34" s="94">
        <v>236154</v>
      </c>
      <c r="Q34" s="18">
        <v>62361</v>
      </c>
      <c r="R34" s="18">
        <v>0</v>
      </c>
      <c r="S34" s="72">
        <v>0.98980918277557495</v>
      </c>
      <c r="T34" s="73">
        <v>0.23968835785897311</v>
      </c>
      <c r="U34" s="78" t="s">
        <v>164</v>
      </c>
    </row>
    <row r="35" spans="1:21" x14ac:dyDescent="0.2">
      <c r="A35" s="17" t="s">
        <v>187</v>
      </c>
      <c r="B35" s="18">
        <v>254738</v>
      </c>
      <c r="C35" s="18">
        <v>344589</v>
      </c>
      <c r="D35" s="18">
        <v>435211</v>
      </c>
      <c r="E35" s="72">
        <v>0.38837940309395091</v>
      </c>
      <c r="F35" s="73">
        <v>0.48974542529984827</v>
      </c>
      <c r="G35" s="78">
        <v>0.57198189134279975</v>
      </c>
      <c r="I35" s="94">
        <v>229950</v>
      </c>
      <c r="J35" s="18">
        <v>320968</v>
      </c>
      <c r="K35" s="18">
        <v>411232</v>
      </c>
      <c r="L35" s="72">
        <v>0.55102328222535479</v>
      </c>
      <c r="M35" s="73">
        <v>0.72382513103950497</v>
      </c>
      <c r="N35" s="78">
        <v>0.87358437554475288</v>
      </c>
      <c r="P35" s="94">
        <v>24788</v>
      </c>
      <c r="Q35" s="18">
        <v>23621</v>
      </c>
      <c r="R35" s="18">
        <v>23979</v>
      </c>
      <c r="S35" s="72">
        <v>0.10389572068498078</v>
      </c>
      <c r="T35" s="73">
        <v>9.0788773447937066E-2</v>
      </c>
      <c r="U35" s="78">
        <v>8.2645892800015552E-2</v>
      </c>
    </row>
    <row r="36" spans="1:21" x14ac:dyDescent="0.2">
      <c r="A36" s="17" t="s">
        <v>188</v>
      </c>
      <c r="B36" s="18">
        <v>0</v>
      </c>
      <c r="C36" s="18">
        <v>13115</v>
      </c>
      <c r="D36" s="18">
        <v>39335</v>
      </c>
      <c r="E36" s="72" t="s">
        <v>164</v>
      </c>
      <c r="F36" s="73">
        <v>1.8639629392718602E-2</v>
      </c>
      <c r="G36" s="78">
        <v>5.1696551088940834E-2</v>
      </c>
      <c r="I36" s="94">
        <v>0</v>
      </c>
      <c r="J36" s="18">
        <v>0</v>
      </c>
      <c r="K36" s="18">
        <v>0</v>
      </c>
      <c r="L36" s="72" t="s">
        <v>164</v>
      </c>
      <c r="M36" s="73" t="s">
        <v>164</v>
      </c>
      <c r="N36" s="78" t="s">
        <v>164</v>
      </c>
      <c r="P36" s="94">
        <v>0</v>
      </c>
      <c r="Q36" s="18">
        <v>13115</v>
      </c>
      <c r="R36" s="18">
        <v>39335</v>
      </c>
      <c r="S36" s="72" t="s">
        <v>164</v>
      </c>
      <c r="T36" s="73">
        <v>5.0408313101464576E-2</v>
      </c>
      <c r="U36" s="78">
        <v>0.13557180004539854</v>
      </c>
    </row>
    <row r="37" spans="1:21" x14ac:dyDescent="0.2">
      <c r="A37" s="17" t="s">
        <v>189</v>
      </c>
      <c r="B37" s="18">
        <v>0</v>
      </c>
      <c r="C37" s="18">
        <v>1616</v>
      </c>
      <c r="D37" s="18">
        <v>35456</v>
      </c>
      <c r="E37" s="72" t="s">
        <v>164</v>
      </c>
      <c r="F37" s="73">
        <v>2.2967320700444725E-3</v>
      </c>
      <c r="G37" s="78">
        <v>4.6598523335693053E-2</v>
      </c>
      <c r="I37" s="94">
        <v>0</v>
      </c>
      <c r="J37" s="18">
        <v>1616</v>
      </c>
      <c r="K37" s="18">
        <v>35456</v>
      </c>
      <c r="L37" s="72" t="s">
        <v>164</v>
      </c>
      <c r="M37" s="73">
        <v>3.6442929256494108E-3</v>
      </c>
      <c r="N37" s="78">
        <v>7.5319546191236958E-2</v>
      </c>
      <c r="P37" s="94">
        <v>0</v>
      </c>
      <c r="Q37" s="18">
        <v>0</v>
      </c>
      <c r="R37" s="18">
        <v>0</v>
      </c>
      <c r="S37" s="72" t="s">
        <v>164</v>
      </c>
      <c r="T37" s="73" t="s">
        <v>164</v>
      </c>
      <c r="U37" s="78" t="s">
        <v>164</v>
      </c>
    </row>
    <row r="38" spans="1:21" x14ac:dyDescent="0.2">
      <c r="A38" s="17"/>
      <c r="B38" s="18"/>
      <c r="C38" s="18"/>
      <c r="D38" s="18"/>
      <c r="E38" s="72"/>
      <c r="F38" s="73"/>
      <c r="G38" s="28"/>
      <c r="H38"/>
      <c r="I38" s="94"/>
      <c r="J38" s="18"/>
      <c r="K38" s="18"/>
      <c r="L38" s="72"/>
      <c r="M38" s="73"/>
      <c r="N38" s="28"/>
      <c r="O38"/>
      <c r="P38" s="94"/>
      <c r="Q38" s="18"/>
      <c r="R38" s="18"/>
      <c r="S38" s="72"/>
      <c r="T38" s="73"/>
      <c r="U38" s="28"/>
    </row>
    <row r="39" spans="1:21" ht="13.5" thickBot="1" x14ac:dyDescent="0.25">
      <c r="A39" s="20" t="s">
        <v>4</v>
      </c>
      <c r="B39" s="21">
        <v>65589987</v>
      </c>
      <c r="C39" s="21">
        <v>70360841</v>
      </c>
      <c r="D39" s="22">
        <v>76088248</v>
      </c>
      <c r="E39" s="81">
        <v>100</v>
      </c>
      <c r="F39" s="81">
        <v>100</v>
      </c>
      <c r="G39" s="82">
        <v>100</v>
      </c>
      <c r="H39"/>
      <c r="I39" s="95">
        <v>41731449</v>
      </c>
      <c r="J39" s="21">
        <v>44343307</v>
      </c>
      <c r="K39" s="22">
        <v>47074102</v>
      </c>
      <c r="L39" s="81">
        <v>100</v>
      </c>
      <c r="M39" s="81">
        <v>100</v>
      </c>
      <c r="N39" s="82">
        <v>100</v>
      </c>
      <c r="O39"/>
      <c r="P39" s="95">
        <v>23858538</v>
      </c>
      <c r="Q39" s="21">
        <v>26017534</v>
      </c>
      <c r="R39" s="22">
        <v>29014146</v>
      </c>
      <c r="S39" s="81">
        <v>100</v>
      </c>
      <c r="T39" s="81">
        <v>100</v>
      </c>
      <c r="U39" s="82">
        <v>100</v>
      </c>
    </row>
    <row r="40" spans="1:2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x14ac:dyDescent="0.2">
      <c r="A61" s="50"/>
      <c r="B61" s="50"/>
      <c r="C61" s="50"/>
      <c r="D61" s="50"/>
      <c r="E61" s="50"/>
      <c r="F61" s="50"/>
      <c r="G61" s="50"/>
      <c r="H61"/>
      <c r="I61" s="50"/>
      <c r="J61" s="50"/>
      <c r="K61" s="50"/>
      <c r="L61" s="50"/>
      <c r="M61" s="50"/>
      <c r="N61" s="50"/>
      <c r="O61"/>
      <c r="P61" s="50"/>
      <c r="Q61" s="50"/>
      <c r="R61" s="50"/>
      <c r="S61" s="50"/>
      <c r="T61" s="50"/>
      <c r="U61" s="50"/>
    </row>
    <row r="62" spans="1:21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 x14ac:dyDescent="0.2">
      <c r="A63" s="26" t="s">
        <v>159</v>
      </c>
      <c r="T63" s="25"/>
      <c r="U63" s="209">
        <v>7</v>
      </c>
    </row>
    <row r="64" spans="1:21" x14ac:dyDescent="0.2">
      <c r="A64" s="26" t="s">
        <v>160</v>
      </c>
      <c r="T64" s="25"/>
      <c r="U64" s="208"/>
    </row>
  </sheetData>
  <mergeCells count="4">
    <mergeCell ref="U63:U64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83"/>
  <sheetViews>
    <sheetView showGridLines="0" showRowColHeaders="0" zoomScaleNormal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33</v>
      </c>
      <c r="B4" s="6"/>
      <c r="C4" s="6"/>
      <c r="D4" s="224" t="s">
        <v>104</v>
      </c>
      <c r="E4" s="224"/>
      <c r="F4" s="6"/>
      <c r="I4" s="224" t="s">
        <v>91</v>
      </c>
      <c r="J4" s="224"/>
      <c r="K4" s="224"/>
      <c r="L4" s="224"/>
      <c r="M4" s="224"/>
      <c r="N4" s="224"/>
      <c r="P4" s="224" t="s">
        <v>92</v>
      </c>
      <c r="Q4" s="224"/>
      <c r="R4" s="224"/>
      <c r="S4" s="224"/>
      <c r="T4" s="224"/>
      <c r="U4" s="224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4" t="s">
        <v>1</v>
      </c>
      <c r="K5" s="10"/>
      <c r="L5" s="11"/>
      <c r="M5" s="84" t="s">
        <v>2</v>
      </c>
      <c r="N5" s="12"/>
      <c r="P5" s="7"/>
      <c r="Q5" s="84" t="s">
        <v>1</v>
      </c>
      <c r="R5" s="10"/>
      <c r="S5" s="11"/>
      <c r="T5" s="84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3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3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5043485</v>
      </c>
      <c r="C7" s="18">
        <v>5446686</v>
      </c>
      <c r="D7" s="19">
        <v>5795338</v>
      </c>
      <c r="E7" s="77">
        <v>20.60876010776164</v>
      </c>
      <c r="F7" s="77">
        <v>20.557843792294246</v>
      </c>
      <c r="G7" s="78">
        <v>20.251421675214516</v>
      </c>
      <c r="I7" s="94">
        <v>3511193</v>
      </c>
      <c r="J7" s="18">
        <v>3745805</v>
      </c>
      <c r="K7" s="19">
        <v>4015057</v>
      </c>
      <c r="L7" s="77">
        <v>18.677365213859236</v>
      </c>
      <c r="M7" s="77">
        <v>18.472923773967228</v>
      </c>
      <c r="N7" s="78">
        <v>18.555362384317739</v>
      </c>
      <c r="P7" s="94">
        <v>1532292</v>
      </c>
      <c r="Q7" s="18">
        <v>1700881</v>
      </c>
      <c r="R7" s="19">
        <v>1780281</v>
      </c>
      <c r="S7" s="77">
        <v>27.008630891633185</v>
      </c>
      <c r="T7" s="77">
        <v>27.35780105739428</v>
      </c>
      <c r="U7" s="78">
        <v>25.510257158689019</v>
      </c>
    </row>
    <row r="8" spans="1:21" x14ac:dyDescent="0.2">
      <c r="A8" s="17" t="s">
        <v>162</v>
      </c>
      <c r="B8" s="18">
        <v>776766</v>
      </c>
      <c r="C8" s="18">
        <v>1307179</v>
      </c>
      <c r="D8" s="19">
        <v>1505579</v>
      </c>
      <c r="E8" s="77">
        <v>3.1740322721026391</v>
      </c>
      <c r="F8" s="77">
        <v>4.9337857351364489</v>
      </c>
      <c r="G8" s="78">
        <v>5.261145285115</v>
      </c>
      <c r="I8" s="94">
        <v>768459</v>
      </c>
      <c r="J8" s="18">
        <v>1242259</v>
      </c>
      <c r="K8" s="19">
        <v>1414478</v>
      </c>
      <c r="L8" s="77">
        <v>4.0877244272465383</v>
      </c>
      <c r="M8" s="77">
        <v>6.1263615736870323</v>
      </c>
      <c r="N8" s="78">
        <v>6.5369313249214116</v>
      </c>
      <c r="P8" s="94">
        <v>8307</v>
      </c>
      <c r="Q8" s="18">
        <v>64920</v>
      </c>
      <c r="R8" s="19">
        <v>91101</v>
      </c>
      <c r="S8" s="77">
        <v>0.14642163296342792</v>
      </c>
      <c r="T8" s="77">
        <v>1.0442050000241268</v>
      </c>
      <c r="U8" s="78">
        <v>1.3054174803942347</v>
      </c>
    </row>
    <row r="9" spans="1:21" x14ac:dyDescent="0.2">
      <c r="A9" s="17" t="s">
        <v>82</v>
      </c>
      <c r="B9" s="18">
        <v>6224006</v>
      </c>
      <c r="C9" s="18">
        <v>6783112</v>
      </c>
      <c r="D9" s="19">
        <v>7269851</v>
      </c>
      <c r="E9" s="77">
        <v>25.432621800851813</v>
      </c>
      <c r="F9" s="77">
        <v>25.602018717737103</v>
      </c>
      <c r="G9" s="78">
        <v>25.404008897665662</v>
      </c>
      <c r="I9" s="94">
        <v>4625942</v>
      </c>
      <c r="J9" s="18">
        <v>5025911</v>
      </c>
      <c r="K9" s="19">
        <v>5352892</v>
      </c>
      <c r="L9" s="77">
        <v>24.60713728699346</v>
      </c>
      <c r="M9" s="77">
        <v>24.785932742826549</v>
      </c>
      <c r="N9" s="78">
        <v>24.738092351893222</v>
      </c>
      <c r="P9" s="94">
        <v>1598064</v>
      </c>
      <c r="Q9" s="18">
        <v>1757201</v>
      </c>
      <c r="R9" s="19">
        <v>1916959</v>
      </c>
      <c r="S9" s="77">
        <v>28.167947569527801</v>
      </c>
      <c r="T9" s="77">
        <v>28.263679455443555</v>
      </c>
      <c r="U9" s="78">
        <v>27.468763106870963</v>
      </c>
    </row>
    <row r="10" spans="1:21" x14ac:dyDescent="0.2">
      <c r="A10" s="17" t="s">
        <v>84</v>
      </c>
      <c r="B10" s="18">
        <v>3405516</v>
      </c>
      <c r="C10" s="18">
        <v>3769068</v>
      </c>
      <c r="D10" s="19">
        <v>4653182</v>
      </c>
      <c r="E10" s="77">
        <v>13.915667893756796</v>
      </c>
      <c r="F10" s="77">
        <v>14.225881790603479</v>
      </c>
      <c r="G10" s="78">
        <v>16.260233797151784</v>
      </c>
      <c r="I10" s="94">
        <v>2728543</v>
      </c>
      <c r="J10" s="18">
        <v>3080429</v>
      </c>
      <c r="K10" s="19">
        <v>3620334</v>
      </c>
      <c r="L10" s="77">
        <v>14.514153483650464</v>
      </c>
      <c r="M10" s="77">
        <v>15.191535626685878</v>
      </c>
      <c r="N10" s="78">
        <v>16.731172016304271</v>
      </c>
      <c r="P10" s="94">
        <v>676973</v>
      </c>
      <c r="Q10" s="18">
        <v>688639</v>
      </c>
      <c r="R10" s="19">
        <v>1032848</v>
      </c>
      <c r="S10" s="77">
        <v>11.932525837504596</v>
      </c>
      <c r="T10" s="77">
        <v>11.076406146204784</v>
      </c>
      <c r="U10" s="78">
        <v>14.800033301393228</v>
      </c>
    </row>
    <row r="11" spans="1:21" x14ac:dyDescent="0.2">
      <c r="A11" s="17" t="s">
        <v>152</v>
      </c>
      <c r="B11" s="18">
        <v>3686176</v>
      </c>
      <c r="C11" s="18">
        <v>3966168</v>
      </c>
      <c r="D11" s="19">
        <v>4299387</v>
      </c>
      <c r="E11" s="77">
        <v>15.062504775762866</v>
      </c>
      <c r="F11" s="77">
        <v>14.969811404218289</v>
      </c>
      <c r="G11" s="78">
        <v>15.023920793219569</v>
      </c>
      <c r="I11" s="94">
        <v>3386099</v>
      </c>
      <c r="J11" s="18">
        <v>3596610</v>
      </c>
      <c r="K11" s="19">
        <v>3838652</v>
      </c>
      <c r="L11" s="77">
        <v>18.011942856255281</v>
      </c>
      <c r="M11" s="77">
        <v>17.737149257552989</v>
      </c>
      <c r="N11" s="78">
        <v>17.740116498292814</v>
      </c>
      <c r="P11" s="94">
        <v>300077</v>
      </c>
      <c r="Q11" s="18">
        <v>369558</v>
      </c>
      <c r="R11" s="19">
        <v>460735</v>
      </c>
      <c r="S11" s="77">
        <v>5.2892457391075665</v>
      </c>
      <c r="T11" s="77">
        <v>5.9441514386770828</v>
      </c>
      <c r="U11" s="78">
        <v>6.6020298660765269</v>
      </c>
    </row>
    <row r="12" spans="1:21" x14ac:dyDescent="0.2">
      <c r="A12" s="17" t="s">
        <v>163</v>
      </c>
      <c r="B12" s="18">
        <v>0</v>
      </c>
      <c r="C12" s="18">
        <v>0</v>
      </c>
      <c r="D12" s="19">
        <v>0</v>
      </c>
      <c r="E12" s="77" t="s">
        <v>164</v>
      </c>
      <c r="F12" s="77" t="s">
        <v>164</v>
      </c>
      <c r="G12" s="78" t="s">
        <v>164</v>
      </c>
      <c r="I12" s="94">
        <v>0</v>
      </c>
      <c r="J12" s="18">
        <v>0</v>
      </c>
      <c r="K12" s="19">
        <v>0</v>
      </c>
      <c r="L12" s="77" t="s">
        <v>164</v>
      </c>
      <c r="M12" s="77" t="s">
        <v>164</v>
      </c>
      <c r="N12" s="78" t="s">
        <v>164</v>
      </c>
      <c r="P12" s="94">
        <v>0</v>
      </c>
      <c r="Q12" s="18">
        <v>0</v>
      </c>
      <c r="R12" s="19">
        <v>0</v>
      </c>
      <c r="S12" s="77" t="s">
        <v>164</v>
      </c>
      <c r="T12" s="77" t="s">
        <v>164</v>
      </c>
      <c r="U12" s="78" t="s">
        <v>164</v>
      </c>
    </row>
    <row r="13" spans="1:21" x14ac:dyDescent="0.2">
      <c r="A13" s="17" t="s">
        <v>165</v>
      </c>
      <c r="B13" s="18">
        <v>502137</v>
      </c>
      <c r="C13" s="18">
        <v>538583</v>
      </c>
      <c r="D13" s="19">
        <v>577364</v>
      </c>
      <c r="E13" s="77">
        <v>2.0518393480363493</v>
      </c>
      <c r="F13" s="77">
        <v>2.032815033432295</v>
      </c>
      <c r="G13" s="78">
        <v>2.0175599463031411</v>
      </c>
      <c r="I13" s="94">
        <v>502137</v>
      </c>
      <c r="J13" s="18">
        <v>538583</v>
      </c>
      <c r="K13" s="19">
        <v>577364</v>
      </c>
      <c r="L13" s="77">
        <v>2.6710568562854951</v>
      </c>
      <c r="M13" s="77">
        <v>2.656092002908478</v>
      </c>
      <c r="N13" s="78">
        <v>2.6682555808446122</v>
      </c>
      <c r="P13" s="94">
        <v>0</v>
      </c>
      <c r="Q13" s="18">
        <v>0</v>
      </c>
      <c r="R13" s="19">
        <v>0</v>
      </c>
      <c r="S13" s="77" t="s">
        <v>164</v>
      </c>
      <c r="T13" s="77" t="s">
        <v>164</v>
      </c>
      <c r="U13" s="78" t="s">
        <v>164</v>
      </c>
    </row>
    <row r="14" spans="1:21" x14ac:dyDescent="0.2">
      <c r="A14" s="17" t="s">
        <v>166</v>
      </c>
      <c r="B14" s="18">
        <v>684754</v>
      </c>
      <c r="C14" s="18">
        <v>704125</v>
      </c>
      <c r="D14" s="19">
        <v>0</v>
      </c>
      <c r="E14" s="77">
        <v>2.7980515296129989</v>
      </c>
      <c r="F14" s="77">
        <v>2.6576328725851255</v>
      </c>
      <c r="G14" s="78" t="s">
        <v>164</v>
      </c>
      <c r="I14" s="94">
        <v>362946</v>
      </c>
      <c r="J14" s="18">
        <v>377401</v>
      </c>
      <c r="K14" s="19">
        <v>0</v>
      </c>
      <c r="L14" s="77">
        <v>1.9306472173159819</v>
      </c>
      <c r="M14" s="77">
        <v>1.8612020394064843</v>
      </c>
      <c r="N14" s="78" t="s">
        <v>164</v>
      </c>
      <c r="P14" s="94">
        <v>321808</v>
      </c>
      <c r="Q14" s="18">
        <v>326724</v>
      </c>
      <c r="R14" s="19">
        <v>0</v>
      </c>
      <c r="S14" s="77">
        <v>5.6722827567948482</v>
      </c>
      <c r="T14" s="77">
        <v>5.2551884539107023</v>
      </c>
      <c r="U14" s="78" t="s">
        <v>164</v>
      </c>
    </row>
    <row r="15" spans="1:21" x14ac:dyDescent="0.2">
      <c r="A15" s="17" t="s">
        <v>167</v>
      </c>
      <c r="B15" s="18">
        <v>314150</v>
      </c>
      <c r="C15" s="18">
        <v>326750</v>
      </c>
      <c r="D15" s="19">
        <v>406539</v>
      </c>
      <c r="E15" s="77">
        <v>1.283684196117034</v>
      </c>
      <c r="F15" s="77">
        <v>1.2332775304344965</v>
      </c>
      <c r="G15" s="78">
        <v>1.4206233901146119</v>
      </c>
      <c r="I15" s="94">
        <v>0</v>
      </c>
      <c r="J15" s="18">
        <v>0</v>
      </c>
      <c r="K15" s="19">
        <v>0</v>
      </c>
      <c r="L15" s="77" t="s">
        <v>164</v>
      </c>
      <c r="M15" s="77" t="s">
        <v>164</v>
      </c>
      <c r="N15" s="78" t="s">
        <v>164</v>
      </c>
      <c r="P15" s="94">
        <v>314150</v>
      </c>
      <c r="Q15" s="18">
        <v>326750</v>
      </c>
      <c r="R15" s="19">
        <v>406539</v>
      </c>
      <c r="S15" s="77">
        <v>5.5373005893175486</v>
      </c>
      <c r="T15" s="77">
        <v>5.2556066506143466</v>
      </c>
      <c r="U15" s="78">
        <v>5.8254367906169167</v>
      </c>
    </row>
    <row r="16" spans="1:21" x14ac:dyDescent="0.2">
      <c r="A16" s="17" t="s">
        <v>168</v>
      </c>
      <c r="B16" s="18">
        <v>525213</v>
      </c>
      <c r="C16" s="18">
        <v>590380</v>
      </c>
      <c r="D16" s="19">
        <v>628986</v>
      </c>
      <c r="E16" s="77">
        <v>2.1461328272965647</v>
      </c>
      <c r="F16" s="77">
        <v>2.2283164144389227</v>
      </c>
      <c r="G16" s="78">
        <v>2.19794957840362</v>
      </c>
      <c r="I16" s="94">
        <v>402114</v>
      </c>
      <c r="J16" s="18">
        <v>452371</v>
      </c>
      <c r="K16" s="19">
        <v>501042</v>
      </c>
      <c r="L16" s="77">
        <v>2.1389966417698467</v>
      </c>
      <c r="M16" s="77">
        <v>2.2309263297350848</v>
      </c>
      <c r="N16" s="78">
        <v>2.3155377071267802</v>
      </c>
      <c r="P16" s="94">
        <v>123099</v>
      </c>
      <c r="Q16" s="18">
        <v>138009</v>
      </c>
      <c r="R16" s="19">
        <v>127944</v>
      </c>
      <c r="S16" s="77">
        <v>2.1697792941091865</v>
      </c>
      <c r="T16" s="77">
        <v>2.2198041874357624</v>
      </c>
      <c r="U16" s="78">
        <v>1.8333534660603061</v>
      </c>
    </row>
    <row r="17" spans="1:21" x14ac:dyDescent="0.2">
      <c r="A17" s="17" t="s">
        <v>169</v>
      </c>
      <c r="B17" s="18">
        <v>0</v>
      </c>
      <c r="C17" s="18">
        <v>0</v>
      </c>
      <c r="D17" s="19">
        <v>0</v>
      </c>
      <c r="E17" s="77" t="s">
        <v>164</v>
      </c>
      <c r="F17" s="77" t="s">
        <v>164</v>
      </c>
      <c r="G17" s="78" t="s">
        <v>164</v>
      </c>
      <c r="I17" s="94">
        <v>0</v>
      </c>
      <c r="J17" s="18">
        <v>0</v>
      </c>
      <c r="K17" s="19">
        <v>0</v>
      </c>
      <c r="L17" s="77" t="s">
        <v>164</v>
      </c>
      <c r="M17" s="77" t="s">
        <v>164</v>
      </c>
      <c r="N17" s="78" t="s">
        <v>164</v>
      </c>
      <c r="P17" s="94">
        <v>0</v>
      </c>
      <c r="Q17" s="18">
        <v>0</v>
      </c>
      <c r="R17" s="19">
        <v>0</v>
      </c>
      <c r="S17" s="77" t="s">
        <v>164</v>
      </c>
      <c r="T17" s="77" t="s">
        <v>164</v>
      </c>
      <c r="U17" s="78" t="s">
        <v>164</v>
      </c>
    </row>
    <row r="18" spans="1:21" x14ac:dyDescent="0.2">
      <c r="A18" s="17" t="s">
        <v>170</v>
      </c>
      <c r="B18" s="18">
        <v>0</v>
      </c>
      <c r="C18" s="18">
        <v>0</v>
      </c>
      <c r="D18" s="19">
        <v>0</v>
      </c>
      <c r="E18" s="77" t="s">
        <v>164</v>
      </c>
      <c r="F18" s="77" t="s">
        <v>164</v>
      </c>
      <c r="G18" s="78" t="s">
        <v>164</v>
      </c>
      <c r="I18" s="94">
        <v>0</v>
      </c>
      <c r="J18" s="18">
        <v>0</v>
      </c>
      <c r="K18" s="19">
        <v>0</v>
      </c>
      <c r="L18" s="77" t="s">
        <v>164</v>
      </c>
      <c r="M18" s="77" t="s">
        <v>164</v>
      </c>
      <c r="N18" s="78" t="s">
        <v>164</v>
      </c>
      <c r="P18" s="94">
        <v>0</v>
      </c>
      <c r="Q18" s="18">
        <v>0</v>
      </c>
      <c r="R18" s="19">
        <v>0</v>
      </c>
      <c r="S18" s="77" t="s">
        <v>164</v>
      </c>
      <c r="T18" s="77" t="s">
        <v>164</v>
      </c>
      <c r="U18" s="78" t="s">
        <v>164</v>
      </c>
    </row>
    <row r="19" spans="1:21" x14ac:dyDescent="0.2">
      <c r="A19" s="17" t="s">
        <v>171</v>
      </c>
      <c r="B19" s="18">
        <v>0</v>
      </c>
      <c r="C19" s="18">
        <v>0</v>
      </c>
      <c r="D19" s="19">
        <v>0</v>
      </c>
      <c r="E19" s="77" t="s">
        <v>164</v>
      </c>
      <c r="F19" s="77" t="s">
        <v>164</v>
      </c>
      <c r="G19" s="78" t="s">
        <v>164</v>
      </c>
      <c r="I19" s="94">
        <v>0</v>
      </c>
      <c r="J19" s="18">
        <v>0</v>
      </c>
      <c r="K19" s="19">
        <v>0</v>
      </c>
      <c r="L19" s="77" t="s">
        <v>164</v>
      </c>
      <c r="M19" s="77" t="s">
        <v>164</v>
      </c>
      <c r="N19" s="78" t="s">
        <v>164</v>
      </c>
      <c r="P19" s="94">
        <v>0</v>
      </c>
      <c r="Q19" s="18">
        <v>0</v>
      </c>
      <c r="R19" s="19">
        <v>0</v>
      </c>
      <c r="S19" s="77" t="s">
        <v>164</v>
      </c>
      <c r="T19" s="77" t="s">
        <v>164</v>
      </c>
      <c r="U19" s="78" t="s">
        <v>164</v>
      </c>
    </row>
    <row r="20" spans="1:21" x14ac:dyDescent="0.2">
      <c r="A20" s="17" t="s">
        <v>172</v>
      </c>
      <c r="B20" s="18">
        <v>0</v>
      </c>
      <c r="C20" s="18">
        <v>0</v>
      </c>
      <c r="D20" s="19">
        <v>0</v>
      </c>
      <c r="E20" s="77" t="s">
        <v>164</v>
      </c>
      <c r="F20" s="77" t="s">
        <v>164</v>
      </c>
      <c r="G20" s="78" t="s">
        <v>164</v>
      </c>
      <c r="I20" s="94">
        <v>0</v>
      </c>
      <c r="J20" s="18">
        <v>0</v>
      </c>
      <c r="K20" s="19">
        <v>0</v>
      </c>
      <c r="L20" s="77" t="s">
        <v>164</v>
      </c>
      <c r="M20" s="77" t="s">
        <v>164</v>
      </c>
      <c r="N20" s="78" t="s">
        <v>164</v>
      </c>
      <c r="P20" s="94">
        <v>0</v>
      </c>
      <c r="Q20" s="18">
        <v>0</v>
      </c>
      <c r="R20" s="19">
        <v>0</v>
      </c>
      <c r="S20" s="77" t="s">
        <v>164</v>
      </c>
      <c r="T20" s="77" t="s">
        <v>164</v>
      </c>
      <c r="U20" s="78" t="s">
        <v>164</v>
      </c>
    </row>
    <row r="21" spans="1:21" x14ac:dyDescent="0.2">
      <c r="A21" s="17" t="s">
        <v>173</v>
      </c>
      <c r="B21" s="18">
        <v>0</v>
      </c>
      <c r="C21" s="18">
        <v>0</v>
      </c>
      <c r="D21" s="19">
        <v>217492</v>
      </c>
      <c r="E21" s="77" t="s">
        <v>164</v>
      </c>
      <c r="F21" s="77" t="s">
        <v>164</v>
      </c>
      <c r="G21" s="78">
        <v>0.76001127164382054</v>
      </c>
      <c r="I21" s="94">
        <v>0</v>
      </c>
      <c r="J21" s="18">
        <v>0</v>
      </c>
      <c r="K21" s="19">
        <v>0</v>
      </c>
      <c r="L21" s="77" t="s">
        <v>164</v>
      </c>
      <c r="M21" s="77" t="s">
        <v>164</v>
      </c>
      <c r="N21" s="78" t="s">
        <v>164</v>
      </c>
      <c r="P21" s="94">
        <v>0</v>
      </c>
      <c r="Q21" s="18">
        <v>0</v>
      </c>
      <c r="R21" s="19">
        <v>217492</v>
      </c>
      <c r="S21" s="77" t="s">
        <v>164</v>
      </c>
      <c r="T21" s="77" t="s">
        <v>164</v>
      </c>
      <c r="U21" s="78">
        <v>3.1165174767115933</v>
      </c>
    </row>
    <row r="22" spans="1:21" x14ac:dyDescent="0.2">
      <c r="A22" s="17" t="s">
        <v>174</v>
      </c>
      <c r="B22" s="18">
        <v>1178975</v>
      </c>
      <c r="C22" s="18">
        <v>1288307</v>
      </c>
      <c r="D22" s="19">
        <v>1308698</v>
      </c>
      <c r="E22" s="77">
        <v>4.8175444059114447</v>
      </c>
      <c r="F22" s="77">
        <v>4.8625557013052019</v>
      </c>
      <c r="G22" s="78">
        <v>4.57315777673535</v>
      </c>
      <c r="I22" s="94">
        <v>933068</v>
      </c>
      <c r="J22" s="18">
        <v>997599</v>
      </c>
      <c r="K22" s="19">
        <v>986665</v>
      </c>
      <c r="L22" s="77">
        <v>4.9633420337091154</v>
      </c>
      <c r="M22" s="77">
        <v>4.9197890130388346</v>
      </c>
      <c r="N22" s="78">
        <v>4.5598173642174595</v>
      </c>
      <c r="P22" s="94">
        <v>245907</v>
      </c>
      <c r="Q22" s="18">
        <v>290708</v>
      </c>
      <c r="R22" s="19">
        <v>322033</v>
      </c>
      <c r="S22" s="77">
        <v>4.334429336359416</v>
      </c>
      <c r="T22" s="77">
        <v>4.6758895124308975</v>
      </c>
      <c r="U22" s="78">
        <v>4.6145213275792427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0</v>
      </c>
      <c r="E23" s="77" t="s">
        <v>164</v>
      </c>
      <c r="F23" s="77" t="s">
        <v>164</v>
      </c>
      <c r="G23" s="78" t="s">
        <v>164</v>
      </c>
      <c r="I23" s="94">
        <v>0</v>
      </c>
      <c r="J23" s="18">
        <v>0</v>
      </c>
      <c r="K23" s="19">
        <v>0</v>
      </c>
      <c r="L23" s="77" t="s">
        <v>164</v>
      </c>
      <c r="M23" s="77" t="s">
        <v>164</v>
      </c>
      <c r="N23" s="78" t="s">
        <v>164</v>
      </c>
      <c r="P23" s="94">
        <v>0</v>
      </c>
      <c r="Q23" s="18">
        <v>0</v>
      </c>
      <c r="R23" s="19">
        <v>0</v>
      </c>
      <c r="S23" s="77" t="s">
        <v>164</v>
      </c>
      <c r="T23" s="77" t="s">
        <v>164</v>
      </c>
      <c r="U23" s="78" t="s">
        <v>164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0</v>
      </c>
      <c r="E24" s="77" t="s">
        <v>164</v>
      </c>
      <c r="F24" s="77" t="s">
        <v>164</v>
      </c>
      <c r="G24" s="78" t="s">
        <v>164</v>
      </c>
      <c r="I24" s="94">
        <v>0</v>
      </c>
      <c r="J24" s="18">
        <v>0</v>
      </c>
      <c r="K24" s="19">
        <v>0</v>
      </c>
      <c r="L24" s="77" t="s">
        <v>164</v>
      </c>
      <c r="M24" s="77" t="s">
        <v>164</v>
      </c>
      <c r="N24" s="78" t="s">
        <v>164</v>
      </c>
      <c r="P24" s="94">
        <v>0</v>
      </c>
      <c r="Q24" s="18">
        <v>0</v>
      </c>
      <c r="R24" s="19">
        <v>0</v>
      </c>
      <c r="S24" s="77" t="s">
        <v>164</v>
      </c>
      <c r="T24" s="77" t="s">
        <v>164</v>
      </c>
      <c r="U24" s="78" t="s">
        <v>164</v>
      </c>
    </row>
    <row r="25" spans="1:21" x14ac:dyDescent="0.2">
      <c r="A25" s="17" t="s">
        <v>177</v>
      </c>
      <c r="B25" s="18">
        <v>0</v>
      </c>
      <c r="C25" s="18">
        <v>0</v>
      </c>
      <c r="D25" s="19">
        <v>38679</v>
      </c>
      <c r="E25" s="77" t="s">
        <v>164</v>
      </c>
      <c r="F25" s="77" t="s">
        <v>164</v>
      </c>
      <c r="G25" s="78">
        <v>0.13516118282930562</v>
      </c>
      <c r="I25" s="94">
        <v>0</v>
      </c>
      <c r="J25" s="18">
        <v>0</v>
      </c>
      <c r="K25" s="19">
        <v>6413</v>
      </c>
      <c r="L25" s="77" t="s">
        <v>164</v>
      </c>
      <c r="M25" s="77" t="s">
        <v>164</v>
      </c>
      <c r="N25" s="78">
        <v>2.963732245161891E-2</v>
      </c>
      <c r="P25" s="94">
        <v>0</v>
      </c>
      <c r="Q25" s="18">
        <v>0</v>
      </c>
      <c r="R25" s="19">
        <v>32266</v>
      </c>
      <c r="S25" s="77" t="s">
        <v>164</v>
      </c>
      <c r="T25" s="77" t="s">
        <v>164</v>
      </c>
      <c r="U25" s="78">
        <v>0.46235058256660599</v>
      </c>
    </row>
    <row r="26" spans="1:21" x14ac:dyDescent="0.2">
      <c r="A26" s="17" t="s">
        <v>178</v>
      </c>
      <c r="B26" s="18">
        <v>13283</v>
      </c>
      <c r="C26" s="18">
        <v>15296</v>
      </c>
      <c r="D26" s="19">
        <v>16554</v>
      </c>
      <c r="E26" s="77">
        <v>5.4277183437919985E-2</v>
      </c>
      <c r="F26" s="77">
        <v>5.773286336809811E-2</v>
      </c>
      <c r="G26" s="78">
        <v>5.7846847657807204E-2</v>
      </c>
      <c r="I26" s="94">
        <v>0</v>
      </c>
      <c r="J26" s="18">
        <v>0</v>
      </c>
      <c r="K26" s="19">
        <v>0</v>
      </c>
      <c r="L26" s="77" t="s">
        <v>164</v>
      </c>
      <c r="M26" s="77" t="s">
        <v>164</v>
      </c>
      <c r="N26" s="78" t="s">
        <v>164</v>
      </c>
      <c r="P26" s="94">
        <v>13283</v>
      </c>
      <c r="Q26" s="18">
        <v>15296</v>
      </c>
      <c r="R26" s="19">
        <v>16554</v>
      </c>
      <c r="S26" s="77">
        <v>0.23413007712209136</v>
      </c>
      <c r="T26" s="77">
        <v>0.24602833765201854</v>
      </c>
      <c r="U26" s="78">
        <v>0.23720794470363837</v>
      </c>
    </row>
    <row r="27" spans="1:21" x14ac:dyDescent="0.2">
      <c r="A27" s="17" t="s">
        <v>179</v>
      </c>
      <c r="B27" s="18">
        <v>924283</v>
      </c>
      <c r="C27" s="18">
        <v>938473</v>
      </c>
      <c r="D27" s="19">
        <v>1021259</v>
      </c>
      <c r="E27" s="77">
        <v>3.7768183346797408</v>
      </c>
      <c r="F27" s="77">
        <v>3.5421504631046767</v>
      </c>
      <c r="G27" s="78">
        <v>3.5687213840862952</v>
      </c>
      <c r="I27" s="94">
        <v>805060</v>
      </c>
      <c r="J27" s="18">
        <v>804627</v>
      </c>
      <c r="K27" s="19">
        <v>863306</v>
      </c>
      <c r="L27" s="77">
        <v>4.2824190066081576</v>
      </c>
      <c r="M27" s="77">
        <v>3.9681225364043051</v>
      </c>
      <c r="N27" s="78">
        <v>3.9897206138183865</v>
      </c>
      <c r="P27" s="94">
        <v>119223</v>
      </c>
      <c r="Q27" s="18">
        <v>133846</v>
      </c>
      <c r="R27" s="19">
        <v>157953</v>
      </c>
      <c r="S27" s="77">
        <v>2.1014597745032821</v>
      </c>
      <c r="T27" s="77">
        <v>2.1528444613867723</v>
      </c>
      <c r="U27" s="78">
        <v>2.2633627213829763</v>
      </c>
    </row>
    <row r="28" spans="1:21" x14ac:dyDescent="0.2">
      <c r="A28" s="17" t="s">
        <v>180</v>
      </c>
      <c r="B28" s="18">
        <v>70336</v>
      </c>
      <c r="C28" s="18">
        <v>100255</v>
      </c>
      <c r="D28" s="19">
        <v>136786</v>
      </c>
      <c r="E28" s="77">
        <v>0.28740796313254086</v>
      </c>
      <c r="F28" s="77">
        <v>0.37840011878717811</v>
      </c>
      <c r="G28" s="78">
        <v>0.4779895435375629</v>
      </c>
      <c r="I28" s="94">
        <v>33223</v>
      </c>
      <c r="J28" s="18">
        <v>53376</v>
      </c>
      <c r="K28" s="19">
        <v>77967</v>
      </c>
      <c r="L28" s="77">
        <v>0.17672571815335855</v>
      </c>
      <c r="M28" s="77">
        <v>0.26323067521114279</v>
      </c>
      <c r="N28" s="78">
        <v>0.36032014963127573</v>
      </c>
      <c r="P28" s="94">
        <v>37113</v>
      </c>
      <c r="Q28" s="18">
        <v>46879</v>
      </c>
      <c r="R28" s="19">
        <v>58819</v>
      </c>
      <c r="S28" s="77">
        <v>0.65416468811504758</v>
      </c>
      <c r="T28" s="77">
        <v>0.75402474116036722</v>
      </c>
      <c r="U28" s="78">
        <v>0.8428376283389698</v>
      </c>
    </row>
    <row r="29" spans="1:21" x14ac:dyDescent="0.2">
      <c r="A29" s="17" t="s">
        <v>181</v>
      </c>
      <c r="B29" s="18">
        <v>214942</v>
      </c>
      <c r="C29" s="18">
        <v>247514</v>
      </c>
      <c r="D29" s="19">
        <v>256000</v>
      </c>
      <c r="E29" s="77">
        <v>0.87829905612537817</v>
      </c>
      <c r="F29" s="77">
        <v>0.93421103188359278</v>
      </c>
      <c r="G29" s="78">
        <v>0.89457490639112269</v>
      </c>
      <c r="I29" s="94">
        <v>105262</v>
      </c>
      <c r="J29" s="18">
        <v>118676</v>
      </c>
      <c r="K29" s="19">
        <v>120777</v>
      </c>
      <c r="L29" s="77">
        <v>0.55992843946238524</v>
      </c>
      <c r="M29" s="77">
        <v>0.58526610482909136</v>
      </c>
      <c r="N29" s="78">
        <v>0.55816418115377775</v>
      </c>
      <c r="P29" s="94">
        <v>109680</v>
      </c>
      <c r="Q29" s="18">
        <v>128838</v>
      </c>
      <c r="R29" s="19">
        <v>135223</v>
      </c>
      <c r="S29" s="77">
        <v>1.9332520408605722</v>
      </c>
      <c r="T29" s="77">
        <v>2.0722933424693228</v>
      </c>
      <c r="U29" s="78">
        <v>1.9376567540570311</v>
      </c>
    </row>
    <row r="30" spans="1:21" x14ac:dyDescent="0.2">
      <c r="A30" s="17" t="s">
        <v>182</v>
      </c>
      <c r="B30" s="18">
        <v>48124</v>
      </c>
      <c r="C30" s="18">
        <v>63686</v>
      </c>
      <c r="D30" s="19">
        <v>72963</v>
      </c>
      <c r="E30" s="77">
        <v>0.19664497295539121</v>
      </c>
      <c r="F30" s="77">
        <v>0.24037494354476308</v>
      </c>
      <c r="G30" s="78">
        <v>0.25496433162115423</v>
      </c>
      <c r="I30" s="94">
        <v>32137</v>
      </c>
      <c r="J30" s="18">
        <v>40233</v>
      </c>
      <c r="K30" s="19">
        <v>46095</v>
      </c>
      <c r="L30" s="77">
        <v>0.1709488728981273</v>
      </c>
      <c r="M30" s="77">
        <v>0.1984142640094782</v>
      </c>
      <c r="N30" s="78">
        <v>0.21302547612776759</v>
      </c>
      <c r="P30" s="94">
        <v>15987</v>
      </c>
      <c r="Q30" s="18">
        <v>23453</v>
      </c>
      <c r="R30" s="19">
        <v>26868</v>
      </c>
      <c r="S30" s="77">
        <v>0.28179157893178308</v>
      </c>
      <c r="T30" s="77">
        <v>0.37722951117630693</v>
      </c>
      <c r="U30" s="78">
        <v>0.3850007888303344</v>
      </c>
    </row>
    <row r="31" spans="1:21" x14ac:dyDescent="0.2">
      <c r="A31" s="17" t="s">
        <v>183</v>
      </c>
      <c r="B31" s="18">
        <v>149212</v>
      </c>
      <c r="C31" s="18">
        <v>176156</v>
      </c>
      <c r="D31" s="19">
        <v>188733</v>
      </c>
      <c r="E31" s="77">
        <v>0.60971219567408841</v>
      </c>
      <c r="F31" s="77">
        <v>0.66487907161811521</v>
      </c>
      <c r="G31" s="78">
        <v>0.65951486643717094</v>
      </c>
      <c r="I31" s="94">
        <v>0</v>
      </c>
      <c r="J31" s="18">
        <v>0</v>
      </c>
      <c r="K31" s="19">
        <v>0</v>
      </c>
      <c r="L31" s="77" t="s">
        <v>164</v>
      </c>
      <c r="M31" s="77" t="s">
        <v>164</v>
      </c>
      <c r="N31" s="78" t="s">
        <v>164</v>
      </c>
      <c r="P31" s="94">
        <v>149212</v>
      </c>
      <c r="Q31" s="18">
        <v>176156</v>
      </c>
      <c r="R31" s="19">
        <v>188733</v>
      </c>
      <c r="S31" s="77">
        <v>2.6300547366966418</v>
      </c>
      <c r="T31" s="77">
        <v>2.8333791741258483</v>
      </c>
      <c r="U31" s="78">
        <v>2.7044199001903939</v>
      </c>
    </row>
    <row r="32" spans="1:21" x14ac:dyDescent="0.2">
      <c r="A32" s="17" t="s">
        <v>184</v>
      </c>
      <c r="B32" s="18">
        <v>0</v>
      </c>
      <c r="C32" s="18">
        <v>0</v>
      </c>
      <c r="D32" s="19">
        <v>0</v>
      </c>
      <c r="E32" s="77" t="s">
        <v>164</v>
      </c>
      <c r="F32" s="77" t="s">
        <v>164</v>
      </c>
      <c r="G32" s="78" t="s">
        <v>164</v>
      </c>
      <c r="I32" s="94">
        <v>0</v>
      </c>
      <c r="J32" s="18">
        <v>0</v>
      </c>
      <c r="K32" s="19">
        <v>0</v>
      </c>
      <c r="L32" s="77" t="s">
        <v>164</v>
      </c>
      <c r="M32" s="77" t="s">
        <v>164</v>
      </c>
      <c r="N32" s="78" t="s">
        <v>164</v>
      </c>
      <c r="P32" s="94">
        <v>0</v>
      </c>
      <c r="Q32" s="18">
        <v>0</v>
      </c>
      <c r="R32" s="19">
        <v>0</v>
      </c>
      <c r="S32" s="77" t="s">
        <v>164</v>
      </c>
      <c r="T32" s="77" t="s">
        <v>164</v>
      </c>
      <c r="U32" s="78" t="s">
        <v>164</v>
      </c>
    </row>
    <row r="33" spans="1:21" x14ac:dyDescent="0.2">
      <c r="A33" s="17" t="s">
        <v>185</v>
      </c>
      <c r="B33" s="18">
        <v>952</v>
      </c>
      <c r="C33" s="18">
        <v>0</v>
      </c>
      <c r="D33" s="19">
        <v>0</v>
      </c>
      <c r="E33" s="77">
        <v>3.8900759341187856E-3</v>
      </c>
      <c r="F33" s="77" t="s">
        <v>164</v>
      </c>
      <c r="G33" s="78" t="s">
        <v>164</v>
      </c>
      <c r="I33" s="94">
        <v>0</v>
      </c>
      <c r="J33" s="18">
        <v>0</v>
      </c>
      <c r="K33" s="19">
        <v>0</v>
      </c>
      <c r="L33" s="77" t="s">
        <v>164</v>
      </c>
      <c r="M33" s="77" t="s">
        <v>164</v>
      </c>
      <c r="N33" s="78" t="s">
        <v>164</v>
      </c>
      <c r="P33" s="94">
        <v>952</v>
      </c>
      <c r="Q33" s="18">
        <v>0</v>
      </c>
      <c r="R33" s="19">
        <v>0</v>
      </c>
      <c r="S33" s="77">
        <v>1.6780232885660693E-2</v>
      </c>
      <c r="T33" s="77" t="s">
        <v>164</v>
      </c>
      <c r="U33" s="78" t="s">
        <v>164</v>
      </c>
    </row>
    <row r="34" spans="1:21" x14ac:dyDescent="0.2">
      <c r="A34" s="17" t="s">
        <v>186</v>
      </c>
      <c r="B34" s="18">
        <v>588520</v>
      </c>
      <c r="C34" s="18">
        <v>61964</v>
      </c>
      <c r="D34" s="19">
        <v>0</v>
      </c>
      <c r="E34" s="77">
        <v>2.4048187907012473</v>
      </c>
      <c r="F34" s="77">
        <v>0.23387546716401877</v>
      </c>
      <c r="G34" s="78" t="s">
        <v>164</v>
      </c>
      <c r="I34" s="94">
        <v>487625</v>
      </c>
      <c r="J34" s="18">
        <v>38727</v>
      </c>
      <c r="K34" s="19">
        <v>0</v>
      </c>
      <c r="L34" s="77">
        <v>2.593862032764394</v>
      </c>
      <c r="M34" s="77">
        <v>0.19098722944585445</v>
      </c>
      <c r="N34" s="78" t="s">
        <v>164</v>
      </c>
      <c r="P34" s="94">
        <v>100895</v>
      </c>
      <c r="Q34" s="18">
        <v>23237</v>
      </c>
      <c r="R34" s="19">
        <v>0</v>
      </c>
      <c r="S34" s="77">
        <v>1.7784050388642179</v>
      </c>
      <c r="T34" s="77">
        <v>0.37375526163833384</v>
      </c>
      <c r="U34" s="78" t="s">
        <v>164</v>
      </c>
    </row>
    <row r="35" spans="1:21" x14ac:dyDescent="0.2">
      <c r="A35" s="17" t="s">
        <v>187</v>
      </c>
      <c r="B35" s="18">
        <v>121700</v>
      </c>
      <c r="C35" s="18">
        <v>170740</v>
      </c>
      <c r="D35" s="19">
        <v>223554</v>
      </c>
      <c r="E35" s="77">
        <v>0.49729227014942878</v>
      </c>
      <c r="F35" s="77">
        <v>0.64443704834395077</v>
      </c>
      <c r="G35" s="78">
        <v>0.78119452587250404</v>
      </c>
      <c r="I35" s="94">
        <v>115380</v>
      </c>
      <c r="J35" s="18">
        <v>164665</v>
      </c>
      <c r="K35" s="19">
        <v>217215</v>
      </c>
      <c r="L35" s="77">
        <v>0.6137499130281584</v>
      </c>
      <c r="M35" s="77">
        <v>0.81206683029156979</v>
      </c>
      <c r="N35" s="78">
        <v>1.0038470288988619</v>
      </c>
      <c r="P35" s="94">
        <v>6320</v>
      </c>
      <c r="Q35" s="18">
        <v>6075</v>
      </c>
      <c r="R35" s="19">
        <v>6339</v>
      </c>
      <c r="S35" s="77">
        <v>0.1113981847031256</v>
      </c>
      <c r="T35" s="77">
        <v>9.7713268255492453E-2</v>
      </c>
      <c r="U35" s="78">
        <v>9.0833705538018825E-2</v>
      </c>
    </row>
    <row r="36" spans="1:21" x14ac:dyDescent="0.2">
      <c r="A36" s="17" t="s">
        <v>188</v>
      </c>
      <c r="B36" s="18">
        <v>0</v>
      </c>
      <c r="C36" s="18">
        <v>0</v>
      </c>
      <c r="D36" s="19">
        <v>0</v>
      </c>
      <c r="E36" s="77" t="s">
        <v>164</v>
      </c>
      <c r="F36" s="77" t="s">
        <v>164</v>
      </c>
      <c r="G36" s="78" t="s">
        <v>164</v>
      </c>
      <c r="I36" s="94">
        <v>0</v>
      </c>
      <c r="J36" s="18">
        <v>0</v>
      </c>
      <c r="K36" s="19">
        <v>0</v>
      </c>
      <c r="L36" s="77" t="s">
        <v>164</v>
      </c>
      <c r="M36" s="77" t="s">
        <v>164</v>
      </c>
      <c r="N36" s="78" t="s">
        <v>164</v>
      </c>
      <c r="P36" s="94">
        <v>0</v>
      </c>
      <c r="Q36" s="18">
        <v>0</v>
      </c>
      <c r="R36" s="19">
        <v>0</v>
      </c>
      <c r="S36" s="77" t="s">
        <v>164</v>
      </c>
      <c r="T36" s="77" t="s">
        <v>164</v>
      </c>
      <c r="U36" s="78" t="s">
        <v>164</v>
      </c>
    </row>
    <row r="37" spans="1:21" x14ac:dyDescent="0.2">
      <c r="A37" s="17" t="s">
        <v>189</v>
      </c>
      <c r="B37" s="18">
        <v>0</v>
      </c>
      <c r="C37" s="18">
        <v>0</v>
      </c>
      <c r="D37" s="19">
        <v>0</v>
      </c>
      <c r="E37" s="77" t="s">
        <v>164</v>
      </c>
      <c r="F37" s="77" t="s">
        <v>164</v>
      </c>
      <c r="G37" s="78" t="s">
        <v>164</v>
      </c>
      <c r="I37" s="94">
        <v>0</v>
      </c>
      <c r="J37" s="18">
        <v>0</v>
      </c>
      <c r="K37" s="19">
        <v>0</v>
      </c>
      <c r="L37" s="77" t="s">
        <v>164</v>
      </c>
      <c r="M37" s="77" t="s">
        <v>164</v>
      </c>
      <c r="N37" s="78" t="s">
        <v>164</v>
      </c>
      <c r="P37" s="94">
        <v>0</v>
      </c>
      <c r="Q37" s="18">
        <v>0</v>
      </c>
      <c r="R37" s="19">
        <v>0</v>
      </c>
      <c r="S37" s="77" t="s">
        <v>164</v>
      </c>
      <c r="T37" s="77" t="s">
        <v>164</v>
      </c>
      <c r="U37" s="78" t="s">
        <v>164</v>
      </c>
    </row>
    <row r="38" spans="1:21" ht="13.5" thickBot="1" x14ac:dyDescent="0.25">
      <c r="A38" s="20" t="s">
        <v>4</v>
      </c>
      <c r="B38" s="21">
        <v>24472530</v>
      </c>
      <c r="C38" s="21">
        <v>26494442</v>
      </c>
      <c r="D38" s="22">
        <v>28616944</v>
      </c>
      <c r="E38" s="81">
        <v>100</v>
      </c>
      <c r="F38" s="81">
        <v>100</v>
      </c>
      <c r="G38" s="82">
        <v>100</v>
      </c>
      <c r="I38" s="95">
        <v>18799188</v>
      </c>
      <c r="J38" s="21">
        <v>20277272</v>
      </c>
      <c r="K38" s="22">
        <v>21638257</v>
      </c>
      <c r="L38" s="81">
        <v>100</v>
      </c>
      <c r="M38" s="81">
        <v>100</v>
      </c>
      <c r="N38" s="82">
        <v>100</v>
      </c>
      <c r="P38" s="95">
        <v>5673342</v>
      </c>
      <c r="Q38" s="21">
        <v>6217170</v>
      </c>
      <c r="R38" s="22">
        <v>6978687</v>
      </c>
      <c r="S38" s="81">
        <v>100</v>
      </c>
      <c r="T38" s="81">
        <v>100</v>
      </c>
      <c r="U38" s="82">
        <v>100</v>
      </c>
    </row>
    <row r="39" spans="1:21" x14ac:dyDescent="0.2">
      <c r="I39" s="99"/>
      <c r="P39" s="99"/>
    </row>
    <row r="40" spans="1:21" ht="16.5" thickBot="1" x14ac:dyDescent="0.3">
      <c r="A40" s="5" t="s">
        <v>36</v>
      </c>
      <c r="B40" s="6"/>
      <c r="C40" s="6"/>
      <c r="D40" s="224" t="s">
        <v>104</v>
      </c>
      <c r="E40" s="224"/>
      <c r="F40" s="6"/>
      <c r="I40" s="224" t="s">
        <v>91</v>
      </c>
      <c r="J40" s="224"/>
      <c r="K40" s="224"/>
      <c r="L40" s="224"/>
      <c r="M40" s="224"/>
      <c r="N40" s="224"/>
      <c r="P40" s="224" t="s">
        <v>92</v>
      </c>
      <c r="Q40" s="224"/>
      <c r="R40" s="224"/>
      <c r="S40" s="224"/>
      <c r="T40" s="224"/>
      <c r="U40" s="224"/>
    </row>
    <row r="41" spans="1:21" x14ac:dyDescent="0.2">
      <c r="A41" s="7"/>
      <c r="B41" s="85"/>
      <c r="C41" s="84" t="s">
        <v>29</v>
      </c>
      <c r="D41" s="86"/>
      <c r="E41" s="11"/>
      <c r="F41" s="9" t="s">
        <v>2</v>
      </c>
      <c r="G41" s="12"/>
      <c r="I41" s="32"/>
      <c r="J41" s="84" t="s">
        <v>29</v>
      </c>
      <c r="K41" s="86"/>
      <c r="L41" s="11"/>
      <c r="M41" s="84" t="s">
        <v>2</v>
      </c>
      <c r="N41" s="12"/>
      <c r="P41" s="32"/>
      <c r="Q41" s="84" t="s">
        <v>29</v>
      </c>
      <c r="R41" s="86"/>
      <c r="S41" s="11"/>
      <c r="T41" s="84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3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3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888612</v>
      </c>
      <c r="C43" s="18">
        <v>978451</v>
      </c>
      <c r="D43" s="19">
        <v>997602</v>
      </c>
      <c r="E43" s="77">
        <v>19.632818665551962</v>
      </c>
      <c r="F43" s="77">
        <v>20.836979366204666</v>
      </c>
      <c r="G43" s="78">
        <v>20.502549865940392</v>
      </c>
      <c r="I43" s="94">
        <v>726550</v>
      </c>
      <c r="J43" s="18">
        <v>758767</v>
      </c>
      <c r="K43" s="19">
        <v>781900</v>
      </c>
      <c r="L43" s="77">
        <v>19.876378256054696</v>
      </c>
      <c r="M43" s="77">
        <v>20.22664531242836</v>
      </c>
      <c r="N43" s="78">
        <v>20.444010759840527</v>
      </c>
      <c r="P43" s="94">
        <v>162062</v>
      </c>
      <c r="Q43" s="18">
        <v>219684</v>
      </c>
      <c r="R43" s="19">
        <v>215702</v>
      </c>
      <c r="S43" s="77">
        <v>18.610446342034791</v>
      </c>
      <c r="T43" s="77">
        <v>23.261285509927266</v>
      </c>
      <c r="U43" s="78">
        <v>20.717588368291338</v>
      </c>
    </row>
    <row r="44" spans="1:21" x14ac:dyDescent="0.2">
      <c r="A44" s="17" t="s">
        <v>162</v>
      </c>
      <c r="B44" s="18">
        <v>148796</v>
      </c>
      <c r="C44" s="18">
        <v>230708</v>
      </c>
      <c r="D44" s="19">
        <v>252794</v>
      </c>
      <c r="E44" s="77">
        <v>3.2874695436922634</v>
      </c>
      <c r="F44" s="77">
        <v>4.9131308932367039</v>
      </c>
      <c r="G44" s="78">
        <v>5.1953801123198788</v>
      </c>
      <c r="I44" s="94">
        <v>147878</v>
      </c>
      <c r="J44" s="18">
        <v>223865</v>
      </c>
      <c r="K44" s="19">
        <v>243508</v>
      </c>
      <c r="L44" s="77">
        <v>4.045528957055752</v>
      </c>
      <c r="M44" s="77">
        <v>5.9676263633853006</v>
      </c>
      <c r="N44" s="78">
        <v>6.366901358367115</v>
      </c>
      <c r="P44" s="94">
        <v>918</v>
      </c>
      <c r="Q44" s="18">
        <v>6843</v>
      </c>
      <c r="R44" s="19">
        <v>9286</v>
      </c>
      <c r="S44" s="77">
        <v>0.1054188504522216</v>
      </c>
      <c r="T44" s="77">
        <v>0.72457246201103531</v>
      </c>
      <c r="U44" s="78">
        <v>0.8918949550210632</v>
      </c>
    </row>
    <row r="45" spans="1:21" x14ac:dyDescent="0.2">
      <c r="A45" s="17" t="s">
        <v>82</v>
      </c>
      <c r="B45" s="18">
        <v>1136723</v>
      </c>
      <c r="C45" s="18">
        <v>1170111</v>
      </c>
      <c r="D45" s="19">
        <v>1190377</v>
      </c>
      <c r="E45" s="77">
        <v>25.114534275884438</v>
      </c>
      <c r="F45" s="77">
        <v>24.91854856622264</v>
      </c>
      <c r="G45" s="78">
        <v>24.464429503718442</v>
      </c>
      <c r="I45" s="94">
        <v>821228</v>
      </c>
      <c r="J45" s="18">
        <v>847732</v>
      </c>
      <c r="K45" s="19">
        <v>859669</v>
      </c>
      <c r="L45" s="77">
        <v>22.466503836574613</v>
      </c>
      <c r="M45" s="77">
        <v>22.598207992698043</v>
      </c>
      <c r="N45" s="78">
        <v>22.477404125721122</v>
      </c>
      <c r="P45" s="94">
        <v>315495</v>
      </c>
      <c r="Q45" s="18">
        <v>322379</v>
      </c>
      <c r="R45" s="19">
        <v>330708</v>
      </c>
      <c r="S45" s="77">
        <v>36.22997845688851</v>
      </c>
      <c r="T45" s="77">
        <v>34.13516670037346</v>
      </c>
      <c r="U45" s="78">
        <v>31.763600773756814</v>
      </c>
    </row>
    <row r="46" spans="1:21" x14ac:dyDescent="0.2">
      <c r="A46" s="17" t="s">
        <v>84</v>
      </c>
      <c r="B46" s="18">
        <v>599002</v>
      </c>
      <c r="C46" s="18">
        <v>626951</v>
      </c>
      <c r="D46" s="19">
        <v>750030</v>
      </c>
      <c r="E46" s="77">
        <v>13.23423231545709</v>
      </c>
      <c r="F46" s="77">
        <v>13.351476007098345</v>
      </c>
      <c r="G46" s="78">
        <v>15.414491426391759</v>
      </c>
      <c r="I46" s="94">
        <v>524148</v>
      </c>
      <c r="J46" s="18">
        <v>555410</v>
      </c>
      <c r="K46" s="19">
        <v>599312</v>
      </c>
      <c r="L46" s="77">
        <v>14.339224981287671</v>
      </c>
      <c r="M46" s="77">
        <v>14.805705932092243</v>
      </c>
      <c r="N46" s="78">
        <v>15.669959043997373</v>
      </c>
      <c r="P46" s="94">
        <v>74854</v>
      </c>
      <c r="Q46" s="18">
        <v>71541</v>
      </c>
      <c r="R46" s="19">
        <v>150718</v>
      </c>
      <c r="S46" s="77">
        <v>8.5958852197718905</v>
      </c>
      <c r="T46" s="77">
        <v>7.5751334947729765</v>
      </c>
      <c r="U46" s="78">
        <v>14.476052534015141</v>
      </c>
    </row>
    <row r="47" spans="1:21" x14ac:dyDescent="0.2">
      <c r="A47" s="17" t="s">
        <v>152</v>
      </c>
      <c r="B47" s="18">
        <v>666944</v>
      </c>
      <c r="C47" s="18">
        <v>669580</v>
      </c>
      <c r="D47" s="19">
        <v>702308</v>
      </c>
      <c r="E47" s="77">
        <v>14.735329493724919</v>
      </c>
      <c r="F47" s="77">
        <v>14.259298262277131</v>
      </c>
      <c r="G47" s="78">
        <v>14.433716844241356</v>
      </c>
      <c r="I47" s="94">
        <v>616510</v>
      </c>
      <c r="J47" s="18">
        <v>614035</v>
      </c>
      <c r="K47" s="19">
        <v>637940</v>
      </c>
      <c r="L47" s="77">
        <v>16.865991271956894</v>
      </c>
      <c r="M47" s="77">
        <v>16.368487499346898</v>
      </c>
      <c r="N47" s="78">
        <v>16.679949129214307</v>
      </c>
      <c r="P47" s="94">
        <v>50434</v>
      </c>
      <c r="Q47" s="18">
        <v>55545</v>
      </c>
      <c r="R47" s="19">
        <v>64368</v>
      </c>
      <c r="S47" s="77">
        <v>5.7916059953239047</v>
      </c>
      <c r="T47" s="77">
        <v>5.881393745784445</v>
      </c>
      <c r="U47" s="78">
        <v>6.1823707155713752</v>
      </c>
    </row>
    <row r="48" spans="1:21" x14ac:dyDescent="0.2">
      <c r="A48" s="17" t="s">
        <v>163</v>
      </c>
      <c r="B48" s="18">
        <v>0</v>
      </c>
      <c r="C48" s="18">
        <v>0</v>
      </c>
      <c r="D48" s="19">
        <v>0</v>
      </c>
      <c r="E48" s="77" t="s">
        <v>164</v>
      </c>
      <c r="F48" s="77" t="s">
        <v>164</v>
      </c>
      <c r="G48" s="78" t="s">
        <v>164</v>
      </c>
      <c r="I48" s="94">
        <v>0</v>
      </c>
      <c r="J48" s="18">
        <v>0</v>
      </c>
      <c r="K48" s="19">
        <v>0</v>
      </c>
      <c r="L48" s="77" t="s">
        <v>164</v>
      </c>
      <c r="M48" s="77" t="s">
        <v>164</v>
      </c>
      <c r="N48" s="78" t="s">
        <v>164</v>
      </c>
      <c r="P48" s="94">
        <v>0</v>
      </c>
      <c r="Q48" s="18">
        <v>0</v>
      </c>
      <c r="R48" s="19">
        <v>0</v>
      </c>
      <c r="S48" s="77" t="s">
        <v>164</v>
      </c>
      <c r="T48" s="77" t="s">
        <v>164</v>
      </c>
      <c r="U48" s="78" t="s">
        <v>164</v>
      </c>
    </row>
    <row r="49" spans="1:21" x14ac:dyDescent="0.2">
      <c r="A49" s="17" t="s">
        <v>165</v>
      </c>
      <c r="B49" s="18">
        <v>128913</v>
      </c>
      <c r="C49" s="18">
        <v>133207</v>
      </c>
      <c r="D49" s="19">
        <v>137205</v>
      </c>
      <c r="E49" s="77">
        <v>2.8481784542998518</v>
      </c>
      <c r="F49" s="77">
        <v>2.8367608704309415</v>
      </c>
      <c r="G49" s="78">
        <v>2.8198142689733494</v>
      </c>
      <c r="I49" s="94">
        <v>128913</v>
      </c>
      <c r="J49" s="18">
        <v>133207</v>
      </c>
      <c r="K49" s="19">
        <v>137205</v>
      </c>
      <c r="L49" s="77">
        <v>3.5266995390857878</v>
      </c>
      <c r="M49" s="77">
        <v>3.5509329506062395</v>
      </c>
      <c r="N49" s="78">
        <v>3.5874414839543669</v>
      </c>
      <c r="P49" s="94">
        <v>0</v>
      </c>
      <c r="Q49" s="18">
        <v>0</v>
      </c>
      <c r="R49" s="19">
        <v>0</v>
      </c>
      <c r="S49" s="77" t="s">
        <v>164</v>
      </c>
      <c r="T49" s="77" t="s">
        <v>164</v>
      </c>
      <c r="U49" s="78" t="s">
        <v>164</v>
      </c>
    </row>
    <row r="50" spans="1:21" x14ac:dyDescent="0.2">
      <c r="A50" s="17" t="s">
        <v>166</v>
      </c>
      <c r="B50" s="18">
        <v>107604</v>
      </c>
      <c r="C50" s="18">
        <v>104891</v>
      </c>
      <c r="D50" s="19">
        <v>0</v>
      </c>
      <c r="E50" s="77">
        <v>2.3773816015179325</v>
      </c>
      <c r="F50" s="77">
        <v>2.2337466083642141</v>
      </c>
      <c r="G50" s="78" t="s">
        <v>164</v>
      </c>
      <c r="I50" s="94">
        <v>60056</v>
      </c>
      <c r="J50" s="18">
        <v>61453</v>
      </c>
      <c r="K50" s="19">
        <v>0</v>
      </c>
      <c r="L50" s="77">
        <v>1.6429643831059402</v>
      </c>
      <c r="M50" s="77">
        <v>1.6381682840511778</v>
      </c>
      <c r="N50" s="78" t="s">
        <v>164</v>
      </c>
      <c r="P50" s="94">
        <v>47548</v>
      </c>
      <c r="Q50" s="18">
        <v>43438</v>
      </c>
      <c r="R50" s="19">
        <v>0</v>
      </c>
      <c r="S50" s="77">
        <v>5.4601911778891425</v>
      </c>
      <c r="T50" s="77">
        <v>4.5994415614255963</v>
      </c>
      <c r="U50" s="78" t="s">
        <v>164</v>
      </c>
    </row>
    <row r="51" spans="1:21" x14ac:dyDescent="0.2">
      <c r="A51" s="17" t="s">
        <v>167</v>
      </c>
      <c r="B51" s="18">
        <v>58862</v>
      </c>
      <c r="C51" s="18">
        <v>57271</v>
      </c>
      <c r="D51" s="19">
        <v>66785</v>
      </c>
      <c r="E51" s="77">
        <v>1.3004854450443157</v>
      </c>
      <c r="F51" s="77">
        <v>1.2196365942514316</v>
      </c>
      <c r="G51" s="78">
        <v>1.3725541777149897</v>
      </c>
      <c r="I51" s="94">
        <v>0</v>
      </c>
      <c r="J51" s="18">
        <v>0</v>
      </c>
      <c r="K51" s="19">
        <v>0</v>
      </c>
      <c r="L51" s="77" t="s">
        <v>164</v>
      </c>
      <c r="M51" s="77" t="s">
        <v>164</v>
      </c>
      <c r="N51" s="78" t="s">
        <v>164</v>
      </c>
      <c r="P51" s="94">
        <v>58862</v>
      </c>
      <c r="Q51" s="18">
        <v>57271</v>
      </c>
      <c r="R51" s="19">
        <v>66785</v>
      </c>
      <c r="S51" s="77">
        <v>6.7594383173405967</v>
      </c>
      <c r="T51" s="77">
        <v>6.0641516106728055</v>
      </c>
      <c r="U51" s="78">
        <v>6.4145169686713013</v>
      </c>
    </row>
    <row r="52" spans="1:21" x14ac:dyDescent="0.2">
      <c r="A52" s="17" t="s">
        <v>168</v>
      </c>
      <c r="B52" s="18">
        <v>109781</v>
      </c>
      <c r="C52" s="18">
        <v>114873</v>
      </c>
      <c r="D52" s="19">
        <v>117577</v>
      </c>
      <c r="E52" s="77">
        <v>2.4254798111244948</v>
      </c>
      <c r="F52" s="77">
        <v>2.4463221262322064</v>
      </c>
      <c r="G52" s="78">
        <v>2.4164228876723115</v>
      </c>
      <c r="I52" s="94">
        <v>87575</v>
      </c>
      <c r="J52" s="18">
        <v>92588</v>
      </c>
      <c r="K52" s="19">
        <v>97925</v>
      </c>
      <c r="L52" s="77">
        <v>2.395807343987324</v>
      </c>
      <c r="M52" s="77">
        <v>2.4681419146946517</v>
      </c>
      <c r="N52" s="78">
        <v>2.5604038286959758</v>
      </c>
      <c r="P52" s="94">
        <v>22206</v>
      </c>
      <c r="Q52" s="18">
        <v>22285</v>
      </c>
      <c r="R52" s="19">
        <v>19652</v>
      </c>
      <c r="S52" s="77">
        <v>2.5500337615926285</v>
      </c>
      <c r="T52" s="77">
        <v>2.3596518070898616</v>
      </c>
      <c r="U52" s="78">
        <v>1.8875209623168139</v>
      </c>
    </row>
    <row r="53" spans="1:21" x14ac:dyDescent="0.2">
      <c r="A53" s="17" t="s">
        <v>169</v>
      </c>
      <c r="B53" s="18">
        <v>0</v>
      </c>
      <c r="C53" s="18">
        <v>0</v>
      </c>
      <c r="D53" s="19">
        <v>0</v>
      </c>
      <c r="E53" s="77" t="s">
        <v>164</v>
      </c>
      <c r="F53" s="77" t="s">
        <v>164</v>
      </c>
      <c r="G53" s="78" t="s">
        <v>164</v>
      </c>
      <c r="I53" s="94">
        <v>0</v>
      </c>
      <c r="J53" s="18">
        <v>0</v>
      </c>
      <c r="K53" s="19">
        <v>0</v>
      </c>
      <c r="L53" s="77" t="s">
        <v>164</v>
      </c>
      <c r="M53" s="77" t="s">
        <v>164</v>
      </c>
      <c r="N53" s="78" t="s">
        <v>164</v>
      </c>
      <c r="P53" s="94">
        <v>0</v>
      </c>
      <c r="Q53" s="18">
        <v>0</v>
      </c>
      <c r="R53" s="19">
        <v>0</v>
      </c>
      <c r="S53" s="77" t="s">
        <v>164</v>
      </c>
      <c r="T53" s="77" t="s">
        <v>164</v>
      </c>
      <c r="U53" s="78" t="s">
        <v>164</v>
      </c>
    </row>
    <row r="54" spans="1:21" x14ac:dyDescent="0.2">
      <c r="A54" s="17" t="s">
        <v>170</v>
      </c>
      <c r="B54" s="18">
        <v>0</v>
      </c>
      <c r="C54" s="18">
        <v>0</v>
      </c>
      <c r="D54" s="19">
        <v>0</v>
      </c>
      <c r="E54" s="77" t="s">
        <v>164</v>
      </c>
      <c r="F54" s="77" t="s">
        <v>164</v>
      </c>
      <c r="G54" s="78" t="s">
        <v>164</v>
      </c>
      <c r="I54" s="94">
        <v>0</v>
      </c>
      <c r="J54" s="18">
        <v>0</v>
      </c>
      <c r="K54" s="19">
        <v>0</v>
      </c>
      <c r="L54" s="77" t="s">
        <v>164</v>
      </c>
      <c r="M54" s="77" t="s">
        <v>164</v>
      </c>
      <c r="N54" s="78" t="s">
        <v>164</v>
      </c>
      <c r="P54" s="94">
        <v>0</v>
      </c>
      <c r="Q54" s="18">
        <v>0</v>
      </c>
      <c r="R54" s="19">
        <v>0</v>
      </c>
      <c r="S54" s="77" t="s">
        <v>164</v>
      </c>
      <c r="T54" s="77" t="s">
        <v>164</v>
      </c>
      <c r="U54" s="78" t="s">
        <v>164</v>
      </c>
    </row>
    <row r="55" spans="1:21" x14ac:dyDescent="0.2">
      <c r="A55" s="17" t="s">
        <v>171</v>
      </c>
      <c r="B55" s="18">
        <v>0</v>
      </c>
      <c r="C55" s="18">
        <v>0</v>
      </c>
      <c r="D55" s="19">
        <v>0</v>
      </c>
      <c r="E55" s="77" t="s">
        <v>164</v>
      </c>
      <c r="F55" s="77" t="s">
        <v>164</v>
      </c>
      <c r="G55" s="78" t="s">
        <v>164</v>
      </c>
      <c r="I55" s="94">
        <v>0</v>
      </c>
      <c r="J55" s="18">
        <v>0</v>
      </c>
      <c r="K55" s="19">
        <v>0</v>
      </c>
      <c r="L55" s="77" t="s">
        <v>164</v>
      </c>
      <c r="M55" s="77" t="s">
        <v>164</v>
      </c>
      <c r="N55" s="78" t="s">
        <v>164</v>
      </c>
      <c r="P55" s="94">
        <v>0</v>
      </c>
      <c r="Q55" s="18">
        <v>0</v>
      </c>
      <c r="R55" s="19">
        <v>0</v>
      </c>
      <c r="S55" s="77" t="s">
        <v>164</v>
      </c>
      <c r="T55" s="77" t="s">
        <v>164</v>
      </c>
      <c r="U55" s="78" t="s">
        <v>164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77" t="s">
        <v>164</v>
      </c>
      <c r="F56" s="77" t="s">
        <v>164</v>
      </c>
      <c r="G56" s="78" t="s">
        <v>164</v>
      </c>
      <c r="I56" s="94">
        <v>0</v>
      </c>
      <c r="J56" s="18">
        <v>0</v>
      </c>
      <c r="K56" s="19">
        <v>0</v>
      </c>
      <c r="L56" s="77" t="s">
        <v>164</v>
      </c>
      <c r="M56" s="77" t="s">
        <v>164</v>
      </c>
      <c r="N56" s="78" t="s">
        <v>164</v>
      </c>
      <c r="P56" s="94">
        <v>0</v>
      </c>
      <c r="Q56" s="18">
        <v>0</v>
      </c>
      <c r="R56" s="19">
        <v>0</v>
      </c>
      <c r="S56" s="77" t="s">
        <v>164</v>
      </c>
      <c r="T56" s="77" t="s">
        <v>164</v>
      </c>
      <c r="U56" s="78" t="s">
        <v>164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31881</v>
      </c>
      <c r="E57" s="77" t="s">
        <v>164</v>
      </c>
      <c r="F57" s="77" t="s">
        <v>164</v>
      </c>
      <c r="G57" s="78">
        <v>0.65521299303333957</v>
      </c>
      <c r="I57" s="94">
        <v>0</v>
      </c>
      <c r="J57" s="18">
        <v>0</v>
      </c>
      <c r="K57" s="19">
        <v>0</v>
      </c>
      <c r="L57" s="77" t="s">
        <v>164</v>
      </c>
      <c r="M57" s="77" t="s">
        <v>164</v>
      </c>
      <c r="N57" s="78" t="s">
        <v>164</v>
      </c>
      <c r="P57" s="94">
        <v>0</v>
      </c>
      <c r="Q57" s="18">
        <v>0</v>
      </c>
      <c r="R57" s="19">
        <v>31881</v>
      </c>
      <c r="S57" s="77" t="s">
        <v>164</v>
      </c>
      <c r="T57" s="77" t="s">
        <v>164</v>
      </c>
      <c r="U57" s="78">
        <v>3.0620830347864003</v>
      </c>
    </row>
    <row r="58" spans="1:21" x14ac:dyDescent="0.2">
      <c r="A58" s="17" t="s">
        <v>174</v>
      </c>
      <c r="B58" s="18">
        <v>255658</v>
      </c>
      <c r="C58" s="18">
        <v>261304</v>
      </c>
      <c r="D58" s="19">
        <v>250595</v>
      </c>
      <c r="E58" s="77">
        <v>5.6484575432221069</v>
      </c>
      <c r="F58" s="77">
        <v>5.5646997716868238</v>
      </c>
      <c r="G58" s="78">
        <v>5.1501866311969433</v>
      </c>
      <c r="I58" s="94">
        <v>207218</v>
      </c>
      <c r="J58" s="18">
        <v>210609</v>
      </c>
      <c r="K58" s="19">
        <v>199409</v>
      </c>
      <c r="L58" s="77">
        <v>5.6689055804323756</v>
      </c>
      <c r="M58" s="77">
        <v>5.6142577927153186</v>
      </c>
      <c r="N58" s="78">
        <v>5.2138633349648797</v>
      </c>
      <c r="P58" s="94">
        <v>48440</v>
      </c>
      <c r="Q58" s="18">
        <v>50695</v>
      </c>
      <c r="R58" s="19">
        <v>51186</v>
      </c>
      <c r="S58" s="77">
        <v>5.5626243092653755</v>
      </c>
      <c r="T58" s="77">
        <v>5.3678504985604905</v>
      </c>
      <c r="U58" s="78">
        <v>4.9162755941964393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0</v>
      </c>
      <c r="E59" s="77" t="s">
        <v>164</v>
      </c>
      <c r="F59" s="77" t="s">
        <v>164</v>
      </c>
      <c r="G59" s="78" t="s">
        <v>164</v>
      </c>
      <c r="I59" s="94">
        <v>0</v>
      </c>
      <c r="J59" s="18">
        <v>0</v>
      </c>
      <c r="K59" s="19">
        <v>0</v>
      </c>
      <c r="L59" s="77" t="s">
        <v>164</v>
      </c>
      <c r="M59" s="77" t="s">
        <v>164</v>
      </c>
      <c r="N59" s="78" t="s">
        <v>164</v>
      </c>
      <c r="P59" s="94">
        <v>0</v>
      </c>
      <c r="Q59" s="18">
        <v>0</v>
      </c>
      <c r="R59" s="19">
        <v>0</v>
      </c>
      <c r="S59" s="77" t="s">
        <v>164</v>
      </c>
      <c r="T59" s="77" t="s">
        <v>164</v>
      </c>
      <c r="U59" s="78" t="s">
        <v>164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0</v>
      </c>
      <c r="E60" s="77" t="s">
        <v>164</v>
      </c>
      <c r="F60" s="77" t="s">
        <v>164</v>
      </c>
      <c r="G60" s="78" t="s">
        <v>164</v>
      </c>
      <c r="I60" s="94">
        <v>0</v>
      </c>
      <c r="J60" s="18">
        <v>0</v>
      </c>
      <c r="K60" s="19">
        <v>0</v>
      </c>
      <c r="L60" s="77" t="s">
        <v>164</v>
      </c>
      <c r="M60" s="77" t="s">
        <v>164</v>
      </c>
      <c r="N60" s="78" t="s">
        <v>164</v>
      </c>
      <c r="P60" s="94">
        <v>0</v>
      </c>
      <c r="Q60" s="18">
        <v>0</v>
      </c>
      <c r="R60" s="19">
        <v>0</v>
      </c>
      <c r="S60" s="77" t="s">
        <v>164</v>
      </c>
      <c r="T60" s="77" t="s">
        <v>164</v>
      </c>
      <c r="U60" s="78" t="s">
        <v>164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2896</v>
      </c>
      <c r="E61" s="77" t="s">
        <v>164</v>
      </c>
      <c r="F61" s="77" t="s">
        <v>164</v>
      </c>
      <c r="G61" s="78">
        <v>5.9518108836753909E-2</v>
      </c>
      <c r="I61" s="94">
        <v>0</v>
      </c>
      <c r="J61" s="18">
        <v>0</v>
      </c>
      <c r="K61" s="19">
        <v>1602</v>
      </c>
      <c r="L61" s="77" t="s">
        <v>164</v>
      </c>
      <c r="M61" s="77" t="s">
        <v>164</v>
      </c>
      <c r="N61" s="78">
        <v>4.1886820868735804E-2</v>
      </c>
      <c r="P61" s="94">
        <v>0</v>
      </c>
      <c r="Q61" s="18">
        <v>0</v>
      </c>
      <c r="R61" s="19">
        <v>1294</v>
      </c>
      <c r="S61" s="77" t="s">
        <v>164</v>
      </c>
      <c r="T61" s="77" t="s">
        <v>164</v>
      </c>
      <c r="U61" s="78">
        <v>0.12428516818837559</v>
      </c>
    </row>
    <row r="62" spans="1:21" x14ac:dyDescent="0.2">
      <c r="A62" s="17" t="s">
        <v>178</v>
      </c>
      <c r="B62" s="18">
        <v>1724</v>
      </c>
      <c r="C62" s="18">
        <v>1888</v>
      </c>
      <c r="D62" s="19">
        <v>1968</v>
      </c>
      <c r="E62" s="77">
        <v>3.8089716748605215E-2</v>
      </c>
      <c r="F62" s="77">
        <v>4.0206629706949465E-2</v>
      </c>
      <c r="G62" s="78">
        <v>4.0446007662545476E-2</v>
      </c>
      <c r="I62" s="94">
        <v>0</v>
      </c>
      <c r="J62" s="18">
        <v>0</v>
      </c>
      <c r="K62" s="19">
        <v>0</v>
      </c>
      <c r="L62" s="77" t="s">
        <v>164</v>
      </c>
      <c r="M62" s="77" t="s">
        <v>164</v>
      </c>
      <c r="N62" s="78" t="s">
        <v>164</v>
      </c>
      <c r="P62" s="94">
        <v>1724</v>
      </c>
      <c r="Q62" s="18">
        <v>1888</v>
      </c>
      <c r="R62" s="19">
        <v>1968</v>
      </c>
      <c r="S62" s="77">
        <v>0.19797614180787587</v>
      </c>
      <c r="T62" s="77">
        <v>0.19991126819769614</v>
      </c>
      <c r="U62" s="78">
        <v>0.18902102858943057</v>
      </c>
    </row>
    <row r="63" spans="1:21" x14ac:dyDescent="0.2">
      <c r="A63" s="17" t="s">
        <v>179</v>
      </c>
      <c r="B63" s="18">
        <v>197849</v>
      </c>
      <c r="C63" s="18">
        <v>196680</v>
      </c>
      <c r="D63" s="19">
        <v>210654</v>
      </c>
      <c r="E63" s="77">
        <v>4.3712368729668176</v>
      </c>
      <c r="F63" s="77">
        <v>4.1884745395989516</v>
      </c>
      <c r="G63" s="78">
        <v>4.3293258628789912</v>
      </c>
      <c r="I63" s="94">
        <v>176278</v>
      </c>
      <c r="J63" s="18">
        <v>172384</v>
      </c>
      <c r="K63" s="19">
        <v>181812</v>
      </c>
      <c r="L63" s="77">
        <v>4.8224736167102193</v>
      </c>
      <c r="M63" s="77">
        <v>4.595284224982966</v>
      </c>
      <c r="N63" s="78">
        <v>4.7537619699042404</v>
      </c>
      <c r="P63" s="94">
        <v>21571</v>
      </c>
      <c r="Q63" s="18">
        <v>24296</v>
      </c>
      <c r="R63" s="19">
        <v>28842</v>
      </c>
      <c r="S63" s="77">
        <v>2.4771133149290545</v>
      </c>
      <c r="T63" s="77">
        <v>2.5725869555779797</v>
      </c>
      <c r="U63" s="78">
        <v>2.7701953793579048</v>
      </c>
    </row>
    <row r="64" spans="1:21" x14ac:dyDescent="0.2">
      <c r="A64" s="17" t="s">
        <v>180</v>
      </c>
      <c r="B64" s="18">
        <v>11360</v>
      </c>
      <c r="C64" s="18">
        <v>16517</v>
      </c>
      <c r="D64" s="19">
        <v>21682</v>
      </c>
      <c r="E64" s="77">
        <v>0.25098560456157498</v>
      </c>
      <c r="F64" s="77">
        <v>0.35174412228267177</v>
      </c>
      <c r="G64" s="78">
        <v>0.44560484661550354</v>
      </c>
      <c r="I64" s="94">
        <v>6120</v>
      </c>
      <c r="J64" s="18">
        <v>9976</v>
      </c>
      <c r="K64" s="19">
        <v>13895</v>
      </c>
      <c r="L64" s="77">
        <v>0.16742610271427258</v>
      </c>
      <c r="M64" s="77">
        <v>0.26593277466835707</v>
      </c>
      <c r="N64" s="78">
        <v>0.36330672657371033</v>
      </c>
      <c r="P64" s="94">
        <v>5240</v>
      </c>
      <c r="Q64" s="18">
        <v>6541</v>
      </c>
      <c r="R64" s="19">
        <v>7787</v>
      </c>
      <c r="S64" s="77">
        <v>0.60173722916082917</v>
      </c>
      <c r="T64" s="77">
        <v>0.69259512991585304</v>
      </c>
      <c r="U64" s="78">
        <v>0.74792009635462187</v>
      </c>
    </row>
    <row r="65" spans="1:21" x14ac:dyDescent="0.2">
      <c r="A65" s="17" t="s">
        <v>181</v>
      </c>
      <c r="B65" s="18">
        <v>48556</v>
      </c>
      <c r="C65" s="18">
        <v>52590</v>
      </c>
      <c r="D65" s="19">
        <v>51946</v>
      </c>
      <c r="E65" s="77">
        <v>1.0727867090749854</v>
      </c>
      <c r="F65" s="77">
        <v>1.1199505594748265</v>
      </c>
      <c r="G65" s="78">
        <v>1.0675855254261115</v>
      </c>
      <c r="I65" s="94">
        <v>24859</v>
      </c>
      <c r="J65" s="18">
        <v>26288</v>
      </c>
      <c r="K65" s="19">
        <v>25226</v>
      </c>
      <c r="L65" s="77">
        <v>0.68007279205459181</v>
      </c>
      <c r="M65" s="77">
        <v>0.70076591624717033</v>
      </c>
      <c r="N65" s="78">
        <v>0.65957362249358886</v>
      </c>
      <c r="P65" s="94">
        <v>23697</v>
      </c>
      <c r="Q65" s="18">
        <v>26302</v>
      </c>
      <c r="R65" s="19">
        <v>26720</v>
      </c>
      <c r="S65" s="77">
        <v>2.721253267065681</v>
      </c>
      <c r="T65" s="77">
        <v>2.7849926780380319</v>
      </c>
      <c r="U65" s="78">
        <v>2.5663830710922686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77" t="s">
        <v>164</v>
      </c>
      <c r="F66" s="77" t="s">
        <v>164</v>
      </c>
      <c r="G66" s="78" t="s">
        <v>164</v>
      </c>
      <c r="I66" s="94">
        <v>0</v>
      </c>
      <c r="J66" s="18">
        <v>0</v>
      </c>
      <c r="K66" s="19">
        <v>0</v>
      </c>
      <c r="L66" s="77" t="s">
        <v>164</v>
      </c>
      <c r="M66" s="77" t="s">
        <v>164</v>
      </c>
      <c r="N66" s="78" t="s">
        <v>164</v>
      </c>
      <c r="P66" s="94">
        <v>0</v>
      </c>
      <c r="Q66" s="18">
        <v>0</v>
      </c>
      <c r="R66" s="19">
        <v>0</v>
      </c>
      <c r="S66" s="77" t="s">
        <v>164</v>
      </c>
      <c r="T66" s="77" t="s">
        <v>164</v>
      </c>
      <c r="U66" s="78" t="s">
        <v>164</v>
      </c>
    </row>
    <row r="67" spans="1:21" x14ac:dyDescent="0.2">
      <c r="A67" s="17" t="s">
        <v>183</v>
      </c>
      <c r="B67" s="18">
        <v>24139</v>
      </c>
      <c r="C67" s="18">
        <v>32257</v>
      </c>
      <c r="D67" s="19">
        <v>33535</v>
      </c>
      <c r="E67" s="77">
        <v>0.53332231589012835</v>
      </c>
      <c r="F67" s="77">
        <v>0.68694134240310856</v>
      </c>
      <c r="G67" s="78">
        <v>0.68920572508306022</v>
      </c>
      <c r="I67" s="94">
        <v>0</v>
      </c>
      <c r="J67" s="18">
        <v>0</v>
      </c>
      <c r="K67" s="19">
        <v>0</v>
      </c>
      <c r="L67" s="77" t="s">
        <v>164</v>
      </c>
      <c r="M67" s="77" t="s">
        <v>164</v>
      </c>
      <c r="N67" s="78" t="s">
        <v>164</v>
      </c>
      <c r="P67" s="94">
        <v>24139</v>
      </c>
      <c r="Q67" s="18">
        <v>32257</v>
      </c>
      <c r="R67" s="19">
        <v>33535</v>
      </c>
      <c r="S67" s="77">
        <v>2.7720104913574914</v>
      </c>
      <c r="T67" s="77">
        <v>3.4155390774645578</v>
      </c>
      <c r="U67" s="78">
        <v>3.2209452203996718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77" t="s">
        <v>164</v>
      </c>
      <c r="F68" s="77" t="s">
        <v>164</v>
      </c>
      <c r="G68" s="78" t="s">
        <v>164</v>
      </c>
      <c r="I68" s="94">
        <v>0</v>
      </c>
      <c r="J68" s="18">
        <v>0</v>
      </c>
      <c r="K68" s="19">
        <v>0</v>
      </c>
      <c r="L68" s="77" t="s">
        <v>164</v>
      </c>
      <c r="M68" s="77" t="s">
        <v>164</v>
      </c>
      <c r="N68" s="78" t="s">
        <v>164</v>
      </c>
      <c r="P68" s="94">
        <v>0</v>
      </c>
      <c r="Q68" s="18">
        <v>0</v>
      </c>
      <c r="R68" s="19">
        <v>0</v>
      </c>
      <c r="S68" s="77" t="s">
        <v>164</v>
      </c>
      <c r="T68" s="77" t="s">
        <v>164</v>
      </c>
      <c r="U68" s="78" t="s">
        <v>164</v>
      </c>
    </row>
    <row r="69" spans="1:21" x14ac:dyDescent="0.2">
      <c r="A69" s="17" t="s">
        <v>185</v>
      </c>
      <c r="B69" s="18">
        <v>178</v>
      </c>
      <c r="C69" s="18">
        <v>0</v>
      </c>
      <c r="D69" s="19">
        <v>0</v>
      </c>
      <c r="E69" s="77">
        <v>3.9326969728838337E-3</v>
      </c>
      <c r="F69" s="77" t="s">
        <v>164</v>
      </c>
      <c r="G69" s="78" t="s">
        <v>164</v>
      </c>
      <c r="I69" s="94">
        <v>0</v>
      </c>
      <c r="J69" s="18">
        <v>0</v>
      </c>
      <c r="K69" s="19">
        <v>0</v>
      </c>
      <c r="L69" s="77" t="s">
        <v>164</v>
      </c>
      <c r="M69" s="77" t="s">
        <v>164</v>
      </c>
      <c r="N69" s="78" t="s">
        <v>164</v>
      </c>
      <c r="P69" s="94">
        <v>178</v>
      </c>
      <c r="Q69" s="18">
        <v>0</v>
      </c>
      <c r="R69" s="19">
        <v>0</v>
      </c>
      <c r="S69" s="77">
        <v>2.0440692135615952E-2</v>
      </c>
      <c r="T69" s="77" t="s">
        <v>164</v>
      </c>
      <c r="U69" s="78" t="s">
        <v>164</v>
      </c>
    </row>
    <row r="70" spans="1:21" x14ac:dyDescent="0.2">
      <c r="A70" s="17" t="s">
        <v>186</v>
      </c>
      <c r="B70" s="18">
        <v>112713</v>
      </c>
      <c r="C70" s="18">
        <v>10618</v>
      </c>
      <c r="D70" s="19">
        <v>0</v>
      </c>
      <c r="E70" s="77">
        <v>2.4902588421609861</v>
      </c>
      <c r="F70" s="77">
        <v>0.22611970033283338</v>
      </c>
      <c r="G70" s="78" t="s">
        <v>164</v>
      </c>
      <c r="I70" s="94">
        <v>99999</v>
      </c>
      <c r="J70" s="18">
        <v>7916</v>
      </c>
      <c r="K70" s="19">
        <v>0</v>
      </c>
      <c r="L70" s="77">
        <v>2.7356932753798273</v>
      </c>
      <c r="M70" s="77">
        <v>0.211018829618556</v>
      </c>
      <c r="N70" s="78" t="s">
        <v>164</v>
      </c>
      <c r="P70" s="94">
        <v>12714</v>
      </c>
      <c r="Q70" s="18">
        <v>2702</v>
      </c>
      <c r="R70" s="19">
        <v>0</v>
      </c>
      <c r="S70" s="77">
        <v>1.4600166281585463</v>
      </c>
      <c r="T70" s="77">
        <v>0.28610182556683</v>
      </c>
      <c r="U70" s="78" t="s">
        <v>164</v>
      </c>
    </row>
    <row r="71" spans="1:21" x14ac:dyDescent="0.2">
      <c r="A71" s="17" t="s">
        <v>187</v>
      </c>
      <c r="B71" s="18">
        <v>28742</v>
      </c>
      <c r="C71" s="18">
        <v>37846</v>
      </c>
      <c r="D71" s="19">
        <v>45911</v>
      </c>
      <c r="E71" s="77">
        <v>0.63502009210464683</v>
      </c>
      <c r="F71" s="77">
        <v>0.8059640401955559</v>
      </c>
      <c r="G71" s="78">
        <v>0.94355521229427097</v>
      </c>
      <c r="I71" s="94">
        <v>28012</v>
      </c>
      <c r="J71" s="18">
        <v>37094</v>
      </c>
      <c r="K71" s="19">
        <v>45189</v>
      </c>
      <c r="L71" s="77">
        <v>0.76633006360003331</v>
      </c>
      <c r="M71" s="77">
        <v>0.98882421246471908</v>
      </c>
      <c r="N71" s="78">
        <v>1.1815377954040587</v>
      </c>
      <c r="P71" s="94">
        <v>730</v>
      </c>
      <c r="Q71" s="18">
        <v>752</v>
      </c>
      <c r="R71" s="19">
        <v>722</v>
      </c>
      <c r="S71" s="77">
        <v>8.3829804825840709E-2</v>
      </c>
      <c r="T71" s="77">
        <v>7.9625674621116263E-2</v>
      </c>
      <c r="U71" s="78">
        <v>6.9346129391041095E-2</v>
      </c>
    </row>
    <row r="72" spans="1:21" x14ac:dyDescent="0.2">
      <c r="A72" s="17" t="s">
        <v>188</v>
      </c>
      <c r="B72" s="18">
        <v>0</v>
      </c>
      <c r="C72" s="18">
        <v>0</v>
      </c>
      <c r="D72" s="19">
        <v>0</v>
      </c>
      <c r="E72" s="77" t="s">
        <v>164</v>
      </c>
      <c r="F72" s="77" t="s">
        <v>164</v>
      </c>
      <c r="G72" s="78" t="s">
        <v>164</v>
      </c>
      <c r="I72" s="94">
        <v>0</v>
      </c>
      <c r="J72" s="18">
        <v>0</v>
      </c>
      <c r="K72" s="19">
        <v>0</v>
      </c>
      <c r="L72" s="77" t="s">
        <v>164</v>
      </c>
      <c r="M72" s="77" t="s">
        <v>164</v>
      </c>
      <c r="N72" s="78" t="s">
        <v>164</v>
      </c>
      <c r="P72" s="94">
        <v>0</v>
      </c>
      <c r="Q72" s="18">
        <v>0</v>
      </c>
      <c r="R72" s="19">
        <v>0</v>
      </c>
      <c r="S72" s="77" t="s">
        <v>164</v>
      </c>
      <c r="T72" s="77" t="s">
        <v>164</v>
      </c>
      <c r="U72" s="78" t="s">
        <v>164</v>
      </c>
    </row>
    <row r="73" spans="1:21" x14ac:dyDescent="0.2">
      <c r="A73" s="17" t="s">
        <v>189</v>
      </c>
      <c r="B73" s="18">
        <v>0</v>
      </c>
      <c r="C73" s="18">
        <v>0</v>
      </c>
      <c r="D73" s="19">
        <v>0</v>
      </c>
      <c r="E73" s="77" t="s">
        <v>164</v>
      </c>
      <c r="F73" s="77" t="s">
        <v>164</v>
      </c>
      <c r="G73" s="78" t="s">
        <v>164</v>
      </c>
      <c r="I73" s="94">
        <v>0</v>
      </c>
      <c r="J73" s="18">
        <v>0</v>
      </c>
      <c r="K73" s="19">
        <v>0</v>
      </c>
      <c r="L73" s="77" t="s">
        <v>164</v>
      </c>
      <c r="M73" s="77" t="s">
        <v>164</v>
      </c>
      <c r="N73" s="78" t="s">
        <v>164</v>
      </c>
      <c r="P73" s="94">
        <v>0</v>
      </c>
      <c r="Q73" s="18">
        <v>0</v>
      </c>
      <c r="R73" s="19">
        <v>0</v>
      </c>
      <c r="S73" s="77" t="s">
        <v>164</v>
      </c>
      <c r="T73" s="77" t="s">
        <v>164</v>
      </c>
      <c r="U73" s="78" t="s">
        <v>164</v>
      </c>
    </row>
    <row r="74" spans="1:21" ht="13.5" thickBot="1" x14ac:dyDescent="0.25">
      <c r="A74" s="20" t="s">
        <v>4</v>
      </c>
      <c r="B74" s="21">
        <v>4526156</v>
      </c>
      <c r="C74" s="21">
        <v>4695743</v>
      </c>
      <c r="D74" s="22">
        <v>4865746</v>
      </c>
      <c r="E74" s="81">
        <v>100</v>
      </c>
      <c r="F74" s="81">
        <v>100</v>
      </c>
      <c r="G74" s="82">
        <v>100</v>
      </c>
      <c r="I74" s="95">
        <v>3655344</v>
      </c>
      <c r="J74" s="21">
        <v>3751324</v>
      </c>
      <c r="K74" s="22">
        <v>3824592</v>
      </c>
      <c r="L74" s="81">
        <v>100</v>
      </c>
      <c r="M74" s="81">
        <v>100</v>
      </c>
      <c r="N74" s="82">
        <v>100</v>
      </c>
      <c r="P74" s="95">
        <v>870812</v>
      </c>
      <c r="Q74" s="21">
        <v>944419</v>
      </c>
      <c r="R74" s="22">
        <v>1041154</v>
      </c>
      <c r="S74" s="81">
        <v>100</v>
      </c>
      <c r="T74" s="81">
        <v>100</v>
      </c>
      <c r="U74" s="82">
        <v>100</v>
      </c>
    </row>
    <row r="75" spans="1:21" x14ac:dyDescent="0.2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">
      <c r="A76" s="26" t="s">
        <v>159</v>
      </c>
      <c r="F76" s="25"/>
      <c r="G76" s="25"/>
      <c r="H76" s="92"/>
      <c r="I76" s="25"/>
      <c r="J76" s="25"/>
      <c r="K76" s="25"/>
      <c r="L76" s="25"/>
      <c r="M76" s="25"/>
      <c r="N76" s="25"/>
      <c r="O76" s="92"/>
      <c r="P76" s="25"/>
      <c r="T76" s="25"/>
      <c r="U76" s="207">
        <v>8</v>
      </c>
    </row>
    <row r="77" spans="1:21" ht="12.75" customHeight="1" x14ac:dyDescent="0.2">
      <c r="A77" s="26" t="s">
        <v>160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208"/>
    </row>
    <row r="82" ht="12.75" customHeight="1" x14ac:dyDescent="0.2"/>
    <row r="83" ht="12.75" customHeight="1" x14ac:dyDescent="0.2"/>
  </sheetData>
  <mergeCells count="7">
    <mergeCell ref="D4:E4"/>
    <mergeCell ref="D40:E40"/>
    <mergeCell ref="I40:N40"/>
    <mergeCell ref="P40:U40"/>
    <mergeCell ref="U76:U77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7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18" customWidth="1"/>
    <col min="2" max="4" width="13.140625" style="118" customWidth="1"/>
    <col min="5" max="7" width="9.85546875" style="118" customWidth="1"/>
    <col min="8" max="16384" width="11.42578125" style="118"/>
  </cols>
  <sheetData>
    <row r="1" spans="1:7" ht="5.25" customHeight="1" x14ac:dyDescent="0.2"/>
    <row r="2" spans="1:7" x14ac:dyDescent="0.2">
      <c r="A2" s="119" t="s">
        <v>0</v>
      </c>
      <c r="B2" s="120"/>
      <c r="C2" s="120"/>
      <c r="D2" s="120"/>
      <c r="E2" s="120"/>
      <c r="F2" s="120"/>
    </row>
    <row r="3" spans="1:7" ht="6" customHeight="1" x14ac:dyDescent="0.25">
      <c r="A3" s="121"/>
      <c r="B3" s="120"/>
      <c r="C3" s="120"/>
      <c r="D3" s="120"/>
      <c r="E3" s="120"/>
      <c r="F3" s="120"/>
    </row>
    <row r="4" spans="1:7" ht="16.5" thickBot="1" x14ac:dyDescent="0.3">
      <c r="A4" s="122" t="s">
        <v>146</v>
      </c>
      <c r="B4" s="123"/>
      <c r="C4" s="123"/>
      <c r="D4" s="123"/>
      <c r="E4" s="123"/>
      <c r="F4" s="123"/>
    </row>
    <row r="5" spans="1:7" x14ac:dyDescent="0.2">
      <c r="A5" s="124"/>
      <c r="B5" s="125"/>
      <c r="C5" s="126" t="s">
        <v>1</v>
      </c>
      <c r="D5" s="127"/>
      <c r="E5" s="128"/>
      <c r="F5" s="126" t="s">
        <v>2</v>
      </c>
      <c r="G5" s="129"/>
    </row>
    <row r="6" spans="1:7" x14ac:dyDescent="0.2">
      <c r="A6" s="130" t="s">
        <v>3</v>
      </c>
      <c r="B6" s="14" t="s">
        <v>161</v>
      </c>
      <c r="C6" s="15" t="s">
        <v>157</v>
      </c>
      <c r="D6" s="66" t="s">
        <v>158</v>
      </c>
      <c r="E6" s="132" t="s">
        <v>161</v>
      </c>
      <c r="F6" s="132" t="s">
        <v>157</v>
      </c>
      <c r="G6" s="134" t="s">
        <v>158</v>
      </c>
    </row>
    <row r="7" spans="1:7" x14ac:dyDescent="0.2">
      <c r="A7" s="135" t="s">
        <v>81</v>
      </c>
      <c r="B7" s="18">
        <v>3898882</v>
      </c>
      <c r="C7" s="18">
        <v>4207613</v>
      </c>
      <c r="D7" s="18">
        <v>4488778</v>
      </c>
      <c r="E7" s="136">
        <v>19.378160415666418</v>
      </c>
      <c r="F7" s="137">
        <v>19.288556295721133</v>
      </c>
      <c r="G7" s="138">
        <v>19.127809703780414</v>
      </c>
    </row>
    <row r="8" spans="1:7" x14ac:dyDescent="0.2">
      <c r="A8" s="135" t="s">
        <v>162</v>
      </c>
      <c r="B8" s="18">
        <v>738578</v>
      </c>
      <c r="C8" s="18">
        <v>1236419</v>
      </c>
      <c r="D8" s="18">
        <v>1422156</v>
      </c>
      <c r="E8" s="139">
        <v>3.6708684601078132</v>
      </c>
      <c r="F8" s="137">
        <v>5.6679969109799844</v>
      </c>
      <c r="G8" s="138">
        <v>6.0601636652758373</v>
      </c>
    </row>
    <row r="9" spans="1:7" x14ac:dyDescent="0.2">
      <c r="A9" s="135" t="s">
        <v>82</v>
      </c>
      <c r="B9" s="18">
        <v>4983991</v>
      </c>
      <c r="C9" s="18">
        <v>5428221</v>
      </c>
      <c r="D9" s="18">
        <v>5803667</v>
      </c>
      <c r="E9" s="139">
        <v>24.77135166138336</v>
      </c>
      <c r="F9" s="137">
        <v>24.884072357442488</v>
      </c>
      <c r="G9" s="138">
        <v>24.730881758935322</v>
      </c>
    </row>
    <row r="10" spans="1:7" x14ac:dyDescent="0.2">
      <c r="A10" s="135" t="s">
        <v>84</v>
      </c>
      <c r="B10" s="18">
        <v>2861666</v>
      </c>
      <c r="C10" s="18">
        <v>3222510</v>
      </c>
      <c r="D10" s="18">
        <v>3873170</v>
      </c>
      <c r="E10" s="139">
        <v>14.22300618589084</v>
      </c>
      <c r="F10" s="137">
        <v>14.77264319425867</v>
      </c>
      <c r="G10" s="138">
        <v>16.504549503314976</v>
      </c>
    </row>
    <row r="11" spans="1:7" x14ac:dyDescent="0.2">
      <c r="A11" s="135" t="s">
        <v>152</v>
      </c>
      <c r="B11" s="18">
        <v>3305582</v>
      </c>
      <c r="C11" s="18">
        <v>3548065</v>
      </c>
      <c r="D11" s="18">
        <v>3830874</v>
      </c>
      <c r="E11" s="139">
        <v>16.429350327386011</v>
      </c>
      <c r="F11" s="137">
        <v>16.265053723661801</v>
      </c>
      <c r="G11" s="138">
        <v>16.324315631372301</v>
      </c>
    </row>
    <row r="12" spans="1:7" x14ac:dyDescent="0.2">
      <c r="A12" s="135" t="s">
        <v>163</v>
      </c>
      <c r="B12" s="18">
        <v>0</v>
      </c>
      <c r="C12" s="18">
        <v>0</v>
      </c>
      <c r="D12" s="18">
        <v>0</v>
      </c>
      <c r="E12" s="139" t="s">
        <v>164</v>
      </c>
      <c r="F12" s="137" t="s">
        <v>164</v>
      </c>
      <c r="G12" s="138" t="s">
        <v>164</v>
      </c>
    </row>
    <row r="13" spans="1:7" x14ac:dyDescent="0.2">
      <c r="A13" s="135" t="s">
        <v>165</v>
      </c>
      <c r="B13" s="18">
        <v>457382</v>
      </c>
      <c r="C13" s="18">
        <v>490039</v>
      </c>
      <c r="D13" s="18">
        <v>525052</v>
      </c>
      <c r="E13" s="139">
        <v>2.2732726374479499</v>
      </c>
      <c r="F13" s="137">
        <v>2.2464387382106881</v>
      </c>
      <c r="G13" s="138">
        <v>2.2373783556659106</v>
      </c>
    </row>
    <row r="14" spans="1:7" x14ac:dyDescent="0.2">
      <c r="A14" s="135" t="s">
        <v>166</v>
      </c>
      <c r="B14" s="18">
        <v>492924</v>
      </c>
      <c r="C14" s="18">
        <v>497549</v>
      </c>
      <c r="D14" s="18">
        <v>0</v>
      </c>
      <c r="E14" s="139">
        <v>2.4499229124482231</v>
      </c>
      <c r="F14" s="137">
        <v>2.2808661101626395</v>
      </c>
      <c r="G14" s="138" t="s">
        <v>164</v>
      </c>
    </row>
    <row r="15" spans="1:7" x14ac:dyDescent="0.2">
      <c r="A15" s="135" t="s">
        <v>167</v>
      </c>
      <c r="B15" s="18">
        <v>124671</v>
      </c>
      <c r="C15" s="18">
        <v>126298</v>
      </c>
      <c r="D15" s="18">
        <v>164332</v>
      </c>
      <c r="E15" s="139">
        <v>0.6196377928805098</v>
      </c>
      <c r="F15" s="137">
        <v>0.57897579531125787</v>
      </c>
      <c r="G15" s="138">
        <v>0.70025989795923149</v>
      </c>
    </row>
    <row r="16" spans="1:7" x14ac:dyDescent="0.2">
      <c r="A16" s="135" t="s">
        <v>168</v>
      </c>
      <c r="B16" s="18">
        <v>455222</v>
      </c>
      <c r="C16" s="18">
        <v>513000</v>
      </c>
      <c r="D16" s="18">
        <v>548561</v>
      </c>
      <c r="E16" s="139">
        <v>2.2625370402952685</v>
      </c>
      <c r="F16" s="137">
        <v>2.3516966459854887</v>
      </c>
      <c r="G16" s="138">
        <v>2.3375561052285252</v>
      </c>
    </row>
    <row r="17" spans="1:7" x14ac:dyDescent="0.2">
      <c r="A17" s="135" t="s">
        <v>169</v>
      </c>
      <c r="B17" s="18">
        <v>0</v>
      </c>
      <c r="C17" s="18">
        <v>0</v>
      </c>
      <c r="D17" s="18">
        <v>0</v>
      </c>
      <c r="E17" s="139" t="s">
        <v>164</v>
      </c>
      <c r="F17" s="137" t="s">
        <v>164</v>
      </c>
      <c r="G17" s="138" t="s">
        <v>164</v>
      </c>
    </row>
    <row r="18" spans="1:7" x14ac:dyDescent="0.2">
      <c r="A18" s="135" t="s">
        <v>170</v>
      </c>
      <c r="B18" s="18">
        <v>0</v>
      </c>
      <c r="C18" s="18">
        <v>0</v>
      </c>
      <c r="D18" s="18">
        <v>0</v>
      </c>
      <c r="E18" s="139" t="s">
        <v>164</v>
      </c>
      <c r="F18" s="137" t="s">
        <v>164</v>
      </c>
      <c r="G18" s="138" t="s">
        <v>164</v>
      </c>
    </row>
    <row r="19" spans="1:7" x14ac:dyDescent="0.2">
      <c r="A19" s="135" t="s">
        <v>171</v>
      </c>
      <c r="B19" s="18">
        <v>0</v>
      </c>
      <c r="C19" s="18">
        <v>0</v>
      </c>
      <c r="D19" s="18">
        <v>0</v>
      </c>
      <c r="E19" s="139" t="s">
        <v>164</v>
      </c>
      <c r="F19" s="137" t="s">
        <v>164</v>
      </c>
      <c r="G19" s="138" t="s">
        <v>164</v>
      </c>
    </row>
    <row r="20" spans="1:7" x14ac:dyDescent="0.2">
      <c r="A20" s="135" t="s">
        <v>172</v>
      </c>
      <c r="B20" s="18">
        <v>0</v>
      </c>
      <c r="C20" s="18">
        <v>0</v>
      </c>
      <c r="D20" s="18">
        <v>0</v>
      </c>
      <c r="E20" s="139" t="s">
        <v>164</v>
      </c>
      <c r="F20" s="137" t="s">
        <v>164</v>
      </c>
      <c r="G20" s="138" t="s">
        <v>164</v>
      </c>
    </row>
    <row r="21" spans="1:7" x14ac:dyDescent="0.2">
      <c r="A21" s="135" t="s">
        <v>173</v>
      </c>
      <c r="B21" s="18">
        <v>0</v>
      </c>
      <c r="C21" s="18">
        <v>0</v>
      </c>
      <c r="D21" s="18">
        <v>113928</v>
      </c>
      <c r="E21" s="139" t="s">
        <v>164</v>
      </c>
      <c r="F21" s="137" t="s">
        <v>164</v>
      </c>
      <c r="G21" s="138">
        <v>0.48547580297628778</v>
      </c>
    </row>
    <row r="22" spans="1:7" x14ac:dyDescent="0.2">
      <c r="A22" s="135" t="s">
        <v>174</v>
      </c>
      <c r="B22" s="18">
        <v>959266</v>
      </c>
      <c r="C22" s="18">
        <v>1047858</v>
      </c>
      <c r="D22" s="18">
        <v>1068434</v>
      </c>
      <c r="E22" s="139">
        <v>4.7677283973443316</v>
      </c>
      <c r="F22" s="137">
        <v>4.8035948227467102</v>
      </c>
      <c r="G22" s="138">
        <v>4.5528654420086996</v>
      </c>
    </row>
    <row r="23" spans="1:7" x14ac:dyDescent="0.2">
      <c r="A23" s="135" t="s">
        <v>175</v>
      </c>
      <c r="B23" s="18">
        <v>0</v>
      </c>
      <c r="C23" s="18">
        <v>0</v>
      </c>
      <c r="D23" s="18">
        <v>0</v>
      </c>
      <c r="E23" s="139" t="s">
        <v>164</v>
      </c>
      <c r="F23" s="137" t="s">
        <v>164</v>
      </c>
      <c r="G23" s="138" t="s">
        <v>164</v>
      </c>
    </row>
    <row r="24" spans="1:7" x14ac:dyDescent="0.2">
      <c r="A24" s="135" t="s">
        <v>176</v>
      </c>
      <c r="B24" s="18">
        <v>0</v>
      </c>
      <c r="C24" s="18">
        <v>0</v>
      </c>
      <c r="D24" s="18">
        <v>0</v>
      </c>
      <c r="E24" s="139" t="s">
        <v>164</v>
      </c>
      <c r="F24" s="137" t="s">
        <v>164</v>
      </c>
      <c r="G24" s="138" t="s">
        <v>164</v>
      </c>
    </row>
    <row r="25" spans="1:7" x14ac:dyDescent="0.2">
      <c r="A25" s="135" t="s">
        <v>177</v>
      </c>
      <c r="B25" s="18">
        <v>0</v>
      </c>
      <c r="C25" s="18">
        <v>0</v>
      </c>
      <c r="D25" s="18">
        <v>38679</v>
      </c>
      <c r="E25" s="139" t="s">
        <v>164</v>
      </c>
      <c r="F25" s="137" t="s">
        <v>164</v>
      </c>
      <c r="G25" s="138">
        <v>0.16482092710589</v>
      </c>
    </row>
    <row r="26" spans="1:7" x14ac:dyDescent="0.2">
      <c r="A26" s="135" t="s">
        <v>178</v>
      </c>
      <c r="B26" s="18">
        <v>4722</v>
      </c>
      <c r="C26" s="18">
        <v>6423</v>
      </c>
      <c r="D26" s="18">
        <v>6611</v>
      </c>
      <c r="E26" s="139">
        <v>2.3469208219888887E-2</v>
      </c>
      <c r="F26" s="137">
        <v>2.9444342216695507E-2</v>
      </c>
      <c r="G26" s="138">
        <v>2.8171130305774162E-2</v>
      </c>
    </row>
    <row r="27" spans="1:7" x14ac:dyDescent="0.2">
      <c r="A27" s="135" t="s">
        <v>179</v>
      </c>
      <c r="B27" s="18">
        <v>794784</v>
      </c>
      <c r="C27" s="18">
        <v>803575</v>
      </c>
      <c r="D27" s="18">
        <v>866423</v>
      </c>
      <c r="E27" s="139">
        <v>3.9502226145354022</v>
      </c>
      <c r="F27" s="137">
        <v>3.6837517198787313</v>
      </c>
      <c r="G27" s="138">
        <v>3.6920458679352239</v>
      </c>
    </row>
    <row r="28" spans="1:7" x14ac:dyDescent="0.2">
      <c r="A28" s="135" t="s">
        <v>180</v>
      </c>
      <c r="B28" s="18">
        <v>61295</v>
      </c>
      <c r="C28" s="18">
        <v>88778</v>
      </c>
      <c r="D28" s="18">
        <v>122496</v>
      </c>
      <c r="E28" s="139">
        <v>0.30464742012666018</v>
      </c>
      <c r="F28" s="137">
        <v>0.40697646167114954</v>
      </c>
      <c r="G28" s="138">
        <v>0.52198620147271391</v>
      </c>
    </row>
    <row r="29" spans="1:7" x14ac:dyDescent="0.2">
      <c r="A29" s="135" t="s">
        <v>181</v>
      </c>
      <c r="B29" s="18">
        <v>145831</v>
      </c>
      <c r="C29" s="18">
        <v>164697</v>
      </c>
      <c r="D29" s="18">
        <v>168720</v>
      </c>
      <c r="E29" s="139">
        <v>0.72480688350584843</v>
      </c>
      <c r="F29" s="137">
        <v>0.75500464425706049</v>
      </c>
      <c r="G29" s="138">
        <v>0.71895826731057577</v>
      </c>
    </row>
    <row r="30" spans="1:7" x14ac:dyDescent="0.2">
      <c r="A30" s="135" t="s">
        <v>182</v>
      </c>
      <c r="B30" s="18">
        <v>38422</v>
      </c>
      <c r="C30" s="18">
        <v>48191</v>
      </c>
      <c r="D30" s="18">
        <v>55251</v>
      </c>
      <c r="E30" s="139">
        <v>0.19096440453718144</v>
      </c>
      <c r="F30" s="137">
        <v>0.22091737439899939</v>
      </c>
      <c r="G30" s="138">
        <v>0.23543837853945365</v>
      </c>
    </row>
    <row r="31" spans="1:7" x14ac:dyDescent="0.2">
      <c r="A31" s="135" t="s">
        <v>183</v>
      </c>
      <c r="B31" s="18">
        <v>149212</v>
      </c>
      <c r="C31" s="18">
        <v>176156</v>
      </c>
      <c r="D31" s="18">
        <v>169085</v>
      </c>
      <c r="E31" s="139">
        <v>0.74161107516011449</v>
      </c>
      <c r="F31" s="137">
        <v>0.80753503775871294</v>
      </c>
      <c r="G31" s="138">
        <v>0.72051362392252671</v>
      </c>
    </row>
    <row r="32" spans="1:7" x14ac:dyDescent="0.2">
      <c r="A32" s="135" t="s">
        <v>184</v>
      </c>
      <c r="B32" s="18">
        <v>0</v>
      </c>
      <c r="C32" s="18">
        <v>0</v>
      </c>
      <c r="D32" s="18">
        <v>0</v>
      </c>
      <c r="E32" s="139" t="s">
        <v>164</v>
      </c>
      <c r="F32" s="137" t="s">
        <v>164</v>
      </c>
      <c r="G32" s="138" t="s">
        <v>164</v>
      </c>
    </row>
    <row r="33" spans="1:7" x14ac:dyDescent="0.2">
      <c r="A33" s="135" t="s">
        <v>185</v>
      </c>
      <c r="B33" s="18">
        <v>759</v>
      </c>
      <c r="C33" s="18">
        <v>0</v>
      </c>
      <c r="D33" s="18">
        <v>0</v>
      </c>
      <c r="E33" s="139">
        <v>3.772369555039319E-3</v>
      </c>
      <c r="F33" s="137" t="s">
        <v>164</v>
      </c>
      <c r="G33" s="138" t="s">
        <v>164</v>
      </c>
    </row>
    <row r="34" spans="1:7" x14ac:dyDescent="0.2">
      <c r="A34" s="135" t="s">
        <v>186</v>
      </c>
      <c r="B34" s="18">
        <v>537536</v>
      </c>
      <c r="C34" s="18">
        <v>54975</v>
      </c>
      <c r="D34" s="18">
        <v>0</v>
      </c>
      <c r="E34" s="139">
        <v>2.671652755122023</v>
      </c>
      <c r="F34" s="137">
        <v>0.25201661425546246</v>
      </c>
      <c r="G34" s="138" t="s">
        <v>164</v>
      </c>
    </row>
    <row r="35" spans="1:7" x14ac:dyDescent="0.2">
      <c r="A35" s="135" t="s">
        <v>187</v>
      </c>
      <c r="B35" s="18">
        <v>109255</v>
      </c>
      <c r="C35" s="18">
        <v>153671</v>
      </c>
      <c r="D35" s="18">
        <v>201070</v>
      </c>
      <c r="E35" s="139">
        <v>0.54301743838711569</v>
      </c>
      <c r="F35" s="137">
        <v>0.70445921108233145</v>
      </c>
      <c r="G35" s="138">
        <v>0.8568097368903359</v>
      </c>
    </row>
    <row r="36" spans="1:7" x14ac:dyDescent="0.2">
      <c r="A36" s="135" t="s">
        <v>188</v>
      </c>
      <c r="B36" s="18">
        <v>0</v>
      </c>
      <c r="C36" s="18">
        <v>0</v>
      </c>
      <c r="D36" s="18">
        <v>0</v>
      </c>
      <c r="E36" s="139" t="s">
        <v>164</v>
      </c>
      <c r="F36" s="137" t="s">
        <v>164</v>
      </c>
      <c r="G36" s="138" t="s">
        <v>164</v>
      </c>
    </row>
    <row r="37" spans="1:7" x14ac:dyDescent="0.2">
      <c r="A37" s="135" t="s">
        <v>189</v>
      </c>
      <c r="B37" s="18">
        <v>0</v>
      </c>
      <c r="C37" s="18">
        <v>0</v>
      </c>
      <c r="D37" s="18">
        <v>0</v>
      </c>
      <c r="E37" s="139" t="s">
        <v>164</v>
      </c>
      <c r="F37" s="137" t="s">
        <v>164</v>
      </c>
      <c r="G37" s="138" t="s">
        <v>164</v>
      </c>
    </row>
    <row r="38" spans="1:7" ht="13.5" thickBot="1" x14ac:dyDescent="0.25">
      <c r="A38" s="140" t="s">
        <v>4</v>
      </c>
      <c r="B38" s="21">
        <v>20119980</v>
      </c>
      <c r="C38" s="21">
        <v>21814038</v>
      </c>
      <c r="D38" s="21">
        <v>23467287</v>
      </c>
      <c r="E38" s="141">
        <v>100</v>
      </c>
      <c r="F38" s="142">
        <v>100</v>
      </c>
      <c r="G38" s="143">
        <v>100</v>
      </c>
    </row>
    <row r="40" spans="1:7" ht="16.5" thickBot="1" x14ac:dyDescent="0.3">
      <c r="A40" s="122" t="s">
        <v>147</v>
      </c>
      <c r="B40" s="123"/>
      <c r="C40" s="123"/>
      <c r="D40" s="123"/>
      <c r="E40" s="123"/>
      <c r="F40" s="123"/>
    </row>
    <row r="41" spans="1:7" x14ac:dyDescent="0.2">
      <c r="A41" s="124"/>
      <c r="B41" s="125"/>
      <c r="C41" s="126" t="s">
        <v>145</v>
      </c>
      <c r="D41" s="127"/>
      <c r="E41" s="128"/>
      <c r="F41" s="126" t="s">
        <v>2</v>
      </c>
      <c r="G41" s="129"/>
    </row>
    <row r="42" spans="1:7" x14ac:dyDescent="0.2">
      <c r="A42" s="130" t="s">
        <v>3</v>
      </c>
      <c r="B42" s="131" t="s">
        <v>161</v>
      </c>
      <c r="C42" s="132" t="s">
        <v>157</v>
      </c>
      <c r="D42" s="133" t="s">
        <v>158</v>
      </c>
      <c r="E42" s="132" t="s">
        <v>161</v>
      </c>
      <c r="F42" s="132" t="s">
        <v>157</v>
      </c>
      <c r="G42" s="134" t="s">
        <v>158</v>
      </c>
    </row>
    <row r="43" spans="1:7" x14ac:dyDescent="0.2">
      <c r="A43" s="135" t="s">
        <v>81</v>
      </c>
      <c r="B43" s="18">
        <v>559810</v>
      </c>
      <c r="C43" s="18">
        <v>585507</v>
      </c>
      <c r="D43" s="18">
        <v>590071</v>
      </c>
      <c r="E43" s="136">
        <v>18.050858142071711</v>
      </c>
      <c r="F43" s="137">
        <v>18.393614240728223</v>
      </c>
      <c r="G43" s="138">
        <v>18.018942653522767</v>
      </c>
    </row>
    <row r="44" spans="1:7" x14ac:dyDescent="0.2">
      <c r="A44" s="135" t="s">
        <v>162</v>
      </c>
      <c r="B44" s="18">
        <v>124211</v>
      </c>
      <c r="C44" s="18">
        <v>191195</v>
      </c>
      <c r="D44" s="18">
        <v>209076</v>
      </c>
      <c r="E44" s="139">
        <v>4.0051359223394885</v>
      </c>
      <c r="F44" s="137">
        <v>6.0063621353050127</v>
      </c>
      <c r="G44" s="138">
        <v>6.3845341564454552</v>
      </c>
    </row>
    <row r="45" spans="1:7" x14ac:dyDescent="0.2">
      <c r="A45" s="135" t="s">
        <v>82</v>
      </c>
      <c r="B45" s="18">
        <v>735566</v>
      </c>
      <c r="C45" s="18">
        <v>763934</v>
      </c>
      <c r="D45" s="18">
        <v>781223</v>
      </c>
      <c r="E45" s="139">
        <v>23.718042764743608</v>
      </c>
      <c r="F45" s="137">
        <v>23.99887157860875</v>
      </c>
      <c r="G45" s="138">
        <v>23.856133307030877</v>
      </c>
    </row>
    <row r="46" spans="1:7" x14ac:dyDescent="0.2">
      <c r="A46" s="135" t="s">
        <v>84</v>
      </c>
      <c r="B46" s="18">
        <v>443601</v>
      </c>
      <c r="C46" s="18">
        <v>465359</v>
      </c>
      <c r="D46" s="18">
        <v>512218</v>
      </c>
      <c r="E46" s="139">
        <v>14.303743632091518</v>
      </c>
      <c r="F46" s="137">
        <v>14.619182912332464</v>
      </c>
      <c r="G46" s="138">
        <v>15.641552911602375</v>
      </c>
    </row>
    <row r="47" spans="1:7" x14ac:dyDescent="0.2">
      <c r="A47" s="135" t="s">
        <v>152</v>
      </c>
      <c r="B47" s="18">
        <v>503328</v>
      </c>
      <c r="C47" s="18">
        <v>502650</v>
      </c>
      <c r="D47" s="18">
        <v>529099</v>
      </c>
      <c r="E47" s="139">
        <v>16.229617775553617</v>
      </c>
      <c r="F47" s="137">
        <v>15.790674062141086</v>
      </c>
      <c r="G47" s="138">
        <v>16.157046421593744</v>
      </c>
    </row>
    <row r="48" spans="1:7" x14ac:dyDescent="0.2">
      <c r="A48" s="135" t="s">
        <v>163</v>
      </c>
      <c r="B48" s="18">
        <v>0</v>
      </c>
      <c r="C48" s="18">
        <v>0</v>
      </c>
      <c r="D48" s="18">
        <v>0</v>
      </c>
      <c r="E48" s="139" t="s">
        <v>164</v>
      </c>
      <c r="F48" s="137" t="s">
        <v>164</v>
      </c>
      <c r="G48" s="138" t="s">
        <v>164</v>
      </c>
    </row>
    <row r="49" spans="1:7" x14ac:dyDescent="0.2">
      <c r="A49" s="135" t="s">
        <v>165</v>
      </c>
      <c r="B49" s="18">
        <v>92023</v>
      </c>
      <c r="C49" s="18">
        <v>94534</v>
      </c>
      <c r="D49" s="18">
        <v>96730</v>
      </c>
      <c r="E49" s="139">
        <v>2.9672462421319108</v>
      </c>
      <c r="F49" s="137">
        <v>2.969771375291844</v>
      </c>
      <c r="G49" s="138">
        <v>2.9538349162647499</v>
      </c>
    </row>
    <row r="50" spans="1:7" x14ac:dyDescent="0.2">
      <c r="A50" s="135" t="s">
        <v>166</v>
      </c>
      <c r="B50" s="18">
        <v>67643</v>
      </c>
      <c r="C50" s="18">
        <v>64725</v>
      </c>
      <c r="D50" s="18">
        <v>0</v>
      </c>
      <c r="E50" s="139">
        <v>2.1811225188977628</v>
      </c>
      <c r="F50" s="137">
        <v>2.0333261288611992</v>
      </c>
      <c r="G50" s="138" t="s">
        <v>164</v>
      </c>
    </row>
    <row r="51" spans="1:7" x14ac:dyDescent="0.2">
      <c r="A51" s="135" t="s">
        <v>167</v>
      </c>
      <c r="B51" s="18">
        <v>27559</v>
      </c>
      <c r="C51" s="18">
        <v>26213</v>
      </c>
      <c r="D51" s="18">
        <v>31799</v>
      </c>
      <c r="E51" s="139">
        <v>0.88862935556234124</v>
      </c>
      <c r="F51" s="137">
        <v>0.82347744790789668</v>
      </c>
      <c r="G51" s="138">
        <v>0.97104307352737296</v>
      </c>
    </row>
    <row r="52" spans="1:7" x14ac:dyDescent="0.2">
      <c r="A52" s="135" t="s">
        <v>168</v>
      </c>
      <c r="B52" s="18">
        <v>87931</v>
      </c>
      <c r="C52" s="18">
        <v>92447</v>
      </c>
      <c r="D52" s="18">
        <v>94910</v>
      </c>
      <c r="E52" s="139">
        <v>2.8353012759516756</v>
      </c>
      <c r="F52" s="137">
        <v>2.9042085845474124</v>
      </c>
      <c r="G52" s="138">
        <v>2.8982577473657338</v>
      </c>
    </row>
    <row r="53" spans="1:7" x14ac:dyDescent="0.2">
      <c r="A53" s="135" t="s">
        <v>169</v>
      </c>
      <c r="B53" s="18">
        <v>0</v>
      </c>
      <c r="C53" s="18">
        <v>0</v>
      </c>
      <c r="D53" s="18">
        <v>0</v>
      </c>
      <c r="E53" s="139" t="s">
        <v>164</v>
      </c>
      <c r="F53" s="137" t="s">
        <v>164</v>
      </c>
      <c r="G53" s="138" t="s">
        <v>164</v>
      </c>
    </row>
    <row r="54" spans="1:7" x14ac:dyDescent="0.2">
      <c r="A54" s="135" t="s">
        <v>170</v>
      </c>
      <c r="B54" s="18">
        <v>0</v>
      </c>
      <c r="C54" s="18">
        <v>0</v>
      </c>
      <c r="D54" s="18">
        <v>0</v>
      </c>
      <c r="E54" s="139" t="s">
        <v>164</v>
      </c>
      <c r="F54" s="137" t="s">
        <v>164</v>
      </c>
      <c r="G54" s="138" t="s">
        <v>164</v>
      </c>
    </row>
    <row r="55" spans="1:7" x14ac:dyDescent="0.2">
      <c r="A55" s="135" t="s">
        <v>171</v>
      </c>
      <c r="B55" s="18">
        <v>0</v>
      </c>
      <c r="C55" s="18">
        <v>0</v>
      </c>
      <c r="D55" s="18">
        <v>0</v>
      </c>
      <c r="E55" s="139" t="s">
        <v>164</v>
      </c>
      <c r="F55" s="137" t="s">
        <v>164</v>
      </c>
      <c r="G55" s="138" t="s">
        <v>164</v>
      </c>
    </row>
    <row r="56" spans="1:7" x14ac:dyDescent="0.2">
      <c r="A56" s="135" t="s">
        <v>172</v>
      </c>
      <c r="B56" s="18">
        <v>0</v>
      </c>
      <c r="C56" s="18">
        <v>0</v>
      </c>
      <c r="D56" s="18">
        <v>0</v>
      </c>
      <c r="E56" s="139" t="s">
        <v>164</v>
      </c>
      <c r="F56" s="137" t="s">
        <v>164</v>
      </c>
      <c r="G56" s="138" t="s">
        <v>164</v>
      </c>
    </row>
    <row r="57" spans="1:7" x14ac:dyDescent="0.2">
      <c r="A57" s="135" t="s">
        <v>173</v>
      </c>
      <c r="B57" s="18">
        <v>0</v>
      </c>
      <c r="C57" s="18">
        <v>0</v>
      </c>
      <c r="D57" s="18">
        <v>17601</v>
      </c>
      <c r="E57" s="139" t="s">
        <v>164</v>
      </c>
      <c r="F57" s="137" t="s">
        <v>164</v>
      </c>
      <c r="G57" s="138">
        <v>0.53748008230306898</v>
      </c>
    </row>
    <row r="58" spans="1:7" x14ac:dyDescent="0.2">
      <c r="A58" s="135" t="s">
        <v>174</v>
      </c>
      <c r="B58" s="18">
        <v>169183</v>
      </c>
      <c r="C58" s="18">
        <v>172108</v>
      </c>
      <c r="D58" s="18">
        <v>164387</v>
      </c>
      <c r="E58" s="139">
        <v>5.4552407657064323</v>
      </c>
      <c r="F58" s="137">
        <v>5.4067469043807383</v>
      </c>
      <c r="G58" s="138">
        <v>5.0198703647266978</v>
      </c>
    </row>
    <row r="59" spans="1:7" x14ac:dyDescent="0.2">
      <c r="A59" s="135" t="s">
        <v>175</v>
      </c>
      <c r="B59" s="18">
        <v>0</v>
      </c>
      <c r="C59" s="18">
        <v>0</v>
      </c>
      <c r="D59" s="18">
        <v>0</v>
      </c>
      <c r="E59" s="139" t="s">
        <v>164</v>
      </c>
      <c r="F59" s="137" t="s">
        <v>164</v>
      </c>
      <c r="G59" s="138" t="s">
        <v>164</v>
      </c>
    </row>
    <row r="60" spans="1:7" x14ac:dyDescent="0.2">
      <c r="A60" s="135" t="s">
        <v>176</v>
      </c>
      <c r="B60" s="18">
        <v>0</v>
      </c>
      <c r="C60" s="18">
        <v>0</v>
      </c>
      <c r="D60" s="18">
        <v>0</v>
      </c>
      <c r="E60" s="139" t="s">
        <v>164</v>
      </c>
      <c r="F60" s="137" t="s">
        <v>164</v>
      </c>
      <c r="G60" s="138" t="s">
        <v>164</v>
      </c>
    </row>
    <row r="61" spans="1:7" x14ac:dyDescent="0.2">
      <c r="A61" s="135" t="s">
        <v>177</v>
      </c>
      <c r="B61" s="18">
        <v>0</v>
      </c>
      <c r="C61" s="18">
        <v>0</v>
      </c>
      <c r="D61" s="18">
        <v>2896</v>
      </c>
      <c r="E61" s="139" t="s">
        <v>164</v>
      </c>
      <c r="F61" s="137" t="s">
        <v>164</v>
      </c>
      <c r="G61" s="138">
        <v>8.8434879742610523E-2</v>
      </c>
    </row>
    <row r="62" spans="1:7" x14ac:dyDescent="0.2">
      <c r="A62" s="135" t="s">
        <v>178</v>
      </c>
      <c r="B62" s="18">
        <v>1230</v>
      </c>
      <c r="C62" s="18">
        <v>1258</v>
      </c>
      <c r="D62" s="18">
        <v>1315</v>
      </c>
      <c r="E62" s="139">
        <v>3.9660876931009101E-2</v>
      </c>
      <c r="F62" s="137">
        <v>3.9519880573308436E-2</v>
      </c>
      <c r="G62" s="138">
        <v>4.015603137483869E-2</v>
      </c>
    </row>
    <row r="63" spans="1:7" x14ac:dyDescent="0.2">
      <c r="A63" s="135" t="s">
        <v>179</v>
      </c>
      <c r="B63" s="18">
        <v>141719</v>
      </c>
      <c r="C63" s="18">
        <v>139309</v>
      </c>
      <c r="D63" s="18">
        <v>145759</v>
      </c>
      <c r="E63" s="139">
        <v>4.5696746486062425</v>
      </c>
      <c r="F63" s="137">
        <v>4.3763712581772856</v>
      </c>
      <c r="G63" s="138">
        <v>4.4510288799734692</v>
      </c>
    </row>
    <row r="64" spans="1:7" x14ac:dyDescent="0.2">
      <c r="A64" s="135" t="s">
        <v>180</v>
      </c>
      <c r="B64" s="18">
        <v>7619</v>
      </c>
      <c r="C64" s="18">
        <v>11746</v>
      </c>
      <c r="D64" s="18">
        <v>15812</v>
      </c>
      <c r="E64" s="139">
        <v>0.24567172466451895</v>
      </c>
      <c r="F64" s="137">
        <v>0.36899882131484968</v>
      </c>
      <c r="G64" s="138">
        <v>0.48284955748969532</v>
      </c>
    </row>
    <row r="65" spans="1:7" x14ac:dyDescent="0.2">
      <c r="A65" s="135" t="s">
        <v>181</v>
      </c>
      <c r="B65" s="18">
        <v>22230</v>
      </c>
      <c r="C65" s="18">
        <v>23288</v>
      </c>
      <c r="D65" s="18">
        <v>22230</v>
      </c>
      <c r="E65" s="139">
        <v>0.71679780014335959</v>
      </c>
      <c r="F65" s="137">
        <v>0.73158901334754123</v>
      </c>
      <c r="G65" s="138">
        <v>0.67883542012369891</v>
      </c>
    </row>
    <row r="66" spans="1:7" x14ac:dyDescent="0.2">
      <c r="A66" s="135" t="s">
        <v>182</v>
      </c>
      <c r="B66" s="18">
        <v>0</v>
      </c>
      <c r="C66" s="18">
        <v>0</v>
      </c>
      <c r="D66" s="18">
        <v>0</v>
      </c>
      <c r="E66" s="139" t="s">
        <v>164</v>
      </c>
      <c r="F66" s="137" t="s">
        <v>164</v>
      </c>
      <c r="G66" s="138" t="s">
        <v>164</v>
      </c>
    </row>
    <row r="67" spans="1:7" x14ac:dyDescent="0.2">
      <c r="A67" s="135" t="s">
        <v>183</v>
      </c>
      <c r="B67" s="18">
        <v>12070</v>
      </c>
      <c r="C67" s="18">
        <v>16129</v>
      </c>
      <c r="D67" s="18">
        <v>28202</v>
      </c>
      <c r="E67" s="139">
        <v>0.38919250777014619</v>
      </c>
      <c r="F67" s="137">
        <v>0.50669010633298228</v>
      </c>
      <c r="G67" s="138">
        <v>0.86120182268684464</v>
      </c>
    </row>
    <row r="68" spans="1:7" x14ac:dyDescent="0.2">
      <c r="A68" s="135" t="s">
        <v>184</v>
      </c>
      <c r="B68" s="18">
        <v>0</v>
      </c>
      <c r="C68" s="18">
        <v>0</v>
      </c>
      <c r="D68" s="18">
        <v>0</v>
      </c>
      <c r="E68" s="139" t="s">
        <v>164</v>
      </c>
      <c r="F68" s="137" t="s">
        <v>164</v>
      </c>
      <c r="G68" s="138" t="s">
        <v>164</v>
      </c>
    </row>
    <row r="69" spans="1:7" x14ac:dyDescent="0.2">
      <c r="A69" s="135" t="s">
        <v>185</v>
      </c>
      <c r="B69" s="18">
        <v>128</v>
      </c>
      <c r="C69" s="18">
        <v>0</v>
      </c>
      <c r="D69" s="18">
        <v>0</v>
      </c>
      <c r="E69" s="139">
        <v>4.1273107700562318E-3</v>
      </c>
      <c r="F69" s="137" t="s">
        <v>164</v>
      </c>
      <c r="G69" s="138" t="s">
        <v>164</v>
      </c>
    </row>
    <row r="70" spans="1:7" x14ac:dyDescent="0.2">
      <c r="A70" s="135" t="s">
        <v>186</v>
      </c>
      <c r="B70" s="18">
        <v>86883</v>
      </c>
      <c r="C70" s="18">
        <v>7242</v>
      </c>
      <c r="D70" s="18">
        <v>0</v>
      </c>
      <c r="E70" s="139">
        <v>2.8015089190218401</v>
      </c>
      <c r="F70" s="137">
        <v>0.22750633951661342</v>
      </c>
      <c r="G70" s="138" t="s">
        <v>164</v>
      </c>
    </row>
    <row r="71" spans="1:7" x14ac:dyDescent="0.2">
      <c r="A71" s="135" t="s">
        <v>187</v>
      </c>
      <c r="B71" s="18">
        <v>18559</v>
      </c>
      <c r="C71" s="18">
        <v>25564</v>
      </c>
      <c r="D71" s="18">
        <v>31398</v>
      </c>
      <c r="E71" s="139">
        <v>0.59842781704276249</v>
      </c>
      <c r="F71" s="137">
        <v>0.80308921063279559</v>
      </c>
      <c r="G71" s="138">
        <v>0.95879777422599632</v>
      </c>
    </row>
    <row r="72" spans="1:7" x14ac:dyDescent="0.2">
      <c r="A72" s="135" t="s">
        <v>188</v>
      </c>
      <c r="B72" s="18">
        <v>0</v>
      </c>
      <c r="C72" s="18">
        <v>0</v>
      </c>
      <c r="D72" s="18">
        <v>0</v>
      </c>
      <c r="E72" s="139" t="s">
        <v>164</v>
      </c>
      <c r="F72" s="137" t="s">
        <v>164</v>
      </c>
      <c r="G72" s="138" t="s">
        <v>164</v>
      </c>
    </row>
    <row r="73" spans="1:7" x14ac:dyDescent="0.2">
      <c r="A73" s="135" t="s">
        <v>189</v>
      </c>
      <c r="B73" s="18">
        <v>0</v>
      </c>
      <c r="C73" s="18">
        <v>0</v>
      </c>
      <c r="D73" s="18">
        <v>0</v>
      </c>
      <c r="E73" s="139" t="s">
        <v>164</v>
      </c>
      <c r="F73" s="137" t="s">
        <v>164</v>
      </c>
      <c r="G73" s="138" t="s">
        <v>164</v>
      </c>
    </row>
    <row r="74" spans="1:7" ht="13.5" thickBot="1" x14ac:dyDescent="0.25">
      <c r="A74" s="140" t="s">
        <v>4</v>
      </c>
      <c r="B74" s="21">
        <v>3101293</v>
      </c>
      <c r="C74" s="21">
        <v>3183208</v>
      </c>
      <c r="D74" s="21">
        <v>3274726</v>
      </c>
      <c r="E74" s="141">
        <v>100</v>
      </c>
      <c r="F74" s="142">
        <v>100</v>
      </c>
      <c r="G74" s="143">
        <v>100</v>
      </c>
    </row>
    <row r="75" spans="1:7" x14ac:dyDescent="0.2">
      <c r="A75" s="144"/>
      <c r="B75" s="144"/>
      <c r="C75" s="144"/>
      <c r="D75" s="144"/>
      <c r="E75" s="144"/>
      <c r="F75" s="144"/>
      <c r="G75" s="144"/>
    </row>
    <row r="76" spans="1:7" x14ac:dyDescent="0.2">
      <c r="A76" s="146" t="s">
        <v>159</v>
      </c>
      <c r="F76" s="145"/>
      <c r="G76" s="225">
        <v>9</v>
      </c>
    </row>
    <row r="77" spans="1:7" x14ac:dyDescent="0.2">
      <c r="A77" s="146" t="s">
        <v>160</v>
      </c>
      <c r="F77" s="145"/>
      <c r="G77" s="226"/>
    </row>
  </sheetData>
  <mergeCells count="1">
    <mergeCell ref="G76:G77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8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tatistikk" ma:contentTypeID="0x0101000C511E5DF31BAD48807550FE88829D9D0038FF55C83469DE4F9B7DCA1B89E318DA" ma:contentTypeVersion="4" ma:contentTypeDescription="" ma:contentTypeScope="" ma:versionID="ca25aed54c960d52022b61f452b943cb">
  <xsd:schema xmlns:xsd="http://www.w3.org/2001/XMLSchema" xmlns:xs="http://www.w3.org/2001/XMLSchema" xmlns:p="http://schemas.microsoft.com/office/2006/metadata/properties" xmlns:ns2="6edf9311-6556-4af2-85ff-d57844cfe120" xmlns:ns3="d35b3e2b-d440-44dd-b9dd-e54a3943adc2" targetNamespace="http://schemas.microsoft.com/office/2006/metadata/properties" ma:root="true" ma:fieldsID="6aaeb2f404abc7033daa625e0dd95337" ns2:_="" ns3:_="">
    <xsd:import namespace="6edf9311-6556-4af2-85ff-d57844cfe120"/>
    <xsd:import namespace="d35b3e2b-d440-44dd-b9dd-e54a3943adc2"/>
    <xsd:element name="properties">
      <xsd:complexType>
        <xsd:sequence>
          <xsd:element name="documentManagement">
            <xsd:complexType>
              <xsd:all>
                <xsd:element ref="ns2:a0e180d50ff4423da66c611fe0af74a4" minOccurs="0"/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f9311-6556-4af2-85ff-d57844cfe120" elementFormDefault="qualified">
    <xsd:import namespace="http://schemas.microsoft.com/office/2006/documentManagement/types"/>
    <xsd:import namespace="http://schemas.microsoft.com/office/infopath/2007/PartnerControls"/>
    <xsd:element name="a0e180d50ff4423da66c611fe0af74a4" ma:index="8" ma:taxonomy="true" ma:internalName="a0e180d50ff4423da66c611fe0af74a4" ma:taxonomyFieldName="Statistikk" ma:displayName="Statistikk" ma:indexed="true" ma:default="" ma:fieldId="{a0e180d5-0ff4-423d-a66c-611fe0af74a4}" ma:sspId="dab2b8ef-c951-45bf-a0d0-9b3f2fbb5ccb" ma:termSetId="11bf6401-ff6f-43ab-90c7-9959af6e77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550ebe59-b68a-4ac7-afab-48fa3cf54c5c}" ma:internalName="TaxCatchAll" ma:showField="CatchAllData" ma:web="6edf9311-6556-4af2-85ff-d57844cfe1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50ebe59-b68a-4ac7-afab-48fa3cf54c5c}" ma:internalName="TaxCatchAllLabel" ma:readOnly="true" ma:showField="CatchAllDataLabel" ma:web="6edf9311-6556-4af2-85ff-d57844cfe1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1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b3e2b-d440-44dd-b9dd-e54a3943ad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0e180d50ff4423da66c611fe0af74a4 xmlns="6edf9311-6556-4af2-85ff-d57844cfe120">
      <Terms xmlns="http://schemas.microsoft.com/office/infopath/2007/PartnerControls"/>
    </a0e180d50ff4423da66c611fe0af74a4>
    <TaxCatchAll xmlns="6edf9311-6556-4af2-85ff-d57844cfe120" xsi:nil="true"/>
    <_dlc_DocId xmlns="6edf9311-6556-4af2-85ff-d57844cfe120">2020-123998358-180</_dlc_DocId>
    <_dlc_DocIdUrl xmlns="6edf9311-6556-4af2-85ff-d57844cfe120">
      <Url>https://finansnorge.sharepoint.com/sites/intranett/arkiv/_layouts/15/DocIdRedir.aspx?ID=2020-123998358-180</Url>
      <Description>2020-123998358-180</Description>
    </_dlc_DocIdUrl>
  </documentManagement>
</p:properties>
</file>

<file path=customXml/itemProps1.xml><?xml version="1.0" encoding="utf-8"?>
<ds:datastoreItem xmlns:ds="http://schemas.openxmlformats.org/officeDocument/2006/customXml" ds:itemID="{AC63813C-8FDA-48F1-AFDD-B41848C1572E}"/>
</file>

<file path=customXml/itemProps2.xml><?xml version="1.0" encoding="utf-8"?>
<ds:datastoreItem xmlns:ds="http://schemas.openxmlformats.org/officeDocument/2006/customXml" ds:itemID="{A337BF80-9F3E-45A1-8D46-6E819FC2284D}"/>
</file>

<file path=customXml/itemProps3.xml><?xml version="1.0" encoding="utf-8"?>
<ds:datastoreItem xmlns:ds="http://schemas.openxmlformats.org/officeDocument/2006/customXml" ds:itemID="{60522ECE-6C35-4E95-8A66-9455BF86DE4C}"/>
</file>

<file path=customXml/itemProps4.xml><?xml version="1.0" encoding="utf-8"?>
<ds:datastoreItem xmlns:ds="http://schemas.openxmlformats.org/officeDocument/2006/customXml" ds:itemID="{B5F37B5C-1B88-4436-9C5E-5339E517E9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'Tab15'!Print_Area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Stein Erik Petersbakken</cp:lastModifiedBy>
  <cp:lastPrinted>2014-08-07T08:18:02Z</cp:lastPrinted>
  <dcterms:created xsi:type="dcterms:W3CDTF">2001-06-06T07:37:41Z</dcterms:created>
  <dcterms:modified xsi:type="dcterms:W3CDTF">2022-08-15T11:26:54Z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0x0101000C511E5DF31BAD48807550FE88829D9D0038FF55C83469DE4F9B7DCA1B89E318DA</vt:lpwstr>
  </property>
  <property fmtid="{D5CDD505-2E9C-101B-9397-08002B2CF9AE}" pid="3" name="_dlc_DocIdItemGuid">
    <vt:lpwstr>375849ec-056c-40b0-9a8d-a52e2aa9bf2d</vt:lpwstr>
  </property>
</Properties>
</file>