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O:\Statistikk og analyse\HMoseby\Kvartalstatistikkene\Premiestatistikk\Rapport\"/>
    </mc:Choice>
  </mc:AlternateContent>
  <xr:revisionPtr revIDLastSave="0" documentId="8_{D39390F0-8411-48F5-88FF-A42C69EB6D93}" xr6:coauthVersionLast="46" xr6:coauthVersionMax="46" xr10:uidLastSave="{00000000-0000-0000-0000-000000000000}"/>
  <bookViews>
    <workbookView xWindow="-120" yWindow="-120" windowWidth="29040" windowHeight="15840" tabRatio="805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Innhold!$A$1:$H$54</definedName>
    <definedName name="_xlnm.Print_Area" localSheetId="2">'Tab1'!$A$1:$C$53</definedName>
    <definedName name="_xlnm.Print_Area" localSheetId="16">'Tab15'!$A$1:$U$64</definedName>
    <definedName name="_xlnm.Print_Area" localSheetId="18">'Tab17'!$A$1:$C$53</definedName>
    <definedName name="_xlnm.Print_Area" localSheetId="3">'Tab2'!$A$1:$K$65</definedName>
    <definedName name="_xlnm.Print_Area">'Tab5'!$A$4:$G$61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2" i="18" l="1"/>
  <c r="C52" i="18"/>
  <c r="A53" i="18"/>
  <c r="A64" i="4"/>
  <c r="E64" i="4"/>
  <c r="G64" i="4"/>
  <c r="K64" i="4"/>
  <c r="A65" i="4"/>
  <c r="G65" i="4"/>
  <c r="B82" i="4"/>
  <c r="C82" i="4"/>
  <c r="B83" i="4"/>
  <c r="C83" i="4"/>
  <c r="G96" i="4" s="1"/>
  <c r="E96" i="4" s="1"/>
  <c r="B84" i="4"/>
  <c r="B86" i="4" s="1"/>
  <c r="C84" i="4"/>
  <c r="C86" i="4" s="1"/>
  <c r="B85" i="4"/>
  <c r="C85" i="4"/>
  <c r="B87" i="4"/>
  <c r="C87" i="4"/>
  <c r="B88" i="4"/>
  <c r="C88" i="4"/>
  <c r="B89" i="4"/>
  <c r="C89" i="4"/>
  <c r="B90" i="4"/>
  <c r="C90" i="4"/>
  <c r="B91" i="4"/>
  <c r="C91" i="4"/>
  <c r="B97" i="4"/>
  <c r="C97" i="4"/>
  <c r="D97" i="4"/>
  <c r="G98" i="4"/>
  <c r="E98" i="4" s="1"/>
  <c r="B99" i="4"/>
  <c r="C99" i="4"/>
  <c r="D99" i="4"/>
  <c r="G99" i="4"/>
  <c r="G101" i="4"/>
  <c r="E101" i="4" s="1"/>
  <c r="E99" i="4" s="1"/>
  <c r="E97" i="4" l="1"/>
  <c r="G97" i="4"/>
  <c r="B107" i="4"/>
  <c r="B54" i="2"/>
  <c r="B106" i="4" l="1"/>
  <c r="B74" i="4" l="1"/>
  <c r="B77" i="4"/>
  <c r="B76" i="4"/>
  <c r="B75" i="4" l="1"/>
  <c r="B78" i="4"/>
  <c r="B53" i="2" l="1"/>
  <c r="H26" i="2" l="1"/>
  <c r="C52" i="3" l="1"/>
  <c r="H24" i="2" l="1"/>
  <c r="H28" i="2" l="1"/>
  <c r="A52" i="3" l="1"/>
  <c r="H32" i="2" l="1"/>
  <c r="H34" i="2" s="1"/>
  <c r="A53" i="3"/>
  <c r="H30" i="2" l="1"/>
  <c r="H36" i="2"/>
  <c r="H38" i="2" s="1"/>
  <c r="H40" i="2" s="1"/>
  <c r="H43" i="2" s="1"/>
</calcChain>
</file>

<file path=xl/sharedStrings.xml><?xml version="1.0" encoding="utf-8"?>
<sst xmlns="http://schemas.openxmlformats.org/spreadsheetml/2006/main" count="3464" uniqueCount="182">
  <si>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</si>
  <si>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</si>
  <si>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</si>
  <si>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</si>
  <si>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</si>
  <si>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</si>
  <si>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</si>
  <si>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</si>
  <si>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</si>
  <si>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</si>
  <si>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</si>
  <si>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</si>
  <si>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</si>
  <si>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</si>
  <si>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</si>
  <si>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</si>
  <si>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</si>
  <si>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</si>
  <si>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</si>
  <si>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</si>
  <si>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</si>
  <si>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</si>
  <si>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</si>
  <si>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</si>
  <si>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</si>
  <si>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</si>
  <si>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</si>
  <si>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</si>
  <si>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</si>
  <si>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</si>
  <si>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</si>
  <si>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</si>
  <si>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</si>
  <si>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</si>
  <si>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</si>
  <si>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</si>
  <si>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</si>
  <si>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</si>
  <si>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</si>
  <si>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</si>
  <si>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</si>
  <si>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</si>
  <si>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</si>
  <si>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</si>
  <si>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</si>
  <si>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</si>
  <si>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</si>
  <si>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</si>
  <si>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</si>
  <si>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</si>
  <si>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</si>
  <si>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</si>
  <si>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</si>
  <si>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</si>
  <si>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</si>
  <si>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</si>
  <si>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</si>
  <si>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</si>
  <si>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</si>
  <si>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</si>
  <si>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</si>
  <si>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</si>
  <si>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</si>
  <si>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</si>
  <si>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</si>
  <si>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</si>
  <si>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</si>
  <si>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</si>
  <si>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</si>
  <si>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</si>
  <si>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</si>
  <si>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</si>
  <si>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</si>
  <si>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</si>
  <si>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</si>
  <si>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</si>
  <si>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</si>
  <si>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</si>
  <si>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</si>
  <si>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</si>
  <si>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</si>
  <si>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</si>
  <si>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</si>
  <si>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</si>
  <si>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</si>
  <si>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</si>
  <si>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</si>
  <si>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</si>
  <si>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</si>
  <si>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</si>
  <si>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</si>
  <si>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</si>
  <si>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</si>
  <si>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</si>
  <si>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</si>
  <si>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</si>
  <si>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</si>
  <si>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</si>
  <si>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</si>
  <si>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</si>
  <si>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</si>
  <si>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</si>
  <si>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</si>
  <si>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</si>
  <si>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</si>
  <si>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</si>
  <si>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begreper og definisjoner på side 23.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</si>
  <si>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</si>
  <si>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</si>
  <si>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</si>
  <si>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</si>
  <si>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</si>
  <si>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</si>
  <si>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</si>
  <si>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</si>
  <si>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</si>
  <si>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</si>
  <si>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</si>
  <si>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</si>
  <si>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</si>
  <si>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</si>
  <si>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</si>
  <si>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</si>
  <si>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</si>
  <si>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</si>
  <si>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</si>
  <si>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</si>
  <si>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</si>
  <si>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</si>
  <si>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</si>
  <si>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</si>
  <si>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</si>
  <si>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</si>
  <si>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</si>
  <si>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</si>
  <si>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</si>
  <si>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</si>
  <si>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</si>
  <si>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</si>
  <si>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</si>
  <si>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</si>
  <si>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</si>
  <si>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</si>
  <si>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</si>
  <si>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</si>
  <si>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</si>
  <si>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</si>
  <si>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</si>
  <si>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</si>
  <si>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</si>
  <si>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</si>
  <si>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</si>
  <si>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Fremtind Skadeforsikring</t>
  </si>
  <si>
    <t>30.06.2020</t>
  </si>
  <si>
    <t>30.06.2021</t>
  </si>
  <si>
    <t>Finans Norge / Skadeforsikringsstatistikk</t>
  </si>
  <si>
    <t>Premiestatistikk skadeforsikring 2. kvartal 2021</t>
  </si>
  <si>
    <t>30.06.2019</t>
  </si>
  <si>
    <t>Storebrand</t>
  </si>
  <si>
    <t>Fremtind Livsforsikring</t>
  </si>
  <si>
    <t xml:space="preserve">-   </t>
  </si>
  <si>
    <t>Jernbanepersonalets forsikring</t>
  </si>
  <si>
    <t>Codan</t>
  </si>
  <si>
    <t>Protector Forsikring</t>
  </si>
  <si>
    <t>KLP Skadeforsikring</t>
  </si>
  <si>
    <t>DNB Livsforsikring</t>
  </si>
  <si>
    <t>Nordea</t>
  </si>
  <si>
    <t>Danica</t>
  </si>
  <si>
    <t>Oslo Pensjonsforsikring</t>
  </si>
  <si>
    <t>Eika Forsikring</t>
  </si>
  <si>
    <t>Oslo Forsikring</t>
  </si>
  <si>
    <t>Frende Forsikring</t>
  </si>
  <si>
    <t>KNIF Trygghet Forsikring</t>
  </si>
  <si>
    <t>Landkreditt Forsikring</t>
  </si>
  <si>
    <t>Møretrygd</t>
  </si>
  <si>
    <t>Euro Insurance LTD</t>
  </si>
  <si>
    <t>Skogbrand</t>
  </si>
  <si>
    <t>W R Berkley</t>
  </si>
  <si>
    <t>Insr</t>
  </si>
  <si>
    <t>WaterCircles</t>
  </si>
  <si>
    <t>Euro Accident</t>
  </si>
  <si>
    <t>HDI Global Specialty 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</si>
</sst>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_)"/>
    <numFmt numFmtId="167" formatCode="_ * #,##0_ ;_ * \-#,##0_ ;_ * &quot;-&quot;??_ ;_ @_ "/>
    <numFmt numFmtId="168" formatCode="0.0"/>
    <numFmt numFmtId="169" formatCode="0.0\ %"/>
    <numFmt numFmtId="170" formatCode="#,##0.000"/>
    <numFmt numFmtId="171" formatCode="_ * #.0_ ;_ * \-#.0_ ;_ * &quot;-&quot;??_ ;_ @_ "/>
    <numFmt numFmtId="172" formatCode="_ * 0.0_)\ ;_ * \-0.0_)\ ;_ * &quot;-&quot;??_ ;_ @_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b/>
      <sz val="10"/>
      <color indexed="8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5" fontId="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7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1" fillId="0" borderId="0"/>
    <xf numFmtId="164" fontId="31" fillId="0" borderId="0" applyFont="0" applyFill="0" applyBorder="0" applyAlignment="0" applyProtection="0"/>
    <xf numFmtId="0" fontId="6" fillId="0" borderId="0"/>
    <xf numFmtId="0" fontId="37" fillId="0" borderId="0"/>
  </cellStyleXfs>
  <cellXfs count="201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6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7" fontId="9" fillId="0" borderId="0" xfId="1" applyNumberFormat="1" applyFont="1" applyProtection="1"/>
    <xf numFmtId="167" fontId="9" fillId="0" borderId="10" xfId="1" applyNumberFormat="1" applyFont="1" applyBorder="1" applyProtection="1"/>
    <xf numFmtId="0" fontId="12" fillId="0" borderId="11" xfId="0" applyFont="1" applyBorder="1"/>
    <xf numFmtId="167" fontId="12" fillId="0" borderId="12" xfId="1" applyNumberFormat="1" applyFont="1" applyBorder="1" applyProtection="1"/>
    <xf numFmtId="167" fontId="12" fillId="0" borderId="13" xfId="1" applyNumberFormat="1" applyFont="1" applyBorder="1" applyProtection="1"/>
    <xf numFmtId="166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6" fontId="9" fillId="0" borderId="0" xfId="0" applyNumberFormat="1" applyFont="1" applyAlignment="1" applyProtection="1">
      <alignment horizontal="right"/>
    </xf>
    <xf numFmtId="166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6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6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6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7" fontId="12" fillId="0" borderId="0" xfId="1" applyNumberFormat="1" applyFont="1" applyBorder="1" applyProtection="1"/>
    <xf numFmtId="166" fontId="12" fillId="0" borderId="0" xfId="0" applyNumberFormat="1" applyFont="1" applyBorder="1" applyProtection="1"/>
    <xf numFmtId="166" fontId="12" fillId="0" borderId="0" xfId="0" applyNumberFormat="1" applyFont="1" applyBorder="1"/>
    <xf numFmtId="166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7" fontId="9" fillId="0" borderId="23" xfId="1" applyNumberFormat="1" applyFont="1" applyBorder="1" applyAlignment="1" applyProtection="1">
      <alignment horizontal="center"/>
    </xf>
    <xf numFmtId="167" fontId="9" fillId="0" borderId="24" xfId="1" applyNumberFormat="1" applyFont="1" applyBorder="1" applyAlignment="1" applyProtection="1">
      <alignment horizontal="center"/>
    </xf>
    <xf numFmtId="167" fontId="12" fillId="0" borderId="24" xfId="1" applyNumberFormat="1" applyFont="1" applyBorder="1" applyAlignment="1" applyProtection="1">
      <alignment horizontal="center"/>
    </xf>
    <xf numFmtId="167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0" fontId="12" fillId="0" borderId="0" xfId="0" applyFont="1"/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0" fontId="19" fillId="0" borderId="0" xfId="0" applyFont="1"/>
    <xf numFmtId="169" fontId="6" fillId="0" borderId="0" xfId="7" applyNumberFormat="1"/>
    <xf numFmtId="14" fontId="20" fillId="0" borderId="0" xfId="0" applyNumberFormat="1" applyFont="1"/>
    <xf numFmtId="168" fontId="0" fillId="0" borderId="0" xfId="0" applyNumberFormat="1"/>
    <xf numFmtId="14" fontId="17" fillId="0" borderId="0" xfId="0" quotePrefix="1" applyNumberFormat="1" applyFont="1"/>
    <xf numFmtId="0" fontId="10" fillId="0" borderId="0" xfId="3" applyFont="1" applyAlignment="1" applyProtection="1">
      <alignment horizontal="left"/>
    </xf>
    <xf numFmtId="0" fontId="9" fillId="0" borderId="0" xfId="0" applyFont="1" applyAlignment="1">
      <alignment horizontal="right"/>
    </xf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0" fontId="6" fillId="0" borderId="0" xfId="0" applyFont="1"/>
    <xf numFmtId="170" fontId="0" fillId="0" borderId="0" xfId="0" applyNumberFormat="1"/>
    <xf numFmtId="166" fontId="9" fillId="0" borderId="28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1" fontId="9" fillId="0" borderId="17" xfId="0" applyNumberFormat="1" applyFont="1" applyBorder="1" applyAlignment="1">
      <alignment horizontal="right"/>
    </xf>
    <xf numFmtId="172" fontId="9" fillId="0" borderId="17" xfId="0" applyNumberFormat="1" applyFont="1" applyBorder="1" applyAlignment="1">
      <alignment horizontal="right"/>
    </xf>
    <xf numFmtId="172" fontId="12" fillId="0" borderId="17" xfId="0" applyNumberFormat="1" applyFont="1" applyBorder="1" applyAlignment="1">
      <alignment horizontal="right"/>
    </xf>
    <xf numFmtId="172" fontId="9" fillId="0" borderId="0" xfId="0" applyNumberFormat="1" applyFont="1" applyAlignment="1" applyProtection="1">
      <alignment horizontal="right"/>
    </xf>
    <xf numFmtId="172" fontId="9" fillId="0" borderId="14" xfId="0" applyNumberFormat="1" applyFont="1" applyBorder="1" applyAlignment="1">
      <alignment horizontal="right"/>
    </xf>
    <xf numFmtId="172" fontId="9" fillId="0" borderId="28" xfId="0" applyNumberFormat="1" applyFont="1" applyBorder="1" applyAlignment="1" applyProtection="1">
      <alignment horizontal="right"/>
    </xf>
    <xf numFmtId="172" fontId="9" fillId="0" borderId="0" xfId="0" applyNumberFormat="1" applyFont="1" applyBorder="1" applyAlignment="1" applyProtection="1">
      <alignment horizontal="right"/>
    </xf>
    <xf numFmtId="172" fontId="12" fillId="0" borderId="12" xfId="0" applyNumberFormat="1" applyFont="1" applyBorder="1" applyProtection="1"/>
    <xf numFmtId="172" fontId="12" fillId="0" borderId="22" xfId="0" applyNumberFormat="1" applyFont="1" applyBorder="1"/>
    <xf numFmtId="172" fontId="12" fillId="0" borderId="19" xfId="0" applyNumberFormat="1" applyFont="1" applyBorder="1" applyAlignment="1">
      <alignment horizontal="right"/>
    </xf>
    <xf numFmtId="172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7" fontId="9" fillId="0" borderId="9" xfId="1" applyNumberFormat="1" applyFont="1" applyBorder="1" applyAlignment="1" applyProtection="1">
      <alignment horizontal="center"/>
    </xf>
    <xf numFmtId="167" fontId="12" fillId="0" borderId="9" xfId="1" applyNumberFormat="1" applyFont="1" applyBorder="1" applyAlignment="1" applyProtection="1">
      <alignment horizontal="center"/>
    </xf>
    <xf numFmtId="167" fontId="12" fillId="0" borderId="11" xfId="1" applyNumberFormat="1" applyFont="1" applyBorder="1" applyAlignment="1" applyProtection="1">
      <alignment horizontal="center"/>
    </xf>
    <xf numFmtId="167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170" fontId="6" fillId="0" borderId="0" xfId="0" applyNumberFormat="1" applyFont="1"/>
    <xf numFmtId="3" fontId="9" fillId="0" borderId="0" xfId="0" applyNumberFormat="1" applyFont="1"/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7" fontId="9" fillId="0" borderId="21" xfId="1" applyNumberFormat="1" applyFont="1" applyBorder="1" applyProtection="1"/>
    <xf numFmtId="167" fontId="12" fillId="0" borderId="15" xfId="1" applyNumberFormat="1" applyFont="1" applyBorder="1" applyProtection="1"/>
    <xf numFmtId="166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7" fontId="9" fillId="0" borderId="28" xfId="1" applyNumberFormat="1" applyFont="1" applyBorder="1" applyProtection="1"/>
    <xf numFmtId="167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7" fontId="9" fillId="0" borderId="0" xfId="1" applyNumberFormat="1" applyFont="1" applyBorder="1" applyProtection="1"/>
    <xf numFmtId="172" fontId="9" fillId="0" borderId="0" xfId="0" applyNumberFormat="1" applyFont="1" applyBorder="1" applyAlignment="1">
      <alignment horizontal="right"/>
    </xf>
    <xf numFmtId="172" fontId="12" fillId="0" borderId="0" xfId="0" applyNumberFormat="1" applyFont="1" applyBorder="1" applyProtection="1"/>
    <xf numFmtId="172" fontId="12" fillId="0" borderId="0" xfId="0" applyNumberFormat="1" applyFont="1" applyBorder="1"/>
    <xf numFmtId="167" fontId="9" fillId="0" borderId="26" xfId="1" applyNumberFormat="1" applyFont="1" applyBorder="1" applyProtection="1"/>
    <xf numFmtId="172" fontId="9" fillId="0" borderId="26" xfId="0" applyNumberFormat="1" applyFont="1" applyBorder="1" applyAlignment="1" applyProtection="1">
      <alignment horizontal="right"/>
    </xf>
    <xf numFmtId="172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6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2" fontId="9" fillId="0" borderId="31" xfId="9" applyNumberFormat="1" applyFont="1" applyBorder="1" applyAlignment="1" applyProtection="1">
      <alignment horizontal="right"/>
    </xf>
    <xf numFmtId="172" fontId="9" fillId="0" borderId="0" xfId="9" applyNumberFormat="1" applyFont="1" applyAlignment="1" applyProtection="1">
      <alignment horizontal="right"/>
    </xf>
    <xf numFmtId="172" fontId="9" fillId="0" borderId="14" xfId="9" applyNumberFormat="1" applyFont="1" applyBorder="1" applyAlignment="1">
      <alignment horizontal="right"/>
    </xf>
    <xf numFmtId="172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2" fontId="12" fillId="0" borderId="16" xfId="9" applyNumberFormat="1" applyFont="1" applyBorder="1" applyProtection="1"/>
    <xf numFmtId="172" fontId="12" fillId="0" borderId="12" xfId="9" applyNumberFormat="1" applyFont="1" applyBorder="1" applyProtection="1"/>
    <xf numFmtId="172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5" fillId="0" borderId="0" xfId="16" applyFont="1"/>
    <xf numFmtId="0" fontId="6" fillId="0" borderId="0" xfId="16"/>
    <xf numFmtId="0" fontId="0" fillId="0" borderId="0" xfId="16" applyFont="1"/>
    <xf numFmtId="0" fontId="23" fillId="0" borderId="0" xfId="16" applyFont="1" applyAlignment="1">
      <alignment horizontal="right"/>
    </xf>
    <xf numFmtId="0" fontId="28" fillId="0" borderId="0" xfId="16" applyFont="1" applyAlignment="1">
      <alignment horizontal="left"/>
    </xf>
    <xf numFmtId="0" fontId="32" fillId="0" borderId="0" xfId="16" applyFont="1" applyAlignment="1">
      <alignment horizontal="left"/>
    </xf>
    <xf numFmtId="0" fontId="22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9" fillId="0" borderId="0" xfId="16" applyFont="1" applyAlignment="1">
      <alignment horizontal="left"/>
    </xf>
    <xf numFmtId="14" fontId="30" fillId="0" borderId="0" xfId="16" applyNumberFormat="1" applyFont="1" applyAlignment="1">
      <alignment horizontal="left"/>
    </xf>
    <xf numFmtId="0" fontId="30" fillId="0" borderId="0" xfId="16" applyFont="1" applyAlignment="1">
      <alignment horizontal="left"/>
    </xf>
    <xf numFmtId="14" fontId="24" fillId="0" borderId="0" xfId="16" applyNumberFormat="1" applyFont="1"/>
    <xf numFmtId="14" fontId="36" fillId="0" borderId="0" xfId="16" applyNumberFormat="1" applyFont="1" applyAlignment="1">
      <alignment horizontal="right"/>
    </xf>
    <xf numFmtId="0" fontId="37" fillId="0" borderId="0" xfId="17"/>
    <xf numFmtId="0" fontId="21" fillId="0" borderId="0" xfId="17" applyFont="1" applyAlignment="1">
      <alignment horizontal="left"/>
    </xf>
    <xf numFmtId="0" fontId="33" fillId="0" borderId="0" xfId="17" applyFont="1" applyAlignment="1">
      <alignment vertical="center"/>
    </xf>
    <xf numFmtId="0" fontId="34" fillId="0" borderId="0" xfId="17" applyFont="1" applyAlignment="1">
      <alignment vertical="center"/>
    </xf>
    <xf numFmtId="0" fontId="35" fillId="0" borderId="0" xfId="17" applyFont="1"/>
    <xf numFmtId="14" fontId="21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7" fontId="12" fillId="0" borderId="21" xfId="1" applyNumberFormat="1" applyFont="1" applyBorder="1" applyAlignment="1" applyProtection="1">
      <alignment horizontal="center"/>
    </xf>
    <xf numFmtId="167" fontId="12" fillId="0" borderId="10" xfId="1" applyNumberFormat="1" applyFont="1" applyBorder="1" applyAlignment="1" applyProtection="1">
      <alignment horizontal="center"/>
    </xf>
    <xf numFmtId="167" fontId="12" fillId="0" borderId="1" xfId="1" applyNumberFormat="1" applyFont="1" applyBorder="1" applyAlignment="1" applyProtection="1">
      <alignment horizontal="center"/>
    </xf>
    <xf numFmtId="167" fontId="12" fillId="0" borderId="20" xfId="1" applyNumberFormat="1" applyFont="1" applyBorder="1" applyAlignment="1" applyProtection="1">
      <alignment horizontal="center"/>
    </xf>
    <xf numFmtId="167" fontId="12" fillId="0" borderId="2" xfId="1" applyNumberFormat="1" applyFont="1" applyBorder="1" applyAlignment="1" applyProtection="1">
      <alignment horizontal="center"/>
    </xf>
    <xf numFmtId="167" fontId="12" fillId="0" borderId="28" xfId="1" applyNumberFormat="1" applyFont="1" applyBorder="1" applyAlignment="1" applyProtection="1">
      <alignment horizontal="center"/>
    </xf>
    <xf numFmtId="166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6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0.26183953235340979</c:v>
                </c:pt>
                <c:pt idx="1">
                  <c:v>0.21504480583408447</c:v>
                </c:pt>
                <c:pt idx="2">
                  <c:v>0.13325043105043463</c:v>
                </c:pt>
                <c:pt idx="3">
                  <c:v>0.13789874672013239</c:v>
                </c:pt>
                <c:pt idx="4">
                  <c:v>0.25196648404193878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Fremtind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30.06.2020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2566.1039999999998</c:v>
                </c:pt>
                <c:pt idx="1">
                  <c:v>8481.8979999999992</c:v>
                </c:pt>
                <c:pt idx="2">
                  <c:v>2159.7500000000018</c:v>
                </c:pt>
                <c:pt idx="3">
                  <c:v>9107.1910000000007</c:v>
                </c:pt>
                <c:pt idx="4">
                  <c:v>1172.1869999999999</c:v>
                </c:pt>
                <c:pt idx="5">
                  <c:v>2252.681</c:v>
                </c:pt>
                <c:pt idx="6">
                  <c:v>3691.4810000000002</c:v>
                </c:pt>
                <c:pt idx="7">
                  <c:v>2126.7179999999998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30.06.2021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2684.5830000000001</c:v>
                </c:pt>
                <c:pt idx="1">
                  <c:v>8946.0380000000005</c:v>
                </c:pt>
                <c:pt idx="2">
                  <c:v>2242.3579999999984</c:v>
                </c:pt>
                <c:pt idx="3">
                  <c:v>9981.8490000000002</c:v>
                </c:pt>
                <c:pt idx="4">
                  <c:v>1217.376</c:v>
                </c:pt>
                <c:pt idx="5">
                  <c:v>2312.8270000000002</c:v>
                </c:pt>
                <c:pt idx="6">
                  <c:v>3640.3980000000001</c:v>
                </c:pt>
                <c:pt idx="7">
                  <c:v>2400.0149999999999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44290944</c:v>
                </c:pt>
                <c:pt idx="1">
                  <c:v>26017534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111125</xdr:rowOff>
    </xdr:from>
    <xdr:to>
      <xdr:col>7</xdr:col>
      <xdr:colOff>745933</xdr:colOff>
      <xdr:row>48</xdr:row>
      <xdr:rowOff>126231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985899D-B780-41EE-A689-47348C5656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125"/>
          <a:ext cx="6572058" cy="10175106"/>
        </a:xfrm>
        <a:prstGeom prst="rect">
          <a:avLst/>
        </a:prstGeom>
      </xdr:spPr>
    </xdr:pic>
    <xdr:clientData/>
  </xdr:twoCellAnchor>
  <xdr:twoCellAnchor>
    <xdr:from>
      <xdr:col>0</xdr:col>
      <xdr:colOff>695325</xdr:colOff>
      <xdr:row>41</xdr:row>
      <xdr:rowOff>123825</xdr:rowOff>
    </xdr:from>
    <xdr:to>
      <xdr:col>4</xdr:col>
      <xdr:colOff>815992</xdr:colOff>
      <xdr:row>44</xdr:row>
      <xdr:rowOff>85725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237345"/>
          <a:ext cx="3595387" cy="52578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2021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31. august 2021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Fremtind Forsikring (skade) startet 1.januar 2019 etter en fusjonering mellom Sparebank 1 Forsikring (skade) og DNB Forsikring (skade).</a:t>
          </a:r>
        </a:p>
        <a:p>
          <a:pPr rtl="0"/>
          <a:endParaRPr lang="en-US" sz="11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1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Tidligere Sparebank 1 Livsforsikring heter Fremtind Livsforsikring fra 1.kv.2020.</a:t>
          </a:r>
        </a:p>
        <a:p>
          <a:pPr rtl="0"/>
          <a:endParaRPr lang="en-US" sz="11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1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DNB Forsikring heter DNB Livsforsikring fra 1.kv.2020, og hvor individuelle personforsikringer er overført til Fremtind livsforsikring. </a:t>
          </a:r>
        </a:p>
        <a:p>
          <a:pPr rtl="0"/>
          <a:endParaRPr lang="en-US" sz="11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1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Mange kan ha flere enn en reiseforsikring (individuelle- og kollektive forsikringer, f. eks. via kredittkort). Antallet reiseforsikringer representerer derfor antall avtaler og ikke antall forsikrede. </a:t>
          </a: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base" latinLnBrk="0" hangingPunct="1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-Fremtind Skadeforsikring omfatter fra og med 1.kv.2019 Fremtinds skadeportefølje, 2018 tallene inneholder hele porteføljen til SpareBank 1 Forsikring (også skadeforsikringsprodukter i SpareBank 1 Liv (nå Fremtind Liv)).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portefølje fra DNB (kollektive personprodukter) fremkommer etter 1.kv 2020 som DNB Livsforsikring, tidligere år omfatter selskapet både DNB Skade og DNB Liv.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-Gjenværende liv-portefølje fra SpareBank 1 etter 1.kv. 2019 fremkommer nå som Fremtind Livsforsikring.</a:t>
          </a:r>
        </a:p>
        <a:p>
          <a:pPr rtl="0" eaLnBrk="1" fontAlgn="base" latinLnBrk="0" hangingPunct="1"/>
          <a:endParaRPr lang="en-US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31.3.2020:</a:t>
          </a:r>
          <a:endParaRPr lang="nb-NO" sz="1100" b="0" i="1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Insr avvikler forsikringsdriften gradvis fra oktober 2020, og Storebrand overtar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 31.3.2021: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nb-NO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To nye selskap er med i statistikken fra og med 1.kvartal 2021; Euro Accident &amp; HDI Global Specialty SE 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eaLnBrk="1" fontAlgn="base" latinLnBrk="0" hangingPunct="1"/>
          <a:r>
            <a:rPr lang="nb-NO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571500</xdr:colOff>
      <xdr:row>7</xdr:row>
      <xdr:rowOff>9546</xdr:rowOff>
    </xdr:from>
    <xdr:to>
      <xdr:col>10</xdr:col>
      <xdr:colOff>133350</xdr:colOff>
      <xdr:row>22</xdr:row>
      <xdr:rowOff>157184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Codan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Danica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DNB Livsforsikring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Eika 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Euro Accident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Euro Insurance LTD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Fremtind Livsforsikring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Fremtind Skadeforsikring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Frende 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Gjensidige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HDI Global Specialty SE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If Skadeforsikring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Jernbanepersonalets bank og 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KLP skadeforsikring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KNIF Trygghet 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Landkreditt 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Møretrygd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Nordea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Oslo 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Oslo Pensjonsforsikring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Protector 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Skogbrand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Storebrand Forsikring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Tryg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W R Berkley 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/>
          <a:r>
            <a:rPr lang="en-US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WaterCircles </a:t>
          </a:r>
          <a:r>
            <a:rPr lang="nb-NO" sz="1000" b="0" i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  </a:t>
          </a:r>
          <a:endParaRPr lang="nb-NO" sz="10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130175</xdr:colOff>
      <xdr:row>4</xdr:row>
      <xdr:rowOff>28575</xdr:rowOff>
    </xdr:from>
    <xdr:to>
      <xdr:col>2</xdr:col>
      <xdr:colOff>2533650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686050" y="552450"/>
          <a:ext cx="2784475" cy="95789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zoomScale="65" zoomScaleNormal="65" zoomScaleSheetLayoutView="100" workbookViewId="0"/>
  </sheetViews>
  <sheetFormatPr defaultColWidth="11.42578125" defaultRowHeight="12.75" x14ac:dyDescent="0.2"/>
  <cols>
    <col min="1" max="1" width="16.28515625" style="167" customWidth="1"/>
    <col min="2" max="4" width="11.42578125" style="167"/>
    <col min="5" max="5" width="14.140625" style="167" bestFit="1" customWidth="1"/>
    <col min="6" max="7" width="11.42578125" style="167"/>
    <col min="8" max="8" width="13.42578125" style="167" customWidth="1"/>
    <col min="9" max="9" width="11.42578125" style="167"/>
    <col min="10" max="10" width="13.42578125" style="167" bestFit="1" customWidth="1"/>
    <col min="11" max="256" width="11.42578125" style="167"/>
    <col min="257" max="257" width="16.28515625" style="167" customWidth="1"/>
    <col min="258" max="260" width="11.42578125" style="167"/>
    <col min="261" max="261" width="14.140625" style="167" bestFit="1" customWidth="1"/>
    <col min="262" max="263" width="11.42578125" style="167"/>
    <col min="264" max="264" width="13.42578125" style="167" customWidth="1"/>
    <col min="265" max="265" width="11.42578125" style="167"/>
    <col min="266" max="266" width="13.42578125" style="167" bestFit="1" customWidth="1"/>
    <col min="267" max="512" width="11.42578125" style="167"/>
    <col min="513" max="513" width="16.28515625" style="167" customWidth="1"/>
    <col min="514" max="516" width="11.42578125" style="167"/>
    <col min="517" max="517" width="14.140625" style="167" bestFit="1" customWidth="1"/>
    <col min="518" max="519" width="11.42578125" style="167"/>
    <col min="520" max="520" width="13.42578125" style="167" customWidth="1"/>
    <col min="521" max="521" width="11.42578125" style="167"/>
    <col min="522" max="522" width="13.42578125" style="167" bestFit="1" customWidth="1"/>
    <col min="523" max="768" width="11.42578125" style="167"/>
    <col min="769" max="769" width="16.28515625" style="167" customWidth="1"/>
    <col min="770" max="772" width="11.42578125" style="167"/>
    <col min="773" max="773" width="14.140625" style="167" bestFit="1" customWidth="1"/>
    <col min="774" max="775" width="11.42578125" style="167"/>
    <col min="776" max="776" width="13.42578125" style="167" customWidth="1"/>
    <col min="777" max="777" width="11.42578125" style="167"/>
    <col min="778" max="778" width="13.42578125" style="167" bestFit="1" customWidth="1"/>
    <col min="779" max="1024" width="11.42578125" style="167"/>
    <col min="1025" max="1025" width="16.28515625" style="167" customWidth="1"/>
    <col min="1026" max="1028" width="11.42578125" style="167"/>
    <col min="1029" max="1029" width="14.140625" style="167" bestFit="1" customWidth="1"/>
    <col min="1030" max="1031" width="11.42578125" style="167"/>
    <col min="1032" max="1032" width="13.42578125" style="167" customWidth="1"/>
    <col min="1033" max="1033" width="11.42578125" style="167"/>
    <col min="1034" max="1034" width="13.42578125" style="167" bestFit="1" customWidth="1"/>
    <col min="1035" max="1280" width="11.42578125" style="167"/>
    <col min="1281" max="1281" width="16.28515625" style="167" customWidth="1"/>
    <col min="1282" max="1284" width="11.42578125" style="167"/>
    <col min="1285" max="1285" width="14.140625" style="167" bestFit="1" customWidth="1"/>
    <col min="1286" max="1287" width="11.42578125" style="167"/>
    <col min="1288" max="1288" width="13.42578125" style="167" customWidth="1"/>
    <col min="1289" max="1289" width="11.42578125" style="167"/>
    <col min="1290" max="1290" width="13.42578125" style="167" bestFit="1" customWidth="1"/>
    <col min="1291" max="1536" width="11.42578125" style="167"/>
    <col min="1537" max="1537" width="16.28515625" style="167" customWidth="1"/>
    <col min="1538" max="1540" width="11.42578125" style="167"/>
    <col min="1541" max="1541" width="14.140625" style="167" bestFit="1" customWidth="1"/>
    <col min="1542" max="1543" width="11.42578125" style="167"/>
    <col min="1544" max="1544" width="13.42578125" style="167" customWidth="1"/>
    <col min="1545" max="1545" width="11.42578125" style="167"/>
    <col min="1546" max="1546" width="13.42578125" style="167" bestFit="1" customWidth="1"/>
    <col min="1547" max="1792" width="11.42578125" style="167"/>
    <col min="1793" max="1793" width="16.28515625" style="167" customWidth="1"/>
    <col min="1794" max="1796" width="11.42578125" style="167"/>
    <col min="1797" max="1797" width="14.140625" style="167" bestFit="1" customWidth="1"/>
    <col min="1798" max="1799" width="11.42578125" style="167"/>
    <col min="1800" max="1800" width="13.42578125" style="167" customWidth="1"/>
    <col min="1801" max="1801" width="11.42578125" style="167"/>
    <col min="1802" max="1802" width="13.42578125" style="167" bestFit="1" customWidth="1"/>
    <col min="1803" max="2048" width="11.42578125" style="167"/>
    <col min="2049" max="2049" width="16.28515625" style="167" customWidth="1"/>
    <col min="2050" max="2052" width="11.42578125" style="167"/>
    <col min="2053" max="2053" width="14.140625" style="167" bestFit="1" customWidth="1"/>
    <col min="2054" max="2055" width="11.42578125" style="167"/>
    <col min="2056" max="2056" width="13.42578125" style="167" customWidth="1"/>
    <col min="2057" max="2057" width="11.42578125" style="167"/>
    <col min="2058" max="2058" width="13.42578125" style="167" bestFit="1" customWidth="1"/>
    <col min="2059" max="2304" width="11.42578125" style="167"/>
    <col min="2305" max="2305" width="16.28515625" style="167" customWidth="1"/>
    <col min="2306" max="2308" width="11.42578125" style="167"/>
    <col min="2309" max="2309" width="14.140625" style="167" bestFit="1" customWidth="1"/>
    <col min="2310" max="2311" width="11.42578125" style="167"/>
    <col min="2312" max="2312" width="13.42578125" style="167" customWidth="1"/>
    <col min="2313" max="2313" width="11.42578125" style="167"/>
    <col min="2314" max="2314" width="13.42578125" style="167" bestFit="1" customWidth="1"/>
    <col min="2315" max="2560" width="11.42578125" style="167"/>
    <col min="2561" max="2561" width="16.28515625" style="167" customWidth="1"/>
    <col min="2562" max="2564" width="11.42578125" style="167"/>
    <col min="2565" max="2565" width="14.140625" style="167" bestFit="1" customWidth="1"/>
    <col min="2566" max="2567" width="11.42578125" style="167"/>
    <col min="2568" max="2568" width="13.42578125" style="167" customWidth="1"/>
    <col min="2569" max="2569" width="11.42578125" style="167"/>
    <col min="2570" max="2570" width="13.42578125" style="167" bestFit="1" customWidth="1"/>
    <col min="2571" max="2816" width="11.42578125" style="167"/>
    <col min="2817" max="2817" width="16.28515625" style="167" customWidth="1"/>
    <col min="2818" max="2820" width="11.42578125" style="167"/>
    <col min="2821" max="2821" width="14.140625" style="167" bestFit="1" customWidth="1"/>
    <col min="2822" max="2823" width="11.42578125" style="167"/>
    <col min="2824" max="2824" width="13.42578125" style="167" customWidth="1"/>
    <col min="2825" max="2825" width="11.42578125" style="167"/>
    <col min="2826" max="2826" width="13.42578125" style="167" bestFit="1" customWidth="1"/>
    <col min="2827" max="3072" width="11.42578125" style="167"/>
    <col min="3073" max="3073" width="16.28515625" style="167" customWidth="1"/>
    <col min="3074" max="3076" width="11.42578125" style="167"/>
    <col min="3077" max="3077" width="14.140625" style="167" bestFit="1" customWidth="1"/>
    <col min="3078" max="3079" width="11.42578125" style="167"/>
    <col min="3080" max="3080" width="13.42578125" style="167" customWidth="1"/>
    <col min="3081" max="3081" width="11.42578125" style="167"/>
    <col min="3082" max="3082" width="13.42578125" style="167" bestFit="1" customWidth="1"/>
    <col min="3083" max="3328" width="11.42578125" style="167"/>
    <col min="3329" max="3329" width="16.28515625" style="167" customWidth="1"/>
    <col min="3330" max="3332" width="11.42578125" style="167"/>
    <col min="3333" max="3333" width="14.140625" style="167" bestFit="1" customWidth="1"/>
    <col min="3334" max="3335" width="11.42578125" style="167"/>
    <col min="3336" max="3336" width="13.42578125" style="167" customWidth="1"/>
    <col min="3337" max="3337" width="11.42578125" style="167"/>
    <col min="3338" max="3338" width="13.42578125" style="167" bestFit="1" customWidth="1"/>
    <col min="3339" max="3584" width="11.42578125" style="167"/>
    <col min="3585" max="3585" width="16.28515625" style="167" customWidth="1"/>
    <col min="3586" max="3588" width="11.42578125" style="167"/>
    <col min="3589" max="3589" width="14.140625" style="167" bestFit="1" customWidth="1"/>
    <col min="3590" max="3591" width="11.42578125" style="167"/>
    <col min="3592" max="3592" width="13.42578125" style="167" customWidth="1"/>
    <col min="3593" max="3593" width="11.42578125" style="167"/>
    <col min="3594" max="3594" width="13.42578125" style="167" bestFit="1" customWidth="1"/>
    <col min="3595" max="3840" width="11.42578125" style="167"/>
    <col min="3841" max="3841" width="16.28515625" style="167" customWidth="1"/>
    <col min="3842" max="3844" width="11.42578125" style="167"/>
    <col min="3845" max="3845" width="14.140625" style="167" bestFit="1" customWidth="1"/>
    <col min="3846" max="3847" width="11.42578125" style="167"/>
    <col min="3848" max="3848" width="13.42578125" style="167" customWidth="1"/>
    <col min="3849" max="3849" width="11.42578125" style="167"/>
    <col min="3850" max="3850" width="13.42578125" style="167" bestFit="1" customWidth="1"/>
    <col min="3851" max="4096" width="11.42578125" style="167"/>
    <col min="4097" max="4097" width="16.28515625" style="167" customWidth="1"/>
    <col min="4098" max="4100" width="11.42578125" style="167"/>
    <col min="4101" max="4101" width="14.140625" style="167" bestFit="1" customWidth="1"/>
    <col min="4102" max="4103" width="11.42578125" style="167"/>
    <col min="4104" max="4104" width="13.42578125" style="167" customWidth="1"/>
    <col min="4105" max="4105" width="11.42578125" style="167"/>
    <col min="4106" max="4106" width="13.42578125" style="167" bestFit="1" customWidth="1"/>
    <col min="4107" max="4352" width="11.42578125" style="167"/>
    <col min="4353" max="4353" width="16.28515625" style="167" customWidth="1"/>
    <col min="4354" max="4356" width="11.42578125" style="167"/>
    <col min="4357" max="4357" width="14.140625" style="167" bestFit="1" customWidth="1"/>
    <col min="4358" max="4359" width="11.42578125" style="167"/>
    <col min="4360" max="4360" width="13.42578125" style="167" customWidth="1"/>
    <col min="4361" max="4361" width="11.42578125" style="167"/>
    <col min="4362" max="4362" width="13.42578125" style="167" bestFit="1" customWidth="1"/>
    <col min="4363" max="4608" width="11.42578125" style="167"/>
    <col min="4609" max="4609" width="16.28515625" style="167" customWidth="1"/>
    <col min="4610" max="4612" width="11.42578125" style="167"/>
    <col min="4613" max="4613" width="14.140625" style="167" bestFit="1" customWidth="1"/>
    <col min="4614" max="4615" width="11.42578125" style="167"/>
    <col min="4616" max="4616" width="13.42578125" style="167" customWidth="1"/>
    <col min="4617" max="4617" width="11.42578125" style="167"/>
    <col min="4618" max="4618" width="13.42578125" style="167" bestFit="1" customWidth="1"/>
    <col min="4619" max="4864" width="11.42578125" style="167"/>
    <col min="4865" max="4865" width="16.28515625" style="167" customWidth="1"/>
    <col min="4866" max="4868" width="11.42578125" style="167"/>
    <col min="4869" max="4869" width="14.140625" style="167" bestFit="1" customWidth="1"/>
    <col min="4870" max="4871" width="11.42578125" style="167"/>
    <col min="4872" max="4872" width="13.42578125" style="167" customWidth="1"/>
    <col min="4873" max="4873" width="11.42578125" style="167"/>
    <col min="4874" max="4874" width="13.42578125" style="167" bestFit="1" customWidth="1"/>
    <col min="4875" max="5120" width="11.42578125" style="167"/>
    <col min="5121" max="5121" width="16.28515625" style="167" customWidth="1"/>
    <col min="5122" max="5124" width="11.42578125" style="167"/>
    <col min="5125" max="5125" width="14.140625" style="167" bestFit="1" customWidth="1"/>
    <col min="5126" max="5127" width="11.42578125" style="167"/>
    <col min="5128" max="5128" width="13.42578125" style="167" customWidth="1"/>
    <col min="5129" max="5129" width="11.42578125" style="167"/>
    <col min="5130" max="5130" width="13.42578125" style="167" bestFit="1" customWidth="1"/>
    <col min="5131" max="5376" width="11.42578125" style="167"/>
    <col min="5377" max="5377" width="16.28515625" style="167" customWidth="1"/>
    <col min="5378" max="5380" width="11.42578125" style="167"/>
    <col min="5381" max="5381" width="14.140625" style="167" bestFit="1" customWidth="1"/>
    <col min="5382" max="5383" width="11.42578125" style="167"/>
    <col min="5384" max="5384" width="13.42578125" style="167" customWidth="1"/>
    <col min="5385" max="5385" width="11.42578125" style="167"/>
    <col min="5386" max="5386" width="13.42578125" style="167" bestFit="1" customWidth="1"/>
    <col min="5387" max="5632" width="11.42578125" style="167"/>
    <col min="5633" max="5633" width="16.28515625" style="167" customWidth="1"/>
    <col min="5634" max="5636" width="11.42578125" style="167"/>
    <col min="5637" max="5637" width="14.140625" style="167" bestFit="1" customWidth="1"/>
    <col min="5638" max="5639" width="11.42578125" style="167"/>
    <col min="5640" max="5640" width="13.42578125" style="167" customWidth="1"/>
    <col min="5641" max="5641" width="11.42578125" style="167"/>
    <col min="5642" max="5642" width="13.42578125" style="167" bestFit="1" customWidth="1"/>
    <col min="5643" max="5888" width="11.42578125" style="167"/>
    <col min="5889" max="5889" width="16.28515625" style="167" customWidth="1"/>
    <col min="5890" max="5892" width="11.42578125" style="167"/>
    <col min="5893" max="5893" width="14.140625" style="167" bestFit="1" customWidth="1"/>
    <col min="5894" max="5895" width="11.42578125" style="167"/>
    <col min="5896" max="5896" width="13.42578125" style="167" customWidth="1"/>
    <col min="5897" max="5897" width="11.42578125" style="167"/>
    <col min="5898" max="5898" width="13.42578125" style="167" bestFit="1" customWidth="1"/>
    <col min="5899" max="6144" width="11.42578125" style="167"/>
    <col min="6145" max="6145" width="16.28515625" style="167" customWidth="1"/>
    <col min="6146" max="6148" width="11.42578125" style="167"/>
    <col min="6149" max="6149" width="14.140625" style="167" bestFit="1" customWidth="1"/>
    <col min="6150" max="6151" width="11.42578125" style="167"/>
    <col min="6152" max="6152" width="13.42578125" style="167" customWidth="1"/>
    <col min="6153" max="6153" width="11.42578125" style="167"/>
    <col min="6154" max="6154" width="13.42578125" style="167" bestFit="1" customWidth="1"/>
    <col min="6155" max="6400" width="11.42578125" style="167"/>
    <col min="6401" max="6401" width="16.28515625" style="167" customWidth="1"/>
    <col min="6402" max="6404" width="11.42578125" style="167"/>
    <col min="6405" max="6405" width="14.140625" style="167" bestFit="1" customWidth="1"/>
    <col min="6406" max="6407" width="11.42578125" style="167"/>
    <col min="6408" max="6408" width="13.42578125" style="167" customWidth="1"/>
    <col min="6409" max="6409" width="11.42578125" style="167"/>
    <col min="6410" max="6410" width="13.42578125" style="167" bestFit="1" customWidth="1"/>
    <col min="6411" max="6656" width="11.42578125" style="167"/>
    <col min="6657" max="6657" width="16.28515625" style="167" customWidth="1"/>
    <col min="6658" max="6660" width="11.42578125" style="167"/>
    <col min="6661" max="6661" width="14.140625" style="167" bestFit="1" customWidth="1"/>
    <col min="6662" max="6663" width="11.42578125" style="167"/>
    <col min="6664" max="6664" width="13.42578125" style="167" customWidth="1"/>
    <col min="6665" max="6665" width="11.42578125" style="167"/>
    <col min="6666" max="6666" width="13.42578125" style="167" bestFit="1" customWidth="1"/>
    <col min="6667" max="6912" width="11.42578125" style="167"/>
    <col min="6913" max="6913" width="16.28515625" style="167" customWidth="1"/>
    <col min="6914" max="6916" width="11.42578125" style="167"/>
    <col min="6917" max="6917" width="14.140625" style="167" bestFit="1" customWidth="1"/>
    <col min="6918" max="6919" width="11.42578125" style="167"/>
    <col min="6920" max="6920" width="13.42578125" style="167" customWidth="1"/>
    <col min="6921" max="6921" width="11.42578125" style="167"/>
    <col min="6922" max="6922" width="13.42578125" style="167" bestFit="1" customWidth="1"/>
    <col min="6923" max="7168" width="11.42578125" style="167"/>
    <col min="7169" max="7169" width="16.28515625" style="167" customWidth="1"/>
    <col min="7170" max="7172" width="11.42578125" style="167"/>
    <col min="7173" max="7173" width="14.140625" style="167" bestFit="1" customWidth="1"/>
    <col min="7174" max="7175" width="11.42578125" style="167"/>
    <col min="7176" max="7176" width="13.42578125" style="167" customWidth="1"/>
    <col min="7177" max="7177" width="11.42578125" style="167"/>
    <col min="7178" max="7178" width="13.42578125" style="167" bestFit="1" customWidth="1"/>
    <col min="7179" max="7424" width="11.42578125" style="167"/>
    <col min="7425" max="7425" width="16.28515625" style="167" customWidth="1"/>
    <col min="7426" max="7428" width="11.42578125" style="167"/>
    <col min="7429" max="7429" width="14.140625" style="167" bestFit="1" customWidth="1"/>
    <col min="7430" max="7431" width="11.42578125" style="167"/>
    <col min="7432" max="7432" width="13.42578125" style="167" customWidth="1"/>
    <col min="7433" max="7433" width="11.42578125" style="167"/>
    <col min="7434" max="7434" width="13.42578125" style="167" bestFit="1" customWidth="1"/>
    <col min="7435" max="7680" width="11.42578125" style="167"/>
    <col min="7681" max="7681" width="16.28515625" style="167" customWidth="1"/>
    <col min="7682" max="7684" width="11.42578125" style="167"/>
    <col min="7685" max="7685" width="14.140625" style="167" bestFit="1" customWidth="1"/>
    <col min="7686" max="7687" width="11.42578125" style="167"/>
    <col min="7688" max="7688" width="13.42578125" style="167" customWidth="1"/>
    <col min="7689" max="7689" width="11.42578125" style="167"/>
    <col min="7690" max="7690" width="13.42578125" style="167" bestFit="1" customWidth="1"/>
    <col min="7691" max="7936" width="11.42578125" style="167"/>
    <col min="7937" max="7937" width="16.28515625" style="167" customWidth="1"/>
    <col min="7938" max="7940" width="11.42578125" style="167"/>
    <col min="7941" max="7941" width="14.140625" style="167" bestFit="1" customWidth="1"/>
    <col min="7942" max="7943" width="11.42578125" style="167"/>
    <col min="7944" max="7944" width="13.42578125" style="167" customWidth="1"/>
    <col min="7945" max="7945" width="11.42578125" style="167"/>
    <col min="7946" max="7946" width="13.42578125" style="167" bestFit="1" customWidth="1"/>
    <col min="7947" max="8192" width="11.42578125" style="167"/>
    <col min="8193" max="8193" width="16.28515625" style="167" customWidth="1"/>
    <col min="8194" max="8196" width="11.42578125" style="167"/>
    <col min="8197" max="8197" width="14.140625" style="167" bestFit="1" customWidth="1"/>
    <col min="8198" max="8199" width="11.42578125" style="167"/>
    <col min="8200" max="8200" width="13.42578125" style="167" customWidth="1"/>
    <col min="8201" max="8201" width="11.42578125" style="167"/>
    <col min="8202" max="8202" width="13.42578125" style="167" bestFit="1" customWidth="1"/>
    <col min="8203" max="8448" width="11.42578125" style="167"/>
    <col min="8449" max="8449" width="16.28515625" style="167" customWidth="1"/>
    <col min="8450" max="8452" width="11.42578125" style="167"/>
    <col min="8453" max="8453" width="14.140625" style="167" bestFit="1" customWidth="1"/>
    <col min="8454" max="8455" width="11.42578125" style="167"/>
    <col min="8456" max="8456" width="13.42578125" style="167" customWidth="1"/>
    <col min="8457" max="8457" width="11.42578125" style="167"/>
    <col min="8458" max="8458" width="13.42578125" style="167" bestFit="1" customWidth="1"/>
    <col min="8459" max="8704" width="11.42578125" style="167"/>
    <col min="8705" max="8705" width="16.28515625" style="167" customWidth="1"/>
    <col min="8706" max="8708" width="11.42578125" style="167"/>
    <col min="8709" max="8709" width="14.140625" style="167" bestFit="1" customWidth="1"/>
    <col min="8710" max="8711" width="11.42578125" style="167"/>
    <col min="8712" max="8712" width="13.42578125" style="167" customWidth="1"/>
    <col min="8713" max="8713" width="11.42578125" style="167"/>
    <col min="8714" max="8714" width="13.42578125" style="167" bestFit="1" customWidth="1"/>
    <col min="8715" max="8960" width="11.42578125" style="167"/>
    <col min="8961" max="8961" width="16.28515625" style="167" customWidth="1"/>
    <col min="8962" max="8964" width="11.42578125" style="167"/>
    <col min="8965" max="8965" width="14.140625" style="167" bestFit="1" customWidth="1"/>
    <col min="8966" max="8967" width="11.42578125" style="167"/>
    <col min="8968" max="8968" width="13.42578125" style="167" customWidth="1"/>
    <col min="8969" max="8969" width="11.42578125" style="167"/>
    <col min="8970" max="8970" width="13.42578125" style="167" bestFit="1" customWidth="1"/>
    <col min="8971" max="9216" width="11.42578125" style="167"/>
    <col min="9217" max="9217" width="16.28515625" style="167" customWidth="1"/>
    <col min="9218" max="9220" width="11.42578125" style="167"/>
    <col min="9221" max="9221" width="14.140625" style="167" bestFit="1" customWidth="1"/>
    <col min="9222" max="9223" width="11.42578125" style="167"/>
    <col min="9224" max="9224" width="13.42578125" style="167" customWidth="1"/>
    <col min="9225" max="9225" width="11.42578125" style="167"/>
    <col min="9226" max="9226" width="13.42578125" style="167" bestFit="1" customWidth="1"/>
    <col min="9227" max="9472" width="11.42578125" style="167"/>
    <col min="9473" max="9473" width="16.28515625" style="167" customWidth="1"/>
    <col min="9474" max="9476" width="11.42578125" style="167"/>
    <col min="9477" max="9477" width="14.140625" style="167" bestFit="1" customWidth="1"/>
    <col min="9478" max="9479" width="11.42578125" style="167"/>
    <col min="9480" max="9480" width="13.42578125" style="167" customWidth="1"/>
    <col min="9481" max="9481" width="11.42578125" style="167"/>
    <col min="9482" max="9482" width="13.42578125" style="167" bestFit="1" customWidth="1"/>
    <col min="9483" max="9728" width="11.42578125" style="167"/>
    <col min="9729" max="9729" width="16.28515625" style="167" customWidth="1"/>
    <col min="9730" max="9732" width="11.42578125" style="167"/>
    <col min="9733" max="9733" width="14.140625" style="167" bestFit="1" customWidth="1"/>
    <col min="9734" max="9735" width="11.42578125" style="167"/>
    <col min="9736" max="9736" width="13.42578125" style="167" customWidth="1"/>
    <col min="9737" max="9737" width="11.42578125" style="167"/>
    <col min="9738" max="9738" width="13.42578125" style="167" bestFit="1" customWidth="1"/>
    <col min="9739" max="9984" width="11.42578125" style="167"/>
    <col min="9985" max="9985" width="16.28515625" style="167" customWidth="1"/>
    <col min="9986" max="9988" width="11.42578125" style="167"/>
    <col min="9989" max="9989" width="14.140625" style="167" bestFit="1" customWidth="1"/>
    <col min="9990" max="9991" width="11.42578125" style="167"/>
    <col min="9992" max="9992" width="13.42578125" style="167" customWidth="1"/>
    <col min="9993" max="9993" width="11.42578125" style="167"/>
    <col min="9994" max="9994" width="13.42578125" style="167" bestFit="1" customWidth="1"/>
    <col min="9995" max="10240" width="11.42578125" style="167"/>
    <col min="10241" max="10241" width="16.28515625" style="167" customWidth="1"/>
    <col min="10242" max="10244" width="11.42578125" style="167"/>
    <col min="10245" max="10245" width="14.140625" style="167" bestFit="1" customWidth="1"/>
    <col min="10246" max="10247" width="11.42578125" style="167"/>
    <col min="10248" max="10248" width="13.42578125" style="167" customWidth="1"/>
    <col min="10249" max="10249" width="11.42578125" style="167"/>
    <col min="10250" max="10250" width="13.42578125" style="167" bestFit="1" customWidth="1"/>
    <col min="10251" max="10496" width="11.42578125" style="167"/>
    <col min="10497" max="10497" width="16.28515625" style="167" customWidth="1"/>
    <col min="10498" max="10500" width="11.42578125" style="167"/>
    <col min="10501" max="10501" width="14.140625" style="167" bestFit="1" customWidth="1"/>
    <col min="10502" max="10503" width="11.42578125" style="167"/>
    <col min="10504" max="10504" width="13.42578125" style="167" customWidth="1"/>
    <col min="10505" max="10505" width="11.42578125" style="167"/>
    <col min="10506" max="10506" width="13.42578125" style="167" bestFit="1" customWidth="1"/>
    <col min="10507" max="10752" width="11.42578125" style="167"/>
    <col min="10753" max="10753" width="16.28515625" style="167" customWidth="1"/>
    <col min="10754" max="10756" width="11.42578125" style="167"/>
    <col min="10757" max="10757" width="14.140625" style="167" bestFit="1" customWidth="1"/>
    <col min="10758" max="10759" width="11.42578125" style="167"/>
    <col min="10760" max="10760" width="13.42578125" style="167" customWidth="1"/>
    <col min="10761" max="10761" width="11.42578125" style="167"/>
    <col min="10762" max="10762" width="13.42578125" style="167" bestFit="1" customWidth="1"/>
    <col min="10763" max="11008" width="11.42578125" style="167"/>
    <col min="11009" max="11009" width="16.28515625" style="167" customWidth="1"/>
    <col min="11010" max="11012" width="11.42578125" style="167"/>
    <col min="11013" max="11013" width="14.140625" style="167" bestFit="1" customWidth="1"/>
    <col min="11014" max="11015" width="11.42578125" style="167"/>
    <col min="11016" max="11016" width="13.42578125" style="167" customWidth="1"/>
    <col min="11017" max="11017" width="11.42578125" style="167"/>
    <col min="11018" max="11018" width="13.42578125" style="167" bestFit="1" customWidth="1"/>
    <col min="11019" max="11264" width="11.42578125" style="167"/>
    <col min="11265" max="11265" width="16.28515625" style="167" customWidth="1"/>
    <col min="11266" max="11268" width="11.42578125" style="167"/>
    <col min="11269" max="11269" width="14.140625" style="167" bestFit="1" customWidth="1"/>
    <col min="11270" max="11271" width="11.42578125" style="167"/>
    <col min="11272" max="11272" width="13.42578125" style="167" customWidth="1"/>
    <col min="11273" max="11273" width="11.42578125" style="167"/>
    <col min="11274" max="11274" width="13.42578125" style="167" bestFit="1" customWidth="1"/>
    <col min="11275" max="11520" width="11.42578125" style="167"/>
    <col min="11521" max="11521" width="16.28515625" style="167" customWidth="1"/>
    <col min="11522" max="11524" width="11.42578125" style="167"/>
    <col min="11525" max="11525" width="14.140625" style="167" bestFit="1" customWidth="1"/>
    <col min="11526" max="11527" width="11.42578125" style="167"/>
    <col min="11528" max="11528" width="13.42578125" style="167" customWidth="1"/>
    <col min="11529" max="11529" width="11.42578125" style="167"/>
    <col min="11530" max="11530" width="13.42578125" style="167" bestFit="1" customWidth="1"/>
    <col min="11531" max="11776" width="11.42578125" style="167"/>
    <col min="11777" max="11777" width="16.28515625" style="167" customWidth="1"/>
    <col min="11778" max="11780" width="11.42578125" style="167"/>
    <col min="11781" max="11781" width="14.140625" style="167" bestFit="1" customWidth="1"/>
    <col min="11782" max="11783" width="11.42578125" style="167"/>
    <col min="11784" max="11784" width="13.42578125" style="167" customWidth="1"/>
    <col min="11785" max="11785" width="11.42578125" style="167"/>
    <col min="11786" max="11786" width="13.42578125" style="167" bestFit="1" customWidth="1"/>
    <col min="11787" max="12032" width="11.42578125" style="167"/>
    <col min="12033" max="12033" width="16.28515625" style="167" customWidth="1"/>
    <col min="12034" max="12036" width="11.42578125" style="167"/>
    <col min="12037" max="12037" width="14.140625" style="167" bestFit="1" customWidth="1"/>
    <col min="12038" max="12039" width="11.42578125" style="167"/>
    <col min="12040" max="12040" width="13.42578125" style="167" customWidth="1"/>
    <col min="12041" max="12041" width="11.42578125" style="167"/>
    <col min="12042" max="12042" width="13.42578125" style="167" bestFit="1" customWidth="1"/>
    <col min="12043" max="12288" width="11.42578125" style="167"/>
    <col min="12289" max="12289" width="16.28515625" style="167" customWidth="1"/>
    <col min="12290" max="12292" width="11.42578125" style="167"/>
    <col min="12293" max="12293" width="14.140625" style="167" bestFit="1" customWidth="1"/>
    <col min="12294" max="12295" width="11.42578125" style="167"/>
    <col min="12296" max="12296" width="13.42578125" style="167" customWidth="1"/>
    <col min="12297" max="12297" width="11.42578125" style="167"/>
    <col min="12298" max="12298" width="13.42578125" style="167" bestFit="1" customWidth="1"/>
    <col min="12299" max="12544" width="11.42578125" style="167"/>
    <col min="12545" max="12545" width="16.28515625" style="167" customWidth="1"/>
    <col min="12546" max="12548" width="11.42578125" style="167"/>
    <col min="12549" max="12549" width="14.140625" style="167" bestFit="1" customWidth="1"/>
    <col min="12550" max="12551" width="11.42578125" style="167"/>
    <col min="12552" max="12552" width="13.42578125" style="167" customWidth="1"/>
    <col min="12553" max="12553" width="11.42578125" style="167"/>
    <col min="12554" max="12554" width="13.42578125" style="167" bestFit="1" customWidth="1"/>
    <col min="12555" max="12800" width="11.42578125" style="167"/>
    <col min="12801" max="12801" width="16.28515625" style="167" customWidth="1"/>
    <col min="12802" max="12804" width="11.42578125" style="167"/>
    <col min="12805" max="12805" width="14.140625" style="167" bestFit="1" customWidth="1"/>
    <col min="12806" max="12807" width="11.42578125" style="167"/>
    <col min="12808" max="12808" width="13.42578125" style="167" customWidth="1"/>
    <col min="12809" max="12809" width="11.42578125" style="167"/>
    <col min="12810" max="12810" width="13.42578125" style="167" bestFit="1" customWidth="1"/>
    <col min="12811" max="13056" width="11.42578125" style="167"/>
    <col min="13057" max="13057" width="16.28515625" style="167" customWidth="1"/>
    <col min="13058" max="13060" width="11.42578125" style="167"/>
    <col min="13061" max="13061" width="14.140625" style="167" bestFit="1" customWidth="1"/>
    <col min="13062" max="13063" width="11.42578125" style="167"/>
    <col min="13064" max="13064" width="13.42578125" style="167" customWidth="1"/>
    <col min="13065" max="13065" width="11.42578125" style="167"/>
    <col min="13066" max="13066" width="13.42578125" style="167" bestFit="1" customWidth="1"/>
    <col min="13067" max="13312" width="11.42578125" style="167"/>
    <col min="13313" max="13313" width="16.28515625" style="167" customWidth="1"/>
    <col min="13314" max="13316" width="11.42578125" style="167"/>
    <col min="13317" max="13317" width="14.140625" style="167" bestFit="1" customWidth="1"/>
    <col min="13318" max="13319" width="11.42578125" style="167"/>
    <col min="13320" max="13320" width="13.42578125" style="167" customWidth="1"/>
    <col min="13321" max="13321" width="11.42578125" style="167"/>
    <col min="13322" max="13322" width="13.42578125" style="167" bestFit="1" customWidth="1"/>
    <col min="13323" max="13568" width="11.42578125" style="167"/>
    <col min="13569" max="13569" width="16.28515625" style="167" customWidth="1"/>
    <col min="13570" max="13572" width="11.42578125" style="167"/>
    <col min="13573" max="13573" width="14.140625" style="167" bestFit="1" customWidth="1"/>
    <col min="13574" max="13575" width="11.42578125" style="167"/>
    <col min="13576" max="13576" width="13.42578125" style="167" customWidth="1"/>
    <col min="13577" max="13577" width="11.42578125" style="167"/>
    <col min="13578" max="13578" width="13.42578125" style="167" bestFit="1" customWidth="1"/>
    <col min="13579" max="13824" width="11.42578125" style="167"/>
    <col min="13825" max="13825" width="16.28515625" style="167" customWidth="1"/>
    <col min="13826" max="13828" width="11.42578125" style="167"/>
    <col min="13829" max="13829" width="14.140625" style="167" bestFit="1" customWidth="1"/>
    <col min="13830" max="13831" width="11.42578125" style="167"/>
    <col min="13832" max="13832" width="13.42578125" style="167" customWidth="1"/>
    <col min="13833" max="13833" width="11.42578125" style="167"/>
    <col min="13834" max="13834" width="13.42578125" style="167" bestFit="1" customWidth="1"/>
    <col min="13835" max="14080" width="11.42578125" style="167"/>
    <col min="14081" max="14081" width="16.28515625" style="167" customWidth="1"/>
    <col min="14082" max="14084" width="11.42578125" style="167"/>
    <col min="14085" max="14085" width="14.140625" style="167" bestFit="1" customWidth="1"/>
    <col min="14086" max="14087" width="11.42578125" style="167"/>
    <col min="14088" max="14088" width="13.42578125" style="167" customWidth="1"/>
    <col min="14089" max="14089" width="11.42578125" style="167"/>
    <col min="14090" max="14090" width="13.42578125" style="167" bestFit="1" customWidth="1"/>
    <col min="14091" max="14336" width="11.42578125" style="167"/>
    <col min="14337" max="14337" width="16.28515625" style="167" customWidth="1"/>
    <col min="14338" max="14340" width="11.42578125" style="167"/>
    <col min="14341" max="14341" width="14.140625" style="167" bestFit="1" customWidth="1"/>
    <col min="14342" max="14343" width="11.42578125" style="167"/>
    <col min="14344" max="14344" width="13.42578125" style="167" customWidth="1"/>
    <col min="14345" max="14345" width="11.42578125" style="167"/>
    <col min="14346" max="14346" width="13.42578125" style="167" bestFit="1" customWidth="1"/>
    <col min="14347" max="14592" width="11.42578125" style="167"/>
    <col min="14593" max="14593" width="16.28515625" style="167" customWidth="1"/>
    <col min="14594" max="14596" width="11.42578125" style="167"/>
    <col min="14597" max="14597" width="14.140625" style="167" bestFit="1" customWidth="1"/>
    <col min="14598" max="14599" width="11.42578125" style="167"/>
    <col min="14600" max="14600" width="13.42578125" style="167" customWidth="1"/>
    <col min="14601" max="14601" width="11.42578125" style="167"/>
    <col min="14602" max="14602" width="13.42578125" style="167" bestFit="1" customWidth="1"/>
    <col min="14603" max="14848" width="11.42578125" style="167"/>
    <col min="14849" max="14849" width="16.28515625" style="167" customWidth="1"/>
    <col min="14850" max="14852" width="11.42578125" style="167"/>
    <col min="14853" max="14853" width="14.140625" style="167" bestFit="1" customWidth="1"/>
    <col min="14854" max="14855" width="11.42578125" style="167"/>
    <col min="14856" max="14856" width="13.42578125" style="167" customWidth="1"/>
    <col min="14857" max="14857" width="11.42578125" style="167"/>
    <col min="14858" max="14858" width="13.42578125" style="167" bestFit="1" customWidth="1"/>
    <col min="14859" max="15104" width="11.42578125" style="167"/>
    <col min="15105" max="15105" width="16.28515625" style="167" customWidth="1"/>
    <col min="15106" max="15108" width="11.42578125" style="167"/>
    <col min="15109" max="15109" width="14.140625" style="167" bestFit="1" customWidth="1"/>
    <col min="15110" max="15111" width="11.42578125" style="167"/>
    <col min="15112" max="15112" width="13.42578125" style="167" customWidth="1"/>
    <col min="15113" max="15113" width="11.42578125" style="167"/>
    <col min="15114" max="15114" width="13.42578125" style="167" bestFit="1" customWidth="1"/>
    <col min="15115" max="15360" width="11.42578125" style="167"/>
    <col min="15361" max="15361" width="16.28515625" style="167" customWidth="1"/>
    <col min="15362" max="15364" width="11.42578125" style="167"/>
    <col min="15365" max="15365" width="14.140625" style="167" bestFit="1" customWidth="1"/>
    <col min="15366" max="15367" width="11.42578125" style="167"/>
    <col min="15368" max="15368" width="13.42578125" style="167" customWidth="1"/>
    <col min="15369" max="15369" width="11.42578125" style="167"/>
    <col min="15370" max="15370" width="13.42578125" style="167" bestFit="1" customWidth="1"/>
    <col min="15371" max="15616" width="11.42578125" style="167"/>
    <col min="15617" max="15617" width="16.28515625" style="167" customWidth="1"/>
    <col min="15618" max="15620" width="11.42578125" style="167"/>
    <col min="15621" max="15621" width="14.140625" style="167" bestFit="1" customWidth="1"/>
    <col min="15622" max="15623" width="11.42578125" style="167"/>
    <col min="15624" max="15624" width="13.42578125" style="167" customWidth="1"/>
    <col min="15625" max="15625" width="11.42578125" style="167"/>
    <col min="15626" max="15626" width="13.42578125" style="167" bestFit="1" customWidth="1"/>
    <col min="15627" max="15872" width="11.42578125" style="167"/>
    <col min="15873" max="15873" width="16.28515625" style="167" customWidth="1"/>
    <col min="15874" max="15876" width="11.42578125" style="167"/>
    <col min="15877" max="15877" width="14.140625" style="167" bestFit="1" customWidth="1"/>
    <col min="15878" max="15879" width="11.42578125" style="167"/>
    <col min="15880" max="15880" width="13.42578125" style="167" customWidth="1"/>
    <col min="15881" max="15881" width="11.42578125" style="167"/>
    <col min="15882" max="15882" width="13.42578125" style="167" bestFit="1" customWidth="1"/>
    <col min="15883" max="16128" width="11.42578125" style="167"/>
    <col min="16129" max="16129" width="16.28515625" style="167" customWidth="1"/>
    <col min="16130" max="16132" width="11.42578125" style="167"/>
    <col min="16133" max="16133" width="14.140625" style="167" bestFit="1" customWidth="1"/>
    <col min="16134" max="16135" width="11.42578125" style="167"/>
    <col min="16136" max="16136" width="13.42578125" style="167" customWidth="1"/>
    <col min="16137" max="16137" width="11.42578125" style="167"/>
    <col min="16138" max="16138" width="13.42578125" style="167" bestFit="1" customWidth="1"/>
    <col min="16139" max="16384" width="11.42578125" style="167"/>
  </cols>
  <sheetData>
    <row r="5" spans="2:9" x14ac:dyDescent="0.2">
      <c r="B5" s="166"/>
      <c r="C5" s="166"/>
      <c r="D5" s="166"/>
      <c r="E5" s="166"/>
      <c r="F5" s="166"/>
      <c r="G5" s="166"/>
      <c r="H5" s="166"/>
    </row>
    <row r="6" spans="2:9" ht="23.25" x14ac:dyDescent="0.35">
      <c r="B6" s="168"/>
      <c r="C6" s="166"/>
      <c r="D6" s="166"/>
      <c r="E6" s="166"/>
      <c r="F6" s="166"/>
      <c r="G6" s="166"/>
      <c r="H6" s="166"/>
      <c r="I6" s="169"/>
    </row>
    <row r="7" spans="2:9" x14ac:dyDescent="0.2">
      <c r="B7" s="166"/>
      <c r="C7" s="166"/>
      <c r="D7" s="166"/>
      <c r="E7" s="166"/>
      <c r="F7" s="166"/>
      <c r="G7" s="166"/>
      <c r="H7" s="166"/>
      <c r="I7" s="166"/>
    </row>
    <row r="8" spans="2:9" x14ac:dyDescent="0.2">
      <c r="B8" s="166"/>
      <c r="C8" s="166"/>
      <c r="D8" s="166"/>
      <c r="F8" s="166"/>
      <c r="G8" s="166"/>
      <c r="H8" s="166"/>
    </row>
    <row r="9" spans="2:9" x14ac:dyDescent="0.2">
      <c r="B9" s="166"/>
      <c r="C9" s="166"/>
      <c r="D9" s="166"/>
      <c r="E9" s="166"/>
      <c r="F9" s="166"/>
      <c r="G9" s="166"/>
      <c r="H9" s="166"/>
    </row>
    <row r="10" spans="2:9" ht="23.25" x14ac:dyDescent="0.35">
      <c r="B10" s="166"/>
      <c r="C10" s="166"/>
      <c r="D10" s="166"/>
      <c r="I10" s="169"/>
    </row>
    <row r="11" spans="2:9" x14ac:dyDescent="0.2">
      <c r="B11" s="166"/>
      <c r="C11" s="166"/>
      <c r="D11" s="166"/>
    </row>
    <row r="12" spans="2:9" ht="27" customHeight="1" x14ac:dyDescent="0.35">
      <c r="B12" s="166"/>
      <c r="C12" s="166"/>
      <c r="D12" s="166"/>
      <c r="E12" s="166"/>
      <c r="F12" s="166"/>
      <c r="G12" s="166"/>
      <c r="H12" s="166"/>
      <c r="I12" s="169"/>
    </row>
    <row r="13" spans="2:9" ht="19.5" customHeight="1" x14ac:dyDescent="0.35">
      <c r="B13" s="166"/>
      <c r="C13" s="179"/>
      <c r="D13" s="179"/>
      <c r="E13" s="179"/>
      <c r="F13" s="179"/>
      <c r="G13" s="179"/>
      <c r="H13" s="179"/>
      <c r="I13" s="169"/>
    </row>
    <row r="14" spans="2:9" x14ac:dyDescent="0.2">
      <c r="B14" s="166"/>
      <c r="C14" s="166"/>
      <c r="D14" s="166"/>
      <c r="F14" s="166"/>
      <c r="G14" s="166"/>
      <c r="H14" s="166"/>
    </row>
    <row r="15" spans="2:9" x14ac:dyDescent="0.2">
      <c r="B15" s="166"/>
      <c r="C15" s="166"/>
      <c r="D15" s="166"/>
      <c r="F15" s="166"/>
      <c r="G15" s="166"/>
      <c r="H15" s="166"/>
      <c r="I15" s="166"/>
    </row>
    <row r="16" spans="2:9" ht="34.5" x14ac:dyDescent="0.45">
      <c r="B16" s="166"/>
      <c r="C16" s="166"/>
      <c r="D16" s="166"/>
      <c r="E16" s="170"/>
      <c r="F16" s="166"/>
      <c r="G16" s="166"/>
      <c r="H16" s="166"/>
      <c r="I16" s="166"/>
    </row>
    <row r="17" spans="2:9" ht="33" x14ac:dyDescent="0.45">
      <c r="B17" s="166"/>
      <c r="C17" s="166"/>
      <c r="D17" s="166"/>
      <c r="E17" s="171"/>
      <c r="F17" s="166"/>
      <c r="G17" s="166"/>
      <c r="H17" s="166"/>
      <c r="I17" s="166"/>
    </row>
    <row r="18" spans="2:9" ht="33" x14ac:dyDescent="0.45">
      <c r="D18" s="171"/>
    </row>
    <row r="19" spans="2:9" ht="18.75" x14ac:dyDescent="0.3">
      <c r="E19" s="180"/>
      <c r="I19" s="172"/>
    </row>
    <row r="21" spans="2:9" x14ac:dyDescent="0.2">
      <c r="E21" s="173"/>
    </row>
    <row r="22" spans="2:9" ht="26.25" x14ac:dyDescent="0.4">
      <c r="E22" s="174"/>
    </row>
    <row r="25" spans="2:9" ht="18.75" x14ac:dyDescent="0.3">
      <c r="E25" s="175"/>
    </row>
    <row r="26" spans="2:9" ht="18.75" x14ac:dyDescent="0.3">
      <c r="E26" s="176"/>
    </row>
    <row r="28" spans="2:9" x14ac:dyDescent="0.2">
      <c r="D28" s="179"/>
      <c r="E28" s="179"/>
      <c r="F28" s="179"/>
      <c r="G28" s="179"/>
      <c r="H28" s="179"/>
    </row>
    <row r="33" spans="1:9" ht="35.25" x14ac:dyDescent="0.2">
      <c r="A33" s="181"/>
    </row>
    <row r="36" spans="1:9" ht="33" x14ac:dyDescent="0.2">
      <c r="B36" s="182"/>
    </row>
    <row r="39" spans="1:9" ht="18" x14ac:dyDescent="0.25">
      <c r="B39" s="183"/>
    </row>
    <row r="41" spans="1:9" ht="18.75" x14ac:dyDescent="0.3">
      <c r="I41" s="177"/>
    </row>
    <row r="43" spans="1:9" ht="18.75" x14ac:dyDescent="0.3">
      <c r="B43" s="184"/>
      <c r="C43" s="184"/>
      <c r="D43" s="184"/>
    </row>
    <row r="57" spans="10:10" ht="18.75" x14ac:dyDescent="0.3">
      <c r="J57" s="178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customWidth="1"/>
    <col min="5" max="7" width="9.7109375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I2" s="3"/>
      <c r="J2" s="3"/>
      <c r="K2" s="3"/>
      <c r="L2" s="3"/>
      <c r="M2" s="3"/>
    </row>
    <row r="3" spans="1:21" ht="6" customHeight="1" x14ac:dyDescent="0.2">
      <c r="A3" s="4"/>
      <c r="I3" s="3"/>
      <c r="J3" s="3"/>
      <c r="K3" s="3"/>
      <c r="L3" s="3"/>
      <c r="M3" s="3"/>
    </row>
    <row r="4" spans="1:21" ht="16.5" thickBot="1" x14ac:dyDescent="0.3">
      <c r="A4" s="5" t="s">
        <v>109</v>
      </c>
      <c r="D4" s="197" t="s">
        <v>104</v>
      </c>
      <c r="E4" s="197"/>
      <c r="I4" s="197" t="s">
        <v>91</v>
      </c>
      <c r="J4" s="197"/>
      <c r="K4" s="197"/>
      <c r="L4" s="197"/>
      <c r="M4" s="197"/>
      <c r="N4" s="197"/>
      <c r="P4" s="197" t="s">
        <v>92</v>
      </c>
      <c r="Q4" s="197"/>
      <c r="R4" s="197"/>
      <c r="S4" s="197"/>
      <c r="T4" s="197"/>
      <c r="U4" s="197"/>
    </row>
    <row r="5" spans="1:21" x14ac:dyDescent="0.2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17" t="s">
        <v>81</v>
      </c>
      <c r="B7" s="121">
        <v>4516436</v>
      </c>
      <c r="C7" s="18">
        <v>4977762</v>
      </c>
      <c r="D7" s="19">
        <v>5436592</v>
      </c>
      <c r="E7" s="27">
        <v>21.828034504683874</v>
      </c>
      <c r="F7" s="27">
        <v>22.306855097053127</v>
      </c>
      <c r="G7" s="28">
        <v>22.790321523173422</v>
      </c>
      <c r="I7" s="110">
        <v>2259614</v>
      </c>
      <c r="J7" s="18">
        <v>2374039</v>
      </c>
      <c r="K7" s="19">
        <v>2473260</v>
      </c>
      <c r="L7" s="27">
        <v>18.139241335507418</v>
      </c>
      <c r="M7" s="27">
        <v>17.974587954104528</v>
      </c>
      <c r="N7" s="28">
        <v>17.827894066588005</v>
      </c>
      <c r="P7" s="110">
        <v>2256822</v>
      </c>
      <c r="Q7" s="18">
        <v>2603723</v>
      </c>
      <c r="R7" s="19">
        <v>2963332</v>
      </c>
      <c r="S7" s="27">
        <v>27.408773928398798</v>
      </c>
      <c r="T7" s="27">
        <v>28.589748474584535</v>
      </c>
      <c r="U7" s="28">
        <v>29.687205246242456</v>
      </c>
    </row>
    <row r="8" spans="1:21" x14ac:dyDescent="0.2">
      <c r="A8" s="117" t="s">
        <v>158</v>
      </c>
      <c r="B8" s="121">
        <v>331449</v>
      </c>
      <c r="C8" s="18">
        <v>395857</v>
      </c>
      <c r="D8" s="19">
        <v>686328</v>
      </c>
      <c r="E8" s="27">
        <v>1.6019003055823144</v>
      </c>
      <c r="F8" s="27">
        <v>1.7739547889501668</v>
      </c>
      <c r="G8" s="28">
        <v>2.8771031172389923</v>
      </c>
      <c r="I8" s="110">
        <v>327608</v>
      </c>
      <c r="J8" s="18">
        <v>391791</v>
      </c>
      <c r="K8" s="19">
        <v>625251</v>
      </c>
      <c r="L8" s="27">
        <v>2.6299007597947766</v>
      </c>
      <c r="M8" s="27">
        <v>2.9663715672432374</v>
      </c>
      <c r="N8" s="28">
        <v>4.5069699882051291</v>
      </c>
      <c r="P8" s="110">
        <v>3841</v>
      </c>
      <c r="Q8" s="18">
        <v>4066</v>
      </c>
      <c r="R8" s="19">
        <v>61077</v>
      </c>
      <c r="S8" s="27">
        <v>4.6648384612955646E-2</v>
      </c>
      <c r="T8" s="27">
        <v>4.4646038498588642E-2</v>
      </c>
      <c r="U8" s="28">
        <v>0.61188062452156911</v>
      </c>
    </row>
    <row r="9" spans="1:21" x14ac:dyDescent="0.2">
      <c r="A9" s="117" t="s">
        <v>82</v>
      </c>
      <c r="B9" s="121">
        <v>5771893</v>
      </c>
      <c r="C9" s="18">
        <v>6293714</v>
      </c>
      <c r="D9" s="19">
        <v>6693757</v>
      </c>
      <c r="E9" s="27">
        <v>27.895685793254533</v>
      </c>
      <c r="F9" s="27">
        <v>28.204033503468953</v>
      </c>
      <c r="G9" s="28">
        <v>28.060386769504269</v>
      </c>
      <c r="I9" s="110">
        <v>2961467</v>
      </c>
      <c r="J9" s="18">
        <v>3249146</v>
      </c>
      <c r="K9" s="19">
        <v>3371923</v>
      </c>
      <c r="L9" s="27">
        <v>23.773425293054984</v>
      </c>
      <c r="M9" s="27">
        <v>24.600295341705387</v>
      </c>
      <c r="N9" s="28">
        <v>24.305688057337939</v>
      </c>
      <c r="P9" s="110">
        <v>2810426</v>
      </c>
      <c r="Q9" s="18">
        <v>3044568</v>
      </c>
      <c r="R9" s="19">
        <v>3321834</v>
      </c>
      <c r="S9" s="27">
        <v>34.132213739716342</v>
      </c>
      <c r="T9" s="27">
        <v>33.430373866102073</v>
      </c>
      <c r="U9" s="28">
        <v>33.27874424868579</v>
      </c>
    </row>
    <row r="10" spans="1:21" x14ac:dyDescent="0.2">
      <c r="A10" s="117" t="s">
        <v>84</v>
      </c>
      <c r="B10" s="121">
        <v>2662178</v>
      </c>
      <c r="C10" s="18">
        <v>2830035</v>
      </c>
      <c r="D10" s="19">
        <v>2996220</v>
      </c>
      <c r="E10" s="27">
        <v>12.866364815445255</v>
      </c>
      <c r="F10" s="27">
        <v>12.682241670973571</v>
      </c>
      <c r="G10" s="28">
        <v>12.560224705875054</v>
      </c>
      <c r="I10" s="110">
        <v>1702362</v>
      </c>
      <c r="J10" s="18">
        <v>1710711</v>
      </c>
      <c r="K10" s="19">
        <v>1874795</v>
      </c>
      <c r="L10" s="27">
        <v>13.665854061090556</v>
      </c>
      <c r="M10" s="27">
        <v>12.952325270795514</v>
      </c>
      <c r="N10" s="28">
        <v>13.51400445427042</v>
      </c>
      <c r="P10" s="110">
        <v>959816</v>
      </c>
      <c r="Q10" s="18">
        <v>1119324</v>
      </c>
      <c r="R10" s="19">
        <v>1121425</v>
      </c>
      <c r="S10" s="27">
        <v>11.656825286557833</v>
      </c>
      <c r="T10" s="27">
        <v>12.290551499359132</v>
      </c>
      <c r="U10" s="28">
        <v>11.234641998691826</v>
      </c>
    </row>
    <row r="11" spans="1:21" x14ac:dyDescent="0.2">
      <c r="A11" s="117" t="s">
        <v>152</v>
      </c>
      <c r="B11" s="121">
        <v>3286600</v>
      </c>
      <c r="C11" s="18">
        <v>3584681</v>
      </c>
      <c r="D11" s="19">
        <v>3809072</v>
      </c>
      <c r="E11" s="27">
        <v>15.884210072520462</v>
      </c>
      <c r="F11" s="27">
        <v>16.064038344171436</v>
      </c>
      <c r="G11" s="28">
        <v>15.967719406738125</v>
      </c>
      <c r="I11" s="110">
        <v>2890006</v>
      </c>
      <c r="J11" s="18">
        <v>3097483</v>
      </c>
      <c r="K11" s="19">
        <v>3240302</v>
      </c>
      <c r="L11" s="27">
        <v>23.199766108310733</v>
      </c>
      <c r="M11" s="27">
        <v>23.452007578579611</v>
      </c>
      <c r="N11" s="28">
        <v>23.356930043648159</v>
      </c>
      <c r="P11" s="110">
        <v>396594</v>
      </c>
      <c r="Q11" s="18">
        <v>487198</v>
      </c>
      <c r="R11" s="19">
        <v>568770</v>
      </c>
      <c r="S11" s="27">
        <v>4.8165762684692872</v>
      </c>
      <c r="T11" s="27">
        <v>5.349596818601916</v>
      </c>
      <c r="U11" s="28">
        <v>5.6980425169725573</v>
      </c>
    </row>
    <row r="12" spans="1:21" x14ac:dyDescent="0.2">
      <c r="A12" s="117" t="s">
        <v>159</v>
      </c>
      <c r="B12" s="121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110">
        <v>0</v>
      </c>
      <c r="J12" s="18">
        <v>0</v>
      </c>
      <c r="K12" s="19">
        <v>0</v>
      </c>
      <c r="L12" s="27" t="s">
        <v>160</v>
      </c>
      <c r="M12" s="27" t="s">
        <v>160</v>
      </c>
      <c r="N12" s="28" t="s">
        <v>160</v>
      </c>
      <c r="P12" s="110">
        <v>0</v>
      </c>
      <c r="Q12" s="18">
        <v>0</v>
      </c>
      <c r="R12" s="19">
        <v>0</v>
      </c>
      <c r="S12" s="27" t="s">
        <v>160</v>
      </c>
      <c r="T12" s="27" t="s">
        <v>160</v>
      </c>
      <c r="U12" s="28" t="s">
        <v>160</v>
      </c>
    </row>
    <row r="13" spans="1:21" x14ac:dyDescent="0.2">
      <c r="A13" s="117" t="s">
        <v>161</v>
      </c>
      <c r="B13" s="121">
        <v>265824</v>
      </c>
      <c r="C13" s="18">
        <v>305852</v>
      </c>
      <c r="D13" s="19">
        <v>309595</v>
      </c>
      <c r="E13" s="27">
        <v>1.2847332374848413</v>
      </c>
      <c r="F13" s="27">
        <v>1.3706151971797553</v>
      </c>
      <c r="G13" s="28">
        <v>1.2978295211350928</v>
      </c>
      <c r="I13" s="110">
        <v>261769</v>
      </c>
      <c r="J13" s="18">
        <v>302109</v>
      </c>
      <c r="K13" s="19">
        <v>305701</v>
      </c>
      <c r="L13" s="27">
        <v>2.1013726526541441</v>
      </c>
      <c r="M13" s="27">
        <v>2.2873612405805317</v>
      </c>
      <c r="N13" s="28">
        <v>2.203571417501605</v>
      </c>
      <c r="P13" s="110">
        <v>4055</v>
      </c>
      <c r="Q13" s="18">
        <v>3743</v>
      </c>
      <c r="R13" s="19">
        <v>3894</v>
      </c>
      <c r="S13" s="27">
        <v>4.9247383391183321E-2</v>
      </c>
      <c r="T13" s="27">
        <v>4.1099390580476458E-2</v>
      </c>
      <c r="U13" s="28">
        <v>3.9010808518542009E-2</v>
      </c>
    </row>
    <row r="14" spans="1:21" x14ac:dyDescent="0.2">
      <c r="A14" s="117" t="s">
        <v>162</v>
      </c>
      <c r="B14" s="121">
        <v>328411</v>
      </c>
      <c r="C14" s="18">
        <v>349340</v>
      </c>
      <c r="D14" s="19">
        <v>390530</v>
      </c>
      <c r="E14" s="27">
        <v>1.587217584776522</v>
      </c>
      <c r="F14" s="27">
        <v>1.5654980610974449</v>
      </c>
      <c r="G14" s="28">
        <v>1.6371109445853058</v>
      </c>
      <c r="I14" s="110">
        <v>178262</v>
      </c>
      <c r="J14" s="18">
        <v>168721</v>
      </c>
      <c r="K14" s="19">
        <v>187803</v>
      </c>
      <c r="L14" s="27">
        <v>1.431013190283926</v>
      </c>
      <c r="M14" s="27">
        <v>1.2774391887430958</v>
      </c>
      <c r="N14" s="28">
        <v>1.3537323166134685</v>
      </c>
      <c r="P14" s="110">
        <v>150149</v>
      </c>
      <c r="Q14" s="18">
        <v>180619</v>
      </c>
      <c r="R14" s="19">
        <v>202727</v>
      </c>
      <c r="S14" s="27">
        <v>1.8235376988416239</v>
      </c>
      <c r="T14" s="27">
        <v>1.9832569669396414</v>
      </c>
      <c r="U14" s="28">
        <v>2.030956388941568</v>
      </c>
    </row>
    <row r="15" spans="1:21" x14ac:dyDescent="0.2">
      <c r="A15" s="117" t="s">
        <v>163</v>
      </c>
      <c r="B15" s="121">
        <v>271723</v>
      </c>
      <c r="C15" s="18">
        <v>291028</v>
      </c>
      <c r="D15" s="19">
        <v>316554</v>
      </c>
      <c r="E15" s="27">
        <v>1.313243234204186</v>
      </c>
      <c r="F15" s="27">
        <v>1.3041843754653553</v>
      </c>
      <c r="G15" s="28">
        <v>1.3270018127986503</v>
      </c>
      <c r="I15" s="110">
        <v>0</v>
      </c>
      <c r="J15" s="18">
        <v>0</v>
      </c>
      <c r="K15" s="19">
        <v>0</v>
      </c>
      <c r="L15" s="27" t="s">
        <v>160</v>
      </c>
      <c r="M15" s="27" t="s">
        <v>160</v>
      </c>
      <c r="N15" s="28" t="s">
        <v>160</v>
      </c>
      <c r="P15" s="110">
        <v>271723</v>
      </c>
      <c r="Q15" s="18">
        <v>291028</v>
      </c>
      <c r="R15" s="19">
        <v>316554</v>
      </c>
      <c r="S15" s="27">
        <v>3.3000361916652294</v>
      </c>
      <c r="T15" s="27">
        <v>3.1955846758896347</v>
      </c>
      <c r="U15" s="28">
        <v>3.171296219768502</v>
      </c>
    </row>
    <row r="16" spans="1:21" x14ac:dyDescent="0.2">
      <c r="A16" s="117" t="s">
        <v>164</v>
      </c>
      <c r="B16" s="121">
        <v>504295</v>
      </c>
      <c r="C16" s="18">
        <v>568743</v>
      </c>
      <c r="D16" s="19">
        <v>623469</v>
      </c>
      <c r="E16" s="27">
        <v>2.4372688244756606</v>
      </c>
      <c r="F16" s="27">
        <v>2.5487091766266219</v>
      </c>
      <c r="G16" s="28">
        <v>2.6135967109048113</v>
      </c>
      <c r="I16" s="110">
        <v>173677</v>
      </c>
      <c r="J16" s="18">
        <v>202756</v>
      </c>
      <c r="K16" s="19">
        <v>224092</v>
      </c>
      <c r="L16" s="27">
        <v>1.3942067173539028</v>
      </c>
      <c r="M16" s="27">
        <v>1.5351287637744864</v>
      </c>
      <c r="N16" s="28">
        <v>1.6153127601505055</v>
      </c>
      <c r="P16" s="110">
        <v>330618</v>
      </c>
      <c r="Q16" s="18">
        <v>365987</v>
      </c>
      <c r="R16" s="19">
        <v>399377</v>
      </c>
      <c r="S16" s="27">
        <v>4.0153073741125151</v>
      </c>
      <c r="T16" s="27">
        <v>4.0186595405762322</v>
      </c>
      <c r="U16" s="28">
        <v>4.0010322736799564</v>
      </c>
    </row>
    <row r="17" spans="1:21" x14ac:dyDescent="0.2">
      <c r="A17" s="117" t="s">
        <v>165</v>
      </c>
      <c r="B17" s="121">
        <v>0</v>
      </c>
      <c r="C17" s="18">
        <v>0</v>
      </c>
      <c r="D17" s="19">
        <v>0</v>
      </c>
      <c r="E17" s="27" t="s">
        <v>160</v>
      </c>
      <c r="F17" s="27" t="s">
        <v>160</v>
      </c>
      <c r="G17" s="28" t="s">
        <v>160</v>
      </c>
      <c r="I17" s="110">
        <v>0</v>
      </c>
      <c r="J17" s="18">
        <v>0</v>
      </c>
      <c r="K17" s="19">
        <v>0</v>
      </c>
      <c r="L17" s="27" t="s">
        <v>160</v>
      </c>
      <c r="M17" s="27" t="s">
        <v>160</v>
      </c>
      <c r="N17" s="28" t="s">
        <v>160</v>
      </c>
      <c r="P17" s="110">
        <v>0</v>
      </c>
      <c r="Q17" s="18">
        <v>0</v>
      </c>
      <c r="R17" s="19">
        <v>0</v>
      </c>
      <c r="S17" s="27" t="s">
        <v>160</v>
      </c>
      <c r="T17" s="27" t="s">
        <v>160</v>
      </c>
      <c r="U17" s="28" t="s">
        <v>160</v>
      </c>
    </row>
    <row r="18" spans="1:21" x14ac:dyDescent="0.2">
      <c r="A18" s="117" t="s">
        <v>166</v>
      </c>
      <c r="B18" s="121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10">
        <v>0</v>
      </c>
      <c r="J18" s="18">
        <v>0</v>
      </c>
      <c r="K18" s="19">
        <v>0</v>
      </c>
      <c r="L18" s="27" t="s">
        <v>160</v>
      </c>
      <c r="M18" s="27" t="s">
        <v>160</v>
      </c>
      <c r="N18" s="28" t="s">
        <v>160</v>
      </c>
      <c r="P18" s="110">
        <v>0</v>
      </c>
      <c r="Q18" s="18">
        <v>0</v>
      </c>
      <c r="R18" s="19">
        <v>0</v>
      </c>
      <c r="S18" s="27" t="s">
        <v>160</v>
      </c>
      <c r="T18" s="27" t="s">
        <v>160</v>
      </c>
      <c r="U18" s="28" t="s">
        <v>160</v>
      </c>
    </row>
    <row r="19" spans="1:21" x14ac:dyDescent="0.2">
      <c r="A19" s="117" t="s">
        <v>167</v>
      </c>
      <c r="B19" s="121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110">
        <v>0</v>
      </c>
      <c r="J19" s="18">
        <v>0</v>
      </c>
      <c r="K19" s="19">
        <v>0</v>
      </c>
      <c r="L19" s="27" t="s">
        <v>160</v>
      </c>
      <c r="M19" s="27" t="s">
        <v>160</v>
      </c>
      <c r="N19" s="28" t="s">
        <v>160</v>
      </c>
      <c r="P19" s="110">
        <v>0</v>
      </c>
      <c r="Q19" s="18">
        <v>0</v>
      </c>
      <c r="R19" s="19">
        <v>0</v>
      </c>
      <c r="S19" s="27" t="s">
        <v>160</v>
      </c>
      <c r="T19" s="27" t="s">
        <v>160</v>
      </c>
      <c r="U19" s="28" t="s">
        <v>160</v>
      </c>
    </row>
    <row r="20" spans="1:21" x14ac:dyDescent="0.2">
      <c r="A20" s="117" t="s">
        <v>168</v>
      </c>
      <c r="B20" s="121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10">
        <v>0</v>
      </c>
      <c r="J20" s="18">
        <v>0</v>
      </c>
      <c r="K20" s="19">
        <v>0</v>
      </c>
      <c r="L20" s="27" t="s">
        <v>160</v>
      </c>
      <c r="M20" s="27" t="s">
        <v>160</v>
      </c>
      <c r="N20" s="28" t="s">
        <v>160</v>
      </c>
      <c r="P20" s="110">
        <v>0</v>
      </c>
      <c r="Q20" s="18">
        <v>0</v>
      </c>
      <c r="R20" s="19">
        <v>0</v>
      </c>
      <c r="S20" s="27" t="s">
        <v>160</v>
      </c>
      <c r="T20" s="27" t="s">
        <v>160</v>
      </c>
      <c r="U20" s="28" t="s">
        <v>160</v>
      </c>
    </row>
    <row r="21" spans="1:21" x14ac:dyDescent="0.2">
      <c r="A21" s="117" t="s">
        <v>169</v>
      </c>
      <c r="B21" s="121">
        <v>1031731</v>
      </c>
      <c r="C21" s="18">
        <v>1070911</v>
      </c>
      <c r="D21" s="19">
        <v>1112020</v>
      </c>
      <c r="E21" s="27">
        <v>4.9863786108232242</v>
      </c>
      <c r="F21" s="27">
        <v>4.7990756687122165</v>
      </c>
      <c r="G21" s="28">
        <v>4.6616139927732867</v>
      </c>
      <c r="I21" s="110">
        <v>595238</v>
      </c>
      <c r="J21" s="18">
        <v>610465</v>
      </c>
      <c r="K21" s="19">
        <v>626804</v>
      </c>
      <c r="L21" s="27">
        <v>4.7783230826436567</v>
      </c>
      <c r="M21" s="27">
        <v>4.6220204619226646</v>
      </c>
      <c r="N21" s="28">
        <v>4.518164411551405</v>
      </c>
      <c r="P21" s="110">
        <v>436493</v>
      </c>
      <c r="Q21" s="18">
        <v>460446</v>
      </c>
      <c r="R21" s="19">
        <v>485216</v>
      </c>
      <c r="S21" s="27">
        <v>5.3011438023595021</v>
      </c>
      <c r="T21" s="27">
        <v>5.0558509204429773</v>
      </c>
      <c r="U21" s="28">
        <v>4.8609831705528705</v>
      </c>
    </row>
    <row r="22" spans="1:21" x14ac:dyDescent="0.2">
      <c r="A22" s="117" t="s">
        <v>170</v>
      </c>
      <c r="B22" s="121">
        <v>69751</v>
      </c>
      <c r="C22" s="18">
        <v>73712</v>
      </c>
      <c r="D22" s="19">
        <v>76184</v>
      </c>
      <c r="E22" s="27">
        <v>0.33710811682844727</v>
      </c>
      <c r="F22" s="27">
        <v>0.33032573733215453</v>
      </c>
      <c r="G22" s="28">
        <v>0.31936511971496923</v>
      </c>
      <c r="I22" s="110">
        <v>0</v>
      </c>
      <c r="J22" s="18">
        <v>0</v>
      </c>
      <c r="K22" s="19">
        <v>0</v>
      </c>
      <c r="L22" s="27" t="s">
        <v>160</v>
      </c>
      <c r="M22" s="27" t="s">
        <v>160</v>
      </c>
      <c r="N22" s="28" t="s">
        <v>160</v>
      </c>
      <c r="P22" s="110">
        <v>69751</v>
      </c>
      <c r="Q22" s="18">
        <v>73712</v>
      </c>
      <c r="R22" s="19">
        <v>76184</v>
      </c>
      <c r="S22" s="27">
        <v>0.84711571859887247</v>
      </c>
      <c r="T22" s="27">
        <v>0.80938238804918006</v>
      </c>
      <c r="U22" s="28">
        <v>0.76322533029702211</v>
      </c>
    </row>
    <row r="23" spans="1:21" x14ac:dyDescent="0.2">
      <c r="A23" s="117" t="s">
        <v>171</v>
      </c>
      <c r="B23" s="121">
        <v>739865</v>
      </c>
      <c r="C23" s="18">
        <v>767454</v>
      </c>
      <c r="D23" s="19">
        <v>800540</v>
      </c>
      <c r="E23" s="27">
        <v>3.5757838146733256</v>
      </c>
      <c r="F23" s="27">
        <v>3.4391931899624391</v>
      </c>
      <c r="G23" s="28">
        <v>3.3558825073062777</v>
      </c>
      <c r="I23" s="110">
        <v>613387</v>
      </c>
      <c r="J23" s="18">
        <v>629004</v>
      </c>
      <c r="K23" s="19">
        <v>646080</v>
      </c>
      <c r="L23" s="27">
        <v>4.9240157058076681</v>
      </c>
      <c r="M23" s="27">
        <v>4.7623849993549241</v>
      </c>
      <c r="N23" s="28">
        <v>4.6571107762795574</v>
      </c>
      <c r="P23" s="110">
        <v>126478</v>
      </c>
      <c r="Q23" s="18">
        <v>138450</v>
      </c>
      <c r="R23" s="19">
        <v>154460</v>
      </c>
      <c r="S23" s="27">
        <v>1.5360568573489726</v>
      </c>
      <c r="T23" s="27">
        <v>1.5202272577790452</v>
      </c>
      <c r="U23" s="28">
        <v>1.5474087015341547</v>
      </c>
    </row>
    <row r="24" spans="1:21" x14ac:dyDescent="0.2">
      <c r="A24" s="117" t="s">
        <v>172</v>
      </c>
      <c r="B24" s="121">
        <v>119716</v>
      </c>
      <c r="C24" s="18">
        <v>129350</v>
      </c>
      <c r="D24" s="19">
        <v>145713</v>
      </c>
      <c r="E24" s="27">
        <v>0.57859006056163198</v>
      </c>
      <c r="F24" s="27">
        <v>0.5796564212599602</v>
      </c>
      <c r="G24" s="28">
        <v>0.61083232291593137</v>
      </c>
      <c r="I24" s="110">
        <v>21722</v>
      </c>
      <c r="J24" s="18">
        <v>23139</v>
      </c>
      <c r="K24" s="19">
        <v>32003</v>
      </c>
      <c r="L24" s="27">
        <v>0.17437518102202063</v>
      </c>
      <c r="M24" s="27">
        <v>0.17519256872781985</v>
      </c>
      <c r="N24" s="28">
        <v>0.23068585341331518</v>
      </c>
      <c r="P24" s="110">
        <v>97994</v>
      </c>
      <c r="Q24" s="18">
        <v>106211</v>
      </c>
      <c r="R24" s="19">
        <v>113710</v>
      </c>
      <c r="S24" s="27">
        <v>1.1901228330544065</v>
      </c>
      <c r="T24" s="27">
        <v>1.1662322663486469</v>
      </c>
      <c r="U24" s="28">
        <v>1.1391677032982566</v>
      </c>
    </row>
    <row r="25" spans="1:21" x14ac:dyDescent="0.2">
      <c r="A25" s="117" t="s">
        <v>173</v>
      </c>
      <c r="B25" s="121">
        <v>164125</v>
      </c>
      <c r="C25" s="18">
        <v>195074</v>
      </c>
      <c r="D25" s="19">
        <v>223847</v>
      </c>
      <c r="E25" s="27">
        <v>0.79321973411806146</v>
      </c>
      <c r="F25" s="27">
        <v>0.87418551774924991</v>
      </c>
      <c r="G25" s="28">
        <v>0.93837188849150366</v>
      </c>
      <c r="I25" s="110">
        <v>71861</v>
      </c>
      <c r="J25" s="18">
        <v>83674</v>
      </c>
      <c r="K25" s="19">
        <v>94109</v>
      </c>
      <c r="L25" s="27">
        <v>0.57687021836955277</v>
      </c>
      <c r="M25" s="27">
        <v>0.63352188926624309</v>
      </c>
      <c r="N25" s="28">
        <v>0.67836187166433393</v>
      </c>
      <c r="P25" s="110">
        <v>92264</v>
      </c>
      <c r="Q25" s="18">
        <v>111400</v>
      </c>
      <c r="R25" s="19">
        <v>129738</v>
      </c>
      <c r="S25" s="27">
        <v>1.120532819039245</v>
      </c>
      <c r="T25" s="27">
        <v>1.2232092200547897</v>
      </c>
      <c r="U25" s="28">
        <v>1.2997391565430412</v>
      </c>
    </row>
    <row r="26" spans="1:21" x14ac:dyDescent="0.2">
      <c r="A26" s="117" t="s">
        <v>174</v>
      </c>
      <c r="B26" s="121">
        <v>43762</v>
      </c>
      <c r="C26" s="18">
        <v>54016</v>
      </c>
      <c r="D26" s="19">
        <v>61208</v>
      </c>
      <c r="E26" s="27">
        <v>0.21150270832886278</v>
      </c>
      <c r="F26" s="27">
        <v>0.24206201198900665</v>
      </c>
      <c r="G26" s="28">
        <v>0.25658537550553706</v>
      </c>
      <c r="I26" s="110">
        <v>22534</v>
      </c>
      <c r="J26" s="18">
        <v>29079</v>
      </c>
      <c r="K26" s="19">
        <v>32900</v>
      </c>
      <c r="L26" s="27">
        <v>0.18089357928138353</v>
      </c>
      <c r="M26" s="27">
        <v>0.22016615696599998</v>
      </c>
      <c r="N26" s="28">
        <v>0.23715166007243288</v>
      </c>
      <c r="P26" s="110">
        <v>21228</v>
      </c>
      <c r="Q26" s="18">
        <v>24937</v>
      </c>
      <c r="R26" s="19">
        <v>28308</v>
      </c>
      <c r="S26" s="27">
        <v>0.25781096291690248</v>
      </c>
      <c r="T26" s="27">
        <v>0.27381659174601697</v>
      </c>
      <c r="U26" s="28">
        <v>0.28359475283587238</v>
      </c>
    </row>
    <row r="27" spans="1:21" x14ac:dyDescent="0.2">
      <c r="A27" s="117" t="s">
        <v>175</v>
      </c>
      <c r="B27" s="121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110">
        <v>0</v>
      </c>
      <c r="J27" s="18">
        <v>0</v>
      </c>
      <c r="K27" s="19">
        <v>0</v>
      </c>
      <c r="L27" s="27" t="s">
        <v>160</v>
      </c>
      <c r="M27" s="27" t="s">
        <v>160</v>
      </c>
      <c r="N27" s="28" t="s">
        <v>160</v>
      </c>
      <c r="P27" s="110">
        <v>0</v>
      </c>
      <c r="Q27" s="18">
        <v>0</v>
      </c>
      <c r="R27" s="19">
        <v>0</v>
      </c>
      <c r="S27" s="27" t="s">
        <v>160</v>
      </c>
      <c r="T27" s="27" t="s">
        <v>160</v>
      </c>
      <c r="U27" s="28" t="s">
        <v>160</v>
      </c>
    </row>
    <row r="28" spans="1:21" x14ac:dyDescent="0.2">
      <c r="A28" s="117" t="s">
        <v>176</v>
      </c>
      <c r="B28" s="121">
        <v>22603</v>
      </c>
      <c r="C28" s="18">
        <v>0</v>
      </c>
      <c r="D28" s="19">
        <v>0</v>
      </c>
      <c r="E28" s="27">
        <v>0.10924079604125235</v>
      </c>
      <c r="F28" s="27" t="s">
        <v>160</v>
      </c>
      <c r="G28" s="28" t="s">
        <v>160</v>
      </c>
      <c r="I28" s="110">
        <v>0</v>
      </c>
      <c r="J28" s="18">
        <v>0</v>
      </c>
      <c r="K28" s="19">
        <v>0</v>
      </c>
      <c r="L28" s="27" t="s">
        <v>160</v>
      </c>
      <c r="M28" s="27" t="s">
        <v>160</v>
      </c>
      <c r="N28" s="28" t="s">
        <v>160</v>
      </c>
      <c r="P28" s="110">
        <v>22603</v>
      </c>
      <c r="Q28" s="18">
        <v>0</v>
      </c>
      <c r="R28" s="19">
        <v>0</v>
      </c>
      <c r="S28" s="27">
        <v>0.27451013730972051</v>
      </c>
      <c r="T28" s="27" t="s">
        <v>160</v>
      </c>
      <c r="U28" s="28" t="s">
        <v>160</v>
      </c>
    </row>
    <row r="29" spans="1:21" x14ac:dyDescent="0.2">
      <c r="A29" s="117" t="s">
        <v>177</v>
      </c>
      <c r="B29" s="121">
        <v>89850</v>
      </c>
      <c r="C29" s="18">
        <v>604</v>
      </c>
      <c r="D29" s="19">
        <v>251</v>
      </c>
      <c r="E29" s="27">
        <v>0.43424702580659752</v>
      </c>
      <c r="F29" s="27">
        <v>2.7067064433012444E-3</v>
      </c>
      <c r="G29" s="28">
        <v>1.0521979030827639E-3</v>
      </c>
      <c r="I29" s="110">
        <v>0</v>
      </c>
      <c r="J29" s="18">
        <v>0</v>
      </c>
      <c r="K29" s="19">
        <v>0</v>
      </c>
      <c r="L29" s="27" t="s">
        <v>160</v>
      </c>
      <c r="M29" s="27" t="s">
        <v>160</v>
      </c>
      <c r="N29" s="28" t="s">
        <v>160</v>
      </c>
      <c r="P29" s="110">
        <v>89850</v>
      </c>
      <c r="Q29" s="18">
        <v>604</v>
      </c>
      <c r="R29" s="19">
        <v>251</v>
      </c>
      <c r="S29" s="27">
        <v>1.0912151412325084</v>
      </c>
      <c r="T29" s="27">
        <v>6.6321218035286624E-3</v>
      </c>
      <c r="U29" s="28">
        <v>2.5145641854530157E-3</v>
      </c>
    </row>
    <row r="30" spans="1:21" x14ac:dyDescent="0.2">
      <c r="A30" s="117" t="s">
        <v>178</v>
      </c>
      <c r="B30" s="121">
        <v>393698</v>
      </c>
      <c r="C30" s="18">
        <v>334350</v>
      </c>
      <c r="D30" s="19">
        <v>49688</v>
      </c>
      <c r="E30" s="27">
        <v>1.9027510914413561</v>
      </c>
      <c r="F30" s="27">
        <v>1.4983233432413428</v>
      </c>
      <c r="G30" s="28">
        <v>0.20829326457520464</v>
      </c>
      <c r="I30" s="110">
        <v>309534</v>
      </c>
      <c r="J30" s="18">
        <v>252272</v>
      </c>
      <c r="K30" s="19">
        <v>23553</v>
      </c>
      <c r="L30" s="27">
        <v>2.4848102054355095</v>
      </c>
      <c r="M30" s="27">
        <v>1.9100298067377401</v>
      </c>
      <c r="N30" s="28">
        <v>0.16977608053756876</v>
      </c>
      <c r="P30" s="110">
        <v>84164</v>
      </c>
      <c r="Q30" s="18">
        <v>82078</v>
      </c>
      <c r="R30" s="19">
        <v>26135</v>
      </c>
      <c r="S30" s="27">
        <v>1.022159500797917</v>
      </c>
      <c r="T30" s="27">
        <v>0.90124386322851913</v>
      </c>
      <c r="U30" s="28">
        <v>0.26182523899129312</v>
      </c>
    </row>
    <row r="31" spans="1:21" x14ac:dyDescent="0.2">
      <c r="A31" s="117" t="s">
        <v>179</v>
      </c>
      <c r="B31" s="121">
        <v>77078</v>
      </c>
      <c r="C31" s="18">
        <v>92460</v>
      </c>
      <c r="D31" s="19">
        <v>122367</v>
      </c>
      <c r="E31" s="27">
        <v>0.37251966894959293</v>
      </c>
      <c r="F31" s="27">
        <v>0.41434118832389577</v>
      </c>
      <c r="G31" s="28">
        <v>0.51296534185867948</v>
      </c>
      <c r="I31" s="110">
        <v>68007</v>
      </c>
      <c r="J31" s="18">
        <v>83363</v>
      </c>
      <c r="K31" s="19">
        <v>113510</v>
      </c>
      <c r="L31" s="27">
        <v>0.54593190938976877</v>
      </c>
      <c r="M31" s="27">
        <v>0.63116721149821708</v>
      </c>
      <c r="N31" s="28">
        <v>0.81820926853561882</v>
      </c>
      <c r="P31" s="110">
        <v>9071</v>
      </c>
      <c r="Q31" s="18">
        <v>9097</v>
      </c>
      <c r="R31" s="19">
        <v>8857</v>
      </c>
      <c r="S31" s="27">
        <v>0.11016597157618345</v>
      </c>
      <c r="T31" s="27">
        <v>9.9888099415066628E-2</v>
      </c>
      <c r="U31" s="28">
        <v>8.8731055739272355E-2</v>
      </c>
    </row>
    <row r="32" spans="1:21" x14ac:dyDescent="0.2">
      <c r="A32" s="117" t="s">
        <v>180</v>
      </c>
      <c r="B32" s="121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110">
        <v>0</v>
      </c>
      <c r="J32" s="18">
        <v>0</v>
      </c>
      <c r="K32" s="19">
        <v>0</v>
      </c>
      <c r="L32" s="27" t="s">
        <v>160</v>
      </c>
      <c r="M32" s="27" t="s">
        <v>160</v>
      </c>
      <c r="N32" s="28" t="s">
        <v>160</v>
      </c>
      <c r="P32" s="110">
        <v>0</v>
      </c>
      <c r="Q32" s="18">
        <v>0</v>
      </c>
      <c r="R32" s="19">
        <v>0</v>
      </c>
      <c r="S32" s="27" t="s">
        <v>160</v>
      </c>
      <c r="T32" s="27" t="s">
        <v>160</v>
      </c>
      <c r="U32" s="28" t="s">
        <v>160</v>
      </c>
    </row>
    <row r="33" spans="1:21" x14ac:dyDescent="0.2">
      <c r="A33" s="117" t="s">
        <v>181</v>
      </c>
      <c r="B33" s="121">
        <v>0</v>
      </c>
      <c r="C33" s="18">
        <v>0</v>
      </c>
      <c r="D33" s="19">
        <v>893</v>
      </c>
      <c r="E33" s="27" t="s">
        <v>160</v>
      </c>
      <c r="F33" s="27" t="s">
        <v>160</v>
      </c>
      <c r="G33" s="28">
        <v>3.7434770018044145E-3</v>
      </c>
      <c r="I33" s="110">
        <v>0</v>
      </c>
      <c r="J33" s="18">
        <v>0</v>
      </c>
      <c r="K33" s="19">
        <v>893</v>
      </c>
      <c r="L33" s="27" t="s">
        <v>160</v>
      </c>
      <c r="M33" s="27" t="s">
        <v>160</v>
      </c>
      <c r="N33" s="28">
        <v>6.4369736305374646E-3</v>
      </c>
      <c r="P33" s="110">
        <v>0</v>
      </c>
      <c r="Q33" s="18">
        <v>0</v>
      </c>
      <c r="R33" s="19">
        <v>0</v>
      </c>
      <c r="S33" s="27" t="s">
        <v>160</v>
      </c>
      <c r="T33" s="27" t="s">
        <v>160</v>
      </c>
      <c r="U33" s="28" t="s">
        <v>160</v>
      </c>
    </row>
    <row r="34" spans="1:21" x14ac:dyDescent="0.2">
      <c r="A34" s="117" t="s">
        <v>5</v>
      </c>
      <c r="B34" s="121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110" t="s">
        <v>5</v>
      </c>
      <c r="J34" s="18" t="s">
        <v>5</v>
      </c>
      <c r="K34" s="19" t="s">
        <v>5</v>
      </c>
      <c r="L34" s="27" t="s">
        <v>5</v>
      </c>
      <c r="M34" s="27" t="s">
        <v>5</v>
      </c>
      <c r="N34" s="28" t="s">
        <v>5</v>
      </c>
      <c r="P34" s="110" t="s">
        <v>5</v>
      </c>
      <c r="Q34" s="18" t="s">
        <v>5</v>
      </c>
      <c r="R34" s="19" t="s">
        <v>5</v>
      </c>
      <c r="S34" s="27" t="s">
        <v>5</v>
      </c>
      <c r="T34" s="27" t="s">
        <v>5</v>
      </c>
      <c r="U34" s="28" t="s">
        <v>5</v>
      </c>
    </row>
    <row r="35" spans="1:21" ht="13.5" thickBot="1" x14ac:dyDescent="0.25">
      <c r="A35" s="120" t="s">
        <v>4</v>
      </c>
      <c r="B35" s="122">
        <v>20690988</v>
      </c>
      <c r="C35" s="21">
        <v>22314943</v>
      </c>
      <c r="D35" s="22">
        <v>23854828</v>
      </c>
      <c r="E35" s="23">
        <v>100</v>
      </c>
      <c r="F35" s="23">
        <v>100</v>
      </c>
      <c r="G35" s="48">
        <v>100</v>
      </c>
      <c r="I35" s="111">
        <v>12457048</v>
      </c>
      <c r="J35" s="21">
        <v>13207752</v>
      </c>
      <c r="K35" s="22">
        <v>13872979</v>
      </c>
      <c r="L35" s="23">
        <v>100</v>
      </c>
      <c r="M35" s="23">
        <v>100</v>
      </c>
      <c r="N35" s="48">
        <v>100</v>
      </c>
      <c r="P35" s="111">
        <v>8233940</v>
      </c>
      <c r="Q35" s="21">
        <v>9107191</v>
      </c>
      <c r="R35" s="22">
        <v>9981849</v>
      </c>
      <c r="S35" s="23">
        <v>100</v>
      </c>
      <c r="T35" s="23">
        <v>100</v>
      </c>
      <c r="U35" s="48">
        <v>100</v>
      </c>
    </row>
    <row r="36" spans="1:21" x14ac:dyDescent="0.2">
      <c r="I36" s="118"/>
    </row>
    <row r="37" spans="1:21" ht="16.5" thickBot="1" x14ac:dyDescent="0.3">
      <c r="A37" s="5" t="s">
        <v>110</v>
      </c>
      <c r="I37" s="197" t="s">
        <v>91</v>
      </c>
      <c r="J37" s="197"/>
      <c r="K37" s="197"/>
      <c r="L37" s="197"/>
      <c r="M37" s="197"/>
      <c r="N37" s="197"/>
      <c r="P37" s="197" t="s">
        <v>92</v>
      </c>
      <c r="Q37" s="197"/>
      <c r="R37" s="197"/>
      <c r="S37" s="197"/>
      <c r="T37" s="197"/>
      <c r="U37" s="197"/>
    </row>
    <row r="38" spans="1:21" x14ac:dyDescent="0.2">
      <c r="A38" s="123"/>
      <c r="I38" s="32"/>
      <c r="J38" s="43" t="s">
        <v>29</v>
      </c>
      <c r="K38" s="100"/>
      <c r="L38" s="11"/>
      <c r="M38" s="98" t="s">
        <v>2</v>
      </c>
      <c r="N38" s="12"/>
      <c r="P38" s="32"/>
      <c r="Q38" s="98" t="s">
        <v>37</v>
      </c>
      <c r="R38" s="100"/>
      <c r="S38" s="11"/>
      <c r="T38" s="98" t="s">
        <v>2</v>
      </c>
      <c r="U38" s="12"/>
    </row>
    <row r="39" spans="1:21" x14ac:dyDescent="0.2">
      <c r="A39" s="124" t="s">
        <v>3</v>
      </c>
      <c r="I39" s="109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109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I40" s="110">
        <v>587265</v>
      </c>
      <c r="J40" s="18">
        <v>591383</v>
      </c>
      <c r="K40" s="19">
        <v>596296</v>
      </c>
      <c r="L40" s="27">
        <v>13.930502740129285</v>
      </c>
      <c r="M40" s="27">
        <v>13.774857297786316</v>
      </c>
      <c r="N40" s="28">
        <v>13.632648526107166</v>
      </c>
      <c r="P40" s="110">
        <v>4415844</v>
      </c>
      <c r="Q40" s="18">
        <v>6301413</v>
      </c>
      <c r="R40" s="19">
        <v>6806757</v>
      </c>
      <c r="S40" s="27">
        <v>38.708421930042398</v>
      </c>
      <c r="T40" s="27">
        <v>48.385529612905813</v>
      </c>
      <c r="U40" s="28">
        <v>50.006358461635777</v>
      </c>
    </row>
    <row r="41" spans="1:21" x14ac:dyDescent="0.2">
      <c r="A41" s="17" t="s">
        <v>158</v>
      </c>
      <c r="I41" s="110">
        <v>104770</v>
      </c>
      <c r="J41" s="18">
        <v>148998</v>
      </c>
      <c r="K41" s="19">
        <v>212825</v>
      </c>
      <c r="L41" s="27">
        <v>2.4852473280092378</v>
      </c>
      <c r="M41" s="27">
        <v>3.4705532415635307</v>
      </c>
      <c r="N41" s="28">
        <v>4.8656513251283888</v>
      </c>
      <c r="P41" s="110">
        <v>616</v>
      </c>
      <c r="Q41" s="18">
        <v>1167</v>
      </c>
      <c r="R41" s="19">
        <v>4354</v>
      </c>
      <c r="S41" s="27">
        <v>5.3997351149420404E-3</v>
      </c>
      <c r="T41" s="27">
        <v>8.9608335556265045E-3</v>
      </c>
      <c r="U41" s="28">
        <v>3.1986992446176962E-2</v>
      </c>
    </row>
    <row r="42" spans="1:21" x14ac:dyDescent="0.2">
      <c r="A42" s="17" t="s">
        <v>82</v>
      </c>
      <c r="I42" s="110">
        <v>881132</v>
      </c>
      <c r="J42" s="18">
        <v>886982</v>
      </c>
      <c r="K42" s="19">
        <v>890370</v>
      </c>
      <c r="L42" s="27">
        <v>20.901316680571117</v>
      </c>
      <c r="M42" s="27">
        <v>20.660131379672908</v>
      </c>
      <c r="N42" s="28">
        <v>20.355832117253911</v>
      </c>
      <c r="P42" s="110">
        <v>3269074</v>
      </c>
      <c r="Q42" s="18">
        <v>3006842</v>
      </c>
      <c r="R42" s="19">
        <v>3215355</v>
      </c>
      <c r="S42" s="27">
        <v>28.656061154454601</v>
      </c>
      <c r="T42" s="27">
        <v>23.08809827769247</v>
      </c>
      <c r="U42" s="28">
        <v>23.621850274868471</v>
      </c>
    </row>
    <row r="43" spans="1:21" x14ac:dyDescent="0.2">
      <c r="A43" s="17" t="s">
        <v>84</v>
      </c>
      <c r="I43" s="110">
        <v>503168</v>
      </c>
      <c r="J43" s="18">
        <v>521489</v>
      </c>
      <c r="K43" s="19">
        <v>593428</v>
      </c>
      <c r="L43" s="27">
        <v>11.935639281662233</v>
      </c>
      <c r="M43" s="27">
        <v>12.146843175007209</v>
      </c>
      <c r="N43" s="28">
        <v>13.567079687857579</v>
      </c>
      <c r="P43" s="110">
        <v>1231535</v>
      </c>
      <c r="Q43" s="18">
        <v>1137196</v>
      </c>
      <c r="R43" s="19">
        <v>998753</v>
      </c>
      <c r="S43" s="27">
        <v>10.7953941311366</v>
      </c>
      <c r="T43" s="27">
        <v>8.7319829272701277</v>
      </c>
      <c r="U43" s="28">
        <v>7.3374149440965963</v>
      </c>
    </row>
    <row r="44" spans="1:21" x14ac:dyDescent="0.2">
      <c r="A44" s="17" t="s">
        <v>152</v>
      </c>
      <c r="I44" s="110">
        <v>1475613</v>
      </c>
      <c r="J44" s="18">
        <v>1499171</v>
      </c>
      <c r="K44" s="19">
        <v>1488738</v>
      </c>
      <c r="L44" s="27">
        <v>35.002990029833882</v>
      </c>
      <c r="M44" s="27">
        <v>34.919614851931165</v>
      </c>
      <c r="N44" s="28">
        <v>34.035851156908194</v>
      </c>
      <c r="P44" s="110">
        <v>369099</v>
      </c>
      <c r="Q44" s="18">
        <v>519936</v>
      </c>
      <c r="R44" s="19">
        <v>586197</v>
      </c>
      <c r="S44" s="27">
        <v>3.2354494012824548</v>
      </c>
      <c r="T44" s="27">
        <v>3.9923392935546036</v>
      </c>
      <c r="U44" s="28">
        <v>4.3065408844675233</v>
      </c>
    </row>
    <row r="45" spans="1:21" x14ac:dyDescent="0.2">
      <c r="A45" s="17" t="s">
        <v>159</v>
      </c>
      <c r="I45" s="110">
        <v>0</v>
      </c>
      <c r="J45" s="18">
        <v>0</v>
      </c>
      <c r="K45" s="19">
        <v>0</v>
      </c>
      <c r="L45" s="27" t="s">
        <v>160</v>
      </c>
      <c r="M45" s="27" t="s">
        <v>160</v>
      </c>
      <c r="N45" s="28" t="s">
        <v>160</v>
      </c>
      <c r="P45" s="110">
        <v>0</v>
      </c>
      <c r="Q45" s="18">
        <v>0</v>
      </c>
      <c r="R45" s="19">
        <v>0</v>
      </c>
      <c r="S45" s="27" t="s">
        <v>160</v>
      </c>
      <c r="T45" s="27" t="s">
        <v>160</v>
      </c>
      <c r="U45" s="28" t="s">
        <v>160</v>
      </c>
    </row>
    <row r="46" spans="1:21" x14ac:dyDescent="0.2">
      <c r="A46" s="17" t="s">
        <v>161</v>
      </c>
      <c r="I46" s="110">
        <v>74539</v>
      </c>
      <c r="J46" s="18">
        <v>74425</v>
      </c>
      <c r="K46" s="19">
        <v>76364</v>
      </c>
      <c r="L46" s="27">
        <v>1.7681383085089299</v>
      </c>
      <c r="M46" s="27">
        <v>1.7335529671765111</v>
      </c>
      <c r="N46" s="28">
        <v>1.7458503361546072</v>
      </c>
      <c r="P46" s="110">
        <v>4454</v>
      </c>
      <c r="Q46" s="18">
        <v>360</v>
      </c>
      <c r="R46" s="19">
        <v>345</v>
      </c>
      <c r="S46" s="27">
        <v>3.9042889938233516E-2</v>
      </c>
      <c r="T46" s="27">
        <v>2.7642674207588192E-3</v>
      </c>
      <c r="U46" s="28">
        <v>2.5345687629607376E-3</v>
      </c>
    </row>
    <row r="47" spans="1:21" x14ac:dyDescent="0.2">
      <c r="A47" s="17" t="s">
        <v>162</v>
      </c>
      <c r="I47" s="110">
        <v>62012</v>
      </c>
      <c r="J47" s="18">
        <v>60835</v>
      </c>
      <c r="K47" s="19">
        <v>66727</v>
      </c>
      <c r="L47" s="27">
        <v>1.4709855617496312</v>
      </c>
      <c r="M47" s="27">
        <v>1.4170063118331615</v>
      </c>
      <c r="N47" s="28">
        <v>1.5255271512831763</v>
      </c>
      <c r="P47" s="110">
        <v>250425</v>
      </c>
      <c r="Q47" s="18">
        <v>263187</v>
      </c>
      <c r="R47" s="19">
        <v>259358</v>
      </c>
      <c r="S47" s="27">
        <v>2.1951764061028576</v>
      </c>
      <c r="T47" s="27">
        <v>2.0208868046312536</v>
      </c>
      <c r="U47" s="28">
        <v>1.9053932905042639</v>
      </c>
    </row>
    <row r="48" spans="1:21" x14ac:dyDescent="0.2">
      <c r="A48" s="17" t="s">
        <v>163</v>
      </c>
      <c r="I48" s="110">
        <v>0</v>
      </c>
      <c r="J48" s="18">
        <v>0</v>
      </c>
      <c r="K48" s="19">
        <v>0</v>
      </c>
      <c r="L48" s="27" t="s">
        <v>160</v>
      </c>
      <c r="M48" s="27" t="s">
        <v>160</v>
      </c>
      <c r="N48" s="28" t="s">
        <v>160</v>
      </c>
      <c r="P48" s="110">
        <v>0</v>
      </c>
      <c r="Q48" s="18">
        <v>0</v>
      </c>
      <c r="R48" s="19">
        <v>0</v>
      </c>
      <c r="S48" s="27" t="s">
        <v>160</v>
      </c>
      <c r="T48" s="27" t="s">
        <v>160</v>
      </c>
      <c r="U48" s="28" t="s">
        <v>160</v>
      </c>
    </row>
    <row r="49" spans="1:21" x14ac:dyDescent="0.2">
      <c r="A49" s="17" t="s">
        <v>164</v>
      </c>
      <c r="I49" s="110">
        <v>51886</v>
      </c>
      <c r="J49" s="18">
        <v>63653</v>
      </c>
      <c r="K49" s="19">
        <v>68802</v>
      </c>
      <c r="L49" s="27">
        <v>1.230786893777678</v>
      </c>
      <c r="M49" s="27">
        <v>1.4826449045305536</v>
      </c>
      <c r="N49" s="28">
        <v>1.572966251481186</v>
      </c>
      <c r="P49" s="110">
        <v>897793</v>
      </c>
      <c r="Q49" s="18">
        <v>927713</v>
      </c>
      <c r="R49" s="19">
        <v>916848</v>
      </c>
      <c r="S49" s="27">
        <v>7.8698772533265569</v>
      </c>
      <c r="T49" s="27">
        <v>7.1234633936511838</v>
      </c>
      <c r="U49" s="28">
        <v>6.7356936266174685</v>
      </c>
    </row>
    <row r="50" spans="1:21" x14ac:dyDescent="0.2">
      <c r="A50" s="17" t="s">
        <v>165</v>
      </c>
      <c r="I50" s="110">
        <v>0</v>
      </c>
      <c r="J50" s="18">
        <v>0</v>
      </c>
      <c r="K50" s="19">
        <v>0</v>
      </c>
      <c r="L50" s="27" t="s">
        <v>160</v>
      </c>
      <c r="M50" s="27" t="s">
        <v>160</v>
      </c>
      <c r="N50" s="28" t="s">
        <v>160</v>
      </c>
      <c r="P50" s="110">
        <v>0</v>
      </c>
      <c r="Q50" s="18">
        <v>0</v>
      </c>
      <c r="R50" s="19">
        <v>0</v>
      </c>
      <c r="S50" s="27" t="s">
        <v>160</v>
      </c>
      <c r="T50" s="27" t="s">
        <v>160</v>
      </c>
      <c r="U50" s="28" t="s">
        <v>160</v>
      </c>
    </row>
    <row r="51" spans="1:21" x14ac:dyDescent="0.2">
      <c r="A51" s="17" t="s">
        <v>166</v>
      </c>
      <c r="I51" s="110">
        <v>0</v>
      </c>
      <c r="J51" s="18">
        <v>0</v>
      </c>
      <c r="K51" s="19">
        <v>0</v>
      </c>
      <c r="L51" s="27" t="s">
        <v>160</v>
      </c>
      <c r="M51" s="27" t="s">
        <v>160</v>
      </c>
      <c r="N51" s="28" t="s">
        <v>160</v>
      </c>
      <c r="P51" s="110">
        <v>0</v>
      </c>
      <c r="Q51" s="18">
        <v>0</v>
      </c>
      <c r="R51" s="19">
        <v>0</v>
      </c>
      <c r="S51" s="27" t="s">
        <v>160</v>
      </c>
      <c r="T51" s="27" t="s">
        <v>160</v>
      </c>
      <c r="U51" s="28" t="s">
        <v>160</v>
      </c>
    </row>
    <row r="52" spans="1:21" x14ac:dyDescent="0.2">
      <c r="A52" s="17" t="s">
        <v>167</v>
      </c>
      <c r="I52" s="110">
        <v>0</v>
      </c>
      <c r="J52" s="18">
        <v>0</v>
      </c>
      <c r="K52" s="19">
        <v>0</v>
      </c>
      <c r="L52" s="27" t="s">
        <v>160</v>
      </c>
      <c r="M52" s="27" t="s">
        <v>160</v>
      </c>
      <c r="N52" s="28" t="s">
        <v>160</v>
      </c>
      <c r="P52" s="110">
        <v>0</v>
      </c>
      <c r="Q52" s="18">
        <v>0</v>
      </c>
      <c r="R52" s="19">
        <v>0</v>
      </c>
      <c r="S52" s="27" t="s">
        <v>160</v>
      </c>
      <c r="T52" s="27" t="s">
        <v>160</v>
      </c>
      <c r="U52" s="28" t="s">
        <v>160</v>
      </c>
    </row>
    <row r="53" spans="1:21" x14ac:dyDescent="0.2">
      <c r="A53" s="17" t="s">
        <v>168</v>
      </c>
      <c r="I53" s="110">
        <v>0</v>
      </c>
      <c r="J53" s="18">
        <v>0</v>
      </c>
      <c r="K53" s="19">
        <v>0</v>
      </c>
      <c r="L53" s="27" t="s">
        <v>160</v>
      </c>
      <c r="M53" s="27" t="s">
        <v>160</v>
      </c>
      <c r="N53" s="28" t="s">
        <v>160</v>
      </c>
      <c r="P53" s="110">
        <v>0</v>
      </c>
      <c r="Q53" s="18">
        <v>0</v>
      </c>
      <c r="R53" s="19">
        <v>0</v>
      </c>
      <c r="S53" s="27" t="s">
        <v>160</v>
      </c>
      <c r="T53" s="27" t="s">
        <v>160</v>
      </c>
      <c r="U53" s="28" t="s">
        <v>160</v>
      </c>
    </row>
    <row r="54" spans="1:21" x14ac:dyDescent="0.2">
      <c r="A54" s="17" t="s">
        <v>169</v>
      </c>
      <c r="I54" s="110">
        <v>116368</v>
      </c>
      <c r="J54" s="18">
        <v>116300</v>
      </c>
      <c r="K54" s="19">
        <v>117045</v>
      </c>
      <c r="L54" s="27">
        <v>2.760363282101546</v>
      </c>
      <c r="M54" s="27">
        <v>2.7089312742039398</v>
      </c>
      <c r="N54" s="28">
        <v>2.6759081844221884</v>
      </c>
      <c r="P54" s="110">
        <v>257026</v>
      </c>
      <c r="Q54" s="18">
        <v>277465</v>
      </c>
      <c r="R54" s="19">
        <v>281452</v>
      </c>
      <c r="S54" s="27">
        <v>2.2530394767095663</v>
      </c>
      <c r="T54" s="27">
        <v>2.1305207219467936</v>
      </c>
      <c r="U54" s="28">
        <v>2.0677085433994944</v>
      </c>
    </row>
    <row r="55" spans="1:21" x14ac:dyDescent="0.2">
      <c r="A55" s="17" t="s">
        <v>170</v>
      </c>
      <c r="I55" s="110">
        <v>0</v>
      </c>
      <c r="J55" s="18">
        <v>0</v>
      </c>
      <c r="K55" s="19">
        <v>0</v>
      </c>
      <c r="L55" s="27" t="s">
        <v>160</v>
      </c>
      <c r="M55" s="27" t="s">
        <v>160</v>
      </c>
      <c r="N55" s="28" t="s">
        <v>160</v>
      </c>
      <c r="P55" s="110">
        <v>131905</v>
      </c>
      <c r="Q55" s="18">
        <v>140304</v>
      </c>
      <c r="R55" s="19">
        <v>146613</v>
      </c>
      <c r="S55" s="27">
        <v>1.1562533447019965</v>
      </c>
      <c r="T55" s="27">
        <v>1.0773271561170703</v>
      </c>
      <c r="U55" s="28">
        <v>1.0771035653448193</v>
      </c>
    </row>
    <row r="56" spans="1:21" x14ac:dyDescent="0.2">
      <c r="A56" s="17" t="s">
        <v>171</v>
      </c>
      <c r="I56" s="110">
        <v>205019</v>
      </c>
      <c r="J56" s="18">
        <v>199465</v>
      </c>
      <c r="K56" s="19">
        <v>198048</v>
      </c>
      <c r="L56" s="27">
        <v>4.8632520945034452</v>
      </c>
      <c r="M56" s="27">
        <v>4.6460617077307731</v>
      </c>
      <c r="N56" s="28">
        <v>4.5278163450676709</v>
      </c>
      <c r="P56" s="110">
        <v>90442</v>
      </c>
      <c r="Q56" s="18">
        <v>99175</v>
      </c>
      <c r="R56" s="19">
        <v>113687</v>
      </c>
      <c r="S56" s="27">
        <v>0.79279682348309743</v>
      </c>
      <c r="T56" s="27">
        <v>0.76151728181598854</v>
      </c>
      <c r="U56" s="28">
        <v>0.83521019986874612</v>
      </c>
    </row>
    <row r="57" spans="1:21" x14ac:dyDescent="0.2">
      <c r="A57" s="17" t="s">
        <v>172</v>
      </c>
      <c r="I57" s="110">
        <v>10712</v>
      </c>
      <c r="J57" s="18">
        <v>10778</v>
      </c>
      <c r="K57" s="19">
        <v>14465</v>
      </c>
      <c r="L57" s="27">
        <v>0.25409916366932284</v>
      </c>
      <c r="M57" s="27">
        <v>0.25104781834368067</v>
      </c>
      <c r="N57" s="28">
        <v>0.33070196836829385</v>
      </c>
      <c r="P57" s="110">
        <v>93778</v>
      </c>
      <c r="Q57" s="18">
        <v>97968</v>
      </c>
      <c r="R57" s="19">
        <v>105905</v>
      </c>
      <c r="S57" s="27">
        <v>0.82203954481986141</v>
      </c>
      <c r="T57" s="27">
        <v>0.75224930743583329</v>
      </c>
      <c r="U57" s="28">
        <v>0.77803914446770128</v>
      </c>
    </row>
    <row r="58" spans="1:21" x14ac:dyDescent="0.2">
      <c r="A58" s="17" t="s">
        <v>173</v>
      </c>
      <c r="I58" s="110">
        <v>18960</v>
      </c>
      <c r="J58" s="18">
        <v>20730</v>
      </c>
      <c r="K58" s="19">
        <v>21956</v>
      </c>
      <c r="L58" s="27">
        <v>0.44974982665892099</v>
      </c>
      <c r="M58" s="27">
        <v>0.48285593563411583</v>
      </c>
      <c r="N58" s="28">
        <v>0.50196283563734945</v>
      </c>
      <c r="P58" s="110">
        <v>101261</v>
      </c>
      <c r="Q58" s="18">
        <v>120312</v>
      </c>
      <c r="R58" s="19">
        <v>131820</v>
      </c>
      <c r="S58" s="27">
        <v>0.88763405434114595</v>
      </c>
      <c r="T58" s="27">
        <v>0.92381817201759731</v>
      </c>
      <c r="U58" s="28">
        <v>0.96842566473473757</v>
      </c>
    </row>
    <row r="59" spans="1:21" x14ac:dyDescent="0.2">
      <c r="A59" s="17" t="s">
        <v>174</v>
      </c>
      <c r="I59" s="110">
        <v>0</v>
      </c>
      <c r="J59" s="18">
        <v>0</v>
      </c>
      <c r="K59" s="19">
        <v>0</v>
      </c>
      <c r="L59" s="27" t="s">
        <v>160</v>
      </c>
      <c r="M59" s="27" t="s">
        <v>160</v>
      </c>
      <c r="N59" s="28" t="s">
        <v>160</v>
      </c>
      <c r="P59" s="110">
        <v>0</v>
      </c>
      <c r="Q59" s="18">
        <v>0</v>
      </c>
      <c r="R59" s="19">
        <v>0</v>
      </c>
      <c r="S59" s="27" t="s">
        <v>160</v>
      </c>
      <c r="T59" s="27" t="s">
        <v>160</v>
      </c>
      <c r="U59" s="28" t="s">
        <v>160</v>
      </c>
    </row>
    <row r="60" spans="1:21" x14ac:dyDescent="0.2">
      <c r="A60" s="17" t="s">
        <v>175</v>
      </c>
      <c r="I60" s="110">
        <v>0</v>
      </c>
      <c r="J60" s="18">
        <v>0</v>
      </c>
      <c r="K60" s="19">
        <v>0</v>
      </c>
      <c r="L60" s="27" t="s">
        <v>160</v>
      </c>
      <c r="M60" s="27" t="s">
        <v>160</v>
      </c>
      <c r="N60" s="28" t="s">
        <v>160</v>
      </c>
      <c r="P60" s="110">
        <v>0</v>
      </c>
      <c r="Q60" s="18">
        <v>0</v>
      </c>
      <c r="R60" s="19">
        <v>0</v>
      </c>
      <c r="S60" s="27" t="s">
        <v>160</v>
      </c>
      <c r="T60" s="27" t="s">
        <v>160</v>
      </c>
      <c r="U60" s="28" t="s">
        <v>160</v>
      </c>
    </row>
    <row r="61" spans="1:21" x14ac:dyDescent="0.2">
      <c r="A61" s="17" t="s">
        <v>176</v>
      </c>
      <c r="I61" s="110">
        <v>0</v>
      </c>
      <c r="J61" s="18">
        <v>0</v>
      </c>
      <c r="K61" s="19">
        <v>0</v>
      </c>
      <c r="L61" s="27" t="s">
        <v>160</v>
      </c>
      <c r="M61" s="27" t="s">
        <v>160</v>
      </c>
      <c r="N61" s="28" t="s">
        <v>160</v>
      </c>
      <c r="P61" s="110">
        <v>216</v>
      </c>
      <c r="Q61" s="18">
        <v>0</v>
      </c>
      <c r="R61" s="19">
        <v>0</v>
      </c>
      <c r="S61" s="27">
        <v>1.893413611732923E-3</v>
      </c>
      <c r="T61" s="27" t="s">
        <v>160</v>
      </c>
      <c r="U61" s="28" t="s">
        <v>160</v>
      </c>
    </row>
    <row r="62" spans="1:21" x14ac:dyDescent="0.2">
      <c r="A62" s="17" t="s">
        <v>177</v>
      </c>
      <c r="I62" s="110">
        <v>0</v>
      </c>
      <c r="J62" s="18">
        <v>0</v>
      </c>
      <c r="K62" s="19">
        <v>0</v>
      </c>
      <c r="L62" s="27" t="s">
        <v>160</v>
      </c>
      <c r="M62" s="27" t="s">
        <v>160</v>
      </c>
      <c r="N62" s="28" t="s">
        <v>160</v>
      </c>
      <c r="P62" s="110">
        <v>165352</v>
      </c>
      <c r="Q62" s="18">
        <v>366</v>
      </c>
      <c r="R62" s="19">
        <v>207</v>
      </c>
      <c r="S62" s="27">
        <v>1.4494431829965848</v>
      </c>
      <c r="T62" s="27">
        <v>2.8103385444381325E-3</v>
      </c>
      <c r="U62" s="28">
        <v>1.5207412577764427E-3</v>
      </c>
    </row>
    <row r="63" spans="1:21" x14ac:dyDescent="0.2">
      <c r="A63" s="17" t="s">
        <v>178</v>
      </c>
      <c r="I63" s="110">
        <v>110573</v>
      </c>
      <c r="J63" s="18">
        <v>82854</v>
      </c>
      <c r="K63" s="19">
        <v>7212</v>
      </c>
      <c r="L63" s="27">
        <v>2.6229001889850667</v>
      </c>
      <c r="M63" s="27">
        <v>1.9298864298615068</v>
      </c>
      <c r="N63" s="28">
        <v>0.16488230873640755</v>
      </c>
      <c r="P63" s="110">
        <v>120082</v>
      </c>
      <c r="Q63" s="18">
        <v>109816</v>
      </c>
      <c r="R63" s="19">
        <v>31952</v>
      </c>
      <c r="S63" s="27">
        <v>1.0526152468708929</v>
      </c>
      <c r="T63" s="27">
        <v>0.84322441966125128</v>
      </c>
      <c r="U63" s="28">
        <v>0.23473780033078695</v>
      </c>
    </row>
    <row r="64" spans="1:21" x14ac:dyDescent="0.2">
      <c r="A64" s="17" t="s">
        <v>179</v>
      </c>
      <c r="I64" s="110">
        <v>13660</v>
      </c>
      <c r="J64" s="18">
        <v>16143</v>
      </c>
      <c r="K64" s="19">
        <v>21216</v>
      </c>
      <c r="L64" s="27">
        <v>0.32402861983970782</v>
      </c>
      <c r="M64" s="27">
        <v>0.37601270472462772</v>
      </c>
      <c r="N64" s="28">
        <v>0.48504479508480625</v>
      </c>
      <c r="P64" s="110">
        <v>9065</v>
      </c>
      <c r="Q64" s="18">
        <v>20122</v>
      </c>
      <c r="R64" s="19">
        <v>12180</v>
      </c>
      <c r="S64" s="27">
        <v>7.9462011066476615E-2</v>
      </c>
      <c r="T64" s="27">
        <v>0.15450719177919156</v>
      </c>
      <c r="U64" s="28">
        <v>8.9481297196700824E-2</v>
      </c>
    </row>
    <row r="65" spans="1:21" x14ac:dyDescent="0.2">
      <c r="A65" s="17" t="s">
        <v>180</v>
      </c>
      <c r="I65" s="110">
        <v>0</v>
      </c>
      <c r="J65" s="18">
        <v>0</v>
      </c>
      <c r="K65" s="19">
        <v>0</v>
      </c>
      <c r="L65" s="27" t="s">
        <v>160</v>
      </c>
      <c r="M65" s="27" t="s">
        <v>160</v>
      </c>
      <c r="N65" s="28" t="s">
        <v>160</v>
      </c>
      <c r="P65" s="110">
        <v>0</v>
      </c>
      <c r="Q65" s="18">
        <v>0</v>
      </c>
      <c r="R65" s="19">
        <v>0</v>
      </c>
      <c r="S65" s="27" t="s">
        <v>160</v>
      </c>
      <c r="T65" s="27" t="s">
        <v>160</v>
      </c>
      <c r="U65" s="28" t="s">
        <v>160</v>
      </c>
    </row>
    <row r="66" spans="1:21" x14ac:dyDescent="0.2">
      <c r="A66" s="17" t="s">
        <v>181</v>
      </c>
      <c r="I66" s="110">
        <v>0</v>
      </c>
      <c r="J66" s="18">
        <v>0</v>
      </c>
      <c r="K66" s="19">
        <v>537</v>
      </c>
      <c r="L66" s="27" t="s">
        <v>160</v>
      </c>
      <c r="M66" s="27" t="s">
        <v>160</v>
      </c>
      <c r="N66" s="28">
        <v>1.2277010509075271E-2</v>
      </c>
      <c r="P66" s="110">
        <v>0</v>
      </c>
      <c r="Q66" s="18">
        <v>0</v>
      </c>
      <c r="R66" s="19">
        <v>0</v>
      </c>
      <c r="S66" s="27" t="s">
        <v>160</v>
      </c>
      <c r="T66" s="27" t="s">
        <v>160</v>
      </c>
      <c r="U66" s="28" t="s">
        <v>160</v>
      </c>
    </row>
    <row r="67" spans="1:21" x14ac:dyDescent="0.2">
      <c r="A67" s="17" t="s">
        <v>5</v>
      </c>
      <c r="I67" s="110" t="s">
        <v>5</v>
      </c>
      <c r="J67" s="18" t="s">
        <v>5</v>
      </c>
      <c r="K67" s="19" t="s">
        <v>5</v>
      </c>
      <c r="L67" s="27" t="s">
        <v>5</v>
      </c>
      <c r="M67" s="27" t="s">
        <v>5</v>
      </c>
      <c r="N67" s="28" t="s">
        <v>5</v>
      </c>
      <c r="P67" s="110" t="s">
        <v>5</v>
      </c>
      <c r="Q67" s="18" t="s">
        <v>5</v>
      </c>
      <c r="R67" s="19" t="s">
        <v>5</v>
      </c>
      <c r="S67" s="27" t="s">
        <v>5</v>
      </c>
      <c r="T67" s="27" t="s">
        <v>5</v>
      </c>
      <c r="U67" s="28" t="s">
        <v>5</v>
      </c>
    </row>
    <row r="68" spans="1:21" ht="13.5" thickBot="1" x14ac:dyDescent="0.25">
      <c r="A68" s="20" t="s">
        <v>4</v>
      </c>
      <c r="I68" s="111">
        <v>4215677</v>
      </c>
      <c r="J68" s="21">
        <v>4293206</v>
      </c>
      <c r="K68" s="22">
        <v>4374029</v>
      </c>
      <c r="L68" s="23">
        <v>100</v>
      </c>
      <c r="M68" s="23">
        <v>100</v>
      </c>
      <c r="N68" s="48">
        <v>100</v>
      </c>
      <c r="P68" s="111">
        <v>11407967</v>
      </c>
      <c r="Q68" s="21">
        <v>13023342</v>
      </c>
      <c r="R68" s="22">
        <v>13611783</v>
      </c>
      <c r="S68" s="23">
        <v>100</v>
      </c>
      <c r="T68" s="23">
        <v>100</v>
      </c>
      <c r="U68" s="48">
        <v>100</v>
      </c>
    </row>
    <row r="69" spans="1:21" x14ac:dyDescent="0.2">
      <c r="A69" s="50"/>
      <c r="I69" s="50"/>
      <c r="J69" s="50"/>
      <c r="K69" s="50"/>
      <c r="L69" s="50"/>
      <c r="M69" s="50"/>
      <c r="N69" s="50"/>
    </row>
    <row r="70" spans="1:21" x14ac:dyDescent="0.2">
      <c r="A70" s="61" t="s">
        <v>155</v>
      </c>
      <c r="B70" s="119"/>
      <c r="C70" s="119"/>
      <c r="D70" s="119"/>
      <c r="E70" s="119"/>
      <c r="F70" s="119"/>
      <c r="G70" s="119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108"/>
      <c r="U70" s="187">
        <v>10</v>
      </c>
    </row>
    <row r="71" spans="1:21" x14ac:dyDescent="0.2">
      <c r="A71" s="26" t="s">
        <v>156</v>
      </c>
      <c r="T71" s="25"/>
      <c r="U71" s="186"/>
    </row>
    <row r="76" spans="1:21" ht="12.75" customHeight="1" x14ac:dyDescent="0.2"/>
    <row r="77" spans="1:21" ht="12.75" customHeight="1" x14ac:dyDescent="0.2"/>
  </sheetData>
  <mergeCells count="6">
    <mergeCell ref="U70:U71"/>
    <mergeCell ref="P4:U4"/>
    <mergeCell ref="I4:N4"/>
    <mergeCell ref="D4:E4"/>
    <mergeCell ref="I37:N37"/>
    <mergeCell ref="P37:U37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111</v>
      </c>
      <c r="B4" s="6"/>
      <c r="C4" s="6"/>
      <c r="D4" s="197" t="s">
        <v>104</v>
      </c>
      <c r="E4" s="197"/>
      <c r="F4" s="6"/>
      <c r="I4" s="197" t="s">
        <v>107</v>
      </c>
      <c r="J4" s="197"/>
      <c r="K4" s="197"/>
      <c r="L4" s="197"/>
      <c r="M4" s="197"/>
      <c r="N4" s="197"/>
      <c r="P4" s="197" t="s">
        <v>108</v>
      </c>
      <c r="Q4" s="197"/>
      <c r="R4" s="197"/>
      <c r="S4" s="197"/>
      <c r="T4" s="197"/>
      <c r="U4" s="197"/>
    </row>
    <row r="5" spans="1:21" x14ac:dyDescent="0.2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1904789</v>
      </c>
      <c r="C7" s="18">
        <v>1928738</v>
      </c>
      <c r="D7" s="19">
        <v>2031488</v>
      </c>
      <c r="E7" s="90">
        <v>20.365385871656486</v>
      </c>
      <c r="F7" s="90">
        <v>19.320168257549888</v>
      </c>
      <c r="G7" s="91">
        <v>18.960801915523646</v>
      </c>
      <c r="I7" s="110">
        <v>702760</v>
      </c>
      <c r="J7" s="18">
        <v>774149</v>
      </c>
      <c r="K7" s="19">
        <v>853417</v>
      </c>
      <c r="L7" s="90">
        <v>19.033004425669152</v>
      </c>
      <c r="M7" s="90">
        <v>19.67154337261379</v>
      </c>
      <c r="N7" s="91">
        <v>20.194190700918966</v>
      </c>
      <c r="P7" s="110">
        <v>1202029</v>
      </c>
      <c r="Q7" s="18">
        <v>1154589</v>
      </c>
      <c r="R7" s="19">
        <v>1178071</v>
      </c>
      <c r="S7" s="90">
        <v>21.234455234537908</v>
      </c>
      <c r="T7" s="90">
        <v>19.091518793899255</v>
      </c>
      <c r="U7" s="91">
        <v>18.157428052059664</v>
      </c>
    </row>
    <row r="8" spans="1:21" x14ac:dyDescent="0.2">
      <c r="A8" s="17" t="s">
        <v>158</v>
      </c>
      <c r="B8" s="18">
        <v>742221</v>
      </c>
      <c r="C8" s="18">
        <v>833828</v>
      </c>
      <c r="D8" s="19">
        <v>958677</v>
      </c>
      <c r="E8" s="90">
        <v>7.9355860764876054</v>
      </c>
      <c r="F8" s="90">
        <v>8.3524549512978474</v>
      </c>
      <c r="G8" s="91">
        <v>8.9477686789035733</v>
      </c>
      <c r="I8" s="110">
        <v>329682</v>
      </c>
      <c r="J8" s="18">
        <v>361314</v>
      </c>
      <c r="K8" s="19">
        <v>460648</v>
      </c>
      <c r="L8" s="90">
        <v>8.9288504824740418</v>
      </c>
      <c r="M8" s="90">
        <v>9.1811834958549063</v>
      </c>
      <c r="N8" s="91">
        <v>10.900197158009414</v>
      </c>
      <c r="P8" s="110">
        <v>412539</v>
      </c>
      <c r="Q8" s="18">
        <v>472514</v>
      </c>
      <c r="R8" s="19">
        <v>498029</v>
      </c>
      <c r="S8" s="90">
        <v>7.2877118006312944</v>
      </c>
      <c r="T8" s="90">
        <v>7.8131784655669785</v>
      </c>
      <c r="U8" s="91">
        <v>7.6760447675388184</v>
      </c>
    </row>
    <row r="9" spans="1:21" x14ac:dyDescent="0.2">
      <c r="A9" s="17" t="s">
        <v>82</v>
      </c>
      <c r="B9" s="18">
        <v>1981213</v>
      </c>
      <c r="C9" s="18">
        <v>2186958</v>
      </c>
      <c r="D9" s="19">
        <v>2487577</v>
      </c>
      <c r="E9" s="90">
        <v>21.182486479574465</v>
      </c>
      <c r="F9" s="90">
        <v>21.906757958932104</v>
      </c>
      <c r="G9" s="91">
        <v>23.217688091986052</v>
      </c>
      <c r="I9" s="110">
        <v>791189</v>
      </c>
      <c r="J9" s="18">
        <v>835431</v>
      </c>
      <c r="K9" s="19">
        <v>871117</v>
      </c>
      <c r="L9" s="90">
        <v>21.427946579971472</v>
      </c>
      <c r="M9" s="90">
        <v>21.228752024902327</v>
      </c>
      <c r="N9" s="91">
        <v>20.613021325814259</v>
      </c>
      <c r="P9" s="110">
        <v>1190024</v>
      </c>
      <c r="Q9" s="18">
        <v>1351527</v>
      </c>
      <c r="R9" s="19">
        <v>1616460</v>
      </c>
      <c r="S9" s="90">
        <v>21.022380787839346</v>
      </c>
      <c r="T9" s="90">
        <v>22.347955091346165</v>
      </c>
      <c r="U9" s="91">
        <v>24.914250625838651</v>
      </c>
    </row>
    <row r="10" spans="1:21" x14ac:dyDescent="0.2">
      <c r="A10" s="17" t="s">
        <v>84</v>
      </c>
      <c r="B10" s="18">
        <v>1016288</v>
      </c>
      <c r="C10" s="18">
        <v>1021557</v>
      </c>
      <c r="D10" s="19">
        <v>1087062</v>
      </c>
      <c r="E10" s="90">
        <v>10.86582150397447</v>
      </c>
      <c r="F10" s="90">
        <v>10.232936316222261</v>
      </c>
      <c r="G10" s="91">
        <v>10.14604430441773</v>
      </c>
      <c r="I10" s="110">
        <v>285376</v>
      </c>
      <c r="J10" s="18">
        <v>329180</v>
      </c>
      <c r="K10" s="19">
        <v>365494</v>
      </c>
      <c r="L10" s="90">
        <v>7.7289012905967329</v>
      </c>
      <c r="M10" s="90">
        <v>8.364641234952197</v>
      </c>
      <c r="N10" s="91">
        <v>8.6485921138689257</v>
      </c>
      <c r="P10" s="110">
        <v>730912</v>
      </c>
      <c r="Q10" s="18">
        <v>692377</v>
      </c>
      <c r="R10" s="19">
        <v>721568</v>
      </c>
      <c r="S10" s="90">
        <v>12.91193319328117</v>
      </c>
      <c r="T10" s="90">
        <v>11.448687375302885</v>
      </c>
      <c r="U10" s="91">
        <v>11.121417168123642</v>
      </c>
    </row>
    <row r="11" spans="1:21" x14ac:dyDescent="0.2">
      <c r="A11" s="17" t="s">
        <v>152</v>
      </c>
      <c r="B11" s="18">
        <v>609859</v>
      </c>
      <c r="C11" s="18">
        <v>592774</v>
      </c>
      <c r="D11" s="19">
        <v>560633</v>
      </c>
      <c r="E11" s="90">
        <v>6.5204145248122245</v>
      </c>
      <c r="F11" s="90">
        <v>5.9378170693483909</v>
      </c>
      <c r="G11" s="91">
        <v>5.2326429003300872</v>
      </c>
      <c r="I11" s="110">
        <v>359511</v>
      </c>
      <c r="J11" s="18">
        <v>333507</v>
      </c>
      <c r="K11" s="19">
        <v>288129</v>
      </c>
      <c r="L11" s="90">
        <v>9.7367158831987339</v>
      </c>
      <c r="M11" s="90">
        <v>8.4745926372963183</v>
      </c>
      <c r="N11" s="91">
        <v>6.8179236791217903</v>
      </c>
      <c r="P11" s="110">
        <v>250348</v>
      </c>
      <c r="Q11" s="18">
        <v>259267</v>
      </c>
      <c r="R11" s="19">
        <v>272504</v>
      </c>
      <c r="S11" s="90">
        <v>4.422525079724446</v>
      </c>
      <c r="T11" s="90">
        <v>4.2870673487603623</v>
      </c>
      <c r="U11" s="91">
        <v>4.2000624528559545</v>
      </c>
    </row>
    <row r="12" spans="1:21" x14ac:dyDescent="0.2">
      <c r="A12" s="17" t="s">
        <v>159</v>
      </c>
      <c r="B12" s="18">
        <v>446699</v>
      </c>
      <c r="C12" s="18">
        <v>591052</v>
      </c>
      <c r="D12" s="19">
        <v>640642</v>
      </c>
      <c r="E12" s="90">
        <v>4.77596075128693</v>
      </c>
      <c r="F12" s="90">
        <v>5.9205677956059226</v>
      </c>
      <c r="G12" s="91">
        <v>5.9794033047524273</v>
      </c>
      <c r="I12" s="110">
        <v>446699</v>
      </c>
      <c r="J12" s="18">
        <v>591052</v>
      </c>
      <c r="K12" s="19">
        <v>640642</v>
      </c>
      <c r="L12" s="90">
        <v>12.098047760176994</v>
      </c>
      <c r="M12" s="90">
        <v>15.018949909474955</v>
      </c>
      <c r="N12" s="91">
        <v>15.159349671986998</v>
      </c>
      <c r="P12" s="110">
        <v>0</v>
      </c>
      <c r="Q12" s="18">
        <v>0</v>
      </c>
      <c r="R12" s="19">
        <v>0</v>
      </c>
      <c r="S12" s="90" t="s">
        <v>160</v>
      </c>
      <c r="T12" s="90" t="s">
        <v>160</v>
      </c>
      <c r="U12" s="91" t="s">
        <v>160</v>
      </c>
    </row>
    <row r="13" spans="1:21" x14ac:dyDescent="0.2">
      <c r="A13" s="17" t="s">
        <v>161</v>
      </c>
      <c r="B13" s="18">
        <v>41496</v>
      </c>
      <c r="C13" s="18">
        <v>59693</v>
      </c>
      <c r="D13" s="19">
        <v>66697</v>
      </c>
      <c r="E13" s="90">
        <v>0.44366176627975989</v>
      </c>
      <c r="F13" s="90">
        <v>0.59794477207268459</v>
      </c>
      <c r="G13" s="91">
        <v>0.62251345090873322</v>
      </c>
      <c r="I13" s="110">
        <v>41491</v>
      </c>
      <c r="J13" s="18">
        <v>42708</v>
      </c>
      <c r="K13" s="19">
        <v>49232</v>
      </c>
      <c r="L13" s="90">
        <v>1.1237099246192708</v>
      </c>
      <c r="M13" s="90">
        <v>1.085233300511387</v>
      </c>
      <c r="N13" s="91">
        <v>1.1649643686353126</v>
      </c>
      <c r="P13" s="110">
        <v>5</v>
      </c>
      <c r="Q13" s="18">
        <v>16985</v>
      </c>
      <c r="R13" s="19">
        <v>17465</v>
      </c>
      <c r="S13" s="90">
        <v>8.8327549645382549E-5</v>
      </c>
      <c r="T13" s="90">
        <v>0.28085270751269831</v>
      </c>
      <c r="U13" s="91">
        <v>0.26918537246840135</v>
      </c>
    </row>
    <row r="14" spans="1:21" x14ac:dyDescent="0.2">
      <c r="A14" s="17" t="s">
        <v>162</v>
      </c>
      <c r="B14" s="18">
        <v>197769</v>
      </c>
      <c r="C14" s="18">
        <v>219741</v>
      </c>
      <c r="D14" s="19">
        <v>160192</v>
      </c>
      <c r="E14" s="90">
        <v>2.1144819706810738</v>
      </c>
      <c r="F14" s="90">
        <v>2.2011455641368967</v>
      </c>
      <c r="G14" s="91">
        <v>1.4951448300219168</v>
      </c>
      <c r="I14" s="110">
        <v>13109</v>
      </c>
      <c r="J14" s="18">
        <v>11660</v>
      </c>
      <c r="K14" s="19">
        <v>11162</v>
      </c>
      <c r="L14" s="90">
        <v>0.35503394475510403</v>
      </c>
      <c r="M14" s="90">
        <v>0.29628688498554778</v>
      </c>
      <c r="N14" s="91">
        <v>0.26412358390289564</v>
      </c>
      <c r="P14" s="110">
        <v>184660</v>
      </c>
      <c r="Q14" s="18">
        <v>208081</v>
      </c>
      <c r="R14" s="19">
        <v>149030</v>
      </c>
      <c r="S14" s="90">
        <v>3.2621130635032687</v>
      </c>
      <c r="T14" s="90">
        <v>3.4406895632587444</v>
      </c>
      <c r="U14" s="91">
        <v>2.2969765851111283</v>
      </c>
    </row>
    <row r="15" spans="1:21" x14ac:dyDescent="0.2">
      <c r="A15" s="17" t="s">
        <v>163</v>
      </c>
      <c r="B15" s="18">
        <v>546083</v>
      </c>
      <c r="C15" s="18">
        <v>484938</v>
      </c>
      <c r="D15" s="19">
        <v>325001</v>
      </c>
      <c r="E15" s="90">
        <v>5.8385422285364879</v>
      </c>
      <c r="F15" s="90">
        <v>4.8576238734756751</v>
      </c>
      <c r="G15" s="91">
        <v>3.0333822219708413</v>
      </c>
      <c r="I15" s="110">
        <v>0</v>
      </c>
      <c r="J15" s="18">
        <v>0</v>
      </c>
      <c r="K15" s="19">
        <v>0</v>
      </c>
      <c r="L15" s="90" t="s">
        <v>160</v>
      </c>
      <c r="M15" s="90" t="s">
        <v>160</v>
      </c>
      <c r="N15" s="91" t="s">
        <v>160</v>
      </c>
      <c r="P15" s="110">
        <v>546083</v>
      </c>
      <c r="Q15" s="18">
        <v>484938</v>
      </c>
      <c r="R15" s="19">
        <v>325001</v>
      </c>
      <c r="S15" s="90">
        <v>9.6468346585998876</v>
      </c>
      <c r="T15" s="90">
        <v>8.018613498721983</v>
      </c>
      <c r="U15" s="91">
        <v>5.0091906806529005</v>
      </c>
    </row>
    <row r="16" spans="1:21" x14ac:dyDescent="0.2">
      <c r="A16" s="17" t="s">
        <v>164</v>
      </c>
      <c r="B16" s="18">
        <v>192257</v>
      </c>
      <c r="C16" s="18">
        <v>217794</v>
      </c>
      <c r="D16" s="19">
        <v>269624</v>
      </c>
      <c r="E16" s="90">
        <v>2.0555494553607043</v>
      </c>
      <c r="F16" s="90">
        <v>2.1816424654280779</v>
      </c>
      <c r="G16" s="91">
        <v>2.5165234821328735</v>
      </c>
      <c r="I16" s="110">
        <v>14229</v>
      </c>
      <c r="J16" s="18">
        <v>18992</v>
      </c>
      <c r="K16" s="19">
        <v>23053</v>
      </c>
      <c r="L16" s="90">
        <v>0.3853671523320143</v>
      </c>
      <c r="M16" s="90">
        <v>0.48259695708795225</v>
      </c>
      <c r="N16" s="91">
        <v>0.54549731049215677</v>
      </c>
      <c r="P16" s="110">
        <v>178028</v>
      </c>
      <c r="Q16" s="18">
        <v>198802</v>
      </c>
      <c r="R16" s="19">
        <v>246571</v>
      </c>
      <c r="S16" s="90">
        <v>3.144955401653633</v>
      </c>
      <c r="T16" s="90">
        <v>3.2872581665551635</v>
      </c>
      <c r="U16" s="91">
        <v>3.8003610921789974</v>
      </c>
    </row>
    <row r="17" spans="1:21" x14ac:dyDescent="0.2">
      <c r="A17" s="17" t="s">
        <v>165</v>
      </c>
      <c r="B17" s="18">
        <v>587764</v>
      </c>
      <c r="C17" s="18">
        <v>729685</v>
      </c>
      <c r="D17" s="19">
        <v>974643</v>
      </c>
      <c r="E17" s="90">
        <v>6.2841819547825519</v>
      </c>
      <c r="F17" s="90">
        <v>7.3092545358728298</v>
      </c>
      <c r="G17" s="91">
        <v>9.096786622097552</v>
      </c>
      <c r="I17" s="110">
        <v>104906</v>
      </c>
      <c r="J17" s="18">
        <v>0</v>
      </c>
      <c r="K17" s="19">
        <v>0</v>
      </c>
      <c r="L17" s="90">
        <v>2.8411923875565601</v>
      </c>
      <c r="M17" s="90" t="s">
        <v>160</v>
      </c>
      <c r="N17" s="91" t="s">
        <v>160</v>
      </c>
      <c r="P17" s="110">
        <v>482858</v>
      </c>
      <c r="Q17" s="18">
        <v>729685</v>
      </c>
      <c r="R17" s="19">
        <v>974643</v>
      </c>
      <c r="S17" s="90">
        <v>8.5299327933340265</v>
      </c>
      <c r="T17" s="90">
        <v>12.065587746918061</v>
      </c>
      <c r="U17" s="91">
        <v>15.02202341704667</v>
      </c>
    </row>
    <row r="18" spans="1:21" x14ac:dyDescent="0.2">
      <c r="A18" s="17" t="s">
        <v>166</v>
      </c>
      <c r="B18" s="18">
        <v>168854</v>
      </c>
      <c r="C18" s="18">
        <v>188991</v>
      </c>
      <c r="D18" s="19">
        <v>210128</v>
      </c>
      <c r="E18" s="90">
        <v>1.805332173785487</v>
      </c>
      <c r="F18" s="90">
        <v>1.8931228187356763</v>
      </c>
      <c r="G18" s="91">
        <v>1.961220240978609</v>
      </c>
      <c r="I18" s="110">
        <v>168854</v>
      </c>
      <c r="J18" s="18">
        <v>188991</v>
      </c>
      <c r="K18" s="19">
        <v>210128</v>
      </c>
      <c r="L18" s="90">
        <v>4.573110207313932</v>
      </c>
      <c r="M18" s="90">
        <v>4.8023631801289586</v>
      </c>
      <c r="N18" s="91">
        <v>4.9722057371750275</v>
      </c>
      <c r="P18" s="110">
        <v>0</v>
      </c>
      <c r="Q18" s="18">
        <v>0</v>
      </c>
      <c r="R18" s="19">
        <v>0</v>
      </c>
      <c r="S18" s="90" t="s">
        <v>160</v>
      </c>
      <c r="T18" s="90" t="s">
        <v>160</v>
      </c>
      <c r="U18" s="91" t="s">
        <v>160</v>
      </c>
    </row>
    <row r="19" spans="1:21" x14ac:dyDescent="0.2">
      <c r="A19" s="17" t="s">
        <v>167</v>
      </c>
      <c r="B19" s="18">
        <v>48402</v>
      </c>
      <c r="C19" s="18">
        <v>49776</v>
      </c>
      <c r="D19" s="19">
        <v>49317</v>
      </c>
      <c r="E19" s="90">
        <v>0.51749847723811782</v>
      </c>
      <c r="F19" s="90">
        <v>0.49860618455580968</v>
      </c>
      <c r="G19" s="91">
        <v>0.4602980022859498</v>
      </c>
      <c r="I19" s="110">
        <v>47723</v>
      </c>
      <c r="J19" s="18">
        <v>48803</v>
      </c>
      <c r="K19" s="19">
        <v>49317</v>
      </c>
      <c r="L19" s="90">
        <v>1.2924925582079358</v>
      </c>
      <c r="M19" s="90">
        <v>1.2401105358447415</v>
      </c>
      <c r="N19" s="91">
        <v>1.1669757021446967</v>
      </c>
      <c r="P19" s="110">
        <v>679</v>
      </c>
      <c r="Q19" s="18">
        <v>973</v>
      </c>
      <c r="R19" s="19">
        <v>0</v>
      </c>
      <c r="S19" s="90">
        <v>1.1994881241842951E-2</v>
      </c>
      <c r="T19" s="90">
        <v>1.60888833918078E-2</v>
      </c>
      <c r="U19" s="91" t="s">
        <v>160</v>
      </c>
    </row>
    <row r="20" spans="1:21" x14ac:dyDescent="0.2">
      <c r="A20" s="17" t="s">
        <v>168</v>
      </c>
      <c r="B20" s="18">
        <v>74180</v>
      </c>
      <c r="C20" s="18">
        <v>71275</v>
      </c>
      <c r="D20" s="19">
        <v>68734</v>
      </c>
      <c r="E20" s="90">
        <v>0.79310848811048262</v>
      </c>
      <c r="F20" s="90">
        <v>0.7139616643405523</v>
      </c>
      <c r="G20" s="91">
        <v>0.64152569882844601</v>
      </c>
      <c r="I20" s="110">
        <v>0</v>
      </c>
      <c r="J20" s="18">
        <v>0</v>
      </c>
      <c r="K20" s="19">
        <v>0</v>
      </c>
      <c r="L20" s="90" t="s">
        <v>160</v>
      </c>
      <c r="M20" s="90" t="s">
        <v>160</v>
      </c>
      <c r="N20" s="91" t="s">
        <v>160</v>
      </c>
      <c r="P20" s="110">
        <v>74180</v>
      </c>
      <c r="Q20" s="18">
        <v>71275</v>
      </c>
      <c r="R20" s="19">
        <v>68734</v>
      </c>
      <c r="S20" s="90">
        <v>1.3104275265388956</v>
      </c>
      <c r="T20" s="90">
        <v>1.1785561806280584</v>
      </c>
      <c r="U20" s="91">
        <v>1.0593866241765302</v>
      </c>
    </row>
    <row r="21" spans="1:21" x14ac:dyDescent="0.2">
      <c r="A21" s="17" t="s">
        <v>169</v>
      </c>
      <c r="B21" s="18">
        <v>262450</v>
      </c>
      <c r="C21" s="18">
        <v>260867</v>
      </c>
      <c r="D21" s="19">
        <v>279949</v>
      </c>
      <c r="E21" s="90">
        <v>2.8060302332784599</v>
      </c>
      <c r="F21" s="90">
        <v>2.613104699986347</v>
      </c>
      <c r="G21" s="91">
        <v>2.6128914054372601</v>
      </c>
      <c r="I21" s="110">
        <v>152113</v>
      </c>
      <c r="J21" s="18">
        <v>152389</v>
      </c>
      <c r="K21" s="19">
        <v>159661</v>
      </c>
      <c r="L21" s="90">
        <v>4.1197100037022762</v>
      </c>
      <c r="M21" s="90">
        <v>3.8722866308801573</v>
      </c>
      <c r="N21" s="91">
        <v>3.7780178757857215</v>
      </c>
      <c r="P21" s="110">
        <v>110337</v>
      </c>
      <c r="Q21" s="18">
        <v>108478</v>
      </c>
      <c r="R21" s="19">
        <v>120288</v>
      </c>
      <c r="S21" s="90">
        <v>1.949159369044515</v>
      </c>
      <c r="T21" s="90">
        <v>1.7937203418052685</v>
      </c>
      <c r="U21" s="91">
        <v>1.8539805372733502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90" t="s">
        <v>160</v>
      </c>
      <c r="F22" s="90" t="s">
        <v>160</v>
      </c>
      <c r="G22" s="91" t="s">
        <v>160</v>
      </c>
      <c r="I22" s="110">
        <v>0</v>
      </c>
      <c r="J22" s="18">
        <v>0</v>
      </c>
      <c r="K22" s="19">
        <v>0</v>
      </c>
      <c r="L22" s="90" t="s">
        <v>160</v>
      </c>
      <c r="M22" s="90" t="s">
        <v>160</v>
      </c>
      <c r="N22" s="91" t="s">
        <v>160</v>
      </c>
      <c r="P22" s="110">
        <v>0</v>
      </c>
      <c r="Q22" s="18">
        <v>0</v>
      </c>
      <c r="R22" s="19">
        <v>0</v>
      </c>
      <c r="S22" s="90" t="s">
        <v>160</v>
      </c>
      <c r="T22" s="90" t="s">
        <v>160</v>
      </c>
      <c r="U22" s="91" t="s">
        <v>160</v>
      </c>
    </row>
    <row r="23" spans="1:21" x14ac:dyDescent="0.2">
      <c r="A23" s="17" t="s">
        <v>171</v>
      </c>
      <c r="B23" s="18">
        <v>223387</v>
      </c>
      <c r="C23" s="18">
        <v>236507</v>
      </c>
      <c r="D23" s="19">
        <v>251609</v>
      </c>
      <c r="E23" s="90">
        <v>2.3883813134744729</v>
      </c>
      <c r="F23" s="90">
        <v>2.3690905836294776</v>
      </c>
      <c r="G23" s="91">
        <v>2.3483812895586826</v>
      </c>
      <c r="I23" s="110">
        <v>159668</v>
      </c>
      <c r="J23" s="18">
        <v>170024</v>
      </c>
      <c r="K23" s="19">
        <v>179637</v>
      </c>
      <c r="L23" s="90">
        <v>4.3243237387411666</v>
      </c>
      <c r="M23" s="90">
        <v>4.3204014865165323</v>
      </c>
      <c r="N23" s="91">
        <v>4.2507049132381711</v>
      </c>
      <c r="P23" s="110">
        <v>63719</v>
      </c>
      <c r="Q23" s="18">
        <v>66483</v>
      </c>
      <c r="R23" s="19">
        <v>71972</v>
      </c>
      <c r="S23" s="90">
        <v>1.1256286271708262</v>
      </c>
      <c r="T23" s="90">
        <v>1.0993188433068426</v>
      </c>
      <c r="U23" s="91">
        <v>1.1092934226908551</v>
      </c>
    </row>
    <row r="24" spans="1:21" x14ac:dyDescent="0.2">
      <c r="A24" s="17" t="s">
        <v>172</v>
      </c>
      <c r="B24" s="18">
        <v>94631</v>
      </c>
      <c r="C24" s="18">
        <v>97848</v>
      </c>
      <c r="D24" s="19">
        <v>98940</v>
      </c>
      <c r="E24" s="90">
        <v>1.0117639436287824</v>
      </c>
      <c r="F24" s="90">
        <v>0.98014340136645905</v>
      </c>
      <c r="G24" s="91">
        <v>0.92345204181462526</v>
      </c>
      <c r="I24" s="110">
        <v>7212</v>
      </c>
      <c r="J24" s="18">
        <v>7323</v>
      </c>
      <c r="K24" s="19">
        <v>7657</v>
      </c>
      <c r="L24" s="90">
        <v>0.1953241902184614</v>
      </c>
      <c r="M24" s="90">
        <v>0.18608137725121493</v>
      </c>
      <c r="N24" s="91">
        <v>0.18118565507476009</v>
      </c>
      <c r="P24" s="110">
        <v>87419</v>
      </c>
      <c r="Q24" s="18">
        <v>90525</v>
      </c>
      <c r="R24" s="19">
        <v>91283</v>
      </c>
      <c r="S24" s="90">
        <v>1.5443012124899396</v>
      </c>
      <c r="T24" s="90">
        <v>1.4968614275882846</v>
      </c>
      <c r="U24" s="91">
        <v>1.406930910680394</v>
      </c>
    </row>
    <row r="25" spans="1:21" x14ac:dyDescent="0.2">
      <c r="A25" s="17" t="s">
        <v>173</v>
      </c>
      <c r="B25" s="18">
        <v>108318</v>
      </c>
      <c r="C25" s="18">
        <v>133270</v>
      </c>
      <c r="D25" s="19">
        <v>146908</v>
      </c>
      <c r="E25" s="90">
        <v>1.1581009061088063</v>
      </c>
      <c r="F25" s="90">
        <v>1.334965570068964</v>
      </c>
      <c r="G25" s="91">
        <v>1.3711592132494741</v>
      </c>
      <c r="I25" s="110">
        <v>34824</v>
      </c>
      <c r="J25" s="18">
        <v>37796</v>
      </c>
      <c r="K25" s="19">
        <v>41681</v>
      </c>
      <c r="L25" s="90">
        <v>0.94314608987350235</v>
      </c>
      <c r="M25" s="90">
        <v>0.96041673283994533</v>
      </c>
      <c r="N25" s="91">
        <v>0.98628696476049038</v>
      </c>
      <c r="P25" s="110">
        <v>73494</v>
      </c>
      <c r="Q25" s="18">
        <v>95474</v>
      </c>
      <c r="R25" s="19">
        <v>105227</v>
      </c>
      <c r="S25" s="90">
        <v>1.298308986727549</v>
      </c>
      <c r="T25" s="90">
        <v>1.5786948128976956</v>
      </c>
      <c r="U25" s="91">
        <v>1.6218476489397349</v>
      </c>
    </row>
    <row r="26" spans="1:21" x14ac:dyDescent="0.2">
      <c r="A26" s="17" t="s">
        <v>174</v>
      </c>
      <c r="B26" s="18">
        <v>3370</v>
      </c>
      <c r="C26" s="18">
        <v>3948</v>
      </c>
      <c r="D26" s="19">
        <v>4259</v>
      </c>
      <c r="E26" s="90">
        <v>3.6030946413215512E-2</v>
      </c>
      <c r="F26" s="90">
        <v>3.9547115409561566E-2</v>
      </c>
      <c r="G26" s="91">
        <v>3.9751185022119356E-2</v>
      </c>
      <c r="I26" s="110">
        <v>336</v>
      </c>
      <c r="J26" s="18">
        <v>427</v>
      </c>
      <c r="K26" s="19">
        <v>517</v>
      </c>
      <c r="L26" s="90">
        <v>9.0999622730730759E-3</v>
      </c>
      <c r="M26" s="90">
        <v>1.0850300161992186E-2</v>
      </c>
      <c r="N26" s="91">
        <v>1.2233640286489612E-2</v>
      </c>
      <c r="P26" s="110">
        <v>3034</v>
      </c>
      <c r="Q26" s="18">
        <v>3521</v>
      </c>
      <c r="R26" s="19">
        <v>3742</v>
      </c>
      <c r="S26" s="90">
        <v>5.3597157124818134E-2</v>
      </c>
      <c r="T26" s="90">
        <v>5.8220923353088649E-2</v>
      </c>
      <c r="U26" s="91">
        <v>5.7674873391168502E-2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90" t="s">
        <v>160</v>
      </c>
      <c r="F27" s="90" t="s">
        <v>160</v>
      </c>
      <c r="G27" s="91" t="s">
        <v>160</v>
      </c>
      <c r="I27" s="110">
        <v>0</v>
      </c>
      <c r="J27" s="18">
        <v>0</v>
      </c>
      <c r="K27" s="19">
        <v>0</v>
      </c>
      <c r="L27" s="90" t="s">
        <v>160</v>
      </c>
      <c r="M27" s="90" t="s">
        <v>160</v>
      </c>
      <c r="N27" s="91" t="s">
        <v>160</v>
      </c>
      <c r="P27" s="110">
        <v>0</v>
      </c>
      <c r="Q27" s="18">
        <v>0</v>
      </c>
      <c r="R27" s="19">
        <v>0</v>
      </c>
      <c r="S27" s="90" t="s">
        <v>160</v>
      </c>
      <c r="T27" s="90" t="s">
        <v>160</v>
      </c>
      <c r="U27" s="91" t="s">
        <v>160</v>
      </c>
    </row>
    <row r="28" spans="1:21" x14ac:dyDescent="0.2">
      <c r="A28" s="17" t="s">
        <v>176</v>
      </c>
      <c r="B28" s="18">
        <v>212</v>
      </c>
      <c r="C28" s="18">
        <v>0</v>
      </c>
      <c r="D28" s="19">
        <v>0</v>
      </c>
      <c r="E28" s="90">
        <v>2.266635204629581E-3</v>
      </c>
      <c r="F28" s="90" t="s">
        <v>160</v>
      </c>
      <c r="G28" s="91" t="s">
        <v>160</v>
      </c>
      <c r="I28" s="110">
        <v>0</v>
      </c>
      <c r="J28" s="18">
        <v>0</v>
      </c>
      <c r="K28" s="19">
        <v>0</v>
      </c>
      <c r="L28" s="90" t="s">
        <v>160</v>
      </c>
      <c r="M28" s="90" t="s">
        <v>160</v>
      </c>
      <c r="N28" s="91" t="s">
        <v>160</v>
      </c>
      <c r="P28" s="110">
        <v>212</v>
      </c>
      <c r="Q28" s="18">
        <v>0</v>
      </c>
      <c r="R28" s="19">
        <v>0</v>
      </c>
      <c r="S28" s="90">
        <v>3.7450881049642202E-3</v>
      </c>
      <c r="T28" s="90" t="s">
        <v>160</v>
      </c>
      <c r="U28" s="91" t="s">
        <v>160</v>
      </c>
    </row>
    <row r="29" spans="1:21" x14ac:dyDescent="0.2">
      <c r="A29" s="17" t="s">
        <v>177</v>
      </c>
      <c r="B29" s="18">
        <v>18665</v>
      </c>
      <c r="C29" s="18">
        <v>302</v>
      </c>
      <c r="D29" s="19">
        <v>0</v>
      </c>
      <c r="E29" s="90">
        <v>0.19956012308684495</v>
      </c>
      <c r="F29" s="90">
        <v>3.0251339548347501E-3</v>
      </c>
      <c r="G29" s="91" t="s">
        <v>160</v>
      </c>
      <c r="I29" s="110">
        <v>0</v>
      </c>
      <c r="J29" s="18">
        <v>0</v>
      </c>
      <c r="K29" s="19">
        <v>0</v>
      </c>
      <c r="L29" s="90" t="s">
        <v>160</v>
      </c>
      <c r="M29" s="90" t="s">
        <v>160</v>
      </c>
      <c r="N29" s="91" t="s">
        <v>160</v>
      </c>
      <c r="P29" s="110">
        <v>18665</v>
      </c>
      <c r="Q29" s="18">
        <v>302</v>
      </c>
      <c r="R29" s="19">
        <v>0</v>
      </c>
      <c r="S29" s="90">
        <v>0.32972674282621306</v>
      </c>
      <c r="T29" s="90">
        <v>4.9936719263370555E-3</v>
      </c>
      <c r="U29" s="91" t="s">
        <v>160</v>
      </c>
    </row>
    <row r="30" spans="1:21" x14ac:dyDescent="0.2">
      <c r="A30" s="17" t="s">
        <v>178</v>
      </c>
      <c r="B30" s="18">
        <v>74062</v>
      </c>
      <c r="C30" s="18">
        <v>61049</v>
      </c>
      <c r="D30" s="19">
        <v>14753</v>
      </c>
      <c r="E30" s="90">
        <v>0.79184687040224544</v>
      </c>
      <c r="F30" s="90">
        <v>0.61152782386988958</v>
      </c>
      <c r="G30" s="91">
        <v>0.13769646222853413</v>
      </c>
      <c r="I30" s="110">
        <v>28153</v>
      </c>
      <c r="J30" s="18">
        <v>25905</v>
      </c>
      <c r="K30" s="19">
        <v>6617</v>
      </c>
      <c r="L30" s="90">
        <v>0.76247392224353072</v>
      </c>
      <c r="M30" s="90">
        <v>0.65826001334053297</v>
      </c>
      <c r="N30" s="91">
        <v>0.15657639801876549</v>
      </c>
      <c r="P30" s="110">
        <v>45909</v>
      </c>
      <c r="Q30" s="18">
        <v>35144</v>
      </c>
      <c r="R30" s="19">
        <v>8136</v>
      </c>
      <c r="S30" s="90">
        <v>0.81100589533397349</v>
      </c>
      <c r="T30" s="90">
        <v>0.58111790125559437</v>
      </c>
      <c r="U30" s="91">
        <v>0.12539892301190458</v>
      </c>
    </row>
    <row r="31" spans="1:21" x14ac:dyDescent="0.2">
      <c r="A31" s="17" t="s">
        <v>179</v>
      </c>
      <c r="B31" s="18">
        <v>10102</v>
      </c>
      <c r="C31" s="18">
        <v>12438</v>
      </c>
      <c r="D31" s="19">
        <v>14198</v>
      </c>
      <c r="E31" s="90">
        <v>0.10800730583569824</v>
      </c>
      <c r="F31" s="90">
        <v>0.12459144413984974</v>
      </c>
      <c r="G31" s="91">
        <v>0.13251639468045329</v>
      </c>
      <c r="I31" s="110">
        <v>4488</v>
      </c>
      <c r="J31" s="18">
        <v>5724</v>
      </c>
      <c r="K31" s="19">
        <v>7943</v>
      </c>
      <c r="L31" s="90">
        <v>0.12154949607604752</v>
      </c>
      <c r="M31" s="90">
        <v>0.14544992535654164</v>
      </c>
      <c r="N31" s="91">
        <v>0.18795320076515859</v>
      </c>
      <c r="P31" s="110">
        <v>5614</v>
      </c>
      <c r="Q31" s="18">
        <v>6714</v>
      </c>
      <c r="R31" s="19">
        <v>6255</v>
      </c>
      <c r="S31" s="90">
        <v>9.9174172741835528E-2</v>
      </c>
      <c r="T31" s="90">
        <v>0.11101825600472513</v>
      </c>
      <c r="U31" s="91">
        <v>9.6407357846541683E-2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13115</v>
      </c>
      <c r="E32" s="90" t="s">
        <v>160</v>
      </c>
      <c r="F32" s="90" t="s">
        <v>160</v>
      </c>
      <c r="G32" s="91">
        <v>0.12240826287041449</v>
      </c>
      <c r="I32" s="110">
        <v>0</v>
      </c>
      <c r="J32" s="18">
        <v>0</v>
      </c>
      <c r="K32" s="19">
        <v>0</v>
      </c>
      <c r="L32" s="90" t="s">
        <v>160</v>
      </c>
      <c r="M32" s="90" t="s">
        <v>160</v>
      </c>
      <c r="N32" s="91" t="s">
        <v>160</v>
      </c>
      <c r="P32" s="110">
        <v>0</v>
      </c>
      <c r="Q32" s="18">
        <v>0</v>
      </c>
      <c r="R32" s="19">
        <v>13115</v>
      </c>
      <c r="S32" s="90" t="s">
        <v>160</v>
      </c>
      <c r="T32" s="90" t="s">
        <v>160</v>
      </c>
      <c r="U32" s="91">
        <v>0.20213948811469132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90" t="s">
        <v>160</v>
      </c>
      <c r="F33" s="90" t="s">
        <v>160</v>
      </c>
      <c r="G33" s="91" t="s">
        <v>160</v>
      </c>
      <c r="I33" s="110">
        <v>0</v>
      </c>
      <c r="J33" s="18">
        <v>0</v>
      </c>
      <c r="K33" s="19">
        <v>0</v>
      </c>
      <c r="L33" s="90" t="s">
        <v>160</v>
      </c>
      <c r="M33" s="90" t="s">
        <v>160</v>
      </c>
      <c r="N33" s="91" t="s">
        <v>160</v>
      </c>
      <c r="P33" s="110">
        <v>0</v>
      </c>
      <c r="Q33" s="18">
        <v>0</v>
      </c>
      <c r="R33" s="19">
        <v>0</v>
      </c>
      <c r="S33" s="90" t="s">
        <v>160</v>
      </c>
      <c r="T33" s="90" t="s">
        <v>160</v>
      </c>
      <c r="U33" s="91" t="s">
        <v>160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90" t="s">
        <v>5</v>
      </c>
      <c r="F34" s="90" t="s">
        <v>5</v>
      </c>
      <c r="G34" s="91" t="s">
        <v>5</v>
      </c>
      <c r="I34" s="110" t="s">
        <v>5</v>
      </c>
      <c r="J34" s="18" t="s">
        <v>5</v>
      </c>
      <c r="K34" s="19" t="s">
        <v>5</v>
      </c>
      <c r="L34" s="90" t="s">
        <v>5</v>
      </c>
      <c r="M34" s="90" t="s">
        <v>5</v>
      </c>
      <c r="N34" s="91" t="s">
        <v>5</v>
      </c>
      <c r="P34" s="110" t="s">
        <v>5</v>
      </c>
      <c r="Q34" s="18" t="s">
        <v>5</v>
      </c>
      <c r="R34" s="19" t="s">
        <v>5</v>
      </c>
      <c r="S34" s="90" t="s">
        <v>5</v>
      </c>
      <c r="T34" s="90" t="s">
        <v>5</v>
      </c>
      <c r="U34" s="91" t="s">
        <v>5</v>
      </c>
    </row>
    <row r="35" spans="1:21" ht="13.5" thickBot="1" x14ac:dyDescent="0.25">
      <c r="A35" s="20" t="s">
        <v>4</v>
      </c>
      <c r="B35" s="21">
        <v>9353071</v>
      </c>
      <c r="C35" s="21">
        <v>9983029</v>
      </c>
      <c r="D35" s="22">
        <v>10714146</v>
      </c>
      <c r="E35" s="94">
        <v>100</v>
      </c>
      <c r="F35" s="94">
        <v>100</v>
      </c>
      <c r="G35" s="95">
        <v>100</v>
      </c>
      <c r="I35" s="111">
        <v>3692323</v>
      </c>
      <c r="J35" s="21">
        <v>3935375</v>
      </c>
      <c r="K35" s="22">
        <v>4226052</v>
      </c>
      <c r="L35" s="94">
        <v>100</v>
      </c>
      <c r="M35" s="94">
        <v>100</v>
      </c>
      <c r="N35" s="95">
        <v>100</v>
      </c>
      <c r="P35" s="111">
        <v>5660748</v>
      </c>
      <c r="Q35" s="21">
        <v>6047654</v>
      </c>
      <c r="R35" s="22">
        <v>6488094</v>
      </c>
      <c r="S35" s="94">
        <v>100</v>
      </c>
      <c r="T35" s="94">
        <v>100</v>
      </c>
      <c r="U35" s="95">
        <v>100</v>
      </c>
    </row>
    <row r="36" spans="1:21" x14ac:dyDescent="0.2">
      <c r="I36" s="118"/>
      <c r="P36" s="118"/>
    </row>
    <row r="37" spans="1:21" ht="16.5" thickBot="1" x14ac:dyDescent="0.3">
      <c r="A37" s="5" t="s">
        <v>112</v>
      </c>
      <c r="B37" s="6"/>
      <c r="C37" s="6"/>
      <c r="D37" s="197" t="s">
        <v>104</v>
      </c>
      <c r="E37" s="197"/>
      <c r="F37" s="6"/>
      <c r="I37" s="197" t="s">
        <v>107</v>
      </c>
      <c r="J37" s="197"/>
      <c r="K37" s="197"/>
      <c r="L37" s="197"/>
      <c r="M37" s="197"/>
      <c r="N37" s="197"/>
      <c r="P37" s="197" t="s">
        <v>108</v>
      </c>
      <c r="Q37" s="197"/>
      <c r="R37" s="197"/>
      <c r="S37" s="197"/>
      <c r="T37" s="197"/>
      <c r="U37" s="197"/>
    </row>
    <row r="38" spans="1:21" x14ac:dyDescent="0.2">
      <c r="A38" s="7"/>
      <c r="B38" s="99"/>
      <c r="C38" s="98" t="s">
        <v>31</v>
      </c>
      <c r="D38" s="100"/>
      <c r="E38" s="11"/>
      <c r="F38" s="98" t="s">
        <v>2</v>
      </c>
      <c r="G38" s="12"/>
      <c r="I38" s="32"/>
      <c r="J38" s="98" t="s">
        <v>31</v>
      </c>
      <c r="K38" s="100"/>
      <c r="L38" s="11"/>
      <c r="M38" s="98" t="s">
        <v>2</v>
      </c>
      <c r="N38" s="12"/>
      <c r="P38" s="32"/>
      <c r="Q38" s="98" t="s">
        <v>31</v>
      </c>
      <c r="R38" s="100"/>
      <c r="S38" s="11"/>
      <c r="T38" s="98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109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109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2015215</v>
      </c>
      <c r="C40" s="18">
        <v>1657861</v>
      </c>
      <c r="D40" s="19">
        <v>1627011</v>
      </c>
      <c r="E40" s="90">
        <v>17.614698128959223</v>
      </c>
      <c r="F40" s="90">
        <v>13.743606366028395</v>
      </c>
      <c r="G40" s="91">
        <v>13.070334068892807</v>
      </c>
      <c r="I40" s="110">
        <v>400041</v>
      </c>
      <c r="J40" s="18">
        <v>408723</v>
      </c>
      <c r="K40" s="19">
        <v>414873</v>
      </c>
      <c r="L40" s="90">
        <v>16.106207944458603</v>
      </c>
      <c r="M40" s="90">
        <v>16.287198034329105</v>
      </c>
      <c r="N40" s="91">
        <v>16.356636519188463</v>
      </c>
      <c r="P40" s="110">
        <v>1615174</v>
      </c>
      <c r="Q40" s="18">
        <v>1249138</v>
      </c>
      <c r="R40" s="19">
        <v>1212138</v>
      </c>
      <c r="S40" s="90">
        <v>18.033012376570909</v>
      </c>
      <c r="T40" s="90">
        <v>13.075452623416439</v>
      </c>
      <c r="U40" s="91">
        <v>12.229364061728658</v>
      </c>
    </row>
    <row r="41" spans="1:21" x14ac:dyDescent="0.2">
      <c r="A41" s="17" t="s">
        <v>158</v>
      </c>
      <c r="B41" s="18">
        <v>452622</v>
      </c>
      <c r="C41" s="18">
        <v>482481</v>
      </c>
      <c r="D41" s="19">
        <v>462698</v>
      </c>
      <c r="E41" s="90">
        <v>3.9563023779228428</v>
      </c>
      <c r="F41" s="90">
        <v>3.9997496431170925</v>
      </c>
      <c r="G41" s="91">
        <v>3.7170107841978721</v>
      </c>
      <c r="I41" s="110">
        <v>103428</v>
      </c>
      <c r="J41" s="18">
        <v>125239</v>
      </c>
      <c r="K41" s="19">
        <v>143907</v>
      </c>
      <c r="L41" s="90">
        <v>4.1641553622740277</v>
      </c>
      <c r="M41" s="90">
        <v>4.9906474424520839</v>
      </c>
      <c r="N41" s="91">
        <v>5.6736266075807631</v>
      </c>
      <c r="P41" s="110">
        <v>349194</v>
      </c>
      <c r="Q41" s="18">
        <v>357242</v>
      </c>
      <c r="R41" s="19">
        <v>318791</v>
      </c>
      <c r="S41" s="90">
        <v>3.8986633785736409</v>
      </c>
      <c r="T41" s="90">
        <v>3.7394594080834427</v>
      </c>
      <c r="U41" s="91">
        <v>3.2163096929578483</v>
      </c>
    </row>
    <row r="42" spans="1:21" x14ac:dyDescent="0.2">
      <c r="A42" s="17" t="s">
        <v>82</v>
      </c>
      <c r="B42" s="18">
        <v>2149319</v>
      </c>
      <c r="C42" s="18">
        <v>2465314</v>
      </c>
      <c r="D42" s="19">
        <v>2880398</v>
      </c>
      <c r="E42" s="90">
        <v>18.786881483036058</v>
      </c>
      <c r="F42" s="90">
        <v>20.437361868491344</v>
      </c>
      <c r="G42" s="91">
        <v>23.139219164081069</v>
      </c>
      <c r="I42" s="110">
        <v>401383</v>
      </c>
      <c r="J42" s="18">
        <v>400728</v>
      </c>
      <c r="K42" s="19">
        <v>402969</v>
      </c>
      <c r="L42" s="90">
        <v>16.160238733956337</v>
      </c>
      <c r="M42" s="90">
        <v>15.968605373078184</v>
      </c>
      <c r="N42" s="91">
        <v>15.887313615252994</v>
      </c>
      <c r="P42" s="110">
        <v>1747936</v>
      </c>
      <c r="Q42" s="18">
        <v>2064586</v>
      </c>
      <c r="R42" s="19">
        <v>2477429</v>
      </c>
      <c r="S42" s="90">
        <v>19.515266789493793</v>
      </c>
      <c r="T42" s="90">
        <v>21.611220241453587</v>
      </c>
      <c r="U42" s="91">
        <v>24.994993291262517</v>
      </c>
    </row>
    <row r="43" spans="1:21" x14ac:dyDescent="0.2">
      <c r="A43" s="17" t="s">
        <v>84</v>
      </c>
      <c r="B43" s="18">
        <v>1217839</v>
      </c>
      <c r="C43" s="18">
        <v>1127792</v>
      </c>
      <c r="D43" s="19">
        <v>1155053</v>
      </c>
      <c r="E43" s="90">
        <v>10.644951707224079</v>
      </c>
      <c r="F43" s="90">
        <v>9.349353963182617</v>
      </c>
      <c r="G43" s="91">
        <v>9.2789345476317262</v>
      </c>
      <c r="I43" s="110">
        <v>211155</v>
      </c>
      <c r="J43" s="18">
        <v>212940</v>
      </c>
      <c r="K43" s="19">
        <v>214288</v>
      </c>
      <c r="L43" s="90">
        <v>8.5013944533489223</v>
      </c>
      <c r="M43" s="90">
        <v>8.4854435630733764</v>
      </c>
      <c r="N43" s="91">
        <v>8.4484430811931777</v>
      </c>
      <c r="P43" s="110">
        <v>1006684</v>
      </c>
      <c r="Q43" s="18">
        <v>914852</v>
      </c>
      <c r="R43" s="19">
        <v>940765</v>
      </c>
      <c r="S43" s="90">
        <v>11.239374229213638</v>
      </c>
      <c r="T43" s="90">
        <v>9.5762869942614621</v>
      </c>
      <c r="U43" s="91">
        <v>9.4914586305619988</v>
      </c>
    </row>
    <row r="44" spans="1:21" x14ac:dyDescent="0.2">
      <c r="A44" s="17" t="s">
        <v>152</v>
      </c>
      <c r="B44" s="18">
        <v>857148</v>
      </c>
      <c r="C44" s="18">
        <v>839890</v>
      </c>
      <c r="D44" s="19">
        <v>828852</v>
      </c>
      <c r="E44" s="90">
        <v>7.4922046887508982</v>
      </c>
      <c r="F44" s="90">
        <v>6.9626570326243202</v>
      </c>
      <c r="G44" s="91">
        <v>6.6584507011138472</v>
      </c>
      <c r="I44" s="110">
        <v>703540</v>
      </c>
      <c r="J44" s="18">
        <v>683865</v>
      </c>
      <c r="K44" s="19">
        <v>669374</v>
      </c>
      <c r="L44" s="90">
        <v>28.325500479311884</v>
      </c>
      <c r="M44" s="90">
        <v>27.251328366024115</v>
      </c>
      <c r="N44" s="91">
        <v>26.390503150109208</v>
      </c>
      <c r="P44" s="110">
        <v>153608</v>
      </c>
      <c r="Q44" s="18">
        <v>156025</v>
      </c>
      <c r="R44" s="19">
        <v>159478</v>
      </c>
      <c r="S44" s="90">
        <v>1.7149947715480214</v>
      </c>
      <c r="T44" s="90">
        <v>1.633204254108473</v>
      </c>
      <c r="U44" s="91">
        <v>1.6089871960423343</v>
      </c>
    </row>
    <row r="45" spans="1:21" x14ac:dyDescent="0.2">
      <c r="A45" s="17" t="s">
        <v>159</v>
      </c>
      <c r="B45" s="18">
        <v>222179</v>
      </c>
      <c r="C45" s="18">
        <v>292512</v>
      </c>
      <c r="D45" s="19">
        <v>310727</v>
      </c>
      <c r="E45" s="90">
        <v>1.9420339842617445</v>
      </c>
      <c r="F45" s="90">
        <v>2.4249136600352488</v>
      </c>
      <c r="G45" s="91">
        <v>2.4961759288811542</v>
      </c>
      <c r="I45" s="110">
        <v>222179</v>
      </c>
      <c r="J45" s="18">
        <v>292512</v>
      </c>
      <c r="K45" s="19">
        <v>310727</v>
      </c>
      <c r="L45" s="90">
        <v>8.9452360505344899</v>
      </c>
      <c r="M45" s="90">
        <v>11.656307258015026</v>
      </c>
      <c r="N45" s="91">
        <v>12.250613068813525</v>
      </c>
      <c r="P45" s="110">
        <v>0</v>
      </c>
      <c r="Q45" s="18">
        <v>0</v>
      </c>
      <c r="R45" s="19">
        <v>0</v>
      </c>
      <c r="S45" s="90" t="s">
        <v>160</v>
      </c>
      <c r="T45" s="90" t="s">
        <v>160</v>
      </c>
      <c r="U45" s="91" t="s">
        <v>160</v>
      </c>
    </row>
    <row r="46" spans="1:21" x14ac:dyDescent="0.2">
      <c r="A46" s="17" t="s">
        <v>161</v>
      </c>
      <c r="B46" s="18">
        <v>35551</v>
      </c>
      <c r="C46" s="18">
        <v>36778</v>
      </c>
      <c r="D46" s="19">
        <v>38276</v>
      </c>
      <c r="E46" s="90">
        <v>0.31074606589501835</v>
      </c>
      <c r="F46" s="90">
        <v>0.30488825958858573</v>
      </c>
      <c r="G46" s="91">
        <v>0.30748415764917453</v>
      </c>
      <c r="I46" s="110">
        <v>35549</v>
      </c>
      <c r="J46" s="18">
        <v>28702</v>
      </c>
      <c r="K46" s="19">
        <v>29972</v>
      </c>
      <c r="L46" s="90">
        <v>1.431252262187023</v>
      </c>
      <c r="M46" s="90">
        <v>1.1437456614414017</v>
      </c>
      <c r="N46" s="91">
        <v>1.1816654970391338</v>
      </c>
      <c r="P46" s="110">
        <v>2</v>
      </c>
      <c r="Q46" s="18">
        <v>8076</v>
      </c>
      <c r="R46" s="19">
        <v>8304</v>
      </c>
      <c r="S46" s="90">
        <v>2.2329498093172511E-5</v>
      </c>
      <c r="T46" s="90">
        <v>8.4536180459413732E-2</v>
      </c>
      <c r="U46" s="91">
        <v>8.3779766964318228E-2</v>
      </c>
    </row>
    <row r="47" spans="1:21" x14ac:dyDescent="0.2">
      <c r="A47" s="17" t="s">
        <v>162</v>
      </c>
      <c r="B47" s="18">
        <v>297778</v>
      </c>
      <c r="C47" s="18">
        <v>313768</v>
      </c>
      <c r="D47" s="19">
        <v>287472</v>
      </c>
      <c r="E47" s="90">
        <v>2.6028337321056165</v>
      </c>
      <c r="F47" s="90">
        <v>2.6011251137797422</v>
      </c>
      <c r="G47" s="91">
        <v>2.3093605854249009</v>
      </c>
      <c r="I47" s="110">
        <v>14966</v>
      </c>
      <c r="J47" s="18">
        <v>12486</v>
      </c>
      <c r="K47" s="19">
        <v>11519</v>
      </c>
      <c r="L47" s="90">
        <v>0.60255200866103087</v>
      </c>
      <c r="M47" s="90">
        <v>0.49755446758962235</v>
      </c>
      <c r="N47" s="91">
        <v>0.45414402977424873</v>
      </c>
      <c r="P47" s="110">
        <v>282812</v>
      </c>
      <c r="Q47" s="18">
        <v>301282</v>
      </c>
      <c r="R47" s="19">
        <v>275953</v>
      </c>
      <c r="S47" s="90">
        <v>3.157525007363152</v>
      </c>
      <c r="T47" s="90">
        <v>3.1536936009377277</v>
      </c>
      <c r="U47" s="91">
        <v>2.7841134432929322</v>
      </c>
    </row>
    <row r="48" spans="1:21" x14ac:dyDescent="0.2">
      <c r="A48" s="17" t="s">
        <v>163</v>
      </c>
      <c r="B48" s="18">
        <v>1021177</v>
      </c>
      <c r="C48" s="18">
        <v>708511</v>
      </c>
      <c r="D48" s="19">
        <v>376955</v>
      </c>
      <c r="E48" s="90">
        <v>8.9259580696035883</v>
      </c>
      <c r="F48" s="90">
        <v>5.8735299823092193</v>
      </c>
      <c r="G48" s="91">
        <v>3.028208032360868</v>
      </c>
      <c r="I48" s="110">
        <v>0</v>
      </c>
      <c r="J48" s="18">
        <v>0</v>
      </c>
      <c r="K48" s="19">
        <v>0</v>
      </c>
      <c r="L48" s="90" t="s">
        <v>160</v>
      </c>
      <c r="M48" s="90" t="s">
        <v>160</v>
      </c>
      <c r="N48" s="91" t="s">
        <v>160</v>
      </c>
      <c r="P48" s="110">
        <v>1021177</v>
      </c>
      <c r="Q48" s="18">
        <v>708511</v>
      </c>
      <c r="R48" s="19">
        <v>376955</v>
      </c>
      <c r="S48" s="90">
        <v>11.401184937145812</v>
      </c>
      <c r="T48" s="90">
        <v>7.4163959575878762</v>
      </c>
      <c r="U48" s="91">
        <v>3.8031312687902914</v>
      </c>
    </row>
    <row r="49" spans="1:21" x14ac:dyDescent="0.2">
      <c r="A49" s="17" t="s">
        <v>164</v>
      </c>
      <c r="B49" s="18">
        <v>1138961</v>
      </c>
      <c r="C49" s="18">
        <v>1527100</v>
      </c>
      <c r="D49" s="19">
        <v>1773027</v>
      </c>
      <c r="E49" s="90">
        <v>9.9554907023109322</v>
      </c>
      <c r="F49" s="90">
        <v>12.659602512853589</v>
      </c>
      <c r="G49" s="91">
        <v>14.243330378938316</v>
      </c>
      <c r="I49" s="110">
        <v>13936</v>
      </c>
      <c r="J49" s="18">
        <v>17271</v>
      </c>
      <c r="K49" s="19">
        <v>19863</v>
      </c>
      <c r="L49" s="90">
        <v>0.56108277380062321</v>
      </c>
      <c r="M49" s="90">
        <v>0.68823187648088802</v>
      </c>
      <c r="N49" s="91">
        <v>0.78311162977740278</v>
      </c>
      <c r="P49" s="110">
        <v>1125025</v>
      </c>
      <c r="Q49" s="18">
        <v>1509829</v>
      </c>
      <c r="R49" s="19">
        <v>1753164</v>
      </c>
      <c r="S49" s="90">
        <v>12.560621796135703</v>
      </c>
      <c r="T49" s="90">
        <v>15.804256662562677</v>
      </c>
      <c r="U49" s="91">
        <v>17.687821696800579</v>
      </c>
    </row>
    <row r="50" spans="1:21" x14ac:dyDescent="0.2">
      <c r="A50" s="17" t="s">
        <v>165</v>
      </c>
      <c r="B50" s="18">
        <v>481282</v>
      </c>
      <c r="C50" s="18">
        <v>1003715</v>
      </c>
      <c r="D50" s="19">
        <v>1088172</v>
      </c>
      <c r="E50" s="90">
        <v>4.2068152256219573</v>
      </c>
      <c r="F50" s="90">
        <v>8.3207602227678858</v>
      </c>
      <c r="G50" s="91">
        <v>8.7416566725210973</v>
      </c>
      <c r="I50" s="110">
        <v>52954</v>
      </c>
      <c r="J50" s="18">
        <v>0</v>
      </c>
      <c r="K50" s="19">
        <v>0</v>
      </c>
      <c r="L50" s="90">
        <v>2.1320018085417765</v>
      </c>
      <c r="M50" s="90" t="s">
        <v>160</v>
      </c>
      <c r="N50" s="91" t="s">
        <v>160</v>
      </c>
      <c r="P50" s="110">
        <v>428328</v>
      </c>
      <c r="Q50" s="18">
        <v>1003715</v>
      </c>
      <c r="R50" s="19">
        <v>1088172</v>
      </c>
      <c r="S50" s="90">
        <v>4.7821746296261978</v>
      </c>
      <c r="T50" s="90">
        <v>10.506467603989655</v>
      </c>
      <c r="U50" s="91">
        <v>10.978660474120437</v>
      </c>
    </row>
    <row r="51" spans="1:21" x14ac:dyDescent="0.2">
      <c r="A51" s="17" t="s">
        <v>166</v>
      </c>
      <c r="B51" s="18">
        <v>59634</v>
      </c>
      <c r="C51" s="18">
        <v>66276</v>
      </c>
      <c r="D51" s="19">
        <v>70899</v>
      </c>
      <c r="E51" s="90">
        <v>0.5212520292982904</v>
      </c>
      <c r="F51" s="90">
        <v>0.54942558846302425</v>
      </c>
      <c r="G51" s="91">
        <v>0.56955583898967566</v>
      </c>
      <c r="I51" s="110">
        <v>59634</v>
      </c>
      <c r="J51" s="18">
        <v>66276</v>
      </c>
      <c r="K51" s="19">
        <v>70899</v>
      </c>
      <c r="L51" s="90">
        <v>2.4009479142384014</v>
      </c>
      <c r="M51" s="90">
        <v>2.6410315468500571</v>
      </c>
      <c r="N51" s="91">
        <v>2.7952389588475093</v>
      </c>
      <c r="P51" s="110">
        <v>0</v>
      </c>
      <c r="Q51" s="18">
        <v>0</v>
      </c>
      <c r="R51" s="19">
        <v>0</v>
      </c>
      <c r="S51" s="90" t="s">
        <v>160</v>
      </c>
      <c r="T51" s="90" t="s">
        <v>160</v>
      </c>
      <c r="U51" s="91" t="s">
        <v>160</v>
      </c>
    </row>
    <row r="52" spans="1:21" x14ac:dyDescent="0.2">
      <c r="A52" s="17" t="s">
        <v>167</v>
      </c>
      <c r="B52" s="18">
        <v>23994</v>
      </c>
      <c r="C52" s="18">
        <v>26102</v>
      </c>
      <c r="D52" s="19">
        <v>19484</v>
      </c>
      <c r="E52" s="90">
        <v>0.20972802748403899</v>
      </c>
      <c r="F52" s="90">
        <v>0.21638461449185015</v>
      </c>
      <c r="G52" s="91">
        <v>0.15652161478828813</v>
      </c>
      <c r="I52" s="110">
        <v>21626</v>
      </c>
      <c r="J52" s="18">
        <v>21324</v>
      </c>
      <c r="K52" s="19">
        <v>19484</v>
      </c>
      <c r="L52" s="90">
        <v>0.87069288649628851</v>
      </c>
      <c r="M52" s="90">
        <v>0.84973982595555886</v>
      </c>
      <c r="N52" s="91">
        <v>0.76816930949921547</v>
      </c>
      <c r="P52" s="110">
        <v>2368</v>
      </c>
      <c r="Q52" s="18">
        <v>4778</v>
      </c>
      <c r="R52" s="19">
        <v>0</v>
      </c>
      <c r="S52" s="90">
        <v>2.6438125742316253E-2</v>
      </c>
      <c r="T52" s="90">
        <v>5.0014099830990442E-2</v>
      </c>
      <c r="U52" s="91" t="s">
        <v>160</v>
      </c>
    </row>
    <row r="53" spans="1:21" x14ac:dyDescent="0.2">
      <c r="A53" s="17" t="s">
        <v>168</v>
      </c>
      <c r="B53" s="18">
        <v>237902</v>
      </c>
      <c r="C53" s="18">
        <v>266782</v>
      </c>
      <c r="D53" s="19">
        <v>270147</v>
      </c>
      <c r="E53" s="90">
        <v>2.0794664163752539</v>
      </c>
      <c r="F53" s="90">
        <v>2.2116129117831878</v>
      </c>
      <c r="G53" s="91">
        <v>2.1701829537164685</v>
      </c>
      <c r="I53" s="110">
        <v>0</v>
      </c>
      <c r="J53" s="18">
        <v>0</v>
      </c>
      <c r="K53" s="19">
        <v>0</v>
      </c>
      <c r="L53" s="90" t="s">
        <v>160</v>
      </c>
      <c r="M53" s="90" t="s">
        <v>160</v>
      </c>
      <c r="N53" s="91" t="s">
        <v>160</v>
      </c>
      <c r="P53" s="110">
        <v>237902</v>
      </c>
      <c r="Q53" s="18">
        <v>266782</v>
      </c>
      <c r="R53" s="19">
        <v>270147</v>
      </c>
      <c r="S53" s="90">
        <v>2.6561161276809631</v>
      </c>
      <c r="T53" s="90">
        <v>2.7925620722292366</v>
      </c>
      <c r="U53" s="91">
        <v>2.7255362122001059</v>
      </c>
    </row>
    <row r="54" spans="1:21" x14ac:dyDescent="0.2">
      <c r="A54" s="17" t="s">
        <v>169</v>
      </c>
      <c r="B54" s="18">
        <v>132227</v>
      </c>
      <c r="C54" s="18">
        <v>129570</v>
      </c>
      <c r="D54" s="19">
        <v>134002</v>
      </c>
      <c r="E54" s="90">
        <v>1.155776772948738</v>
      </c>
      <c r="F54" s="90">
        <v>1.0741305072296767</v>
      </c>
      <c r="G54" s="91">
        <v>1.0764837520457906</v>
      </c>
      <c r="I54" s="110">
        <v>99183</v>
      </c>
      <c r="J54" s="18">
        <v>95580</v>
      </c>
      <c r="K54" s="19">
        <v>95491</v>
      </c>
      <c r="L54" s="90">
        <v>3.9932457486988526</v>
      </c>
      <c r="M54" s="90">
        <v>3.8087662992324289</v>
      </c>
      <c r="N54" s="91">
        <v>3.7647944741012922</v>
      </c>
      <c r="P54" s="110">
        <v>33044</v>
      </c>
      <c r="Q54" s="18">
        <v>33990</v>
      </c>
      <c r="R54" s="19">
        <v>38511</v>
      </c>
      <c r="S54" s="90">
        <v>0.36892796749539619</v>
      </c>
      <c r="T54" s="90">
        <v>0.35579306263193078</v>
      </c>
      <c r="U54" s="91">
        <v>0.38854077619976629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90" t="s">
        <v>160</v>
      </c>
      <c r="F55" s="90" t="s">
        <v>160</v>
      </c>
      <c r="G55" s="91" t="s">
        <v>160</v>
      </c>
      <c r="I55" s="110">
        <v>0</v>
      </c>
      <c r="J55" s="18">
        <v>0</v>
      </c>
      <c r="K55" s="19">
        <v>0</v>
      </c>
      <c r="L55" s="90" t="s">
        <v>160</v>
      </c>
      <c r="M55" s="90" t="s">
        <v>160</v>
      </c>
      <c r="N55" s="91" t="s">
        <v>160</v>
      </c>
      <c r="P55" s="110">
        <v>0</v>
      </c>
      <c r="Q55" s="18">
        <v>0</v>
      </c>
      <c r="R55" s="19">
        <v>0</v>
      </c>
      <c r="S55" s="90" t="s">
        <v>160</v>
      </c>
      <c r="T55" s="90" t="s">
        <v>160</v>
      </c>
      <c r="U55" s="91" t="s">
        <v>160</v>
      </c>
    </row>
    <row r="56" spans="1:21" x14ac:dyDescent="0.2">
      <c r="A56" s="17" t="s">
        <v>171</v>
      </c>
      <c r="B56" s="18">
        <v>121504</v>
      </c>
      <c r="C56" s="18">
        <v>127655</v>
      </c>
      <c r="D56" s="19">
        <v>141113</v>
      </c>
      <c r="E56" s="90">
        <v>1.0620486059606848</v>
      </c>
      <c r="F56" s="90">
        <v>1.0582552280651725</v>
      </c>
      <c r="G56" s="91">
        <v>1.1336088394384984</v>
      </c>
      <c r="I56" s="110">
        <v>78452</v>
      </c>
      <c r="J56" s="18">
        <v>79708</v>
      </c>
      <c r="K56" s="19">
        <v>80812</v>
      </c>
      <c r="L56" s="90">
        <v>3.1585868089987432</v>
      </c>
      <c r="M56" s="90">
        <v>3.1762831573469179</v>
      </c>
      <c r="N56" s="91">
        <v>3.1860653992635291</v>
      </c>
      <c r="P56" s="110">
        <v>43052</v>
      </c>
      <c r="Q56" s="18">
        <v>47947</v>
      </c>
      <c r="R56" s="19">
        <v>60301</v>
      </c>
      <c r="S56" s="90">
        <v>0.48066477595363144</v>
      </c>
      <c r="T56" s="90">
        <v>0.50188908426046441</v>
      </c>
      <c r="U56" s="91">
        <v>0.60838195179616494</v>
      </c>
    </row>
    <row r="57" spans="1:21" x14ac:dyDescent="0.2">
      <c r="A57" s="17" t="s">
        <v>172</v>
      </c>
      <c r="B57" s="18">
        <v>766619</v>
      </c>
      <c r="C57" s="18">
        <v>785575</v>
      </c>
      <c r="D57" s="19">
        <v>789416</v>
      </c>
      <c r="E57" s="90">
        <v>6.700904005242414</v>
      </c>
      <c r="F57" s="90">
        <v>6.5123876917261194</v>
      </c>
      <c r="G57" s="91">
        <v>6.3416478679794324</v>
      </c>
      <c r="I57" s="110">
        <v>2388</v>
      </c>
      <c r="J57" s="18">
        <v>2355</v>
      </c>
      <c r="K57" s="19">
        <v>2737</v>
      </c>
      <c r="L57" s="90">
        <v>9.6144206647236524E-2</v>
      </c>
      <c r="M57" s="90">
        <v>9.3844367385356453E-2</v>
      </c>
      <c r="N57" s="91">
        <v>0.10790799630975942</v>
      </c>
      <c r="P57" s="110">
        <v>764231</v>
      </c>
      <c r="Q57" s="18">
        <v>783220</v>
      </c>
      <c r="R57" s="19">
        <v>786679</v>
      </c>
      <c r="S57" s="90">
        <v>8.5324473286216609</v>
      </c>
      <c r="T57" s="90">
        <v>8.1984184323207074</v>
      </c>
      <c r="U57" s="91">
        <v>7.9368717841670167</v>
      </c>
    </row>
    <row r="58" spans="1:21" x14ac:dyDescent="0.2">
      <c r="A58" s="17" t="s">
        <v>173</v>
      </c>
      <c r="B58" s="18">
        <v>135908</v>
      </c>
      <c r="C58" s="18">
        <v>157848</v>
      </c>
      <c r="D58" s="19">
        <v>159290</v>
      </c>
      <c r="E58" s="90">
        <v>1.1879518529340989</v>
      </c>
      <c r="F58" s="90">
        <v>1.3085540812316896</v>
      </c>
      <c r="G58" s="91">
        <v>1.2796308776240206</v>
      </c>
      <c r="I58" s="110">
        <v>40423</v>
      </c>
      <c r="J58" s="18">
        <v>40351</v>
      </c>
      <c r="K58" s="19">
        <v>40518</v>
      </c>
      <c r="L58" s="90">
        <v>1.6274862920021951</v>
      </c>
      <c r="M58" s="90">
        <v>1.6079465258456553</v>
      </c>
      <c r="N58" s="91">
        <v>1.5974483721150283</v>
      </c>
      <c r="P58" s="110">
        <v>95485</v>
      </c>
      <c r="Q58" s="18">
        <v>117497</v>
      </c>
      <c r="R58" s="19">
        <v>118772</v>
      </c>
      <c r="S58" s="90">
        <v>1.0660660627132885</v>
      </c>
      <c r="T58" s="90">
        <v>1.2299093109756978</v>
      </c>
      <c r="U58" s="91">
        <v>1.1983008769130545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90" t="s">
        <v>160</v>
      </c>
      <c r="F59" s="90" t="s">
        <v>160</v>
      </c>
      <c r="G59" s="91" t="s">
        <v>160</v>
      </c>
      <c r="I59" s="110">
        <v>0</v>
      </c>
      <c r="J59" s="18">
        <v>0</v>
      </c>
      <c r="K59" s="19">
        <v>0</v>
      </c>
      <c r="L59" s="90" t="s">
        <v>160</v>
      </c>
      <c r="M59" s="90" t="s">
        <v>160</v>
      </c>
      <c r="N59" s="91" t="s">
        <v>160</v>
      </c>
      <c r="P59" s="110">
        <v>0</v>
      </c>
      <c r="Q59" s="18">
        <v>0</v>
      </c>
      <c r="R59" s="19">
        <v>0</v>
      </c>
      <c r="S59" s="90" t="s">
        <v>160</v>
      </c>
      <c r="T59" s="90" t="s">
        <v>160</v>
      </c>
      <c r="U59" s="91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90" t="s">
        <v>160</v>
      </c>
      <c r="F60" s="90" t="s">
        <v>160</v>
      </c>
      <c r="G60" s="91" t="s">
        <v>160</v>
      </c>
      <c r="I60" s="110">
        <v>0</v>
      </c>
      <c r="J60" s="18">
        <v>0</v>
      </c>
      <c r="K60" s="19">
        <v>0</v>
      </c>
      <c r="L60" s="90" t="s">
        <v>160</v>
      </c>
      <c r="M60" s="90" t="s">
        <v>160</v>
      </c>
      <c r="N60" s="91" t="s">
        <v>160</v>
      </c>
      <c r="P60" s="110">
        <v>0</v>
      </c>
      <c r="Q60" s="18">
        <v>0</v>
      </c>
      <c r="R60" s="19">
        <v>0</v>
      </c>
      <c r="S60" s="90" t="s">
        <v>160</v>
      </c>
      <c r="T60" s="90" t="s">
        <v>160</v>
      </c>
      <c r="U60" s="91" t="s">
        <v>160</v>
      </c>
    </row>
    <row r="61" spans="1:21" x14ac:dyDescent="0.2">
      <c r="A61" s="17" t="s">
        <v>176</v>
      </c>
      <c r="B61" s="18">
        <v>57</v>
      </c>
      <c r="C61" s="18">
        <v>0</v>
      </c>
      <c r="D61" s="19">
        <v>0</v>
      </c>
      <c r="E61" s="90">
        <v>4.9822862243020013E-4</v>
      </c>
      <c r="F61" s="90" t="s">
        <v>160</v>
      </c>
      <c r="G61" s="91" t="s">
        <v>160</v>
      </c>
      <c r="I61" s="110">
        <v>0</v>
      </c>
      <c r="J61" s="18">
        <v>0</v>
      </c>
      <c r="K61" s="19">
        <v>0</v>
      </c>
      <c r="L61" s="90" t="s">
        <v>160</v>
      </c>
      <c r="M61" s="90" t="s">
        <v>160</v>
      </c>
      <c r="N61" s="91" t="s">
        <v>160</v>
      </c>
      <c r="P61" s="110">
        <v>57</v>
      </c>
      <c r="Q61" s="18">
        <v>0</v>
      </c>
      <c r="R61" s="19">
        <v>0</v>
      </c>
      <c r="S61" s="90">
        <v>6.3639069565541654E-4</v>
      </c>
      <c r="T61" s="90" t="s">
        <v>160</v>
      </c>
      <c r="U61" s="91" t="s">
        <v>160</v>
      </c>
    </row>
    <row r="62" spans="1:21" x14ac:dyDescent="0.2">
      <c r="A62" s="17" t="s">
        <v>177</v>
      </c>
      <c r="B62" s="18">
        <v>20720</v>
      </c>
      <c r="C62" s="18">
        <v>378</v>
      </c>
      <c r="D62" s="19">
        <v>0</v>
      </c>
      <c r="E62" s="90">
        <v>0.1811104746798903</v>
      </c>
      <c r="F62" s="90">
        <v>3.1336060178499482E-3</v>
      </c>
      <c r="G62" s="91" t="s">
        <v>160</v>
      </c>
      <c r="I62" s="110">
        <v>0</v>
      </c>
      <c r="J62" s="18">
        <v>0</v>
      </c>
      <c r="K62" s="19">
        <v>0</v>
      </c>
      <c r="L62" s="90" t="s">
        <v>160</v>
      </c>
      <c r="M62" s="90" t="s">
        <v>160</v>
      </c>
      <c r="N62" s="91" t="s">
        <v>160</v>
      </c>
      <c r="P62" s="110">
        <v>20720</v>
      </c>
      <c r="Q62" s="18">
        <v>378</v>
      </c>
      <c r="R62" s="19">
        <v>0</v>
      </c>
      <c r="S62" s="90">
        <v>0.2313336002452672</v>
      </c>
      <c r="T62" s="90">
        <v>3.9567454449799888E-3</v>
      </c>
      <c r="U62" s="91" t="s">
        <v>160</v>
      </c>
    </row>
    <row r="63" spans="1:21" x14ac:dyDescent="0.2">
      <c r="A63" s="17" t="s">
        <v>178</v>
      </c>
      <c r="B63" s="18">
        <v>45587</v>
      </c>
      <c r="C63" s="18">
        <v>38606</v>
      </c>
      <c r="D63" s="19">
        <v>15124</v>
      </c>
      <c r="E63" s="90">
        <v>0.39846926685483391</v>
      </c>
      <c r="F63" s="90">
        <v>0.32004231197120397</v>
      </c>
      <c r="G63" s="91">
        <v>0.12149624830928299</v>
      </c>
      <c r="I63" s="110">
        <v>19190</v>
      </c>
      <c r="J63" s="18">
        <v>16983</v>
      </c>
      <c r="K63" s="19">
        <v>3062</v>
      </c>
      <c r="L63" s="90">
        <v>0.7726161329817709</v>
      </c>
      <c r="M63" s="90">
        <v>0.67675536785796542</v>
      </c>
      <c r="N63" s="91">
        <v>0.12072133164065889</v>
      </c>
      <c r="P63" s="110">
        <v>26397</v>
      </c>
      <c r="Q63" s="18">
        <v>21623</v>
      </c>
      <c r="R63" s="19">
        <v>12062</v>
      </c>
      <c r="S63" s="90">
        <v>0.2947158805827374</v>
      </c>
      <c r="T63" s="90">
        <v>0.22634049406561457</v>
      </c>
      <c r="U63" s="91">
        <v>0.12169455071334376</v>
      </c>
    </row>
    <row r="64" spans="1:21" x14ac:dyDescent="0.2">
      <c r="A64" s="17" t="s">
        <v>179</v>
      </c>
      <c r="B64" s="18">
        <v>7308</v>
      </c>
      <c r="C64" s="18">
        <v>8266</v>
      </c>
      <c r="D64" s="19">
        <v>9303</v>
      </c>
      <c r="E64" s="90">
        <v>6.3878153907366717E-2</v>
      </c>
      <c r="F64" s="90">
        <v>6.8524834242189608E-2</v>
      </c>
      <c r="G64" s="91">
        <v>7.4734170723436896E-2</v>
      </c>
      <c r="I64" s="110">
        <v>3742</v>
      </c>
      <c r="J64" s="18">
        <v>4431</v>
      </c>
      <c r="K64" s="19">
        <v>5925</v>
      </c>
      <c r="L64" s="90">
        <v>0.15065813286179189</v>
      </c>
      <c r="M64" s="90">
        <v>0.17657086704225666</v>
      </c>
      <c r="N64" s="91">
        <v>0.2335969594940901</v>
      </c>
      <c r="P64" s="110">
        <v>3566</v>
      </c>
      <c r="Q64" s="18">
        <v>3835</v>
      </c>
      <c r="R64" s="19">
        <v>3378</v>
      </c>
      <c r="S64" s="90">
        <v>3.9813495100126585E-2</v>
      </c>
      <c r="T64" s="90">
        <v>4.0143171379625024E-2</v>
      </c>
      <c r="U64" s="91">
        <v>3.4080931214531186E-2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10702</v>
      </c>
      <c r="E65" s="90" t="s">
        <v>160</v>
      </c>
      <c r="F65" s="90" t="s">
        <v>160</v>
      </c>
      <c r="G65" s="91">
        <v>8.5972814692273636E-2</v>
      </c>
      <c r="I65" s="110">
        <v>0</v>
      </c>
      <c r="J65" s="18">
        <v>0</v>
      </c>
      <c r="K65" s="19">
        <v>0</v>
      </c>
      <c r="L65" s="90" t="s">
        <v>160</v>
      </c>
      <c r="M65" s="90" t="s">
        <v>160</v>
      </c>
      <c r="N65" s="91" t="s">
        <v>160</v>
      </c>
      <c r="P65" s="110">
        <v>0</v>
      </c>
      <c r="Q65" s="18">
        <v>0</v>
      </c>
      <c r="R65" s="19">
        <v>10702</v>
      </c>
      <c r="S65" s="90" t="s">
        <v>160</v>
      </c>
      <c r="T65" s="90" t="s">
        <v>160</v>
      </c>
      <c r="U65" s="91">
        <v>0.10797339427410088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90" t="s">
        <v>160</v>
      </c>
      <c r="F66" s="90" t="s">
        <v>160</v>
      </c>
      <c r="G66" s="91" t="s">
        <v>160</v>
      </c>
      <c r="I66" s="110">
        <v>0</v>
      </c>
      <c r="J66" s="18">
        <v>0</v>
      </c>
      <c r="K66" s="19">
        <v>0</v>
      </c>
      <c r="L66" s="90" t="s">
        <v>160</v>
      </c>
      <c r="M66" s="90" t="s">
        <v>160</v>
      </c>
      <c r="N66" s="91" t="s">
        <v>160</v>
      </c>
      <c r="P66" s="110">
        <v>0</v>
      </c>
      <c r="Q66" s="18">
        <v>0</v>
      </c>
      <c r="R66" s="19">
        <v>0</v>
      </c>
      <c r="S66" s="90" t="s">
        <v>160</v>
      </c>
      <c r="T66" s="90" t="s">
        <v>160</v>
      </c>
      <c r="U66" s="91" t="s">
        <v>160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90" t="s">
        <v>5</v>
      </c>
      <c r="F67" s="90" t="s">
        <v>5</v>
      </c>
      <c r="G67" s="91" t="s">
        <v>5</v>
      </c>
      <c r="I67" s="110" t="s">
        <v>5</v>
      </c>
      <c r="J67" s="18" t="s">
        <v>5</v>
      </c>
      <c r="K67" s="19" t="s">
        <v>5</v>
      </c>
      <c r="L67" s="90" t="s">
        <v>5</v>
      </c>
      <c r="M67" s="90" t="s">
        <v>5</v>
      </c>
      <c r="N67" s="91" t="s">
        <v>5</v>
      </c>
      <c r="P67" s="110" t="s">
        <v>5</v>
      </c>
      <c r="Q67" s="18" t="s">
        <v>5</v>
      </c>
      <c r="R67" s="19" t="s">
        <v>5</v>
      </c>
      <c r="S67" s="90" t="s">
        <v>5</v>
      </c>
      <c r="T67" s="90" t="s">
        <v>5</v>
      </c>
      <c r="U67" s="91" t="s">
        <v>5</v>
      </c>
    </row>
    <row r="68" spans="1:21" ht="13.5" thickBot="1" x14ac:dyDescent="0.25">
      <c r="A68" s="20" t="s">
        <v>4</v>
      </c>
      <c r="B68" s="21">
        <v>11440531</v>
      </c>
      <c r="C68" s="21">
        <v>12062780</v>
      </c>
      <c r="D68" s="22">
        <v>12448121</v>
      </c>
      <c r="E68" s="94">
        <v>100</v>
      </c>
      <c r="F68" s="94">
        <v>100</v>
      </c>
      <c r="G68" s="95">
        <v>100</v>
      </c>
      <c r="I68" s="111">
        <v>2483769</v>
      </c>
      <c r="J68" s="21">
        <v>2509474</v>
      </c>
      <c r="K68" s="22">
        <v>2536420</v>
      </c>
      <c r="L68" s="94">
        <v>100</v>
      </c>
      <c r="M68" s="94">
        <v>100</v>
      </c>
      <c r="N68" s="95">
        <v>100</v>
      </c>
      <c r="P68" s="111">
        <v>8956762</v>
      </c>
      <c r="Q68" s="21">
        <v>9553306</v>
      </c>
      <c r="R68" s="22">
        <v>9911701</v>
      </c>
      <c r="S68" s="94">
        <v>100</v>
      </c>
      <c r="T68" s="94">
        <v>100</v>
      </c>
      <c r="U68" s="95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155</v>
      </c>
      <c r="F70" s="25"/>
      <c r="G70" s="25"/>
      <c r="H70" s="108"/>
      <c r="I70" s="25"/>
      <c r="J70" s="25"/>
      <c r="K70" s="25"/>
      <c r="L70" s="25"/>
      <c r="M70" s="25"/>
      <c r="N70" s="25"/>
      <c r="O70" s="108"/>
      <c r="P70" s="25"/>
      <c r="T70" s="25"/>
      <c r="U70" s="185">
        <v>11</v>
      </c>
    </row>
    <row r="71" spans="1:21" ht="12.75" customHeight="1" x14ac:dyDescent="0.2">
      <c r="A71" s="26" t="s">
        <v>156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6"/>
    </row>
    <row r="76" spans="1:21" ht="12.75" customHeight="1" x14ac:dyDescent="0.2"/>
    <row r="77" spans="1:21" ht="12.75" customHeight="1" x14ac:dyDescent="0.2"/>
  </sheetData>
  <mergeCells count="7">
    <mergeCell ref="U70:U71"/>
    <mergeCell ref="D4:E4"/>
    <mergeCell ref="I4:N4"/>
    <mergeCell ref="P4:U4"/>
    <mergeCell ref="D37:E37"/>
    <mergeCell ref="I37:N37"/>
    <mergeCell ref="P37:U37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113</v>
      </c>
      <c r="B4" s="6"/>
      <c r="C4" s="6"/>
      <c r="D4" s="197" t="s">
        <v>104</v>
      </c>
      <c r="E4" s="197"/>
      <c r="F4" s="6"/>
      <c r="I4" s="197" t="s">
        <v>107</v>
      </c>
      <c r="J4" s="197"/>
      <c r="K4" s="197"/>
      <c r="L4" s="197"/>
      <c r="M4" s="197"/>
      <c r="N4" s="197"/>
      <c r="P4" s="197" t="s">
        <v>108</v>
      </c>
      <c r="Q4" s="197"/>
      <c r="R4" s="197"/>
      <c r="S4" s="197"/>
      <c r="T4" s="197"/>
      <c r="U4" s="19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297956</v>
      </c>
      <c r="C7" s="18">
        <v>272038</v>
      </c>
      <c r="D7" s="19">
        <v>278636</v>
      </c>
      <c r="E7" s="27">
        <v>26.413953591454089</v>
      </c>
      <c r="F7" s="27">
        <v>23.207730507163106</v>
      </c>
      <c r="G7" s="28">
        <v>22.888244880792787</v>
      </c>
      <c r="I7" s="110">
        <v>194424</v>
      </c>
      <c r="J7" s="18">
        <v>200630</v>
      </c>
      <c r="K7" s="19">
        <v>204259</v>
      </c>
      <c r="L7" s="90">
        <v>24.113318607503725</v>
      </c>
      <c r="M7" s="90">
        <v>23.880060512499451</v>
      </c>
      <c r="N7" s="91">
        <v>23.432930851521498</v>
      </c>
      <c r="P7" s="110">
        <v>103532</v>
      </c>
      <c r="Q7" s="18">
        <v>71408</v>
      </c>
      <c r="R7" s="19">
        <v>74377</v>
      </c>
      <c r="S7" s="90">
        <v>32.179578033891559</v>
      </c>
      <c r="T7" s="90">
        <v>21.506490377375538</v>
      </c>
      <c r="U7" s="91">
        <v>21.514835074240455</v>
      </c>
    </row>
    <row r="8" spans="1:21" x14ac:dyDescent="0.2">
      <c r="A8" s="17" t="s">
        <v>158</v>
      </c>
      <c r="B8" s="18">
        <v>17015</v>
      </c>
      <c r="C8" s="18">
        <v>18297</v>
      </c>
      <c r="D8" s="19">
        <v>26295</v>
      </c>
      <c r="E8" s="27">
        <v>1.508388555218191</v>
      </c>
      <c r="F8" s="27">
        <v>1.5609284184178804</v>
      </c>
      <c r="G8" s="28">
        <v>2.1599735825250375</v>
      </c>
      <c r="I8" s="110">
        <v>9320</v>
      </c>
      <c r="J8" s="18">
        <v>16955</v>
      </c>
      <c r="K8" s="19">
        <v>24880</v>
      </c>
      <c r="L8" s="90">
        <v>1.1559073438563896</v>
      </c>
      <c r="M8" s="90">
        <v>2.0180751930889107</v>
      </c>
      <c r="N8" s="91">
        <v>2.8542748157283393</v>
      </c>
      <c r="P8" s="110">
        <v>7695</v>
      </c>
      <c r="Q8" s="18">
        <v>1342</v>
      </c>
      <c r="R8" s="19">
        <v>1415</v>
      </c>
      <c r="S8" s="90">
        <v>2.391742195367573</v>
      </c>
      <c r="T8" s="90">
        <v>0.40418034514953466</v>
      </c>
      <c r="U8" s="91">
        <v>0.40931325046788986</v>
      </c>
    </row>
    <row r="9" spans="1:21" x14ac:dyDescent="0.2">
      <c r="A9" s="17" t="s">
        <v>82</v>
      </c>
      <c r="B9" s="18">
        <v>193912</v>
      </c>
      <c r="C9" s="18">
        <v>244242</v>
      </c>
      <c r="D9" s="19">
        <v>250838</v>
      </c>
      <c r="E9" s="27">
        <v>17.190399148955031</v>
      </c>
      <c r="F9" s="27">
        <v>20.836436507144338</v>
      </c>
      <c r="G9" s="28">
        <v>20.604809031884972</v>
      </c>
      <c r="I9" s="110">
        <v>127607</v>
      </c>
      <c r="J9" s="18">
        <v>134149</v>
      </c>
      <c r="K9" s="19">
        <v>139144</v>
      </c>
      <c r="L9" s="90">
        <v>15.82638073256248</v>
      </c>
      <c r="M9" s="90">
        <v>15.967134714107006</v>
      </c>
      <c r="N9" s="91">
        <v>15.962830183267846</v>
      </c>
      <c r="P9" s="110">
        <v>66305</v>
      </c>
      <c r="Q9" s="18">
        <v>110093</v>
      </c>
      <c r="R9" s="19">
        <v>111694</v>
      </c>
      <c r="S9" s="90">
        <v>20.60876754565912</v>
      </c>
      <c r="T9" s="90">
        <v>33.15754600487908</v>
      </c>
      <c r="U9" s="91">
        <v>32.309423461314836</v>
      </c>
    </row>
    <row r="10" spans="1:21" x14ac:dyDescent="0.2">
      <c r="A10" s="17" t="s">
        <v>84</v>
      </c>
      <c r="B10" s="18">
        <v>183442</v>
      </c>
      <c r="C10" s="18">
        <v>198466</v>
      </c>
      <c r="D10" s="19">
        <v>218538</v>
      </c>
      <c r="E10" s="27">
        <v>16.262228230757298</v>
      </c>
      <c r="F10" s="27">
        <v>16.931257555321803</v>
      </c>
      <c r="G10" s="28">
        <v>17.951561391057488</v>
      </c>
      <c r="I10" s="110">
        <v>117060</v>
      </c>
      <c r="J10" s="18">
        <v>133441</v>
      </c>
      <c r="K10" s="19">
        <v>144357</v>
      </c>
      <c r="L10" s="90">
        <v>14.518295458350748</v>
      </c>
      <c r="M10" s="90">
        <v>15.882864750278817</v>
      </c>
      <c r="N10" s="91">
        <v>16.560874179023145</v>
      </c>
      <c r="P10" s="110">
        <v>66382</v>
      </c>
      <c r="Q10" s="18">
        <v>65025</v>
      </c>
      <c r="R10" s="19">
        <v>74181</v>
      </c>
      <c r="S10" s="90">
        <v>20.632700508497756</v>
      </c>
      <c r="T10" s="90">
        <v>19.584073728277566</v>
      </c>
      <c r="U10" s="91">
        <v>21.45813868053607</v>
      </c>
    </row>
    <row r="11" spans="1:21" x14ac:dyDescent="0.2">
      <c r="A11" s="17" t="s">
        <v>152</v>
      </c>
      <c r="B11" s="18">
        <v>178779</v>
      </c>
      <c r="C11" s="18">
        <v>174874</v>
      </c>
      <c r="D11" s="19">
        <v>172747</v>
      </c>
      <c r="E11" s="27">
        <v>15.84885086766694</v>
      </c>
      <c r="F11" s="27">
        <v>14.918609402765941</v>
      </c>
      <c r="G11" s="28">
        <v>14.190110532818126</v>
      </c>
      <c r="I11" s="110">
        <v>178779</v>
      </c>
      <c r="J11" s="18">
        <v>174874</v>
      </c>
      <c r="K11" s="19">
        <v>172747</v>
      </c>
      <c r="L11" s="90">
        <v>22.17295697717827</v>
      </c>
      <c r="M11" s="90">
        <v>20.814443014817467</v>
      </c>
      <c r="N11" s="91">
        <v>19.817822009349815</v>
      </c>
      <c r="P11" s="110">
        <v>0</v>
      </c>
      <c r="Q11" s="18">
        <v>0</v>
      </c>
      <c r="R11" s="19">
        <v>0</v>
      </c>
      <c r="S11" s="90" t="s">
        <v>160</v>
      </c>
      <c r="T11" s="90" t="s">
        <v>160</v>
      </c>
      <c r="U11" s="91" t="s">
        <v>160</v>
      </c>
    </row>
    <row r="12" spans="1:21" x14ac:dyDescent="0.2">
      <c r="A12" s="17" t="s">
        <v>159</v>
      </c>
      <c r="B12" s="18">
        <v>72315</v>
      </c>
      <c r="C12" s="18">
        <v>78309</v>
      </c>
      <c r="D12" s="19">
        <v>87866</v>
      </c>
      <c r="E12" s="27">
        <v>6.4107621728241835</v>
      </c>
      <c r="F12" s="27">
        <v>6.6805893598888231</v>
      </c>
      <c r="G12" s="28">
        <v>7.2176550219488478</v>
      </c>
      <c r="I12" s="110">
        <v>72315</v>
      </c>
      <c r="J12" s="18">
        <v>78309</v>
      </c>
      <c r="K12" s="19">
        <v>87866</v>
      </c>
      <c r="L12" s="90">
        <v>8.9688239883020184</v>
      </c>
      <c r="M12" s="90">
        <v>9.3207579059628145</v>
      </c>
      <c r="N12" s="91">
        <v>10.080133077121634</v>
      </c>
      <c r="P12" s="110">
        <v>0</v>
      </c>
      <c r="Q12" s="18">
        <v>0</v>
      </c>
      <c r="R12" s="19">
        <v>0</v>
      </c>
      <c r="S12" s="90" t="s">
        <v>160</v>
      </c>
      <c r="T12" s="90" t="s">
        <v>160</v>
      </c>
      <c r="U12" s="91" t="s">
        <v>160</v>
      </c>
    </row>
    <row r="13" spans="1:21" x14ac:dyDescent="0.2">
      <c r="A13" s="17" t="s">
        <v>161</v>
      </c>
      <c r="B13" s="18">
        <v>12602</v>
      </c>
      <c r="C13" s="18">
        <v>7739</v>
      </c>
      <c r="D13" s="19">
        <v>7918</v>
      </c>
      <c r="E13" s="27">
        <v>1.1171738215021829</v>
      </c>
      <c r="F13" s="27">
        <v>0.66021888998939593</v>
      </c>
      <c r="G13" s="28">
        <v>0.65041531950687381</v>
      </c>
      <c r="I13" s="110">
        <v>12602</v>
      </c>
      <c r="J13" s="18">
        <v>7739</v>
      </c>
      <c r="K13" s="19">
        <v>7918</v>
      </c>
      <c r="L13" s="90">
        <v>1.5629554020684788</v>
      </c>
      <c r="M13" s="90">
        <v>0.92113735885078618</v>
      </c>
      <c r="N13" s="91">
        <v>0.90836607680614911</v>
      </c>
      <c r="P13" s="110">
        <v>0</v>
      </c>
      <c r="Q13" s="18">
        <v>0</v>
      </c>
      <c r="R13" s="19">
        <v>0</v>
      </c>
      <c r="S13" s="90" t="s">
        <v>160</v>
      </c>
      <c r="T13" s="90" t="s">
        <v>160</v>
      </c>
      <c r="U13" s="91" t="s">
        <v>160</v>
      </c>
    </row>
    <row r="14" spans="1:21" x14ac:dyDescent="0.2">
      <c r="A14" s="17" t="s">
        <v>162</v>
      </c>
      <c r="B14" s="18">
        <v>19295</v>
      </c>
      <c r="C14" s="18">
        <v>19682</v>
      </c>
      <c r="D14" s="19">
        <v>21156</v>
      </c>
      <c r="E14" s="27">
        <v>1.7105117351122536</v>
      </c>
      <c r="F14" s="27">
        <v>1.6790836274416965</v>
      </c>
      <c r="G14" s="28">
        <v>1.7378361327970979</v>
      </c>
      <c r="I14" s="110">
        <v>7524</v>
      </c>
      <c r="J14" s="18">
        <v>6936</v>
      </c>
      <c r="K14" s="19">
        <v>6773</v>
      </c>
      <c r="L14" s="90">
        <v>0.93315953381711114</v>
      </c>
      <c r="M14" s="90">
        <v>0.82555998462192182</v>
      </c>
      <c r="N14" s="91">
        <v>0.77700978002122356</v>
      </c>
      <c r="P14" s="110">
        <v>11771</v>
      </c>
      <c r="Q14" s="18">
        <v>12746</v>
      </c>
      <c r="R14" s="19">
        <v>14383</v>
      </c>
      <c r="S14" s="90">
        <v>3.6586351373192594</v>
      </c>
      <c r="T14" s="90">
        <v>3.8388097461072794</v>
      </c>
      <c r="U14" s="91">
        <v>4.1605317890315616</v>
      </c>
    </row>
    <row r="15" spans="1:21" x14ac:dyDescent="0.2">
      <c r="A15" s="17" t="s">
        <v>163</v>
      </c>
      <c r="B15" s="18">
        <v>17252</v>
      </c>
      <c r="C15" s="18">
        <v>12782</v>
      </c>
      <c r="D15" s="19">
        <v>10738</v>
      </c>
      <c r="E15" s="27">
        <v>1.5293987278650738</v>
      </c>
      <c r="F15" s="27">
        <v>1.0904403478284608</v>
      </c>
      <c r="G15" s="28">
        <v>0.88206108876797307</v>
      </c>
      <c r="I15" s="110">
        <v>0</v>
      </c>
      <c r="J15" s="18">
        <v>0</v>
      </c>
      <c r="K15" s="19">
        <v>0</v>
      </c>
      <c r="L15" s="90" t="s">
        <v>160</v>
      </c>
      <c r="M15" s="90" t="s">
        <v>160</v>
      </c>
      <c r="N15" s="91" t="s">
        <v>160</v>
      </c>
      <c r="P15" s="110">
        <v>17252</v>
      </c>
      <c r="Q15" s="18">
        <v>12782</v>
      </c>
      <c r="R15" s="19">
        <v>10738</v>
      </c>
      <c r="S15" s="90">
        <v>5.3622269466512504</v>
      </c>
      <c r="T15" s="90">
        <v>3.8496521398668797</v>
      </c>
      <c r="U15" s="91">
        <v>3.1061524265188702</v>
      </c>
    </row>
    <row r="16" spans="1:21" x14ac:dyDescent="0.2">
      <c r="A16" s="17" t="s">
        <v>164</v>
      </c>
      <c r="B16" s="18">
        <v>10833</v>
      </c>
      <c r="C16" s="18">
        <v>12532</v>
      </c>
      <c r="D16" s="19">
        <v>13825</v>
      </c>
      <c r="E16" s="27">
        <v>0.96035105604928972</v>
      </c>
      <c r="F16" s="27">
        <v>1.0691126927700103</v>
      </c>
      <c r="G16" s="28">
        <v>1.1356392766080488</v>
      </c>
      <c r="I16" s="110">
        <v>5201</v>
      </c>
      <c r="J16" s="18">
        <v>5798</v>
      </c>
      <c r="K16" s="19">
        <v>6349</v>
      </c>
      <c r="L16" s="90">
        <v>0.64505086860483718</v>
      </c>
      <c r="M16" s="90">
        <v>0.69010911055909785</v>
      </c>
      <c r="N16" s="91">
        <v>0.72836779763099779</v>
      </c>
      <c r="P16" s="110">
        <v>5632</v>
      </c>
      <c r="Q16" s="18">
        <v>6734</v>
      </c>
      <c r="R16" s="19">
        <v>7476</v>
      </c>
      <c r="S16" s="90">
        <v>1.7505252819116532</v>
      </c>
      <c r="T16" s="90">
        <v>2.0281299882540735</v>
      </c>
      <c r="U16" s="91">
        <v>2.1625624455815866</v>
      </c>
    </row>
    <row r="17" spans="1:21" x14ac:dyDescent="0.2">
      <c r="A17" s="17" t="s">
        <v>165</v>
      </c>
      <c r="B17" s="18">
        <v>13537</v>
      </c>
      <c r="C17" s="18">
        <v>21016</v>
      </c>
      <c r="D17" s="19">
        <v>21842</v>
      </c>
      <c r="E17" s="27">
        <v>1.2000620553622481</v>
      </c>
      <c r="F17" s="27">
        <v>1.7928879948335887</v>
      </c>
      <c r="G17" s="28">
        <v>1.7941868412060038</v>
      </c>
      <c r="I17" s="110">
        <v>0</v>
      </c>
      <c r="J17" s="18">
        <v>0</v>
      </c>
      <c r="K17" s="19">
        <v>0</v>
      </c>
      <c r="L17" s="90" t="s">
        <v>160</v>
      </c>
      <c r="M17" s="90" t="s">
        <v>160</v>
      </c>
      <c r="N17" s="91" t="s">
        <v>160</v>
      </c>
      <c r="P17" s="110">
        <v>13537</v>
      </c>
      <c r="Q17" s="18">
        <v>21016</v>
      </c>
      <c r="R17" s="19">
        <v>21842</v>
      </c>
      <c r="S17" s="90">
        <v>4.2075391941118694</v>
      </c>
      <c r="T17" s="90">
        <v>6.3295485347709546</v>
      </c>
      <c r="U17" s="91">
        <v>6.3181766902612377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10">
        <v>0</v>
      </c>
      <c r="J18" s="18">
        <v>0</v>
      </c>
      <c r="K18" s="19">
        <v>0</v>
      </c>
      <c r="L18" s="90" t="s">
        <v>160</v>
      </c>
      <c r="M18" s="90" t="s">
        <v>160</v>
      </c>
      <c r="N18" s="91" t="s">
        <v>160</v>
      </c>
      <c r="P18" s="110">
        <v>0</v>
      </c>
      <c r="Q18" s="18">
        <v>0</v>
      </c>
      <c r="R18" s="19">
        <v>0</v>
      </c>
      <c r="S18" s="90" t="s">
        <v>160</v>
      </c>
      <c r="T18" s="90" t="s">
        <v>160</v>
      </c>
      <c r="U18" s="91" t="s">
        <v>160</v>
      </c>
    </row>
    <row r="19" spans="1:21" x14ac:dyDescent="0.2">
      <c r="A19" s="17" t="s">
        <v>167</v>
      </c>
      <c r="B19" s="18">
        <v>669</v>
      </c>
      <c r="C19" s="18">
        <v>590</v>
      </c>
      <c r="D19" s="19">
        <v>529</v>
      </c>
      <c r="E19" s="27">
        <v>5.9307196205757848E-2</v>
      </c>
      <c r="F19" s="27">
        <v>5.033326593794335E-2</v>
      </c>
      <c r="G19" s="28">
        <v>4.3454117708908342E-2</v>
      </c>
      <c r="I19" s="110">
        <v>669</v>
      </c>
      <c r="J19" s="18">
        <v>590</v>
      </c>
      <c r="K19" s="19">
        <v>529</v>
      </c>
      <c r="L19" s="90">
        <v>8.2972318995700081E-2</v>
      </c>
      <c r="M19" s="90">
        <v>7.0224969856824374E-2</v>
      </c>
      <c r="N19" s="91">
        <v>6.0687756331201423E-2</v>
      </c>
      <c r="P19" s="110">
        <v>0</v>
      </c>
      <c r="Q19" s="18">
        <v>0</v>
      </c>
      <c r="R19" s="19">
        <v>0</v>
      </c>
      <c r="S19" s="90" t="s">
        <v>160</v>
      </c>
      <c r="T19" s="90" t="s">
        <v>160</v>
      </c>
      <c r="U19" s="91" t="s">
        <v>160</v>
      </c>
    </row>
    <row r="20" spans="1:21" x14ac:dyDescent="0.2">
      <c r="A20" s="17" t="s">
        <v>168</v>
      </c>
      <c r="B20" s="18">
        <v>7226</v>
      </c>
      <c r="C20" s="18">
        <v>7433</v>
      </c>
      <c r="D20" s="19">
        <v>7501</v>
      </c>
      <c r="E20" s="27">
        <v>0.64058863943618272</v>
      </c>
      <c r="F20" s="27">
        <v>0.63411384019785244</v>
      </c>
      <c r="G20" s="28">
        <v>0.61616131745656233</v>
      </c>
      <c r="I20" s="110">
        <v>0</v>
      </c>
      <c r="J20" s="18">
        <v>0</v>
      </c>
      <c r="K20" s="19">
        <v>0</v>
      </c>
      <c r="L20" s="90" t="s">
        <v>160</v>
      </c>
      <c r="M20" s="90" t="s">
        <v>160</v>
      </c>
      <c r="N20" s="91" t="s">
        <v>160</v>
      </c>
      <c r="P20" s="110">
        <v>7226</v>
      </c>
      <c r="Q20" s="18">
        <v>7433</v>
      </c>
      <c r="R20" s="19">
        <v>7501</v>
      </c>
      <c r="S20" s="90">
        <v>2.2459686944413364</v>
      </c>
      <c r="T20" s="90">
        <v>2.2386531337529743</v>
      </c>
      <c r="U20" s="91">
        <v>2.1697941284520437</v>
      </c>
    </row>
    <row r="21" spans="1:21" x14ac:dyDescent="0.2">
      <c r="A21" s="17" t="s">
        <v>169</v>
      </c>
      <c r="B21" s="18">
        <v>29455</v>
      </c>
      <c r="C21" s="18">
        <v>28931</v>
      </c>
      <c r="D21" s="19">
        <v>29236</v>
      </c>
      <c r="E21" s="27">
        <v>2.611200992885796</v>
      </c>
      <c r="F21" s="27">
        <v>2.4681215539841341</v>
      </c>
      <c r="G21" s="28">
        <v>2.4015587624530137</v>
      </c>
      <c r="I21" s="110">
        <v>23003</v>
      </c>
      <c r="J21" s="18">
        <v>22483</v>
      </c>
      <c r="K21" s="19">
        <v>22742</v>
      </c>
      <c r="L21" s="90">
        <v>2.8529331148850354</v>
      </c>
      <c r="M21" s="90">
        <v>2.6760474530355638</v>
      </c>
      <c r="N21" s="91">
        <v>2.6089999139587574</v>
      </c>
      <c r="P21" s="110">
        <v>6452</v>
      </c>
      <c r="Q21" s="18">
        <v>6448</v>
      </c>
      <c r="R21" s="19">
        <v>6494</v>
      </c>
      <c r="S21" s="90">
        <v>2.0053957952581651</v>
      </c>
      <c r="T21" s="90">
        <v>1.9419931933861398</v>
      </c>
      <c r="U21" s="91">
        <v>1.8785019424300191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10">
        <v>0</v>
      </c>
      <c r="J22" s="18">
        <v>0</v>
      </c>
      <c r="K22" s="19">
        <v>0</v>
      </c>
      <c r="L22" s="90" t="s">
        <v>160</v>
      </c>
      <c r="M22" s="90" t="s">
        <v>160</v>
      </c>
      <c r="N22" s="91" t="s">
        <v>160</v>
      </c>
      <c r="P22" s="110">
        <v>0</v>
      </c>
      <c r="Q22" s="18">
        <v>0</v>
      </c>
      <c r="R22" s="19">
        <v>0</v>
      </c>
      <c r="S22" s="90" t="s">
        <v>160</v>
      </c>
      <c r="T22" s="90" t="s">
        <v>160</v>
      </c>
      <c r="U22" s="91" t="s">
        <v>160</v>
      </c>
    </row>
    <row r="23" spans="1:21" x14ac:dyDescent="0.2">
      <c r="A23" s="17" t="s">
        <v>171</v>
      </c>
      <c r="B23" s="18">
        <v>16425</v>
      </c>
      <c r="C23" s="18">
        <v>16714</v>
      </c>
      <c r="D23" s="19">
        <v>17224</v>
      </c>
      <c r="E23" s="27">
        <v>1.4560847498947276</v>
      </c>
      <c r="F23" s="27">
        <v>1.4258817065877714</v>
      </c>
      <c r="G23" s="28">
        <v>1.4148463580685013</v>
      </c>
      <c r="I23" s="110">
        <v>15523</v>
      </c>
      <c r="J23" s="18">
        <v>15839</v>
      </c>
      <c r="K23" s="19">
        <v>16380</v>
      </c>
      <c r="L23" s="90">
        <v>1.9252306543651005</v>
      </c>
      <c r="M23" s="90">
        <v>1.8852428772241379</v>
      </c>
      <c r="N23" s="91">
        <v>1.8791407347922104</v>
      </c>
      <c r="P23" s="110">
        <v>902</v>
      </c>
      <c r="Q23" s="18">
        <v>875</v>
      </c>
      <c r="R23" s="19">
        <v>844</v>
      </c>
      <c r="S23" s="90">
        <v>0.28035756468116318</v>
      </c>
      <c r="T23" s="90">
        <v>0.26353040387916754</v>
      </c>
      <c r="U23" s="91">
        <v>0.24414161370664245</v>
      </c>
    </row>
    <row r="24" spans="1:21" x14ac:dyDescent="0.2">
      <c r="A24" s="17" t="s">
        <v>172</v>
      </c>
      <c r="B24" s="18">
        <v>6809</v>
      </c>
      <c r="C24" s="18">
        <v>7249</v>
      </c>
      <c r="D24" s="19">
        <v>5526</v>
      </c>
      <c r="E24" s="27">
        <v>0.60362137363976864</v>
      </c>
      <c r="F24" s="27">
        <v>0.6184166860748328</v>
      </c>
      <c r="G24" s="28">
        <v>0.45392713508398391</v>
      </c>
      <c r="I24" s="110">
        <v>786</v>
      </c>
      <c r="J24" s="18">
        <v>772</v>
      </c>
      <c r="K24" s="19">
        <v>938</v>
      </c>
      <c r="L24" s="90">
        <v>9.7483172990463759E-2</v>
      </c>
      <c r="M24" s="90">
        <v>9.1887587677065119E-2</v>
      </c>
      <c r="N24" s="91">
        <v>0.10760891387271632</v>
      </c>
      <c r="P24" s="110">
        <v>6023</v>
      </c>
      <c r="Q24" s="18">
        <v>6477</v>
      </c>
      <c r="R24" s="19">
        <v>4588</v>
      </c>
      <c r="S24" s="90">
        <v>1.8720550023000511</v>
      </c>
      <c r="T24" s="90">
        <v>1.9507273439147066</v>
      </c>
      <c r="U24" s="91">
        <v>1.3271584403863455</v>
      </c>
    </row>
    <row r="25" spans="1:21" x14ac:dyDescent="0.2">
      <c r="A25" s="17" t="s">
        <v>173</v>
      </c>
      <c r="B25" s="18">
        <v>34638</v>
      </c>
      <c r="C25" s="18">
        <v>38092</v>
      </c>
      <c r="D25" s="19">
        <v>40660</v>
      </c>
      <c r="E25" s="27">
        <v>3.0706766250747988</v>
      </c>
      <c r="F25" s="27">
        <v>3.2496521459459968</v>
      </c>
      <c r="G25" s="28">
        <v>3.3399705596298923</v>
      </c>
      <c r="I25" s="110">
        <v>28822</v>
      </c>
      <c r="J25" s="18">
        <v>29529</v>
      </c>
      <c r="K25" s="19">
        <v>31398</v>
      </c>
      <c r="L25" s="90">
        <v>3.5746310584365735</v>
      </c>
      <c r="M25" s="90">
        <v>3.5147002286477407</v>
      </c>
      <c r="N25" s="91">
        <v>3.6020305733214788</v>
      </c>
      <c r="P25" s="110">
        <v>5816</v>
      </c>
      <c r="Q25" s="18">
        <v>8563</v>
      </c>
      <c r="R25" s="19">
        <v>9262</v>
      </c>
      <c r="S25" s="90">
        <v>1.8077157385650169</v>
      </c>
      <c r="T25" s="90">
        <v>2.5789838267626419</v>
      </c>
      <c r="U25" s="91">
        <v>2.6791938698470643</v>
      </c>
    </row>
    <row r="26" spans="1:21" x14ac:dyDescent="0.2">
      <c r="A26" s="17" t="s">
        <v>174</v>
      </c>
      <c r="B26" s="18">
        <v>391</v>
      </c>
      <c r="C26" s="18">
        <v>485</v>
      </c>
      <c r="D26" s="19">
        <v>612</v>
      </c>
      <c r="E26" s="27">
        <v>3.4662352341481795E-2</v>
      </c>
      <c r="F26" s="27">
        <v>4.1375650813394109E-2</v>
      </c>
      <c r="G26" s="28">
        <v>5.0272060563047082E-2</v>
      </c>
      <c r="I26" s="110">
        <v>336</v>
      </c>
      <c r="J26" s="18">
        <v>427</v>
      </c>
      <c r="K26" s="19">
        <v>517</v>
      </c>
      <c r="L26" s="90">
        <v>4.1672196087526495E-2</v>
      </c>
      <c r="M26" s="90">
        <v>5.0823834116718661E-2</v>
      </c>
      <c r="N26" s="91">
        <v>5.9311096452232773E-2</v>
      </c>
      <c r="P26" s="110">
        <v>55</v>
      </c>
      <c r="Q26" s="18">
        <v>58</v>
      </c>
      <c r="R26" s="19">
        <v>95</v>
      </c>
      <c r="S26" s="90">
        <v>1.7094973456168488E-2</v>
      </c>
      <c r="T26" s="90">
        <v>1.746830105713339E-2</v>
      </c>
      <c r="U26" s="91">
        <v>2.7480394907738188E-2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110">
        <v>0</v>
      </c>
      <c r="J27" s="18">
        <v>0</v>
      </c>
      <c r="K27" s="19">
        <v>0</v>
      </c>
      <c r="L27" s="90" t="s">
        <v>160</v>
      </c>
      <c r="M27" s="90" t="s">
        <v>160</v>
      </c>
      <c r="N27" s="91" t="s">
        <v>160</v>
      </c>
      <c r="P27" s="110">
        <v>0</v>
      </c>
      <c r="Q27" s="18">
        <v>0</v>
      </c>
      <c r="R27" s="19">
        <v>0</v>
      </c>
      <c r="S27" s="90" t="s">
        <v>160</v>
      </c>
      <c r="T27" s="90" t="s">
        <v>160</v>
      </c>
      <c r="U27" s="91" t="s">
        <v>160</v>
      </c>
    </row>
    <row r="28" spans="1:21" x14ac:dyDescent="0.2">
      <c r="A28" s="17" t="s">
        <v>176</v>
      </c>
      <c r="B28" s="18">
        <v>6</v>
      </c>
      <c r="C28" s="18">
        <v>0</v>
      </c>
      <c r="D28" s="19">
        <v>0</v>
      </c>
      <c r="E28" s="27">
        <v>5.3190310498437538E-4</v>
      </c>
      <c r="F28" s="27" t="s">
        <v>160</v>
      </c>
      <c r="G28" s="28" t="s">
        <v>160</v>
      </c>
      <c r="I28" s="110">
        <v>0</v>
      </c>
      <c r="J28" s="18">
        <v>0</v>
      </c>
      <c r="K28" s="19">
        <v>0</v>
      </c>
      <c r="L28" s="90" t="s">
        <v>160</v>
      </c>
      <c r="M28" s="90" t="s">
        <v>160</v>
      </c>
      <c r="N28" s="91" t="s">
        <v>160</v>
      </c>
      <c r="P28" s="110">
        <v>6</v>
      </c>
      <c r="Q28" s="18">
        <v>0</v>
      </c>
      <c r="R28" s="19">
        <v>0</v>
      </c>
      <c r="S28" s="90">
        <v>1.8649061952183805E-3</v>
      </c>
      <c r="T28" s="90" t="s">
        <v>160</v>
      </c>
      <c r="U28" s="91" t="s">
        <v>160</v>
      </c>
    </row>
    <row r="29" spans="1:21" x14ac:dyDescent="0.2">
      <c r="A29" s="17" t="s">
        <v>177</v>
      </c>
      <c r="B29" s="18">
        <v>1561</v>
      </c>
      <c r="C29" s="18">
        <v>29</v>
      </c>
      <c r="D29" s="19">
        <v>0</v>
      </c>
      <c r="E29" s="27">
        <v>0.13838345781343497</v>
      </c>
      <c r="F29" s="27">
        <v>2.4740079867802663E-3</v>
      </c>
      <c r="G29" s="28" t="s">
        <v>160</v>
      </c>
      <c r="I29" s="110">
        <v>0</v>
      </c>
      <c r="J29" s="18">
        <v>0</v>
      </c>
      <c r="K29" s="19">
        <v>0</v>
      </c>
      <c r="L29" s="90" t="s">
        <v>160</v>
      </c>
      <c r="M29" s="90" t="s">
        <v>160</v>
      </c>
      <c r="N29" s="91" t="s">
        <v>160</v>
      </c>
      <c r="P29" s="110">
        <v>1561</v>
      </c>
      <c r="Q29" s="18">
        <v>29</v>
      </c>
      <c r="R29" s="19">
        <v>0</v>
      </c>
      <c r="S29" s="90">
        <v>0.48518642845598198</v>
      </c>
      <c r="T29" s="90">
        <v>8.7341505285666952E-3</v>
      </c>
      <c r="U29" s="91" t="s">
        <v>160</v>
      </c>
    </row>
    <row r="30" spans="1:21" x14ac:dyDescent="0.2">
      <c r="A30" s="17" t="s">
        <v>178</v>
      </c>
      <c r="B30" s="18">
        <v>10741</v>
      </c>
      <c r="C30" s="18">
        <v>8990</v>
      </c>
      <c r="D30" s="19">
        <v>1220</v>
      </c>
      <c r="E30" s="27">
        <v>0.95219520843952932</v>
      </c>
      <c r="F30" s="27">
        <v>0.76694247590188258</v>
      </c>
      <c r="G30" s="28">
        <v>0.10021554556685855</v>
      </c>
      <c r="I30" s="110">
        <v>9900</v>
      </c>
      <c r="J30" s="18">
        <v>8800</v>
      </c>
      <c r="K30" s="19">
        <v>1195</v>
      </c>
      <c r="L30" s="90">
        <v>1.2278414918646199</v>
      </c>
      <c r="M30" s="90">
        <v>1.0474232792204314</v>
      </c>
      <c r="N30" s="91">
        <v>0.13709237961396162</v>
      </c>
      <c r="P30" s="110">
        <v>841</v>
      </c>
      <c r="Q30" s="18">
        <v>190</v>
      </c>
      <c r="R30" s="19">
        <v>25</v>
      </c>
      <c r="S30" s="90">
        <v>0.26139768502977634</v>
      </c>
      <c r="T30" s="90">
        <v>5.7223744842333522E-2</v>
      </c>
      <c r="U30" s="91">
        <v>7.2316828704574185E-3</v>
      </c>
    </row>
    <row r="31" spans="1:21" x14ac:dyDescent="0.2">
      <c r="A31" s="17" t="s">
        <v>179</v>
      </c>
      <c r="B31" s="18">
        <v>3166</v>
      </c>
      <c r="C31" s="18">
        <v>3697</v>
      </c>
      <c r="D31" s="19">
        <v>4447</v>
      </c>
      <c r="E31" s="27">
        <v>0.2806675383967554</v>
      </c>
      <c r="F31" s="27">
        <v>0.31539336300436704</v>
      </c>
      <c r="G31" s="28">
        <v>0.36529387798018031</v>
      </c>
      <c r="I31" s="110">
        <v>2422</v>
      </c>
      <c r="J31" s="18">
        <v>2886</v>
      </c>
      <c r="K31" s="19">
        <v>3683</v>
      </c>
      <c r="L31" s="90">
        <v>0.30038708013092014</v>
      </c>
      <c r="M31" s="90">
        <v>0.34350722543524603</v>
      </c>
      <c r="N31" s="91">
        <v>0.42251986118679552</v>
      </c>
      <c r="P31" s="110">
        <v>744</v>
      </c>
      <c r="Q31" s="18">
        <v>811</v>
      </c>
      <c r="R31" s="19">
        <v>764</v>
      </c>
      <c r="S31" s="90">
        <v>0.2312483682070792</v>
      </c>
      <c r="T31" s="90">
        <v>0.24425503719543415</v>
      </c>
      <c r="U31" s="91">
        <v>0.2210002285211787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22</v>
      </c>
      <c r="E32" s="27" t="s">
        <v>160</v>
      </c>
      <c r="F32" s="27" t="s">
        <v>160</v>
      </c>
      <c r="G32" s="28">
        <v>1.80716557579581E-3</v>
      </c>
      <c r="I32" s="110">
        <v>0</v>
      </c>
      <c r="J32" s="18">
        <v>0</v>
      </c>
      <c r="K32" s="19">
        <v>0</v>
      </c>
      <c r="L32" s="90" t="s">
        <v>160</v>
      </c>
      <c r="M32" s="90" t="s">
        <v>160</v>
      </c>
      <c r="N32" s="91" t="s">
        <v>160</v>
      </c>
      <c r="P32" s="110">
        <v>0</v>
      </c>
      <c r="Q32" s="18">
        <v>0</v>
      </c>
      <c r="R32" s="19">
        <v>22</v>
      </c>
      <c r="S32" s="90" t="s">
        <v>160</v>
      </c>
      <c r="T32" s="90" t="s">
        <v>160</v>
      </c>
      <c r="U32" s="91">
        <v>6.3638809260025278E-3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110">
        <v>0</v>
      </c>
      <c r="J33" s="18">
        <v>0</v>
      </c>
      <c r="K33" s="19">
        <v>0</v>
      </c>
      <c r="L33" s="90" t="s">
        <v>160</v>
      </c>
      <c r="M33" s="90" t="s">
        <v>160</v>
      </c>
      <c r="N33" s="91" t="s">
        <v>160</v>
      </c>
      <c r="P33" s="110">
        <v>0</v>
      </c>
      <c r="Q33" s="18">
        <v>0</v>
      </c>
      <c r="R33" s="19">
        <v>0</v>
      </c>
      <c r="S33" s="90" t="s">
        <v>160</v>
      </c>
      <c r="T33" s="90" t="s">
        <v>160</v>
      </c>
      <c r="U33" s="91" t="s">
        <v>160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110" t="s">
        <v>5</v>
      </c>
      <c r="J34" s="18" t="s">
        <v>5</v>
      </c>
      <c r="K34" s="19" t="s">
        <v>5</v>
      </c>
      <c r="L34" s="90" t="s">
        <v>5</v>
      </c>
      <c r="M34" s="90" t="s">
        <v>5</v>
      </c>
      <c r="N34" s="91" t="s">
        <v>5</v>
      </c>
      <c r="P34" s="110" t="s">
        <v>5</v>
      </c>
      <c r="Q34" s="18" t="s">
        <v>5</v>
      </c>
      <c r="R34" s="19" t="s">
        <v>5</v>
      </c>
      <c r="S34" s="90" t="s">
        <v>5</v>
      </c>
      <c r="T34" s="90" t="s">
        <v>5</v>
      </c>
      <c r="U34" s="91" t="s">
        <v>5</v>
      </c>
    </row>
    <row r="35" spans="1:21" ht="13.5" thickBot="1" x14ac:dyDescent="0.25">
      <c r="A35" s="20" t="s">
        <v>4</v>
      </c>
      <c r="B35" s="21">
        <v>1128025</v>
      </c>
      <c r="C35" s="21">
        <v>1172187</v>
      </c>
      <c r="D35" s="22">
        <v>1217376</v>
      </c>
      <c r="E35" s="23">
        <v>100</v>
      </c>
      <c r="F35" s="23">
        <v>100</v>
      </c>
      <c r="G35" s="48">
        <v>100</v>
      </c>
      <c r="I35" s="111">
        <v>806293</v>
      </c>
      <c r="J35" s="21">
        <v>840157</v>
      </c>
      <c r="K35" s="22">
        <v>871675</v>
      </c>
      <c r="L35" s="94">
        <v>100</v>
      </c>
      <c r="M35" s="94">
        <v>100</v>
      </c>
      <c r="N35" s="95">
        <v>100</v>
      </c>
      <c r="P35" s="111">
        <v>321732</v>
      </c>
      <c r="Q35" s="21">
        <v>332030</v>
      </c>
      <c r="R35" s="22">
        <v>345701</v>
      </c>
      <c r="S35" s="94">
        <v>100</v>
      </c>
      <c r="T35" s="94">
        <v>100</v>
      </c>
      <c r="U35" s="95">
        <v>100</v>
      </c>
    </row>
    <row r="36" spans="1:21" x14ac:dyDescent="0.2">
      <c r="I36" s="118"/>
      <c r="P36" s="118"/>
    </row>
    <row r="37" spans="1:21" ht="16.5" thickBot="1" x14ac:dyDescent="0.3">
      <c r="A37" s="5" t="s">
        <v>114</v>
      </c>
      <c r="B37" s="6"/>
      <c r="C37" s="6"/>
      <c r="D37" s="197" t="s">
        <v>104</v>
      </c>
      <c r="E37" s="197"/>
      <c r="F37" s="6"/>
      <c r="I37" s="197" t="s">
        <v>107</v>
      </c>
      <c r="J37" s="197"/>
      <c r="K37" s="197"/>
      <c r="L37" s="197"/>
      <c r="M37" s="197"/>
      <c r="N37" s="197"/>
      <c r="P37" s="197" t="s">
        <v>108</v>
      </c>
      <c r="Q37" s="197"/>
      <c r="R37" s="197"/>
      <c r="S37" s="197"/>
      <c r="T37" s="197"/>
      <c r="U37" s="197"/>
    </row>
    <row r="38" spans="1:21" x14ac:dyDescent="0.2">
      <c r="A38" s="7"/>
      <c r="B38" s="99"/>
      <c r="C38" s="98" t="s">
        <v>38</v>
      </c>
      <c r="D38" s="100"/>
      <c r="E38" s="11"/>
      <c r="F38" s="9" t="s">
        <v>2</v>
      </c>
      <c r="G38" s="12"/>
      <c r="I38" s="32"/>
      <c r="J38" s="98" t="s">
        <v>31</v>
      </c>
      <c r="K38" s="100"/>
      <c r="L38" s="11"/>
      <c r="M38" s="98" t="s">
        <v>2</v>
      </c>
      <c r="N38" s="12"/>
      <c r="P38" s="32"/>
      <c r="Q38" s="98" t="s">
        <v>31</v>
      </c>
      <c r="R38" s="100"/>
      <c r="S38" s="11"/>
      <c r="T38" s="98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109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109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1217913</v>
      </c>
      <c r="C40" s="18">
        <v>862213</v>
      </c>
      <c r="D40" s="19">
        <v>900898</v>
      </c>
      <c r="E40" s="27">
        <v>21.967244102555039</v>
      </c>
      <c r="F40" s="27">
        <v>15.583160536123488</v>
      </c>
      <c r="G40" s="28">
        <v>15.525635882100724</v>
      </c>
      <c r="I40" s="110">
        <v>186887</v>
      </c>
      <c r="J40" s="18">
        <v>186050</v>
      </c>
      <c r="K40" s="19">
        <v>185189</v>
      </c>
      <c r="L40" s="90">
        <v>13.587453596599774</v>
      </c>
      <c r="M40" s="90">
        <v>13.6584141116635</v>
      </c>
      <c r="N40" s="91">
        <v>13.586528289096236</v>
      </c>
      <c r="P40" s="110">
        <v>1031026</v>
      </c>
      <c r="Q40" s="18">
        <v>676163</v>
      </c>
      <c r="R40" s="19">
        <v>715709</v>
      </c>
      <c r="S40" s="90">
        <v>24.732050225665272</v>
      </c>
      <c r="T40" s="90">
        <v>16.211771560234631</v>
      </c>
      <c r="U40" s="91">
        <v>16.120973580135569</v>
      </c>
    </row>
    <row r="41" spans="1:21" x14ac:dyDescent="0.2">
      <c r="A41" s="17" t="s">
        <v>158</v>
      </c>
      <c r="B41" s="18">
        <v>25491</v>
      </c>
      <c r="C41" s="18">
        <v>25552</v>
      </c>
      <c r="D41" s="19">
        <v>36942</v>
      </c>
      <c r="E41" s="27">
        <v>0.45977587842336065</v>
      </c>
      <c r="F41" s="27">
        <v>0.46181270523528101</v>
      </c>
      <c r="G41" s="28">
        <v>0.63664037522179528</v>
      </c>
      <c r="I41" s="110">
        <v>13152</v>
      </c>
      <c r="J41" s="18">
        <v>23903</v>
      </c>
      <c r="K41" s="19">
        <v>35104</v>
      </c>
      <c r="L41" s="90">
        <v>0.95620449631317439</v>
      </c>
      <c r="M41" s="90">
        <v>1.7547813625965742</v>
      </c>
      <c r="N41" s="91">
        <v>2.5754309870480121</v>
      </c>
      <c r="P41" s="110">
        <v>12339</v>
      </c>
      <c r="Q41" s="18">
        <v>1649</v>
      </c>
      <c r="R41" s="19">
        <v>1838</v>
      </c>
      <c r="S41" s="90">
        <v>0.29598552096114333</v>
      </c>
      <c r="T41" s="90">
        <v>3.9536637323880346E-2</v>
      </c>
      <c r="U41" s="91">
        <v>4.1399995585201778E-2</v>
      </c>
    </row>
    <row r="42" spans="1:21" x14ac:dyDescent="0.2">
      <c r="A42" s="17" t="s">
        <v>82</v>
      </c>
      <c r="B42" s="18">
        <v>1013477</v>
      </c>
      <c r="C42" s="18">
        <v>1265372</v>
      </c>
      <c r="D42" s="19">
        <v>1468514</v>
      </c>
      <c r="E42" s="27">
        <v>18.279874384562092</v>
      </c>
      <c r="F42" s="27">
        <v>22.869633157834144</v>
      </c>
      <c r="G42" s="28">
        <v>25.307652644103175</v>
      </c>
      <c r="I42" s="110">
        <v>170631</v>
      </c>
      <c r="J42" s="18">
        <v>166793</v>
      </c>
      <c r="K42" s="19">
        <v>164866</v>
      </c>
      <c r="L42" s="90">
        <v>12.405575533030206</v>
      </c>
      <c r="M42" s="90">
        <v>12.244707685711852</v>
      </c>
      <c r="N42" s="91">
        <v>12.095516326078439</v>
      </c>
      <c r="P42" s="110">
        <v>842846</v>
      </c>
      <c r="Q42" s="18">
        <v>1098579</v>
      </c>
      <c r="R42" s="19">
        <v>1303648</v>
      </c>
      <c r="S42" s="90">
        <v>20.218025156010683</v>
      </c>
      <c r="T42" s="90">
        <v>26.339672222335444</v>
      </c>
      <c r="U42" s="91">
        <v>29.363994257158392</v>
      </c>
    </row>
    <row r="43" spans="1:21" x14ac:dyDescent="0.2">
      <c r="A43" s="17" t="s">
        <v>84</v>
      </c>
      <c r="B43" s="18">
        <v>617778</v>
      </c>
      <c r="C43" s="18">
        <v>607898</v>
      </c>
      <c r="D43" s="19">
        <v>644476</v>
      </c>
      <c r="E43" s="27">
        <v>11.142733616595148</v>
      </c>
      <c r="F43" s="27">
        <v>10.986811986815782</v>
      </c>
      <c r="G43" s="28">
        <v>11.106584442137452</v>
      </c>
      <c r="I43" s="110">
        <v>122514</v>
      </c>
      <c r="J43" s="18">
        <v>119201</v>
      </c>
      <c r="K43" s="19">
        <v>117076</v>
      </c>
      <c r="L43" s="90">
        <v>8.9072717199902876</v>
      </c>
      <c r="M43" s="90">
        <v>8.7508552567825895</v>
      </c>
      <c r="N43" s="91">
        <v>8.5893675432894554</v>
      </c>
      <c r="P43" s="110">
        <v>495264</v>
      </c>
      <c r="Q43" s="18">
        <v>488697</v>
      </c>
      <c r="R43" s="19">
        <v>527400</v>
      </c>
      <c r="S43" s="90">
        <v>11.880296057484374</v>
      </c>
      <c r="T43" s="90">
        <v>11.717062492582386</v>
      </c>
      <c r="U43" s="91">
        <v>11.87941113799533</v>
      </c>
    </row>
    <row r="44" spans="1:21" x14ac:dyDescent="0.2">
      <c r="A44" s="17" t="s">
        <v>152</v>
      </c>
      <c r="B44" s="18">
        <v>635329</v>
      </c>
      <c r="C44" s="18">
        <v>628424</v>
      </c>
      <c r="D44" s="19">
        <v>625563</v>
      </c>
      <c r="E44" s="27">
        <v>11.459297362317496</v>
      </c>
      <c r="F44" s="27">
        <v>11.35778754988949</v>
      </c>
      <c r="G44" s="28">
        <v>10.780647042522656</v>
      </c>
      <c r="I44" s="110">
        <v>635329</v>
      </c>
      <c r="J44" s="18">
        <v>628424</v>
      </c>
      <c r="K44" s="19">
        <v>625563</v>
      </c>
      <c r="L44" s="90">
        <v>46.191031511416725</v>
      </c>
      <c r="M44" s="90">
        <v>46.13423934269295</v>
      </c>
      <c r="N44" s="91">
        <v>45.894893304202242</v>
      </c>
      <c r="P44" s="110">
        <v>0</v>
      </c>
      <c r="Q44" s="18">
        <v>0</v>
      </c>
      <c r="R44" s="19">
        <v>0</v>
      </c>
      <c r="S44" s="90" t="s">
        <v>160</v>
      </c>
      <c r="T44" s="90" t="s">
        <v>160</v>
      </c>
      <c r="U44" s="91" t="s">
        <v>160</v>
      </c>
    </row>
    <row r="45" spans="1:21" x14ac:dyDescent="0.2">
      <c r="A45" s="17" t="s">
        <v>159</v>
      </c>
      <c r="B45" s="18">
        <v>95950</v>
      </c>
      <c r="C45" s="18">
        <v>100447</v>
      </c>
      <c r="D45" s="19">
        <v>108243</v>
      </c>
      <c r="E45" s="27">
        <v>1.7306302434083189</v>
      </c>
      <c r="F45" s="27">
        <v>1.8154234816362036</v>
      </c>
      <c r="G45" s="28">
        <v>1.865406965923144</v>
      </c>
      <c r="I45" s="110">
        <v>95950</v>
      </c>
      <c r="J45" s="18">
        <v>100447</v>
      </c>
      <c r="K45" s="19">
        <v>108243</v>
      </c>
      <c r="L45" s="90">
        <v>6.9759596579416883</v>
      </c>
      <c r="M45" s="90">
        <v>7.3740753683110114</v>
      </c>
      <c r="N45" s="91">
        <v>7.9413279492661228</v>
      </c>
      <c r="P45" s="110">
        <v>0</v>
      </c>
      <c r="Q45" s="18">
        <v>0</v>
      </c>
      <c r="R45" s="19">
        <v>0</v>
      </c>
      <c r="S45" s="90" t="s">
        <v>160</v>
      </c>
      <c r="T45" s="90" t="s">
        <v>160</v>
      </c>
      <c r="U45" s="91" t="s">
        <v>160</v>
      </c>
    </row>
    <row r="46" spans="1:21" x14ac:dyDescent="0.2">
      <c r="A46" s="17" t="s">
        <v>161</v>
      </c>
      <c r="B46" s="18">
        <v>18848</v>
      </c>
      <c r="C46" s="18">
        <v>10530</v>
      </c>
      <c r="D46" s="19">
        <v>10549</v>
      </c>
      <c r="E46" s="27">
        <v>0.33995746563585194</v>
      </c>
      <c r="F46" s="27">
        <v>0.19031339175514672</v>
      </c>
      <c r="G46" s="28">
        <v>0.18179631092563259</v>
      </c>
      <c r="I46" s="110">
        <v>18848</v>
      </c>
      <c r="J46" s="18">
        <v>10530</v>
      </c>
      <c r="K46" s="19">
        <v>10549</v>
      </c>
      <c r="L46" s="90">
        <v>1.3703271248867634</v>
      </c>
      <c r="M46" s="90">
        <v>0.77303467130242765</v>
      </c>
      <c r="N46" s="91">
        <v>0.77393520631180146</v>
      </c>
      <c r="P46" s="110">
        <v>0</v>
      </c>
      <c r="Q46" s="18">
        <v>0</v>
      </c>
      <c r="R46" s="19">
        <v>0</v>
      </c>
      <c r="S46" s="90" t="s">
        <v>160</v>
      </c>
      <c r="T46" s="90" t="s">
        <v>160</v>
      </c>
      <c r="U46" s="91" t="s">
        <v>160</v>
      </c>
    </row>
    <row r="47" spans="1:21" x14ac:dyDescent="0.2">
      <c r="A47" s="17" t="s">
        <v>162</v>
      </c>
      <c r="B47" s="18">
        <v>166621</v>
      </c>
      <c r="C47" s="18">
        <v>172962</v>
      </c>
      <c r="D47" s="19">
        <v>187131</v>
      </c>
      <c r="E47" s="27">
        <v>3.005308408409979</v>
      </c>
      <c r="F47" s="27">
        <v>3.1260194553422305</v>
      </c>
      <c r="G47" s="28">
        <v>3.2249242070172102</v>
      </c>
      <c r="I47" s="110">
        <v>10887</v>
      </c>
      <c r="J47" s="18">
        <v>9271</v>
      </c>
      <c r="K47" s="19">
        <v>8684</v>
      </c>
      <c r="L47" s="90">
        <v>0.79152968000011636</v>
      </c>
      <c r="M47" s="90">
        <v>0.68060820870321048</v>
      </c>
      <c r="N47" s="91">
        <v>0.63710809855073314</v>
      </c>
      <c r="P47" s="110">
        <v>155734</v>
      </c>
      <c r="Q47" s="18">
        <v>163691</v>
      </c>
      <c r="R47" s="19">
        <v>178447</v>
      </c>
      <c r="S47" s="90">
        <v>3.7357167615984035</v>
      </c>
      <c r="T47" s="90">
        <v>3.9246765919850195</v>
      </c>
      <c r="U47" s="91">
        <v>4.0194260131624056</v>
      </c>
    </row>
    <row r="48" spans="1:21" x14ac:dyDescent="0.2">
      <c r="A48" s="17" t="s">
        <v>163</v>
      </c>
      <c r="B48" s="18">
        <v>404516</v>
      </c>
      <c r="C48" s="18">
        <v>212000</v>
      </c>
      <c r="D48" s="19">
        <v>96874</v>
      </c>
      <c r="E48" s="27">
        <v>7.2961711677181817</v>
      </c>
      <c r="F48" s="27">
        <v>3.831570660217579</v>
      </c>
      <c r="G48" s="28">
        <v>1.6694791757142602</v>
      </c>
      <c r="I48" s="110">
        <v>0</v>
      </c>
      <c r="J48" s="18">
        <v>0</v>
      </c>
      <c r="K48" s="19">
        <v>0</v>
      </c>
      <c r="L48" s="90" t="s">
        <v>160</v>
      </c>
      <c r="M48" s="90" t="s">
        <v>160</v>
      </c>
      <c r="N48" s="91" t="s">
        <v>160</v>
      </c>
      <c r="P48" s="110">
        <v>404516</v>
      </c>
      <c r="Q48" s="18">
        <v>212000</v>
      </c>
      <c r="R48" s="19">
        <v>96874</v>
      </c>
      <c r="S48" s="90">
        <v>9.7034507656307536</v>
      </c>
      <c r="T48" s="90">
        <v>5.0829394255079645</v>
      </c>
      <c r="U48" s="91">
        <v>2.182036546420477</v>
      </c>
    </row>
    <row r="49" spans="1:21" x14ac:dyDescent="0.2">
      <c r="A49" s="17" t="s">
        <v>164</v>
      </c>
      <c r="B49" s="18">
        <v>291675</v>
      </c>
      <c r="C49" s="18">
        <v>534980</v>
      </c>
      <c r="D49" s="19">
        <v>616132</v>
      </c>
      <c r="E49" s="27">
        <v>5.2608814616583786</v>
      </c>
      <c r="F49" s="27">
        <v>9.66893241416604</v>
      </c>
      <c r="G49" s="28">
        <v>10.618117797253943</v>
      </c>
      <c r="I49" s="110">
        <v>8297</v>
      </c>
      <c r="J49" s="18">
        <v>9404</v>
      </c>
      <c r="K49" s="19">
        <v>10278</v>
      </c>
      <c r="L49" s="90">
        <v>0.60322602690924632</v>
      </c>
      <c r="M49" s="90">
        <v>0.69037208441861631</v>
      </c>
      <c r="N49" s="91">
        <v>0.75405309038512613</v>
      </c>
      <c r="P49" s="110">
        <v>283378</v>
      </c>
      <c r="Q49" s="18">
        <v>525576</v>
      </c>
      <c r="R49" s="19">
        <v>605854</v>
      </c>
      <c r="S49" s="90">
        <v>6.7976160919788375</v>
      </c>
      <c r="T49" s="90">
        <v>12.60127816745648</v>
      </c>
      <c r="U49" s="91">
        <v>13.646546749334513</v>
      </c>
    </row>
    <row r="50" spans="1:21" x14ac:dyDescent="0.2">
      <c r="A50" s="17" t="s">
        <v>165</v>
      </c>
      <c r="B50" s="18">
        <v>54825</v>
      </c>
      <c r="C50" s="18">
        <v>72281</v>
      </c>
      <c r="D50" s="19">
        <v>74504</v>
      </c>
      <c r="E50" s="27">
        <v>0.98886715054571217</v>
      </c>
      <c r="F50" s="27">
        <v>1.3063667872225795</v>
      </c>
      <c r="G50" s="28">
        <v>1.2839655274626343</v>
      </c>
      <c r="I50" s="110">
        <v>0</v>
      </c>
      <c r="J50" s="18">
        <v>0</v>
      </c>
      <c r="K50" s="19">
        <v>0</v>
      </c>
      <c r="L50" s="90" t="s">
        <v>160</v>
      </c>
      <c r="M50" s="90" t="s">
        <v>160</v>
      </c>
      <c r="N50" s="91" t="s">
        <v>160</v>
      </c>
      <c r="P50" s="110">
        <v>54825</v>
      </c>
      <c r="Q50" s="18">
        <v>72281</v>
      </c>
      <c r="R50" s="19">
        <v>74504</v>
      </c>
      <c r="S50" s="90">
        <v>1.3151313872027461</v>
      </c>
      <c r="T50" s="90">
        <v>1.7330186066751943</v>
      </c>
      <c r="U50" s="91">
        <v>1.6781639124482444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110">
        <v>0</v>
      </c>
      <c r="J51" s="18">
        <v>0</v>
      </c>
      <c r="K51" s="19">
        <v>0</v>
      </c>
      <c r="L51" s="90" t="s">
        <v>160</v>
      </c>
      <c r="M51" s="90" t="s">
        <v>160</v>
      </c>
      <c r="N51" s="91" t="s">
        <v>160</v>
      </c>
      <c r="P51" s="110">
        <v>0</v>
      </c>
      <c r="Q51" s="18">
        <v>0</v>
      </c>
      <c r="R51" s="19">
        <v>0</v>
      </c>
      <c r="S51" s="90" t="s">
        <v>160</v>
      </c>
      <c r="T51" s="90" t="s">
        <v>160</v>
      </c>
      <c r="U51" s="91" t="s">
        <v>160</v>
      </c>
    </row>
    <row r="52" spans="1:21" x14ac:dyDescent="0.2">
      <c r="A52" s="17" t="s">
        <v>167</v>
      </c>
      <c r="B52" s="18">
        <v>1955</v>
      </c>
      <c r="C52" s="18">
        <v>1724</v>
      </c>
      <c r="D52" s="19">
        <v>1548</v>
      </c>
      <c r="E52" s="27">
        <v>3.5261929399304462E-2</v>
      </c>
      <c r="F52" s="27">
        <v>3.115862178403352E-2</v>
      </c>
      <c r="G52" s="28">
        <v>2.6677475524967222E-2</v>
      </c>
      <c r="I52" s="110">
        <v>1955</v>
      </c>
      <c r="J52" s="18">
        <v>1724</v>
      </c>
      <c r="K52" s="19">
        <v>1548</v>
      </c>
      <c r="L52" s="90">
        <v>0.14213654123268371</v>
      </c>
      <c r="M52" s="90">
        <v>0.12656332130345538</v>
      </c>
      <c r="N52" s="91">
        <v>0.11357016772875805</v>
      </c>
      <c r="P52" s="110">
        <v>0</v>
      </c>
      <c r="Q52" s="18">
        <v>0</v>
      </c>
      <c r="R52" s="19">
        <v>0</v>
      </c>
      <c r="S52" s="90" t="s">
        <v>160</v>
      </c>
      <c r="T52" s="90" t="s">
        <v>160</v>
      </c>
      <c r="U52" s="91" t="s">
        <v>160</v>
      </c>
    </row>
    <row r="53" spans="1:21" x14ac:dyDescent="0.2">
      <c r="A53" s="17" t="s">
        <v>168</v>
      </c>
      <c r="B53" s="18">
        <v>154142</v>
      </c>
      <c r="C53" s="18">
        <v>178762</v>
      </c>
      <c r="D53" s="19">
        <v>179357</v>
      </c>
      <c r="E53" s="27">
        <v>2.7802272744079737</v>
      </c>
      <c r="F53" s="27">
        <v>3.2308454451029003</v>
      </c>
      <c r="G53" s="28">
        <v>3.0909508900074587</v>
      </c>
      <c r="I53" s="110">
        <v>0</v>
      </c>
      <c r="J53" s="18">
        <v>0</v>
      </c>
      <c r="K53" s="19">
        <v>0</v>
      </c>
      <c r="L53" s="90" t="s">
        <v>160</v>
      </c>
      <c r="M53" s="90" t="s">
        <v>160</v>
      </c>
      <c r="N53" s="91" t="s">
        <v>160</v>
      </c>
      <c r="P53" s="110">
        <v>154142</v>
      </c>
      <c r="Q53" s="18">
        <v>178762</v>
      </c>
      <c r="R53" s="19">
        <v>179357</v>
      </c>
      <c r="S53" s="90">
        <v>3.6975281766749784</v>
      </c>
      <c r="T53" s="90">
        <v>4.2860208376540321</v>
      </c>
      <c r="U53" s="91">
        <v>4.0399232906284199</v>
      </c>
    </row>
    <row r="54" spans="1:21" x14ac:dyDescent="0.2">
      <c r="A54" s="17" t="s">
        <v>169</v>
      </c>
      <c r="B54" s="18">
        <v>33510</v>
      </c>
      <c r="C54" s="18">
        <v>32075</v>
      </c>
      <c r="D54" s="19">
        <v>31116</v>
      </c>
      <c r="E54" s="27">
        <v>0.60441291773436967</v>
      </c>
      <c r="F54" s="27">
        <v>0.57970579682301338</v>
      </c>
      <c r="G54" s="28">
        <v>0.53623793826542643</v>
      </c>
      <c r="I54" s="110">
        <v>31090</v>
      </c>
      <c r="J54" s="18">
        <v>29683</v>
      </c>
      <c r="K54" s="19">
        <v>28730</v>
      </c>
      <c r="L54" s="90">
        <v>2.2603708782220644</v>
      </c>
      <c r="M54" s="90">
        <v>2.1791061869202242</v>
      </c>
      <c r="N54" s="91">
        <v>2.1077977511932939</v>
      </c>
      <c r="P54" s="110">
        <v>2420</v>
      </c>
      <c r="Q54" s="18">
        <v>2392</v>
      </c>
      <c r="R54" s="19">
        <v>2386</v>
      </c>
      <c r="S54" s="90">
        <v>5.805048713234192E-2</v>
      </c>
      <c r="T54" s="90">
        <v>5.7350901442523826E-2</v>
      </c>
      <c r="U54" s="91">
        <v>5.3743411026273905E-2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110">
        <v>0</v>
      </c>
      <c r="J55" s="18">
        <v>0</v>
      </c>
      <c r="K55" s="19">
        <v>0</v>
      </c>
      <c r="L55" s="90" t="s">
        <v>160</v>
      </c>
      <c r="M55" s="90" t="s">
        <v>160</v>
      </c>
      <c r="N55" s="91" t="s">
        <v>160</v>
      </c>
      <c r="P55" s="110">
        <v>0</v>
      </c>
      <c r="Q55" s="18">
        <v>0</v>
      </c>
      <c r="R55" s="19">
        <v>0</v>
      </c>
      <c r="S55" s="90" t="s">
        <v>160</v>
      </c>
      <c r="T55" s="90" t="s">
        <v>160</v>
      </c>
      <c r="U55" s="91" t="s">
        <v>160</v>
      </c>
    </row>
    <row r="56" spans="1:21" x14ac:dyDescent="0.2">
      <c r="A56" s="17" t="s">
        <v>171</v>
      </c>
      <c r="B56" s="18">
        <v>31465</v>
      </c>
      <c r="C56" s="18">
        <v>31682</v>
      </c>
      <c r="D56" s="19">
        <v>39364</v>
      </c>
      <c r="E56" s="27">
        <v>0.56752767700721996</v>
      </c>
      <c r="F56" s="27">
        <v>0.57260293234440252</v>
      </c>
      <c r="G56" s="28">
        <v>0.6783799396413499</v>
      </c>
      <c r="I56" s="110">
        <v>26965</v>
      </c>
      <c r="J56" s="18">
        <v>25769</v>
      </c>
      <c r="K56" s="19">
        <v>25119</v>
      </c>
      <c r="L56" s="90">
        <v>1.96046641142676</v>
      </c>
      <c r="M56" s="90">
        <v>1.8917692730097111</v>
      </c>
      <c r="N56" s="91">
        <v>1.8428740589009518</v>
      </c>
      <c r="P56" s="110">
        <v>4500</v>
      </c>
      <c r="Q56" s="18">
        <v>5913</v>
      </c>
      <c r="R56" s="19">
        <v>14245</v>
      </c>
      <c r="S56" s="90">
        <v>0.10794512070063579</v>
      </c>
      <c r="T56" s="90">
        <v>0.14177085293881411</v>
      </c>
      <c r="U56" s="91">
        <v>0.32086122802567973</v>
      </c>
    </row>
    <row r="57" spans="1:21" x14ac:dyDescent="0.2">
      <c r="A57" s="17" t="s">
        <v>172</v>
      </c>
      <c r="B57" s="18">
        <v>699161</v>
      </c>
      <c r="C57" s="18">
        <v>714520</v>
      </c>
      <c r="D57" s="19">
        <v>709899</v>
      </c>
      <c r="E57" s="27">
        <v>12.610621903195453</v>
      </c>
      <c r="F57" s="27">
        <v>12.913839000654079</v>
      </c>
      <c r="G57" s="28">
        <v>12.234052453293737</v>
      </c>
      <c r="I57" s="110">
        <v>1066</v>
      </c>
      <c r="J57" s="18">
        <v>1049</v>
      </c>
      <c r="K57" s="19">
        <v>1429</v>
      </c>
      <c r="L57" s="90">
        <v>7.7502584631222921E-2</v>
      </c>
      <c r="M57" s="90">
        <v>7.7009816732786951E-2</v>
      </c>
      <c r="N57" s="91">
        <v>0.10483964449896334</v>
      </c>
      <c r="P57" s="110">
        <v>698095</v>
      </c>
      <c r="Q57" s="18">
        <v>713471</v>
      </c>
      <c r="R57" s="19">
        <v>708470</v>
      </c>
      <c r="S57" s="90">
        <v>16.745766452335634</v>
      </c>
      <c r="T57" s="90">
        <v>17.10627299460657</v>
      </c>
      <c r="U57" s="91">
        <v>15.957918864117467</v>
      </c>
    </row>
    <row r="58" spans="1:21" x14ac:dyDescent="0.2">
      <c r="A58" s="17" t="s">
        <v>173</v>
      </c>
      <c r="B58" s="18">
        <v>56776</v>
      </c>
      <c r="C58" s="18">
        <v>64718</v>
      </c>
      <c r="D58" s="19">
        <v>64978</v>
      </c>
      <c r="E58" s="27">
        <v>1.0240569327748903</v>
      </c>
      <c r="F58" s="27">
        <v>1.1696773112639682</v>
      </c>
      <c r="G58" s="28">
        <v>1.1197990986184239</v>
      </c>
      <c r="I58" s="110">
        <v>37198</v>
      </c>
      <c r="J58" s="18">
        <v>36093</v>
      </c>
      <c r="K58" s="19">
        <v>35275</v>
      </c>
      <c r="L58" s="90">
        <v>2.7044476014186025</v>
      </c>
      <c r="M58" s="90">
        <v>2.6496809488431641</v>
      </c>
      <c r="N58" s="91">
        <v>2.5879765288320029</v>
      </c>
      <c r="P58" s="110">
        <v>19578</v>
      </c>
      <c r="Q58" s="18">
        <v>28625</v>
      </c>
      <c r="R58" s="19">
        <v>29703</v>
      </c>
      <c r="S58" s="90">
        <v>0.46963323846156613</v>
      </c>
      <c r="T58" s="90">
        <v>0.68631670309040316</v>
      </c>
      <c r="U58" s="91">
        <v>0.66904465117913403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  <c r="I59" s="110">
        <v>0</v>
      </c>
      <c r="J59" s="18">
        <v>0</v>
      </c>
      <c r="K59" s="19">
        <v>0</v>
      </c>
      <c r="L59" s="90" t="s">
        <v>160</v>
      </c>
      <c r="M59" s="90" t="s">
        <v>160</v>
      </c>
      <c r="N59" s="91" t="s">
        <v>160</v>
      </c>
      <c r="P59" s="110">
        <v>0</v>
      </c>
      <c r="Q59" s="18">
        <v>0</v>
      </c>
      <c r="R59" s="19">
        <v>0</v>
      </c>
      <c r="S59" s="90" t="s">
        <v>160</v>
      </c>
      <c r="T59" s="90" t="s">
        <v>160</v>
      </c>
      <c r="U59" s="91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110">
        <v>0</v>
      </c>
      <c r="J60" s="18">
        <v>0</v>
      </c>
      <c r="K60" s="19">
        <v>0</v>
      </c>
      <c r="L60" s="90" t="s">
        <v>160</v>
      </c>
      <c r="M60" s="90" t="s">
        <v>160</v>
      </c>
      <c r="N60" s="91" t="s">
        <v>160</v>
      </c>
      <c r="P60" s="110">
        <v>0</v>
      </c>
      <c r="Q60" s="18">
        <v>0</v>
      </c>
      <c r="R60" s="19">
        <v>0</v>
      </c>
      <c r="S60" s="90" t="s">
        <v>160</v>
      </c>
      <c r="T60" s="90" t="s">
        <v>160</v>
      </c>
      <c r="U60" s="91" t="s">
        <v>160</v>
      </c>
    </row>
    <row r="61" spans="1:21" x14ac:dyDescent="0.2">
      <c r="A61" s="17" t="s">
        <v>176</v>
      </c>
      <c r="B61" s="18">
        <v>12</v>
      </c>
      <c r="C61" s="18">
        <v>0</v>
      </c>
      <c r="D61" s="19">
        <v>0</v>
      </c>
      <c r="E61" s="27">
        <v>2.1644151037936244E-4</v>
      </c>
      <c r="F61" s="27" t="s">
        <v>160</v>
      </c>
      <c r="G61" s="28" t="s">
        <v>160</v>
      </c>
      <c r="I61" s="110">
        <v>0</v>
      </c>
      <c r="J61" s="18">
        <v>0</v>
      </c>
      <c r="K61" s="19">
        <v>0</v>
      </c>
      <c r="L61" s="90" t="s">
        <v>160</v>
      </c>
      <c r="M61" s="90" t="s">
        <v>160</v>
      </c>
      <c r="N61" s="91" t="s">
        <v>160</v>
      </c>
      <c r="P61" s="110">
        <v>12</v>
      </c>
      <c r="Q61" s="18">
        <v>0</v>
      </c>
      <c r="R61" s="19">
        <v>0</v>
      </c>
      <c r="S61" s="90">
        <v>2.8785365520169544E-4</v>
      </c>
      <c r="T61" s="90" t="s">
        <v>160</v>
      </c>
      <c r="U61" s="91" t="s">
        <v>160</v>
      </c>
    </row>
    <row r="62" spans="1:21" x14ac:dyDescent="0.2">
      <c r="A62" s="17" t="s">
        <v>177</v>
      </c>
      <c r="B62" s="18">
        <v>6024</v>
      </c>
      <c r="C62" s="18">
        <v>60</v>
      </c>
      <c r="D62" s="19">
        <v>0</v>
      </c>
      <c r="E62" s="27">
        <v>0.10865363821043995</v>
      </c>
      <c r="F62" s="27">
        <v>1.0844067906276168E-3</v>
      </c>
      <c r="G62" s="28" t="s">
        <v>160</v>
      </c>
      <c r="I62" s="110">
        <v>0</v>
      </c>
      <c r="J62" s="18">
        <v>0</v>
      </c>
      <c r="K62" s="19">
        <v>0</v>
      </c>
      <c r="L62" s="90" t="s">
        <v>160</v>
      </c>
      <c r="M62" s="90" t="s">
        <v>160</v>
      </c>
      <c r="N62" s="91" t="s">
        <v>160</v>
      </c>
      <c r="P62" s="110">
        <v>6024</v>
      </c>
      <c r="Q62" s="18">
        <v>60</v>
      </c>
      <c r="R62" s="19">
        <v>0</v>
      </c>
      <c r="S62" s="90">
        <v>0.14450253491125112</v>
      </c>
      <c r="T62" s="90">
        <v>1.4385677619362163E-3</v>
      </c>
      <c r="U62" s="91" t="s">
        <v>160</v>
      </c>
    </row>
    <row r="63" spans="1:21" x14ac:dyDescent="0.2">
      <c r="A63" s="17" t="s">
        <v>178</v>
      </c>
      <c r="B63" s="18">
        <v>14905</v>
      </c>
      <c r="C63" s="18">
        <v>12483</v>
      </c>
      <c r="D63" s="19">
        <v>1343</v>
      </c>
      <c r="E63" s="27">
        <v>0.26883839268369975</v>
      </c>
      <c r="F63" s="27">
        <v>0.22561083279007565</v>
      </c>
      <c r="G63" s="28">
        <v>2.3144605704154379E-2</v>
      </c>
      <c r="I63" s="110">
        <v>12049</v>
      </c>
      <c r="J63" s="18">
        <v>10762</v>
      </c>
      <c r="K63" s="19">
        <v>1308</v>
      </c>
      <c r="L63" s="90">
        <v>0.87601185949493909</v>
      </c>
      <c r="M63" s="90">
        <v>0.79006639435486481</v>
      </c>
      <c r="N63" s="91">
        <v>9.5962389786314939E-2</v>
      </c>
      <c r="P63" s="110">
        <v>2856</v>
      </c>
      <c r="Q63" s="18">
        <v>1721</v>
      </c>
      <c r="R63" s="19">
        <v>35</v>
      </c>
      <c r="S63" s="90">
        <v>6.8509169938003517E-2</v>
      </c>
      <c r="T63" s="90">
        <v>4.1262918638203805E-2</v>
      </c>
      <c r="U63" s="91">
        <v>7.8835682561592061E-4</v>
      </c>
    </row>
    <row r="64" spans="1:21" x14ac:dyDescent="0.2">
      <c r="A64" s="17" t="s">
        <v>179</v>
      </c>
      <c r="B64" s="18">
        <v>3850</v>
      </c>
      <c r="C64" s="18">
        <v>4296</v>
      </c>
      <c r="D64" s="19">
        <v>5156</v>
      </c>
      <c r="E64" s="27">
        <v>6.9441651246712116E-2</v>
      </c>
      <c r="F64" s="27">
        <v>7.7643526208937358E-2</v>
      </c>
      <c r="G64" s="28">
        <v>8.8855984371273247E-2</v>
      </c>
      <c r="I64" s="110">
        <v>2620</v>
      </c>
      <c r="J64" s="18">
        <v>3061</v>
      </c>
      <c r="K64" s="19">
        <v>4073</v>
      </c>
      <c r="L64" s="90">
        <v>0.19048477648574491</v>
      </c>
      <c r="M64" s="90">
        <v>0.22471596665306087</v>
      </c>
      <c r="N64" s="91">
        <v>0.2988186648315449</v>
      </c>
      <c r="P64" s="110">
        <v>1230</v>
      </c>
      <c r="Q64" s="18">
        <v>1235</v>
      </c>
      <c r="R64" s="19">
        <v>1083</v>
      </c>
      <c r="S64" s="90">
        <v>2.9504999658173783E-2</v>
      </c>
      <c r="T64" s="90">
        <v>2.9610519766520453E-2</v>
      </c>
      <c r="U64" s="91">
        <v>2.4394012632629775E-2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61</v>
      </c>
      <c r="E65" s="27" t="s">
        <v>160</v>
      </c>
      <c r="F65" s="27" t="s">
        <v>160</v>
      </c>
      <c r="G65" s="28">
        <v>1.0512441905833336E-3</v>
      </c>
      <c r="I65" s="110">
        <v>0</v>
      </c>
      <c r="J65" s="18">
        <v>0</v>
      </c>
      <c r="K65" s="19">
        <v>0</v>
      </c>
      <c r="L65" s="90" t="s">
        <v>160</v>
      </c>
      <c r="M65" s="90" t="s">
        <v>160</v>
      </c>
      <c r="N65" s="91" t="s">
        <v>160</v>
      </c>
      <c r="P65" s="110">
        <v>0</v>
      </c>
      <c r="Q65" s="18">
        <v>0</v>
      </c>
      <c r="R65" s="19">
        <v>61</v>
      </c>
      <c r="S65" s="90" t="s">
        <v>160</v>
      </c>
      <c r="T65" s="90" t="s">
        <v>160</v>
      </c>
      <c r="U65" s="91">
        <v>1.3739933246448904E-3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  <c r="I66" s="110">
        <v>0</v>
      </c>
      <c r="J66" s="18">
        <v>0</v>
      </c>
      <c r="K66" s="19">
        <v>0</v>
      </c>
      <c r="L66" s="90" t="s">
        <v>160</v>
      </c>
      <c r="M66" s="90" t="s">
        <v>160</v>
      </c>
      <c r="N66" s="91" t="s">
        <v>160</v>
      </c>
      <c r="P66" s="110">
        <v>0</v>
      </c>
      <c r="Q66" s="18">
        <v>0</v>
      </c>
      <c r="R66" s="19">
        <v>0</v>
      </c>
      <c r="S66" s="90" t="s">
        <v>160</v>
      </c>
      <c r="T66" s="90" t="s">
        <v>160</v>
      </c>
      <c r="U66" s="91" t="s">
        <v>160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  <c r="I67" s="110" t="s">
        <v>5</v>
      </c>
      <c r="J67" s="18" t="s">
        <v>5</v>
      </c>
      <c r="K67" s="19" t="s">
        <v>5</v>
      </c>
      <c r="L67" s="90" t="s">
        <v>5</v>
      </c>
      <c r="M67" s="90" t="s">
        <v>5</v>
      </c>
      <c r="N67" s="91" t="s">
        <v>5</v>
      </c>
      <c r="P67" s="110" t="s">
        <v>5</v>
      </c>
      <c r="Q67" s="18" t="s">
        <v>5</v>
      </c>
      <c r="R67" s="19" t="s">
        <v>5</v>
      </c>
      <c r="S67" s="90" t="s">
        <v>5</v>
      </c>
      <c r="T67" s="90" t="s">
        <v>5</v>
      </c>
      <c r="U67" s="91" t="s">
        <v>5</v>
      </c>
    </row>
    <row r="68" spans="1:21" ht="13.5" thickBot="1" x14ac:dyDescent="0.25">
      <c r="A68" s="20" t="s">
        <v>4</v>
      </c>
      <c r="B68" s="21">
        <v>5544223</v>
      </c>
      <c r="C68" s="21">
        <v>5532979</v>
      </c>
      <c r="D68" s="22">
        <v>5802648</v>
      </c>
      <c r="E68" s="23">
        <v>100</v>
      </c>
      <c r="F68" s="23">
        <v>100</v>
      </c>
      <c r="G68" s="48">
        <v>100</v>
      </c>
      <c r="I68" s="111">
        <v>1375438</v>
      </c>
      <c r="J68" s="21">
        <v>1362164</v>
      </c>
      <c r="K68" s="22">
        <v>1363034</v>
      </c>
      <c r="L68" s="94">
        <v>100</v>
      </c>
      <c r="M68" s="94">
        <v>100</v>
      </c>
      <c r="N68" s="95">
        <v>100</v>
      </c>
      <c r="P68" s="111">
        <v>4168785</v>
      </c>
      <c r="Q68" s="21">
        <v>4170815</v>
      </c>
      <c r="R68" s="22">
        <v>4439614</v>
      </c>
      <c r="S68" s="94">
        <v>100</v>
      </c>
      <c r="T68" s="94">
        <v>100</v>
      </c>
      <c r="U68" s="95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61" t="s">
        <v>155</v>
      </c>
      <c r="F70" s="25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7">
        <v>12</v>
      </c>
    </row>
    <row r="71" spans="1:21" ht="12.75" customHeight="1" x14ac:dyDescent="0.2">
      <c r="A71" s="63" t="s">
        <v>156</v>
      </c>
      <c r="F71" s="25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6"/>
    </row>
    <row r="72" spans="1:21" ht="12.75" customHeight="1" x14ac:dyDescent="0.2"/>
    <row r="73" spans="1:21" ht="12.75" customHeight="1" x14ac:dyDescent="0.2"/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2"/>
  <sheetViews>
    <sheetView showGridLines="0" showRowColHeaders="0" zoomScaleNormal="100" workbookViewId="0"/>
  </sheetViews>
  <sheetFormatPr defaultColWidth="11.42578125" defaultRowHeight="12.75" x14ac:dyDescent="0.2"/>
  <cols>
    <col min="1" max="1" width="27" style="1" customWidth="1"/>
    <col min="2" max="4" width="11.7109375" style="1" customWidth="1"/>
    <col min="5" max="7" width="9.7109375" style="1" customWidth="1"/>
    <col min="8" max="16384" width="11.42578125" style="1"/>
  </cols>
  <sheetData>
    <row r="1" spans="1:7" ht="5.25" customHeight="1" x14ac:dyDescent="0.2"/>
    <row r="2" spans="1:7" x14ac:dyDescent="0.2">
      <c r="A2" s="79" t="s">
        <v>0</v>
      </c>
      <c r="B2" s="3"/>
      <c r="C2" s="3"/>
      <c r="D2" s="3"/>
      <c r="E2" s="3"/>
      <c r="F2" s="3"/>
    </row>
    <row r="3" spans="1:7" ht="6" customHeight="1" x14ac:dyDescent="0.2">
      <c r="A3" s="4"/>
      <c r="B3" s="3"/>
      <c r="C3" s="3"/>
      <c r="D3" s="3"/>
      <c r="E3" s="3"/>
      <c r="F3" s="3"/>
    </row>
    <row r="4" spans="1:7" ht="16.5" thickBot="1" x14ac:dyDescent="0.3">
      <c r="A4" s="5" t="s">
        <v>115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81</v>
      </c>
      <c r="B7" s="18">
        <v>390453</v>
      </c>
      <c r="C7" s="18">
        <v>374126</v>
      </c>
      <c r="D7" s="19">
        <v>374181</v>
      </c>
      <c r="E7" s="27">
        <v>17.502753485394759</v>
      </c>
      <c r="F7" s="27">
        <v>16.608032828438645</v>
      </c>
      <c r="G7" s="28">
        <v>16.178512270913476</v>
      </c>
    </row>
    <row r="8" spans="1:7" x14ac:dyDescent="0.2">
      <c r="A8" s="17" t="s">
        <v>158</v>
      </c>
      <c r="B8" s="18">
        <v>68715</v>
      </c>
      <c r="C8" s="18">
        <v>79112</v>
      </c>
      <c r="D8" s="19">
        <v>52650</v>
      </c>
      <c r="E8" s="27">
        <v>3.0802726723802891</v>
      </c>
      <c r="F8" s="27">
        <v>3.5119042598574763</v>
      </c>
      <c r="G8" s="28">
        <v>2.2764348565629855</v>
      </c>
    </row>
    <row r="9" spans="1:7" x14ac:dyDescent="0.2">
      <c r="A9" s="17" t="s">
        <v>82</v>
      </c>
      <c r="B9" s="18">
        <v>504640</v>
      </c>
      <c r="C9" s="18">
        <v>533693</v>
      </c>
      <c r="D9" s="19">
        <v>611466</v>
      </c>
      <c r="E9" s="27">
        <v>22.621389818671165</v>
      </c>
      <c r="F9" s="27">
        <v>23.691459199061029</v>
      </c>
      <c r="G9" s="28">
        <v>26.438034491987512</v>
      </c>
    </row>
    <row r="10" spans="1:7" x14ac:dyDescent="0.2">
      <c r="A10" s="17" t="s">
        <v>84</v>
      </c>
      <c r="B10" s="18">
        <v>292339</v>
      </c>
      <c r="C10" s="18">
        <v>268799</v>
      </c>
      <c r="D10" s="19">
        <v>267337</v>
      </c>
      <c r="E10" s="27">
        <v>13.104618100429038</v>
      </c>
      <c r="F10" s="27">
        <v>11.932404099825941</v>
      </c>
      <c r="G10" s="28">
        <v>11.558884430180035</v>
      </c>
    </row>
    <row r="11" spans="1:7" x14ac:dyDescent="0.2">
      <c r="A11" s="17" t="s">
        <v>152</v>
      </c>
      <c r="B11" s="18">
        <v>101781</v>
      </c>
      <c r="C11" s="18">
        <v>103276</v>
      </c>
      <c r="D11" s="19">
        <v>107989</v>
      </c>
      <c r="E11" s="27">
        <v>4.5625152130908564</v>
      </c>
      <c r="F11" s="27">
        <v>4.5845816606967436</v>
      </c>
      <c r="G11" s="28">
        <v>4.6691343537584089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5</v>
      </c>
      <c r="C13" s="18">
        <v>0</v>
      </c>
      <c r="D13" s="19">
        <v>5</v>
      </c>
      <c r="E13" s="27">
        <v>2.2413393526742989E-4</v>
      </c>
      <c r="F13" s="27" t="s">
        <v>160</v>
      </c>
      <c r="G13" s="28">
        <v>2.1618564639724457E-4</v>
      </c>
    </row>
    <row r="14" spans="1:7" x14ac:dyDescent="0.2">
      <c r="A14" s="17" t="s">
        <v>162</v>
      </c>
      <c r="B14" s="18">
        <v>59378</v>
      </c>
      <c r="C14" s="18">
        <v>64596</v>
      </c>
      <c r="D14" s="19">
        <v>68710</v>
      </c>
      <c r="E14" s="27">
        <v>2.6617249616618905</v>
      </c>
      <c r="F14" s="27">
        <v>2.8675165280836481</v>
      </c>
      <c r="G14" s="28">
        <v>2.9708231527909352</v>
      </c>
    </row>
    <row r="15" spans="1:7" x14ac:dyDescent="0.2">
      <c r="A15" s="17" t="s">
        <v>163</v>
      </c>
      <c r="B15" s="18">
        <v>261385</v>
      </c>
      <c r="C15" s="18">
        <v>220251</v>
      </c>
      <c r="D15" s="19">
        <v>147959</v>
      </c>
      <c r="E15" s="27">
        <v>11.717049733975433</v>
      </c>
      <c r="F15" s="27">
        <v>9.77728315726905</v>
      </c>
      <c r="G15" s="28">
        <v>6.3973224110579823</v>
      </c>
    </row>
    <row r="16" spans="1:7" x14ac:dyDescent="0.2">
      <c r="A16" s="17" t="s">
        <v>164</v>
      </c>
      <c r="B16" s="18">
        <v>109534</v>
      </c>
      <c r="C16" s="18">
        <v>117649</v>
      </c>
      <c r="D16" s="19">
        <v>148669</v>
      </c>
      <c r="E16" s="27">
        <v>4.9100572931165329</v>
      </c>
      <c r="F16" s="27">
        <v>5.222621400899639</v>
      </c>
      <c r="G16" s="28">
        <v>6.4280207728463914</v>
      </c>
    </row>
    <row r="17" spans="1:7" x14ac:dyDescent="0.2">
      <c r="A17" s="17" t="s">
        <v>165</v>
      </c>
      <c r="B17" s="18">
        <v>139116</v>
      </c>
      <c r="C17" s="18">
        <v>189441</v>
      </c>
      <c r="D17" s="19">
        <v>240180</v>
      </c>
      <c r="E17" s="27">
        <v>6.2361233077327549</v>
      </c>
      <c r="F17" s="27">
        <v>8.4095795188044828</v>
      </c>
      <c r="G17" s="28">
        <v>10.384693710338041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50255</v>
      </c>
      <c r="C20" s="18">
        <v>48411</v>
      </c>
      <c r="D20" s="19">
        <v>45392</v>
      </c>
      <c r="E20" s="27">
        <v>2.2527701833729377</v>
      </c>
      <c r="F20" s="27">
        <v>2.1490393002826411</v>
      </c>
      <c r="G20" s="28">
        <v>1.9626197722527452</v>
      </c>
    </row>
    <row r="21" spans="1:7" x14ac:dyDescent="0.2">
      <c r="A21" s="17" t="s">
        <v>169</v>
      </c>
      <c r="B21" s="18">
        <v>74189</v>
      </c>
      <c r="C21" s="18">
        <v>72034</v>
      </c>
      <c r="D21" s="19">
        <v>74878</v>
      </c>
      <c r="E21" s="27">
        <v>3.3256545047110713</v>
      </c>
      <c r="F21" s="27">
        <v>3.197700872871037</v>
      </c>
      <c r="G21" s="28">
        <v>3.2375097661865762</v>
      </c>
    </row>
    <row r="22" spans="1:7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</row>
    <row r="23" spans="1:7" x14ac:dyDescent="0.2">
      <c r="A23" s="17" t="s">
        <v>171</v>
      </c>
      <c r="B23" s="18">
        <v>49383</v>
      </c>
      <c r="C23" s="18">
        <v>51731</v>
      </c>
      <c r="D23" s="19">
        <v>56002</v>
      </c>
      <c r="E23" s="27">
        <v>2.2136812250622979</v>
      </c>
      <c r="F23" s="27">
        <v>2.29641924444695</v>
      </c>
      <c r="G23" s="28">
        <v>2.4213657139076981</v>
      </c>
    </row>
    <row r="24" spans="1:7" x14ac:dyDescent="0.2">
      <c r="A24" s="17" t="s">
        <v>172</v>
      </c>
      <c r="B24" s="18">
        <v>36112</v>
      </c>
      <c r="C24" s="18">
        <v>38290</v>
      </c>
      <c r="D24" s="19">
        <v>42407</v>
      </c>
      <c r="E24" s="27">
        <v>1.6187849340754856</v>
      </c>
      <c r="F24" s="27">
        <v>1.6997524283287335</v>
      </c>
      <c r="G24" s="28">
        <v>1.8335569413535902</v>
      </c>
    </row>
    <row r="25" spans="1:7" x14ac:dyDescent="0.2">
      <c r="A25" s="17" t="s">
        <v>173</v>
      </c>
      <c r="B25" s="18">
        <v>41570</v>
      </c>
      <c r="C25" s="18">
        <v>56937</v>
      </c>
      <c r="D25" s="19">
        <v>61457</v>
      </c>
      <c r="E25" s="27">
        <v>1.8634495378134122</v>
      </c>
      <c r="F25" s="27">
        <v>2.5275216508684539</v>
      </c>
      <c r="G25" s="28">
        <v>2.6572242541270921</v>
      </c>
    </row>
    <row r="26" spans="1:7" x14ac:dyDescent="0.2">
      <c r="A26" s="17" t="s">
        <v>174</v>
      </c>
      <c r="B26" s="18">
        <v>2979</v>
      </c>
      <c r="C26" s="18">
        <v>3463</v>
      </c>
      <c r="D26" s="19">
        <v>3647</v>
      </c>
      <c r="E26" s="27">
        <v>0.13353899863233473</v>
      </c>
      <c r="F26" s="27">
        <v>0.15372793573524168</v>
      </c>
      <c r="G26" s="28">
        <v>0.15768581048215019</v>
      </c>
    </row>
    <row r="27" spans="1:7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</row>
    <row r="28" spans="1:7" x14ac:dyDescent="0.2">
      <c r="A28" s="17" t="s">
        <v>176</v>
      </c>
      <c r="B28" s="18">
        <v>120</v>
      </c>
      <c r="C28" s="18">
        <v>0</v>
      </c>
      <c r="D28" s="19">
        <v>0</v>
      </c>
      <c r="E28" s="27">
        <v>5.3792144464183175E-3</v>
      </c>
      <c r="F28" s="27" t="s">
        <v>160</v>
      </c>
      <c r="G28" s="28" t="s">
        <v>160</v>
      </c>
    </row>
    <row r="29" spans="1:7" x14ac:dyDescent="0.2">
      <c r="A29" s="17" t="s">
        <v>177</v>
      </c>
      <c r="B29" s="18">
        <v>9373</v>
      </c>
      <c r="C29" s="18">
        <v>195</v>
      </c>
      <c r="D29" s="19">
        <v>0</v>
      </c>
      <c r="E29" s="27">
        <v>0.42016147505232404</v>
      </c>
      <c r="F29" s="27">
        <v>8.6563521421808062E-3</v>
      </c>
      <c r="G29" s="28" t="s">
        <v>160</v>
      </c>
    </row>
    <row r="30" spans="1:7" x14ac:dyDescent="0.2">
      <c r="A30" s="17" t="s">
        <v>178</v>
      </c>
      <c r="B30" s="18">
        <v>37096</v>
      </c>
      <c r="C30" s="18">
        <v>28162</v>
      </c>
      <c r="D30" s="19">
        <v>6659</v>
      </c>
      <c r="E30" s="27">
        <v>1.6628944925361158</v>
      </c>
      <c r="F30" s="27">
        <v>1.2501548155286968</v>
      </c>
      <c r="G30" s="28">
        <v>0.28791604387185032</v>
      </c>
    </row>
    <row r="31" spans="1:7" x14ac:dyDescent="0.2">
      <c r="A31" s="17" t="s">
        <v>179</v>
      </c>
      <c r="B31" s="18">
        <v>2386</v>
      </c>
      <c r="C31" s="18">
        <v>2515</v>
      </c>
      <c r="D31" s="19">
        <v>2400</v>
      </c>
      <c r="E31" s="27">
        <v>0.10695671390961754</v>
      </c>
      <c r="F31" s="27">
        <v>0.11164474685940885</v>
      </c>
      <c r="G31" s="28">
        <v>0.10376911027067739</v>
      </c>
    </row>
    <row r="32" spans="1:7" x14ac:dyDescent="0.2">
      <c r="A32" s="17" t="s">
        <v>180</v>
      </c>
      <c r="B32" s="18">
        <v>0</v>
      </c>
      <c r="C32" s="18">
        <v>0</v>
      </c>
      <c r="D32" s="19">
        <v>839</v>
      </c>
      <c r="E32" s="27" t="s">
        <v>160</v>
      </c>
      <c r="F32" s="27" t="s">
        <v>160</v>
      </c>
      <c r="G32" s="28">
        <v>3.6275951465457638E-2</v>
      </c>
    </row>
    <row r="33" spans="1:7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</row>
    <row r="34" spans="1:7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</row>
    <row r="35" spans="1:7" ht="13.5" thickBot="1" x14ac:dyDescent="0.25">
      <c r="A35" s="20" t="s">
        <v>4</v>
      </c>
      <c r="B35" s="21">
        <v>2230809</v>
      </c>
      <c r="C35" s="21">
        <v>2252681</v>
      </c>
      <c r="D35" s="22">
        <v>2312827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116</v>
      </c>
      <c r="B37" s="6"/>
      <c r="C37" s="6"/>
      <c r="D37" s="6"/>
      <c r="E37" s="6"/>
      <c r="F37" s="6"/>
    </row>
    <row r="38" spans="1:7" x14ac:dyDescent="0.2">
      <c r="A38" s="7"/>
      <c r="B38" s="99"/>
      <c r="C38" s="98" t="s">
        <v>31</v>
      </c>
      <c r="D38" s="100"/>
      <c r="E38" s="11"/>
      <c r="F38" s="9" t="s">
        <v>2</v>
      </c>
      <c r="G38" s="12"/>
    </row>
    <row r="39" spans="1:7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</row>
    <row r="40" spans="1:7" x14ac:dyDescent="0.2">
      <c r="A40" s="17" t="s">
        <v>81</v>
      </c>
      <c r="B40" s="18">
        <v>201821</v>
      </c>
      <c r="C40" s="18">
        <v>187319</v>
      </c>
      <c r="D40" s="19">
        <v>153003</v>
      </c>
      <c r="E40" s="27">
        <v>10.668560517958108</v>
      </c>
      <c r="F40" s="27">
        <v>9.0898150534002795</v>
      </c>
      <c r="G40" s="28">
        <v>7.5053566593282399</v>
      </c>
    </row>
    <row r="41" spans="1:7" x14ac:dyDescent="0.2">
      <c r="A41" s="17" t="s">
        <v>158</v>
      </c>
      <c r="B41" s="18">
        <v>104118</v>
      </c>
      <c r="C41" s="18">
        <v>107817</v>
      </c>
      <c r="D41" s="19">
        <v>57786</v>
      </c>
      <c r="E41" s="27">
        <v>5.5038335158817082</v>
      </c>
      <c r="F41" s="27">
        <v>5.2319123506556089</v>
      </c>
      <c r="G41" s="28">
        <v>2.8346146148503077</v>
      </c>
    </row>
    <row r="42" spans="1:7" x14ac:dyDescent="0.2">
      <c r="A42" s="17" t="s">
        <v>82</v>
      </c>
      <c r="B42" s="18">
        <v>311655</v>
      </c>
      <c r="C42" s="18">
        <v>331535</v>
      </c>
      <c r="D42" s="19">
        <v>437406</v>
      </c>
      <c r="E42" s="27">
        <v>16.474550360092529</v>
      </c>
      <c r="F42" s="27">
        <v>16.088020081940762</v>
      </c>
      <c r="G42" s="28">
        <v>21.456363829010726</v>
      </c>
    </row>
    <row r="43" spans="1:7" x14ac:dyDescent="0.2">
      <c r="A43" s="17" t="s">
        <v>84</v>
      </c>
      <c r="B43" s="18">
        <v>200762</v>
      </c>
      <c r="C43" s="18">
        <v>164433</v>
      </c>
      <c r="D43" s="19">
        <v>156690</v>
      </c>
      <c r="E43" s="27">
        <v>10.612580190893445</v>
      </c>
      <c r="F43" s="27">
        <v>7.9792522844760443</v>
      </c>
      <c r="G43" s="28">
        <v>7.686217492141604</v>
      </c>
    </row>
    <row r="44" spans="1:7" x14ac:dyDescent="0.2">
      <c r="A44" s="17" t="s">
        <v>152</v>
      </c>
      <c r="B44" s="18">
        <v>49487</v>
      </c>
      <c r="C44" s="18">
        <v>50768</v>
      </c>
      <c r="D44" s="19">
        <v>52755</v>
      </c>
      <c r="E44" s="27">
        <v>2.6159569834268628</v>
      </c>
      <c r="F44" s="27">
        <v>2.4635607206478007</v>
      </c>
      <c r="G44" s="28">
        <v>2.5878256672278406</v>
      </c>
    </row>
    <row r="45" spans="1:7" x14ac:dyDescent="0.2">
      <c r="A45" s="17" t="s">
        <v>159</v>
      </c>
      <c r="B45" s="18">
        <v>0</v>
      </c>
      <c r="C45" s="18">
        <v>0</v>
      </c>
      <c r="D45" s="19">
        <v>0</v>
      </c>
      <c r="E45" s="27" t="s">
        <v>160</v>
      </c>
      <c r="F45" s="27" t="s">
        <v>160</v>
      </c>
      <c r="G45" s="28" t="s">
        <v>160</v>
      </c>
    </row>
    <row r="46" spans="1:7" x14ac:dyDescent="0.2">
      <c r="A46" s="17" t="s">
        <v>161</v>
      </c>
      <c r="B46" s="18">
        <v>2</v>
      </c>
      <c r="C46" s="18">
        <v>0</v>
      </c>
      <c r="D46" s="19">
        <v>2</v>
      </c>
      <c r="E46" s="27">
        <v>1.0572299728926235E-4</v>
      </c>
      <c r="F46" s="27" t="s">
        <v>160</v>
      </c>
      <c r="G46" s="28">
        <v>9.8107313704022002E-5</v>
      </c>
    </row>
    <row r="47" spans="1:7" x14ac:dyDescent="0.2">
      <c r="A47" s="17" t="s">
        <v>162</v>
      </c>
      <c r="B47" s="18">
        <v>59799</v>
      </c>
      <c r="C47" s="18">
        <v>64039</v>
      </c>
      <c r="D47" s="19">
        <v>65817</v>
      </c>
      <c r="E47" s="27">
        <v>3.1610647574502995</v>
      </c>
      <c r="F47" s="27">
        <v>3.1075473721549898</v>
      </c>
      <c r="G47" s="28">
        <v>3.2285645330288082</v>
      </c>
    </row>
    <row r="48" spans="1:7" x14ac:dyDescent="0.2">
      <c r="A48" s="17" t="s">
        <v>163</v>
      </c>
      <c r="B48" s="18">
        <v>337808</v>
      </c>
      <c r="C48" s="18">
        <v>270140</v>
      </c>
      <c r="D48" s="19">
        <v>134378</v>
      </c>
      <c r="E48" s="27">
        <v>17.857037134145568</v>
      </c>
      <c r="F48" s="27">
        <v>13.108775076343305</v>
      </c>
      <c r="G48" s="28">
        <v>6.591732300459535</v>
      </c>
    </row>
    <row r="49" spans="1:7" x14ac:dyDescent="0.2">
      <c r="A49" s="17" t="s">
        <v>164</v>
      </c>
      <c r="B49" s="18">
        <v>309670</v>
      </c>
      <c r="C49" s="18">
        <v>341577</v>
      </c>
      <c r="D49" s="19">
        <v>390505</v>
      </c>
      <c r="E49" s="27">
        <v>16.369620285282934</v>
      </c>
      <c r="F49" s="27">
        <v>16.575316740401707</v>
      </c>
      <c r="G49" s="28">
        <v>19.155698268994556</v>
      </c>
    </row>
    <row r="50" spans="1:7" x14ac:dyDescent="0.2">
      <c r="A50" s="17" t="s">
        <v>165</v>
      </c>
      <c r="B50" s="18">
        <v>113265</v>
      </c>
      <c r="C50" s="18">
        <v>332214</v>
      </c>
      <c r="D50" s="19">
        <v>371282</v>
      </c>
      <c r="E50" s="27">
        <v>5.9873576439841498</v>
      </c>
      <c r="F50" s="27">
        <v>16.120969139010569</v>
      </c>
      <c r="G50" s="28">
        <v>18.212739823328349</v>
      </c>
    </row>
    <row r="51" spans="1:7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168</v>
      </c>
      <c r="B53" s="18">
        <v>41880</v>
      </c>
      <c r="C53" s="18">
        <v>44010</v>
      </c>
      <c r="D53" s="19">
        <v>45395</v>
      </c>
      <c r="E53" s="27">
        <v>2.2138395632371535</v>
      </c>
      <c r="F53" s="27">
        <v>2.1356229773816127</v>
      </c>
      <c r="G53" s="28">
        <v>2.2267907527970396</v>
      </c>
    </row>
    <row r="54" spans="1:7" x14ac:dyDescent="0.2">
      <c r="A54" s="17" t="s">
        <v>169</v>
      </c>
      <c r="B54" s="18">
        <v>23584</v>
      </c>
      <c r="C54" s="18">
        <v>24837</v>
      </c>
      <c r="D54" s="19">
        <v>26384</v>
      </c>
      <c r="E54" s="27">
        <v>1.2466855840349815</v>
      </c>
      <c r="F54" s="27">
        <v>1.2052367164105229</v>
      </c>
      <c r="G54" s="28">
        <v>1.2942316823834583</v>
      </c>
    </row>
    <row r="55" spans="1:7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</row>
    <row r="56" spans="1:7" x14ac:dyDescent="0.2">
      <c r="A56" s="17" t="s">
        <v>171</v>
      </c>
      <c r="B56" s="18">
        <v>18939</v>
      </c>
      <c r="C56" s="18">
        <v>20426</v>
      </c>
      <c r="D56" s="19">
        <v>22432</v>
      </c>
      <c r="E56" s="27">
        <v>1.0011439228306698</v>
      </c>
      <c r="F56" s="27">
        <v>0.99118916009990499</v>
      </c>
      <c r="G56" s="28">
        <v>1.1003716305043107</v>
      </c>
    </row>
    <row r="57" spans="1:7" x14ac:dyDescent="0.2">
      <c r="A57" s="17" t="s">
        <v>172</v>
      </c>
      <c r="B57" s="18">
        <v>26465</v>
      </c>
      <c r="C57" s="18">
        <v>27881</v>
      </c>
      <c r="D57" s="19">
        <v>32358</v>
      </c>
      <c r="E57" s="27">
        <v>1.3989795616301641</v>
      </c>
      <c r="F57" s="27">
        <v>1.3529494258663199</v>
      </c>
      <c r="G57" s="28">
        <v>1.5872782284173721</v>
      </c>
    </row>
    <row r="58" spans="1:7" x14ac:dyDescent="0.2">
      <c r="A58" s="17" t="s">
        <v>173</v>
      </c>
      <c r="B58" s="18">
        <v>67049</v>
      </c>
      <c r="C58" s="18">
        <v>79675</v>
      </c>
      <c r="D58" s="19">
        <v>78475</v>
      </c>
      <c r="E58" s="27">
        <v>3.5443106226238754</v>
      </c>
      <c r="F58" s="27">
        <v>3.8662976760481707</v>
      </c>
      <c r="G58" s="28">
        <v>3.8494857214615634</v>
      </c>
    </row>
    <row r="59" spans="1:7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</row>
    <row r="60" spans="1:7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</row>
    <row r="61" spans="1:7" x14ac:dyDescent="0.2">
      <c r="A61" s="17" t="s">
        <v>176</v>
      </c>
      <c r="B61" s="18">
        <v>38</v>
      </c>
      <c r="C61" s="18">
        <v>0</v>
      </c>
      <c r="D61" s="19">
        <v>0</v>
      </c>
      <c r="E61" s="27">
        <v>2.0087369484959846E-3</v>
      </c>
      <c r="F61" s="27" t="s">
        <v>160</v>
      </c>
      <c r="G61" s="28" t="s">
        <v>160</v>
      </c>
    </row>
    <row r="62" spans="1:7" x14ac:dyDescent="0.2">
      <c r="A62" s="17" t="s">
        <v>177</v>
      </c>
      <c r="B62" s="18">
        <v>7806</v>
      </c>
      <c r="C62" s="18">
        <v>275</v>
      </c>
      <c r="D62" s="19">
        <v>0</v>
      </c>
      <c r="E62" s="27">
        <v>0.41263685841999093</v>
      </c>
      <c r="F62" s="27">
        <v>1.3344610742557226E-2</v>
      </c>
      <c r="G62" s="28" t="s">
        <v>160</v>
      </c>
    </row>
    <row r="63" spans="1:7" x14ac:dyDescent="0.2">
      <c r="A63" s="17" t="s">
        <v>178</v>
      </c>
      <c r="B63" s="18">
        <v>15748</v>
      </c>
      <c r="C63" s="18">
        <v>11936</v>
      </c>
      <c r="D63" s="19">
        <v>9909</v>
      </c>
      <c r="E63" s="27">
        <v>0.83246288065565177</v>
      </c>
      <c r="F63" s="27">
        <v>0.57920463208422923</v>
      </c>
      <c r="G63" s="28">
        <v>0.48607268574657703</v>
      </c>
    </row>
    <row r="64" spans="1:7" x14ac:dyDescent="0.2">
      <c r="A64" s="17" t="s">
        <v>179</v>
      </c>
      <c r="B64" s="18">
        <v>1840</v>
      </c>
      <c r="C64" s="18">
        <v>1875</v>
      </c>
      <c r="D64" s="19">
        <v>1630</v>
      </c>
      <c r="E64" s="27">
        <v>9.7265157506121358E-2</v>
      </c>
      <c r="F64" s="27">
        <v>9.0985982335617444E-2</v>
      </c>
      <c r="G64" s="28">
        <v>7.995746066877793E-2</v>
      </c>
    </row>
    <row r="65" spans="1:7" x14ac:dyDescent="0.2">
      <c r="A65" s="17" t="s">
        <v>180</v>
      </c>
      <c r="B65" s="18">
        <v>0</v>
      </c>
      <c r="C65" s="18">
        <v>0</v>
      </c>
      <c r="D65" s="19">
        <v>2377</v>
      </c>
      <c r="E65" s="27" t="s">
        <v>160</v>
      </c>
      <c r="F65" s="27" t="s">
        <v>160</v>
      </c>
      <c r="G65" s="28">
        <v>0.11660054233723016</v>
      </c>
    </row>
    <row r="66" spans="1:7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</row>
    <row r="67" spans="1:7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</row>
    <row r="68" spans="1:7" ht="13.5" thickBot="1" x14ac:dyDescent="0.25">
      <c r="A68" s="20" t="s">
        <v>4</v>
      </c>
      <c r="B68" s="21">
        <v>1891736</v>
      </c>
      <c r="C68" s="21">
        <v>2060757</v>
      </c>
      <c r="D68" s="22">
        <v>2038584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155</v>
      </c>
      <c r="G70" s="187">
        <v>13</v>
      </c>
    </row>
    <row r="71" spans="1:7" ht="12.75" customHeight="1" x14ac:dyDescent="0.2">
      <c r="A71" s="26" t="s">
        <v>156</v>
      </c>
      <c r="G71" s="186"/>
    </row>
    <row r="72" spans="1:7" ht="12.75" customHeight="1" x14ac:dyDescent="0.2"/>
  </sheetData>
  <mergeCells count="1">
    <mergeCell ref="G70:G71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42578125" style="1"/>
    <col min="12" max="14" width="9.7109375" style="1" customWidth="1"/>
    <col min="15" max="15" width="6.7109375" style="1" customWidth="1"/>
    <col min="16" max="18" width="11.42578125" style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117</v>
      </c>
      <c r="B4" s="6"/>
      <c r="C4" s="6"/>
      <c r="D4" s="197" t="s">
        <v>104</v>
      </c>
      <c r="E4" s="197"/>
      <c r="F4" s="6"/>
      <c r="I4" s="197" t="s">
        <v>107</v>
      </c>
      <c r="J4" s="197"/>
      <c r="K4" s="197"/>
      <c r="L4" s="197"/>
      <c r="M4" s="197"/>
      <c r="N4" s="197"/>
      <c r="P4" s="197" t="s">
        <v>108</v>
      </c>
      <c r="Q4" s="197"/>
      <c r="R4" s="197"/>
      <c r="S4" s="197"/>
      <c r="T4" s="197"/>
      <c r="U4" s="197"/>
    </row>
    <row r="5" spans="1:21" x14ac:dyDescent="0.2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299295</v>
      </c>
      <c r="C7" s="18">
        <v>327562</v>
      </c>
      <c r="D7" s="19">
        <v>359092</v>
      </c>
      <c r="E7" s="27">
        <v>18.646908380657482</v>
      </c>
      <c r="F7" s="27">
        <v>19.26695892003108</v>
      </c>
      <c r="G7" s="28">
        <v>19.226253227871247</v>
      </c>
      <c r="I7" s="110">
        <v>299295</v>
      </c>
      <c r="J7" s="18">
        <v>327562</v>
      </c>
      <c r="K7" s="19">
        <v>359092</v>
      </c>
      <c r="L7" s="90">
        <v>18.712299681891842</v>
      </c>
      <c r="M7" s="90">
        <v>19.309641498144561</v>
      </c>
      <c r="N7" s="91">
        <v>19.291459564930559</v>
      </c>
      <c r="P7" s="110">
        <v>0</v>
      </c>
      <c r="Q7" s="18">
        <v>0</v>
      </c>
      <c r="R7" s="19">
        <v>0</v>
      </c>
      <c r="S7" s="90" t="s">
        <v>160</v>
      </c>
      <c r="T7" s="90" t="s">
        <v>160</v>
      </c>
      <c r="U7" s="91" t="s">
        <v>160</v>
      </c>
    </row>
    <row r="8" spans="1:21" x14ac:dyDescent="0.2">
      <c r="A8" s="17" t="s">
        <v>158</v>
      </c>
      <c r="B8" s="18">
        <v>128104</v>
      </c>
      <c r="C8" s="18">
        <v>137597</v>
      </c>
      <c r="D8" s="19">
        <v>218952</v>
      </c>
      <c r="E8" s="27">
        <v>7.9812344048371875</v>
      </c>
      <c r="F8" s="27">
        <v>8.0933555983890582</v>
      </c>
      <c r="G8" s="28">
        <v>11.722975161654576</v>
      </c>
      <c r="I8" s="110">
        <v>125175</v>
      </c>
      <c r="J8" s="18">
        <v>136759</v>
      </c>
      <c r="K8" s="19">
        <v>214505</v>
      </c>
      <c r="L8" s="90">
        <v>7.826098373446972</v>
      </c>
      <c r="M8" s="90">
        <v>8.0618852664373524</v>
      </c>
      <c r="N8" s="91">
        <v>11.523828250073601</v>
      </c>
      <c r="P8" s="110">
        <v>2929</v>
      </c>
      <c r="Q8" s="18">
        <v>838</v>
      </c>
      <c r="R8" s="19">
        <v>4447</v>
      </c>
      <c r="S8" s="90">
        <v>52.219646995899446</v>
      </c>
      <c r="T8" s="90">
        <v>22.299095263437998</v>
      </c>
      <c r="U8" s="91">
        <v>70.441945192459997</v>
      </c>
    </row>
    <row r="9" spans="1:21" x14ac:dyDescent="0.2">
      <c r="A9" s="17" t="s">
        <v>82</v>
      </c>
      <c r="B9" s="18">
        <v>428494</v>
      </c>
      <c r="C9" s="18">
        <v>442511</v>
      </c>
      <c r="D9" s="19">
        <v>454721</v>
      </c>
      <c r="E9" s="27">
        <v>26.696364321694137</v>
      </c>
      <c r="F9" s="27">
        <v>26.028175608470683</v>
      </c>
      <c r="G9" s="28">
        <v>24.346354399515558</v>
      </c>
      <c r="I9" s="110">
        <v>428494</v>
      </c>
      <c r="J9" s="18">
        <v>442511</v>
      </c>
      <c r="K9" s="19">
        <v>454721</v>
      </c>
      <c r="L9" s="90">
        <v>26.789983594422104</v>
      </c>
      <c r="M9" s="90">
        <v>26.085836479767032</v>
      </c>
      <c r="N9" s="91">
        <v>24.428925692649205</v>
      </c>
      <c r="P9" s="110">
        <v>0</v>
      </c>
      <c r="Q9" s="18">
        <v>0</v>
      </c>
      <c r="R9" s="19">
        <v>0</v>
      </c>
      <c r="S9" s="90" t="s">
        <v>160</v>
      </c>
      <c r="T9" s="90" t="s">
        <v>160</v>
      </c>
      <c r="U9" s="91" t="s">
        <v>160</v>
      </c>
    </row>
    <row r="10" spans="1:21" x14ac:dyDescent="0.2">
      <c r="A10" s="17" t="s">
        <v>84</v>
      </c>
      <c r="B10" s="18">
        <v>150511</v>
      </c>
      <c r="C10" s="18">
        <v>171604</v>
      </c>
      <c r="D10" s="19">
        <v>190675</v>
      </c>
      <c r="E10" s="27">
        <v>9.3772526346285048</v>
      </c>
      <c r="F10" s="27">
        <v>10.093622637891494</v>
      </c>
      <c r="G10" s="28">
        <v>10.208987764206247</v>
      </c>
      <c r="I10" s="110">
        <v>150511</v>
      </c>
      <c r="J10" s="18">
        <v>171604</v>
      </c>
      <c r="K10" s="19">
        <v>190675</v>
      </c>
      <c r="L10" s="90">
        <v>9.4101369465618312</v>
      </c>
      <c r="M10" s="90">
        <v>10.115983293689743</v>
      </c>
      <c r="N10" s="91">
        <v>10.243611811299427</v>
      </c>
      <c r="P10" s="110">
        <v>0</v>
      </c>
      <c r="Q10" s="18">
        <v>0</v>
      </c>
      <c r="R10" s="19">
        <v>0</v>
      </c>
      <c r="S10" s="90" t="s">
        <v>160</v>
      </c>
      <c r="T10" s="90" t="s">
        <v>160</v>
      </c>
      <c r="U10" s="91" t="s">
        <v>160</v>
      </c>
    </row>
    <row r="11" spans="1:21" x14ac:dyDescent="0.2">
      <c r="A11" s="17" t="s">
        <v>152</v>
      </c>
      <c r="B11" s="18">
        <v>26801</v>
      </c>
      <c r="C11" s="18">
        <v>24788</v>
      </c>
      <c r="D11" s="19">
        <v>24234</v>
      </c>
      <c r="E11" s="27">
        <v>1.6697766134081797</v>
      </c>
      <c r="F11" s="27">
        <v>1.4580121555910954</v>
      </c>
      <c r="G11" s="28">
        <v>1.2975199133487567</v>
      </c>
      <c r="I11" s="110">
        <v>26801</v>
      </c>
      <c r="J11" s="18">
        <v>24788</v>
      </c>
      <c r="K11" s="19">
        <v>24234</v>
      </c>
      <c r="L11" s="90">
        <v>1.675632214953084</v>
      </c>
      <c r="M11" s="90">
        <v>1.4612421265470579</v>
      </c>
      <c r="N11" s="91">
        <v>1.3019204858268274</v>
      </c>
      <c r="P11" s="110">
        <v>0</v>
      </c>
      <c r="Q11" s="18">
        <v>0</v>
      </c>
      <c r="R11" s="19">
        <v>0</v>
      </c>
      <c r="S11" s="90" t="s">
        <v>160</v>
      </c>
      <c r="T11" s="90" t="s">
        <v>160</v>
      </c>
      <c r="U11" s="91" t="s">
        <v>160</v>
      </c>
    </row>
    <row r="12" spans="1:21" x14ac:dyDescent="0.2">
      <c r="A12" s="17" t="s">
        <v>159</v>
      </c>
      <c r="B12" s="18">
        <v>245135</v>
      </c>
      <c r="C12" s="18">
        <v>339418</v>
      </c>
      <c r="D12" s="19">
        <v>353589</v>
      </c>
      <c r="E12" s="27">
        <v>15.272590206627147</v>
      </c>
      <c r="F12" s="27">
        <v>19.964320228595223</v>
      </c>
      <c r="G12" s="28">
        <v>18.93161544281066</v>
      </c>
      <c r="I12" s="110">
        <v>245135</v>
      </c>
      <c r="J12" s="18">
        <v>339418</v>
      </c>
      <c r="K12" s="19">
        <v>353589</v>
      </c>
      <c r="L12" s="90">
        <v>15.326148390452754</v>
      </c>
      <c r="M12" s="90">
        <v>20.008547688734442</v>
      </c>
      <c r="N12" s="91">
        <v>18.995822508171251</v>
      </c>
      <c r="P12" s="110">
        <v>0</v>
      </c>
      <c r="Q12" s="18">
        <v>0</v>
      </c>
      <c r="R12" s="19">
        <v>0</v>
      </c>
      <c r="S12" s="90" t="s">
        <v>160</v>
      </c>
      <c r="T12" s="90" t="s">
        <v>160</v>
      </c>
      <c r="U12" s="91" t="s">
        <v>160</v>
      </c>
    </row>
    <row r="13" spans="1:21" x14ac:dyDescent="0.2">
      <c r="A13" s="17" t="s">
        <v>161</v>
      </c>
      <c r="B13" s="18">
        <v>16071</v>
      </c>
      <c r="C13" s="18">
        <v>16837</v>
      </c>
      <c r="D13" s="19">
        <v>17746</v>
      </c>
      <c r="E13" s="27">
        <v>1.0012678614261727</v>
      </c>
      <c r="F13" s="27">
        <v>0.99034011068610917</v>
      </c>
      <c r="G13" s="28">
        <v>0.95014394579050254</v>
      </c>
      <c r="I13" s="110">
        <v>16071</v>
      </c>
      <c r="J13" s="18">
        <v>16837</v>
      </c>
      <c r="K13" s="19">
        <v>17746</v>
      </c>
      <c r="L13" s="90">
        <v>1.0047791249024669</v>
      </c>
      <c r="M13" s="90">
        <v>0.99253403601229684</v>
      </c>
      <c r="N13" s="91">
        <v>0.95336638365448878</v>
      </c>
      <c r="P13" s="110">
        <v>0</v>
      </c>
      <c r="Q13" s="18">
        <v>0</v>
      </c>
      <c r="R13" s="19">
        <v>0</v>
      </c>
      <c r="S13" s="90" t="s">
        <v>160</v>
      </c>
      <c r="T13" s="90" t="s">
        <v>160</v>
      </c>
      <c r="U13" s="91" t="s">
        <v>160</v>
      </c>
    </row>
    <row r="14" spans="1:21" x14ac:dyDescent="0.2">
      <c r="A14" s="17" t="s">
        <v>162</v>
      </c>
      <c r="B14" s="18">
        <v>5585</v>
      </c>
      <c r="C14" s="18">
        <v>4724</v>
      </c>
      <c r="D14" s="19">
        <v>4389</v>
      </c>
      <c r="E14" s="27">
        <v>0.34796098600368208</v>
      </c>
      <c r="F14" s="27">
        <v>0.27786224879023458</v>
      </c>
      <c r="G14" s="28">
        <v>0.23499277460129131</v>
      </c>
      <c r="I14" s="110">
        <v>5585</v>
      </c>
      <c r="J14" s="18">
        <v>4724</v>
      </c>
      <c r="K14" s="19">
        <v>4389</v>
      </c>
      <c r="L14" s="90">
        <v>0.3491812216153492</v>
      </c>
      <c r="M14" s="90">
        <v>0.27847780401033978</v>
      </c>
      <c r="N14" s="91">
        <v>0.23578975869827293</v>
      </c>
      <c r="P14" s="110">
        <v>0</v>
      </c>
      <c r="Q14" s="18">
        <v>0</v>
      </c>
      <c r="R14" s="19">
        <v>0</v>
      </c>
      <c r="S14" s="90" t="s">
        <v>160</v>
      </c>
      <c r="T14" s="90" t="s">
        <v>160</v>
      </c>
      <c r="U14" s="91" t="s">
        <v>160</v>
      </c>
    </row>
    <row r="15" spans="1:21" x14ac:dyDescent="0.2">
      <c r="A15" s="17" t="s">
        <v>163</v>
      </c>
      <c r="B15" s="18">
        <v>1985</v>
      </c>
      <c r="C15" s="18">
        <v>1930</v>
      </c>
      <c r="D15" s="19">
        <v>1854</v>
      </c>
      <c r="E15" s="27">
        <v>0.12367100397803205</v>
      </c>
      <c r="F15" s="27">
        <v>0.11352119817213226</v>
      </c>
      <c r="G15" s="28">
        <v>9.9265573960080677E-2</v>
      </c>
      <c r="I15" s="110">
        <v>0</v>
      </c>
      <c r="J15" s="18">
        <v>0</v>
      </c>
      <c r="K15" s="19">
        <v>0</v>
      </c>
      <c r="L15" s="90" t="s">
        <v>160</v>
      </c>
      <c r="M15" s="90" t="s">
        <v>160</v>
      </c>
      <c r="N15" s="91" t="s">
        <v>160</v>
      </c>
      <c r="P15" s="110">
        <v>1985</v>
      </c>
      <c r="Q15" s="18">
        <v>1930</v>
      </c>
      <c r="R15" s="19">
        <v>1854</v>
      </c>
      <c r="S15" s="90">
        <v>35.389552504902838</v>
      </c>
      <c r="T15" s="90">
        <v>51.357104843001594</v>
      </c>
      <c r="U15" s="91">
        <v>29.367970853793757</v>
      </c>
    </row>
    <row r="16" spans="1:21" x14ac:dyDescent="0.2">
      <c r="A16" s="17" t="s">
        <v>164</v>
      </c>
      <c r="B16" s="18">
        <v>5632</v>
      </c>
      <c r="C16" s="18">
        <v>7493</v>
      </c>
      <c r="D16" s="19">
        <v>9008</v>
      </c>
      <c r="E16" s="27">
        <v>0.35088921632457254</v>
      </c>
      <c r="F16" s="27">
        <v>0.440732817566729</v>
      </c>
      <c r="G16" s="28">
        <v>0.48230004866904352</v>
      </c>
      <c r="I16" s="110">
        <v>5632</v>
      </c>
      <c r="J16" s="18">
        <v>7493</v>
      </c>
      <c r="K16" s="19">
        <v>9008</v>
      </c>
      <c r="L16" s="90">
        <v>0.35211972070503972</v>
      </c>
      <c r="M16" s="90">
        <v>0.44170918404942333</v>
      </c>
      <c r="N16" s="91">
        <v>0.48393578180771074</v>
      </c>
      <c r="P16" s="110">
        <v>0</v>
      </c>
      <c r="Q16" s="18">
        <v>0</v>
      </c>
      <c r="R16" s="19">
        <v>0</v>
      </c>
      <c r="S16" s="90" t="s">
        <v>160</v>
      </c>
      <c r="T16" s="90" t="s">
        <v>160</v>
      </c>
      <c r="U16" s="91" t="s">
        <v>160</v>
      </c>
    </row>
    <row r="17" spans="1:21" x14ac:dyDescent="0.2">
      <c r="A17" s="17" t="s">
        <v>165</v>
      </c>
      <c r="B17" s="18">
        <v>79815</v>
      </c>
      <c r="C17" s="18">
        <v>0</v>
      </c>
      <c r="D17" s="19">
        <v>0</v>
      </c>
      <c r="E17" s="27">
        <v>4.972695809827016</v>
      </c>
      <c r="F17" s="27" t="s">
        <v>160</v>
      </c>
      <c r="G17" s="28" t="s">
        <v>160</v>
      </c>
      <c r="I17" s="110">
        <v>79815</v>
      </c>
      <c r="J17" s="18">
        <v>0</v>
      </c>
      <c r="K17" s="19">
        <v>0</v>
      </c>
      <c r="L17" s="90">
        <v>4.990134145609507</v>
      </c>
      <c r="M17" s="90" t="s">
        <v>160</v>
      </c>
      <c r="N17" s="91" t="s">
        <v>160</v>
      </c>
      <c r="P17" s="110">
        <v>0</v>
      </c>
      <c r="Q17" s="18">
        <v>0</v>
      </c>
      <c r="R17" s="19">
        <v>0</v>
      </c>
      <c r="S17" s="90" t="s">
        <v>160</v>
      </c>
      <c r="T17" s="90" t="s">
        <v>160</v>
      </c>
      <c r="U17" s="91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10">
        <v>0</v>
      </c>
      <c r="J18" s="18">
        <v>0</v>
      </c>
      <c r="K18" s="19">
        <v>0</v>
      </c>
      <c r="L18" s="90" t="s">
        <v>160</v>
      </c>
      <c r="M18" s="90" t="s">
        <v>160</v>
      </c>
      <c r="N18" s="91" t="s">
        <v>160</v>
      </c>
      <c r="P18" s="110">
        <v>0</v>
      </c>
      <c r="Q18" s="18">
        <v>0</v>
      </c>
      <c r="R18" s="19">
        <v>0</v>
      </c>
      <c r="S18" s="90" t="s">
        <v>160</v>
      </c>
      <c r="T18" s="90" t="s">
        <v>160</v>
      </c>
      <c r="U18" s="91" t="s">
        <v>160</v>
      </c>
    </row>
    <row r="19" spans="1:21" x14ac:dyDescent="0.2">
      <c r="A19" s="17" t="s">
        <v>167</v>
      </c>
      <c r="B19" s="18">
        <v>20542</v>
      </c>
      <c r="C19" s="18">
        <v>21995</v>
      </c>
      <c r="D19" s="19">
        <v>20821</v>
      </c>
      <c r="E19" s="27">
        <v>1.2798235585474731</v>
      </c>
      <c r="F19" s="27">
        <v>1.2937299242466573</v>
      </c>
      <c r="G19" s="28">
        <v>1.1147834495268822</v>
      </c>
      <c r="I19" s="110">
        <v>19863</v>
      </c>
      <c r="J19" s="18">
        <v>21022</v>
      </c>
      <c r="K19" s="19">
        <v>20821</v>
      </c>
      <c r="L19" s="90">
        <v>1.2418597323089851</v>
      </c>
      <c r="M19" s="90">
        <v>1.2392380177615077</v>
      </c>
      <c r="N19" s="91">
        <v>1.1185642665428892</v>
      </c>
      <c r="P19" s="110">
        <v>679</v>
      </c>
      <c r="Q19" s="18">
        <v>973</v>
      </c>
      <c r="R19" s="19">
        <v>0</v>
      </c>
      <c r="S19" s="90">
        <v>12.105544660367267</v>
      </c>
      <c r="T19" s="90">
        <v>25.891431612559874</v>
      </c>
      <c r="U19" s="91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10">
        <v>0</v>
      </c>
      <c r="J20" s="18">
        <v>0</v>
      </c>
      <c r="K20" s="19">
        <v>0</v>
      </c>
      <c r="L20" s="90" t="s">
        <v>160</v>
      </c>
      <c r="M20" s="90" t="s">
        <v>160</v>
      </c>
      <c r="N20" s="91" t="s">
        <v>160</v>
      </c>
      <c r="P20" s="110">
        <v>0</v>
      </c>
      <c r="Q20" s="18">
        <v>0</v>
      </c>
      <c r="R20" s="19">
        <v>0</v>
      </c>
      <c r="S20" s="90" t="s">
        <v>160</v>
      </c>
      <c r="T20" s="90" t="s">
        <v>160</v>
      </c>
      <c r="U20" s="91" t="s">
        <v>160</v>
      </c>
    </row>
    <row r="21" spans="1:21" x14ac:dyDescent="0.2">
      <c r="A21" s="17" t="s">
        <v>169</v>
      </c>
      <c r="B21" s="18">
        <v>73249</v>
      </c>
      <c r="C21" s="18">
        <v>73081</v>
      </c>
      <c r="D21" s="19">
        <v>74776</v>
      </c>
      <c r="E21" s="27">
        <v>4.563615803721345</v>
      </c>
      <c r="F21" s="27">
        <v>4.2985713386619677</v>
      </c>
      <c r="G21" s="28">
        <v>4.0036044004525309</v>
      </c>
      <c r="I21" s="110">
        <v>73249</v>
      </c>
      <c r="J21" s="18">
        <v>73081</v>
      </c>
      <c r="K21" s="19">
        <v>74776</v>
      </c>
      <c r="L21" s="90">
        <v>4.5796195706540228</v>
      </c>
      <c r="M21" s="90">
        <v>4.3080940717357405</v>
      </c>
      <c r="N21" s="91">
        <v>4.0171827287359436</v>
      </c>
      <c r="P21" s="110">
        <v>0</v>
      </c>
      <c r="Q21" s="18">
        <v>0</v>
      </c>
      <c r="R21" s="19">
        <v>0</v>
      </c>
      <c r="S21" s="90" t="s">
        <v>160</v>
      </c>
      <c r="T21" s="90" t="s">
        <v>160</v>
      </c>
      <c r="U21" s="91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10">
        <v>0</v>
      </c>
      <c r="J22" s="18">
        <v>0</v>
      </c>
      <c r="K22" s="19">
        <v>0</v>
      </c>
      <c r="L22" s="90" t="s">
        <v>160</v>
      </c>
      <c r="M22" s="90" t="s">
        <v>160</v>
      </c>
      <c r="N22" s="91" t="s">
        <v>160</v>
      </c>
      <c r="P22" s="110">
        <v>0</v>
      </c>
      <c r="Q22" s="18">
        <v>0</v>
      </c>
      <c r="R22" s="19">
        <v>0</v>
      </c>
      <c r="S22" s="90" t="s">
        <v>160</v>
      </c>
      <c r="T22" s="90" t="s">
        <v>160</v>
      </c>
      <c r="U22" s="91" t="s">
        <v>160</v>
      </c>
    </row>
    <row r="23" spans="1:21" x14ac:dyDescent="0.2">
      <c r="A23" s="17" t="s">
        <v>171</v>
      </c>
      <c r="B23" s="18">
        <v>114675</v>
      </c>
      <c r="C23" s="18">
        <v>120774</v>
      </c>
      <c r="D23" s="19">
        <v>129190</v>
      </c>
      <c r="E23" s="27">
        <v>7.1445704691087277</v>
      </c>
      <c r="F23" s="27">
        <v>7.1038389575342489</v>
      </c>
      <c r="G23" s="28">
        <v>6.9170008090090738</v>
      </c>
      <c r="I23" s="110">
        <v>114675</v>
      </c>
      <c r="J23" s="18">
        <v>120774</v>
      </c>
      <c r="K23" s="19">
        <v>129190</v>
      </c>
      <c r="L23" s="90">
        <v>7.1696251725586704</v>
      </c>
      <c r="M23" s="90">
        <v>7.119576270437082</v>
      </c>
      <c r="N23" s="91">
        <v>6.9404599968625833</v>
      </c>
      <c r="P23" s="110">
        <v>0</v>
      </c>
      <c r="Q23" s="18">
        <v>0</v>
      </c>
      <c r="R23" s="19">
        <v>0</v>
      </c>
      <c r="S23" s="90" t="s">
        <v>160</v>
      </c>
      <c r="T23" s="90" t="s">
        <v>160</v>
      </c>
      <c r="U23" s="91" t="s">
        <v>160</v>
      </c>
    </row>
    <row r="24" spans="1:21" x14ac:dyDescent="0.2">
      <c r="A24" s="17" t="s">
        <v>172</v>
      </c>
      <c r="B24" s="18">
        <v>1042</v>
      </c>
      <c r="C24" s="18">
        <v>1143</v>
      </c>
      <c r="D24" s="19">
        <v>1230</v>
      </c>
      <c r="E24" s="27">
        <v>6.4919489241868703E-2</v>
      </c>
      <c r="F24" s="27">
        <v>6.7230429798314589E-2</v>
      </c>
      <c r="G24" s="28">
        <v>6.5855801494551905E-2</v>
      </c>
      <c r="I24" s="110">
        <v>1026</v>
      </c>
      <c r="J24" s="18">
        <v>1126</v>
      </c>
      <c r="K24" s="19">
        <v>1218</v>
      </c>
      <c r="L24" s="90">
        <v>6.4146809915371222E-2</v>
      </c>
      <c r="M24" s="90">
        <v>6.6377224241245245E-2</v>
      </c>
      <c r="N24" s="91">
        <v>6.5434478490429798E-2</v>
      </c>
      <c r="P24" s="110">
        <v>16</v>
      </c>
      <c r="Q24" s="18">
        <v>17</v>
      </c>
      <c r="R24" s="19">
        <v>12</v>
      </c>
      <c r="S24" s="90">
        <v>0.28525583883045108</v>
      </c>
      <c r="T24" s="90">
        <v>0.45236828100053222</v>
      </c>
      <c r="U24" s="91">
        <v>0.19008395374623793</v>
      </c>
    </row>
    <row r="25" spans="1:21" x14ac:dyDescent="0.2">
      <c r="A25" s="17" t="s">
        <v>173</v>
      </c>
      <c r="B25" s="18">
        <v>2071</v>
      </c>
      <c r="C25" s="18">
        <v>2560</v>
      </c>
      <c r="D25" s="19">
        <v>3161</v>
      </c>
      <c r="E25" s="27">
        <v>0.12902904243753369</v>
      </c>
      <c r="F25" s="27">
        <v>0.15057734058065211</v>
      </c>
      <c r="G25" s="28">
        <v>0.16924405571079559</v>
      </c>
      <c r="I25" s="110">
        <v>2071</v>
      </c>
      <c r="J25" s="18">
        <v>2560</v>
      </c>
      <c r="K25" s="19">
        <v>3161</v>
      </c>
      <c r="L25" s="90">
        <v>0.12948152371806415</v>
      </c>
      <c r="M25" s="90">
        <v>0.15091091834599277</v>
      </c>
      <c r="N25" s="91">
        <v>0.16981805132040115</v>
      </c>
      <c r="P25" s="110">
        <v>0</v>
      </c>
      <c r="Q25" s="18">
        <v>0</v>
      </c>
      <c r="R25" s="19">
        <v>0</v>
      </c>
      <c r="S25" s="90" t="s">
        <v>160</v>
      </c>
      <c r="T25" s="90" t="s">
        <v>160</v>
      </c>
      <c r="U25" s="91" t="s">
        <v>160</v>
      </c>
    </row>
    <row r="26" spans="1:21" x14ac:dyDescent="0.2">
      <c r="A26" s="17" t="s">
        <v>174</v>
      </c>
      <c r="B26" s="18">
        <v>0</v>
      </c>
      <c r="C26" s="18">
        <v>0</v>
      </c>
      <c r="D26" s="19">
        <v>0</v>
      </c>
      <c r="E26" s="27" t="s">
        <v>160</v>
      </c>
      <c r="F26" s="27" t="s">
        <v>160</v>
      </c>
      <c r="G26" s="28" t="s">
        <v>160</v>
      </c>
      <c r="I26" s="110">
        <v>0</v>
      </c>
      <c r="J26" s="18">
        <v>0</v>
      </c>
      <c r="K26" s="19">
        <v>0</v>
      </c>
      <c r="L26" s="90" t="s">
        <v>160</v>
      </c>
      <c r="M26" s="90" t="s">
        <v>160</v>
      </c>
      <c r="N26" s="91" t="s">
        <v>160</v>
      </c>
      <c r="P26" s="110">
        <v>0</v>
      </c>
      <c r="Q26" s="18">
        <v>0</v>
      </c>
      <c r="R26" s="19">
        <v>0</v>
      </c>
      <c r="S26" s="90" t="s">
        <v>160</v>
      </c>
      <c r="T26" s="90" t="s">
        <v>160</v>
      </c>
      <c r="U26" s="91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110">
        <v>0</v>
      </c>
      <c r="J27" s="18">
        <v>0</v>
      </c>
      <c r="K27" s="19">
        <v>0</v>
      </c>
      <c r="L27" s="90" t="s">
        <v>160</v>
      </c>
      <c r="M27" s="90" t="s">
        <v>160</v>
      </c>
      <c r="N27" s="91" t="s">
        <v>160</v>
      </c>
      <c r="P27" s="110">
        <v>0</v>
      </c>
      <c r="Q27" s="18">
        <v>0</v>
      </c>
      <c r="R27" s="19">
        <v>0</v>
      </c>
      <c r="S27" s="90" t="s">
        <v>160</v>
      </c>
      <c r="T27" s="90" t="s">
        <v>160</v>
      </c>
      <c r="U27" s="91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110">
        <v>0</v>
      </c>
      <c r="J28" s="18">
        <v>0</v>
      </c>
      <c r="K28" s="19">
        <v>0</v>
      </c>
      <c r="L28" s="90" t="s">
        <v>160</v>
      </c>
      <c r="M28" s="90" t="s">
        <v>160</v>
      </c>
      <c r="N28" s="91" t="s">
        <v>160</v>
      </c>
      <c r="P28" s="110">
        <v>0</v>
      </c>
      <c r="Q28" s="18">
        <v>0</v>
      </c>
      <c r="R28" s="19">
        <v>0</v>
      </c>
      <c r="S28" s="90" t="s">
        <v>160</v>
      </c>
      <c r="T28" s="90" t="s">
        <v>160</v>
      </c>
      <c r="U28" s="91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110">
        <v>0</v>
      </c>
      <c r="J29" s="18">
        <v>0</v>
      </c>
      <c r="K29" s="19">
        <v>0</v>
      </c>
      <c r="L29" s="90" t="s">
        <v>160</v>
      </c>
      <c r="M29" s="90" t="s">
        <v>160</v>
      </c>
      <c r="N29" s="91" t="s">
        <v>160</v>
      </c>
      <c r="P29" s="110">
        <v>0</v>
      </c>
      <c r="Q29" s="18">
        <v>0</v>
      </c>
      <c r="R29" s="19">
        <v>0</v>
      </c>
      <c r="S29" s="90" t="s">
        <v>160</v>
      </c>
      <c r="T29" s="90" t="s">
        <v>160</v>
      </c>
      <c r="U29" s="91" t="s">
        <v>160</v>
      </c>
    </row>
    <row r="30" spans="1:21" x14ac:dyDescent="0.2">
      <c r="A30" s="17" t="s">
        <v>178</v>
      </c>
      <c r="B30" s="18">
        <v>3992</v>
      </c>
      <c r="C30" s="18">
        <v>3718</v>
      </c>
      <c r="D30" s="19">
        <v>1213</v>
      </c>
      <c r="E30" s="27">
        <v>0.24871266895733193</v>
      </c>
      <c r="F30" s="27">
        <v>0.21869005948393147</v>
      </c>
      <c r="G30" s="28">
        <v>6.4945599360074352E-2</v>
      </c>
      <c r="I30" s="110">
        <v>3992</v>
      </c>
      <c r="J30" s="18">
        <v>3718</v>
      </c>
      <c r="K30" s="19">
        <v>1213</v>
      </c>
      <c r="L30" s="90">
        <v>0.24958485885200968</v>
      </c>
      <c r="M30" s="90">
        <v>0.21917452906656293</v>
      </c>
      <c r="N30" s="91">
        <v>6.5165864046708835E-2</v>
      </c>
      <c r="P30" s="110">
        <v>0</v>
      </c>
      <c r="Q30" s="18">
        <v>0</v>
      </c>
      <c r="R30" s="19">
        <v>0</v>
      </c>
      <c r="S30" s="90" t="s">
        <v>160</v>
      </c>
      <c r="T30" s="90" t="s">
        <v>160</v>
      </c>
      <c r="U30" s="91" t="s">
        <v>160</v>
      </c>
    </row>
    <row r="31" spans="1:21" x14ac:dyDescent="0.2">
      <c r="A31" s="17" t="s">
        <v>179</v>
      </c>
      <c r="B31" s="18">
        <v>2066</v>
      </c>
      <c r="C31" s="18">
        <v>2388</v>
      </c>
      <c r="D31" s="19">
        <v>3066</v>
      </c>
      <c r="E31" s="27">
        <v>0.12871752857360916</v>
      </c>
      <c r="F31" s="27">
        <v>0.14046042551038954</v>
      </c>
      <c r="G31" s="28">
        <v>0.16415763201812694</v>
      </c>
      <c r="I31" s="110">
        <v>2066</v>
      </c>
      <c r="J31" s="18">
        <v>2388</v>
      </c>
      <c r="K31" s="19">
        <v>3066</v>
      </c>
      <c r="L31" s="90">
        <v>0.12916891743192685</v>
      </c>
      <c r="M31" s="90">
        <v>0.14077159101962136</v>
      </c>
      <c r="N31" s="91">
        <v>0.16471437688970261</v>
      </c>
      <c r="P31" s="110">
        <v>0</v>
      </c>
      <c r="Q31" s="18">
        <v>0</v>
      </c>
      <c r="R31" s="19">
        <v>0</v>
      </c>
      <c r="S31" s="90" t="s">
        <v>160</v>
      </c>
      <c r="T31" s="90" t="s">
        <v>160</v>
      </c>
      <c r="U31" s="91" t="s">
        <v>160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110">
        <v>0</v>
      </c>
      <c r="J32" s="18">
        <v>0</v>
      </c>
      <c r="K32" s="19">
        <v>0</v>
      </c>
      <c r="L32" s="90" t="s">
        <v>160</v>
      </c>
      <c r="M32" s="90" t="s">
        <v>160</v>
      </c>
      <c r="N32" s="91" t="s">
        <v>160</v>
      </c>
      <c r="P32" s="110">
        <v>0</v>
      </c>
      <c r="Q32" s="18">
        <v>0</v>
      </c>
      <c r="R32" s="19">
        <v>0</v>
      </c>
      <c r="S32" s="90" t="s">
        <v>160</v>
      </c>
      <c r="T32" s="90" t="s">
        <v>160</v>
      </c>
      <c r="U32" s="91" t="s">
        <v>160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110">
        <v>0</v>
      </c>
      <c r="J33" s="18">
        <v>0</v>
      </c>
      <c r="K33" s="19">
        <v>0</v>
      </c>
      <c r="L33" s="90" t="s">
        <v>160</v>
      </c>
      <c r="M33" s="90" t="s">
        <v>160</v>
      </c>
      <c r="N33" s="91" t="s">
        <v>160</v>
      </c>
      <c r="P33" s="110">
        <v>0</v>
      </c>
      <c r="Q33" s="18">
        <v>0</v>
      </c>
      <c r="R33" s="19">
        <v>0</v>
      </c>
      <c r="S33" s="90" t="s">
        <v>160</v>
      </c>
      <c r="T33" s="90" t="s">
        <v>160</v>
      </c>
      <c r="U33" s="91" t="s">
        <v>160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110" t="s">
        <v>5</v>
      </c>
      <c r="J34" s="18" t="s">
        <v>5</v>
      </c>
      <c r="K34" s="19" t="s">
        <v>5</v>
      </c>
      <c r="L34" s="90" t="s">
        <v>5</v>
      </c>
      <c r="M34" s="90" t="s">
        <v>5</v>
      </c>
      <c r="N34" s="91" t="s">
        <v>5</v>
      </c>
      <c r="P34" s="110" t="s">
        <v>5</v>
      </c>
      <c r="Q34" s="18" t="s">
        <v>5</v>
      </c>
      <c r="R34" s="19" t="s">
        <v>5</v>
      </c>
      <c r="S34" s="90" t="s">
        <v>5</v>
      </c>
      <c r="T34" s="90" t="s">
        <v>5</v>
      </c>
      <c r="U34" s="91" t="s">
        <v>5</v>
      </c>
    </row>
    <row r="35" spans="1:21" ht="13.5" thickBot="1" x14ac:dyDescent="0.25">
      <c r="A35" s="20" t="s">
        <v>4</v>
      </c>
      <c r="B35" s="21">
        <v>1605065</v>
      </c>
      <c r="C35" s="21">
        <v>1700123</v>
      </c>
      <c r="D35" s="22">
        <v>1867717</v>
      </c>
      <c r="E35" s="23">
        <v>100</v>
      </c>
      <c r="F35" s="23">
        <v>100</v>
      </c>
      <c r="G35" s="48">
        <v>100</v>
      </c>
      <c r="I35" s="111">
        <v>1599456</v>
      </c>
      <c r="J35" s="21">
        <v>1696365</v>
      </c>
      <c r="K35" s="22">
        <v>1861404</v>
      </c>
      <c r="L35" s="94">
        <v>100</v>
      </c>
      <c r="M35" s="94">
        <v>100</v>
      </c>
      <c r="N35" s="95">
        <v>100</v>
      </c>
      <c r="P35" s="111">
        <v>5609</v>
      </c>
      <c r="Q35" s="21">
        <v>3758</v>
      </c>
      <c r="R35" s="22">
        <v>6313</v>
      </c>
      <c r="S35" s="94">
        <v>100</v>
      </c>
      <c r="T35" s="94">
        <v>100</v>
      </c>
      <c r="U35" s="95">
        <v>100</v>
      </c>
    </row>
    <row r="36" spans="1:21" x14ac:dyDescent="0.2">
      <c r="I36" s="118"/>
      <c r="P36" s="118"/>
    </row>
    <row r="37" spans="1:21" ht="16.5" thickBot="1" x14ac:dyDescent="0.3">
      <c r="A37" s="5" t="s">
        <v>118</v>
      </c>
      <c r="B37" s="6"/>
      <c r="C37" s="6"/>
      <c r="D37" s="197" t="s">
        <v>104</v>
      </c>
      <c r="E37" s="197"/>
      <c r="F37" s="6"/>
      <c r="I37" s="197" t="s">
        <v>107</v>
      </c>
      <c r="J37" s="197"/>
      <c r="K37" s="197"/>
      <c r="L37" s="197"/>
      <c r="M37" s="197"/>
      <c r="N37" s="197"/>
      <c r="P37" s="197" t="s">
        <v>108</v>
      </c>
      <c r="Q37" s="197"/>
      <c r="R37" s="197"/>
      <c r="S37" s="197"/>
      <c r="T37" s="197"/>
      <c r="U37" s="197"/>
    </row>
    <row r="38" spans="1:21" x14ac:dyDescent="0.2">
      <c r="A38" s="7"/>
      <c r="B38" s="99"/>
      <c r="C38" s="98" t="s">
        <v>31</v>
      </c>
      <c r="D38" s="100"/>
      <c r="E38" s="11"/>
      <c r="F38" s="98" t="s">
        <v>2</v>
      </c>
      <c r="G38" s="12"/>
      <c r="I38" s="32"/>
      <c r="J38" s="98" t="s">
        <v>31</v>
      </c>
      <c r="K38" s="100"/>
      <c r="L38" s="11"/>
      <c r="M38" s="98" t="s">
        <v>2</v>
      </c>
      <c r="N38" s="12"/>
      <c r="P38" s="32"/>
      <c r="Q38" s="98" t="s">
        <v>31</v>
      </c>
      <c r="R38" s="100"/>
      <c r="S38" s="11"/>
      <c r="T38" s="98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109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109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123582</v>
      </c>
      <c r="C40" s="18">
        <v>126734</v>
      </c>
      <c r="D40" s="19">
        <v>128143</v>
      </c>
      <c r="E40" s="27">
        <v>20.043791358505256</v>
      </c>
      <c r="F40" s="27">
        <v>20.009346768260144</v>
      </c>
      <c r="G40" s="28">
        <v>20.026881090247009</v>
      </c>
      <c r="I40" s="110">
        <v>123582</v>
      </c>
      <c r="J40" s="18">
        <v>126734</v>
      </c>
      <c r="K40" s="19">
        <v>128143</v>
      </c>
      <c r="L40" s="90">
        <v>20.268116037104583</v>
      </c>
      <c r="M40" s="90">
        <v>20.337769960811752</v>
      </c>
      <c r="N40" s="91">
        <v>20.208132266020726</v>
      </c>
      <c r="P40" s="110">
        <v>0</v>
      </c>
      <c r="Q40" s="18">
        <v>0</v>
      </c>
      <c r="R40" s="19">
        <v>0</v>
      </c>
      <c r="S40" s="90" t="s">
        <v>160</v>
      </c>
      <c r="T40" s="90" t="s">
        <v>160</v>
      </c>
      <c r="U40" s="91" t="s">
        <v>160</v>
      </c>
    </row>
    <row r="41" spans="1:21" x14ac:dyDescent="0.2">
      <c r="A41" s="17" t="s">
        <v>158</v>
      </c>
      <c r="B41" s="18">
        <v>57190</v>
      </c>
      <c r="C41" s="18">
        <v>65372</v>
      </c>
      <c r="D41" s="19">
        <v>71530</v>
      </c>
      <c r="E41" s="27">
        <v>9.2756584922797458</v>
      </c>
      <c r="F41" s="27">
        <v>10.32123200510283</v>
      </c>
      <c r="G41" s="28">
        <v>11.179095263770698</v>
      </c>
      <c r="I41" s="110">
        <v>54409</v>
      </c>
      <c r="J41" s="18">
        <v>61559</v>
      </c>
      <c r="K41" s="19">
        <v>67343</v>
      </c>
      <c r="L41" s="90">
        <v>8.923370114278967</v>
      </c>
      <c r="M41" s="90">
        <v>9.8787443071126191</v>
      </c>
      <c r="N41" s="91">
        <v>10.61998120217752</v>
      </c>
      <c r="P41" s="110">
        <v>2781</v>
      </c>
      <c r="Q41" s="18">
        <v>3813</v>
      </c>
      <c r="R41" s="19">
        <v>4187</v>
      </c>
      <c r="S41" s="90">
        <v>40.753223915592031</v>
      </c>
      <c r="T41" s="90">
        <v>37.280015643332028</v>
      </c>
      <c r="U41" s="91">
        <v>72.956961143056276</v>
      </c>
    </row>
    <row r="42" spans="1:21" x14ac:dyDescent="0.2">
      <c r="A42" s="17" t="s">
        <v>82</v>
      </c>
      <c r="B42" s="18">
        <v>127262</v>
      </c>
      <c r="C42" s="18">
        <v>126456</v>
      </c>
      <c r="D42" s="19">
        <v>127208</v>
      </c>
      <c r="E42" s="27">
        <v>20.640651355910212</v>
      </c>
      <c r="F42" s="27">
        <v>19.965454849741228</v>
      </c>
      <c r="G42" s="28">
        <v>19.880754233381001</v>
      </c>
      <c r="I42" s="110">
        <v>127262</v>
      </c>
      <c r="J42" s="18">
        <v>126456</v>
      </c>
      <c r="K42" s="19">
        <v>127208</v>
      </c>
      <c r="L42" s="90">
        <v>20.871655929779447</v>
      </c>
      <c r="M42" s="90">
        <v>20.293157622772192</v>
      </c>
      <c r="N42" s="91">
        <v>20.060682903443535</v>
      </c>
      <c r="P42" s="110">
        <v>0</v>
      </c>
      <c r="Q42" s="18">
        <v>0</v>
      </c>
      <c r="R42" s="19">
        <v>0</v>
      </c>
      <c r="S42" s="90" t="s">
        <v>160</v>
      </c>
      <c r="T42" s="90" t="s">
        <v>160</v>
      </c>
      <c r="U42" s="91" t="s">
        <v>160</v>
      </c>
    </row>
    <row r="43" spans="1:21" x14ac:dyDescent="0.2">
      <c r="A43" s="17" t="s">
        <v>84</v>
      </c>
      <c r="B43" s="18">
        <v>83042</v>
      </c>
      <c r="C43" s="18">
        <v>86300</v>
      </c>
      <c r="D43" s="19">
        <v>88626</v>
      </c>
      <c r="E43" s="27">
        <v>13.468599974049566</v>
      </c>
      <c r="F43" s="27">
        <v>13.625440892742677</v>
      </c>
      <c r="G43" s="28">
        <v>13.850950605996671</v>
      </c>
      <c r="I43" s="110">
        <v>83042</v>
      </c>
      <c r="J43" s="18">
        <v>86300</v>
      </c>
      <c r="K43" s="19">
        <v>88626</v>
      </c>
      <c r="L43" s="90">
        <v>13.619336893344004</v>
      </c>
      <c r="M43" s="90">
        <v>13.849081916597395</v>
      </c>
      <c r="N43" s="91">
        <v>13.976307174081715</v>
      </c>
      <c r="P43" s="110">
        <v>0</v>
      </c>
      <c r="Q43" s="18">
        <v>0</v>
      </c>
      <c r="R43" s="19">
        <v>0</v>
      </c>
      <c r="S43" s="90" t="s">
        <v>160</v>
      </c>
      <c r="T43" s="90" t="s">
        <v>160</v>
      </c>
      <c r="U43" s="91" t="s">
        <v>160</v>
      </c>
    </row>
    <row r="44" spans="1:21" x14ac:dyDescent="0.2">
      <c r="A44" s="17" t="s">
        <v>152</v>
      </c>
      <c r="B44" s="18">
        <v>10151</v>
      </c>
      <c r="C44" s="18">
        <v>8768</v>
      </c>
      <c r="D44" s="19">
        <v>7512</v>
      </c>
      <c r="E44" s="27">
        <v>1.6463928895809006</v>
      </c>
      <c r="F44" s="27">
        <v>1.3843321639347368</v>
      </c>
      <c r="G44" s="28">
        <v>1.1740159879972807</v>
      </c>
      <c r="I44" s="110">
        <v>10151</v>
      </c>
      <c r="J44" s="18">
        <v>8768</v>
      </c>
      <c r="K44" s="19">
        <v>7512</v>
      </c>
      <c r="L44" s="90">
        <v>1.6648188724300352</v>
      </c>
      <c r="M44" s="90">
        <v>1.4070538846434062</v>
      </c>
      <c r="N44" s="91">
        <v>1.1846412959143122</v>
      </c>
      <c r="P44" s="110">
        <v>0</v>
      </c>
      <c r="Q44" s="18">
        <v>0</v>
      </c>
      <c r="R44" s="19">
        <v>0</v>
      </c>
      <c r="S44" s="90" t="s">
        <v>160</v>
      </c>
      <c r="T44" s="90" t="s">
        <v>160</v>
      </c>
      <c r="U44" s="91" t="s">
        <v>160</v>
      </c>
    </row>
    <row r="45" spans="1:21" x14ac:dyDescent="0.2">
      <c r="A45" s="17" t="s">
        <v>159</v>
      </c>
      <c r="B45" s="18">
        <v>72736</v>
      </c>
      <c r="C45" s="18">
        <v>110356</v>
      </c>
      <c r="D45" s="19">
        <v>112902</v>
      </c>
      <c r="E45" s="27">
        <v>11.797067600882315</v>
      </c>
      <c r="F45" s="27">
        <v>17.423512806019826</v>
      </c>
      <c r="G45" s="28">
        <v>17.64493518062686</v>
      </c>
      <c r="I45" s="110">
        <v>72736</v>
      </c>
      <c r="J45" s="18">
        <v>110356</v>
      </c>
      <c r="K45" s="19">
        <v>112902</v>
      </c>
      <c r="L45" s="90">
        <v>11.929097183043153</v>
      </c>
      <c r="M45" s="90">
        <v>17.709493441344403</v>
      </c>
      <c r="N45" s="91">
        <v>17.804628806085951</v>
      </c>
      <c r="P45" s="110">
        <v>0</v>
      </c>
      <c r="Q45" s="18">
        <v>0</v>
      </c>
      <c r="R45" s="19">
        <v>0</v>
      </c>
      <c r="S45" s="90" t="s">
        <v>160</v>
      </c>
      <c r="T45" s="90" t="s">
        <v>160</v>
      </c>
      <c r="U45" s="91" t="s">
        <v>160</v>
      </c>
    </row>
    <row r="46" spans="1:21" x14ac:dyDescent="0.2">
      <c r="A46" s="17" t="s">
        <v>161</v>
      </c>
      <c r="B46" s="18">
        <v>11627</v>
      </c>
      <c r="C46" s="18">
        <v>11877</v>
      </c>
      <c r="D46" s="19">
        <v>12100</v>
      </c>
      <c r="E46" s="27">
        <v>1.8857856494096277</v>
      </c>
      <c r="F46" s="27">
        <v>1.8751953821912488</v>
      </c>
      <c r="G46" s="28">
        <v>1.8910534417954068</v>
      </c>
      <c r="I46" s="110">
        <v>11627</v>
      </c>
      <c r="J46" s="18">
        <v>11877</v>
      </c>
      <c r="K46" s="19">
        <v>12100</v>
      </c>
      <c r="L46" s="90">
        <v>1.9068908511224529</v>
      </c>
      <c r="M46" s="90">
        <v>1.9059738809203621</v>
      </c>
      <c r="N46" s="91">
        <v>1.9081682215872176</v>
      </c>
      <c r="P46" s="110">
        <v>0</v>
      </c>
      <c r="Q46" s="18">
        <v>0</v>
      </c>
      <c r="R46" s="19">
        <v>0</v>
      </c>
      <c r="S46" s="90" t="s">
        <v>160</v>
      </c>
      <c r="T46" s="90" t="s">
        <v>160</v>
      </c>
      <c r="U46" s="91" t="s">
        <v>160</v>
      </c>
    </row>
    <row r="47" spans="1:21" x14ac:dyDescent="0.2">
      <c r="A47" s="17" t="s">
        <v>162</v>
      </c>
      <c r="B47" s="18">
        <v>4079</v>
      </c>
      <c r="C47" s="18">
        <v>3215</v>
      </c>
      <c r="D47" s="19">
        <v>2835</v>
      </c>
      <c r="E47" s="27">
        <v>0.66157389386272225</v>
      </c>
      <c r="F47" s="27">
        <v>0.50759898574933604</v>
      </c>
      <c r="G47" s="28">
        <v>0.44306913285041144</v>
      </c>
      <c r="I47" s="110">
        <v>4079</v>
      </c>
      <c r="J47" s="18">
        <v>3215</v>
      </c>
      <c r="K47" s="19">
        <v>2835</v>
      </c>
      <c r="L47" s="90">
        <v>0.66897804951651207</v>
      </c>
      <c r="M47" s="90">
        <v>0.51593045610498989</v>
      </c>
      <c r="N47" s="91">
        <v>0.44707908332229435</v>
      </c>
      <c r="P47" s="110">
        <v>0</v>
      </c>
      <c r="Q47" s="18">
        <v>0</v>
      </c>
      <c r="R47" s="19">
        <v>0</v>
      </c>
      <c r="S47" s="90" t="s">
        <v>160</v>
      </c>
      <c r="T47" s="90" t="s">
        <v>160</v>
      </c>
      <c r="U47" s="91" t="s">
        <v>160</v>
      </c>
    </row>
    <row r="48" spans="1:21" x14ac:dyDescent="0.2">
      <c r="A48" s="17" t="s">
        <v>163</v>
      </c>
      <c r="B48" s="18">
        <v>1609</v>
      </c>
      <c r="C48" s="18">
        <v>1562</v>
      </c>
      <c r="D48" s="19">
        <v>1500</v>
      </c>
      <c r="E48" s="27">
        <v>0.26096405864798233</v>
      </c>
      <c r="F48" s="27">
        <v>0.24661574362067279</v>
      </c>
      <c r="G48" s="28">
        <v>0.2344281126192653</v>
      </c>
      <c r="I48" s="110">
        <v>0</v>
      </c>
      <c r="J48" s="18">
        <v>0</v>
      </c>
      <c r="K48" s="19">
        <v>0</v>
      </c>
      <c r="L48" s="90" t="s">
        <v>160</v>
      </c>
      <c r="M48" s="90" t="s">
        <v>160</v>
      </c>
      <c r="N48" s="91" t="s">
        <v>160</v>
      </c>
      <c r="P48" s="110">
        <v>1609</v>
      </c>
      <c r="Q48" s="18">
        <v>1562</v>
      </c>
      <c r="R48" s="19">
        <v>1500</v>
      </c>
      <c r="S48" s="90">
        <v>23.578546307151232</v>
      </c>
      <c r="T48" s="90">
        <v>15.271802894016426</v>
      </c>
      <c r="U48" s="91">
        <v>26.136957658128594</v>
      </c>
    </row>
    <row r="49" spans="1:21" x14ac:dyDescent="0.2">
      <c r="A49" s="17" t="s">
        <v>164</v>
      </c>
      <c r="B49" s="18">
        <v>3836</v>
      </c>
      <c r="C49" s="18">
        <v>5066</v>
      </c>
      <c r="D49" s="19">
        <v>6031</v>
      </c>
      <c r="E49" s="27">
        <v>0.62216167120799271</v>
      </c>
      <c r="F49" s="27">
        <v>0.79984337847780296</v>
      </c>
      <c r="G49" s="28">
        <v>0.94255729813785938</v>
      </c>
      <c r="I49" s="110">
        <v>3836</v>
      </c>
      <c r="J49" s="18">
        <v>5066</v>
      </c>
      <c r="K49" s="19">
        <v>6031</v>
      </c>
      <c r="L49" s="90">
        <v>0.62912473595129692</v>
      </c>
      <c r="M49" s="90">
        <v>0.81297159895112858</v>
      </c>
      <c r="N49" s="91">
        <v>0.95108781358615779</v>
      </c>
      <c r="P49" s="110">
        <v>0</v>
      </c>
      <c r="Q49" s="18">
        <v>0</v>
      </c>
      <c r="R49" s="19">
        <v>0</v>
      </c>
      <c r="S49" s="90" t="s">
        <v>160</v>
      </c>
      <c r="T49" s="90" t="s">
        <v>160</v>
      </c>
      <c r="U49" s="91" t="s">
        <v>160</v>
      </c>
    </row>
    <row r="50" spans="1:21" x14ac:dyDescent="0.2">
      <c r="A50" s="17" t="s">
        <v>165</v>
      </c>
      <c r="B50" s="18">
        <v>35706</v>
      </c>
      <c r="C50" s="18">
        <v>0</v>
      </c>
      <c r="D50" s="19">
        <v>0</v>
      </c>
      <c r="E50" s="27">
        <v>5.7911638769949398</v>
      </c>
      <c r="F50" s="27" t="s">
        <v>160</v>
      </c>
      <c r="G50" s="28" t="s">
        <v>160</v>
      </c>
      <c r="I50" s="110">
        <v>35706</v>
      </c>
      <c r="J50" s="18">
        <v>0</v>
      </c>
      <c r="K50" s="19">
        <v>0</v>
      </c>
      <c r="L50" s="90">
        <v>5.8559770130023487</v>
      </c>
      <c r="M50" s="90" t="s">
        <v>160</v>
      </c>
      <c r="N50" s="91" t="s">
        <v>160</v>
      </c>
      <c r="P50" s="110">
        <v>0</v>
      </c>
      <c r="Q50" s="18">
        <v>0</v>
      </c>
      <c r="R50" s="19">
        <v>0</v>
      </c>
      <c r="S50" s="90" t="s">
        <v>160</v>
      </c>
      <c r="T50" s="90" t="s">
        <v>160</v>
      </c>
      <c r="U50" s="91" t="s">
        <v>160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110">
        <v>0</v>
      </c>
      <c r="J51" s="18">
        <v>0</v>
      </c>
      <c r="K51" s="19">
        <v>0</v>
      </c>
      <c r="L51" s="90" t="s">
        <v>160</v>
      </c>
      <c r="M51" s="90" t="s">
        <v>160</v>
      </c>
      <c r="N51" s="91" t="s">
        <v>160</v>
      </c>
      <c r="P51" s="110">
        <v>0</v>
      </c>
      <c r="Q51" s="18">
        <v>0</v>
      </c>
      <c r="R51" s="19">
        <v>0</v>
      </c>
      <c r="S51" s="90" t="s">
        <v>160</v>
      </c>
      <c r="T51" s="90" t="s">
        <v>160</v>
      </c>
      <c r="U51" s="91" t="s">
        <v>160</v>
      </c>
    </row>
    <row r="52" spans="1:21" x14ac:dyDescent="0.2">
      <c r="A52" s="17" t="s">
        <v>167</v>
      </c>
      <c r="B52" s="18">
        <v>11569</v>
      </c>
      <c r="C52" s="18">
        <v>13908</v>
      </c>
      <c r="D52" s="19">
        <v>8680</v>
      </c>
      <c r="E52" s="27">
        <v>1.8763786168418322</v>
      </c>
      <c r="F52" s="27">
        <v>2.1958590027377189</v>
      </c>
      <c r="G52" s="28">
        <v>1.3565573450234818</v>
      </c>
      <c r="I52" s="110">
        <v>9201</v>
      </c>
      <c r="J52" s="18">
        <v>9130</v>
      </c>
      <c r="K52" s="19">
        <v>8680</v>
      </c>
      <c r="L52" s="90">
        <v>1.5090137370927745</v>
      </c>
      <c r="M52" s="90">
        <v>1.4651462097165031</v>
      </c>
      <c r="N52" s="91">
        <v>1.368834724246037</v>
      </c>
      <c r="P52" s="110">
        <v>2368</v>
      </c>
      <c r="Q52" s="18">
        <v>4778</v>
      </c>
      <c r="R52" s="19">
        <v>0</v>
      </c>
      <c r="S52" s="90">
        <v>34.7010550996483</v>
      </c>
      <c r="T52" s="90">
        <v>46.71490027375831</v>
      </c>
      <c r="U52" s="91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110">
        <v>0</v>
      </c>
      <c r="J53" s="18">
        <v>0</v>
      </c>
      <c r="K53" s="19">
        <v>0</v>
      </c>
      <c r="L53" s="90" t="s">
        <v>160</v>
      </c>
      <c r="M53" s="90" t="s">
        <v>160</v>
      </c>
      <c r="N53" s="91" t="s">
        <v>160</v>
      </c>
      <c r="P53" s="110">
        <v>0</v>
      </c>
      <c r="Q53" s="18">
        <v>0</v>
      </c>
      <c r="R53" s="19">
        <v>0</v>
      </c>
      <c r="S53" s="90" t="s">
        <v>160</v>
      </c>
      <c r="T53" s="90" t="s">
        <v>160</v>
      </c>
      <c r="U53" s="91" t="s">
        <v>160</v>
      </c>
    </row>
    <row r="54" spans="1:21" x14ac:dyDescent="0.2">
      <c r="A54" s="17" t="s">
        <v>169</v>
      </c>
      <c r="B54" s="18">
        <v>34104</v>
      </c>
      <c r="C54" s="18">
        <v>32818</v>
      </c>
      <c r="D54" s="19">
        <v>32595</v>
      </c>
      <c r="E54" s="27">
        <v>5.53133514986376</v>
      </c>
      <c r="F54" s="27">
        <v>5.1814567696179505</v>
      </c>
      <c r="G54" s="28">
        <v>5.0941228872166349</v>
      </c>
      <c r="I54" s="110">
        <v>34104</v>
      </c>
      <c r="J54" s="18">
        <v>32818</v>
      </c>
      <c r="K54" s="19">
        <v>32595</v>
      </c>
      <c r="L54" s="90">
        <v>5.5932403532020416</v>
      </c>
      <c r="M54" s="90">
        <v>5.2665025531737344</v>
      </c>
      <c r="N54" s="91">
        <v>5.1402267093087071</v>
      </c>
      <c r="P54" s="110">
        <v>0</v>
      </c>
      <c r="Q54" s="18">
        <v>0</v>
      </c>
      <c r="R54" s="19">
        <v>0</v>
      </c>
      <c r="S54" s="90" t="s">
        <v>160</v>
      </c>
      <c r="T54" s="90" t="s">
        <v>160</v>
      </c>
      <c r="U54" s="91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110">
        <v>0</v>
      </c>
      <c r="J55" s="18">
        <v>0</v>
      </c>
      <c r="K55" s="19">
        <v>0</v>
      </c>
      <c r="L55" s="90" t="s">
        <v>160</v>
      </c>
      <c r="M55" s="90" t="s">
        <v>160</v>
      </c>
      <c r="N55" s="91" t="s">
        <v>160</v>
      </c>
      <c r="P55" s="110">
        <v>0</v>
      </c>
      <c r="Q55" s="18">
        <v>0</v>
      </c>
      <c r="R55" s="19">
        <v>0</v>
      </c>
      <c r="S55" s="90" t="s">
        <v>160</v>
      </c>
      <c r="T55" s="90" t="s">
        <v>160</v>
      </c>
      <c r="U55" s="91" t="s">
        <v>160</v>
      </c>
    </row>
    <row r="56" spans="1:21" x14ac:dyDescent="0.2">
      <c r="A56" s="17" t="s">
        <v>171</v>
      </c>
      <c r="B56" s="18">
        <v>33987</v>
      </c>
      <c r="C56" s="18">
        <v>34755</v>
      </c>
      <c r="D56" s="19">
        <v>35080</v>
      </c>
      <c r="E56" s="27">
        <v>5.5123588945114834</v>
      </c>
      <c r="F56" s="27">
        <v>5.4872792378594637</v>
      </c>
      <c r="G56" s="28">
        <v>5.4824921271225513</v>
      </c>
      <c r="I56" s="110">
        <v>33987</v>
      </c>
      <c r="J56" s="18">
        <v>34755</v>
      </c>
      <c r="K56" s="19">
        <v>35080</v>
      </c>
      <c r="L56" s="90">
        <v>5.5740517207447153</v>
      </c>
      <c r="M56" s="90">
        <v>5.5773446351256366</v>
      </c>
      <c r="N56" s="91">
        <v>5.5321108440726929</v>
      </c>
      <c r="P56" s="110">
        <v>0</v>
      </c>
      <c r="Q56" s="18">
        <v>0</v>
      </c>
      <c r="R56" s="19">
        <v>0</v>
      </c>
      <c r="S56" s="90" t="s">
        <v>160</v>
      </c>
      <c r="T56" s="90" t="s">
        <v>160</v>
      </c>
      <c r="U56" s="91" t="s">
        <v>160</v>
      </c>
    </row>
    <row r="57" spans="1:21" x14ac:dyDescent="0.2">
      <c r="A57" s="17" t="s">
        <v>172</v>
      </c>
      <c r="B57" s="18">
        <v>337</v>
      </c>
      <c r="C57" s="18">
        <v>354</v>
      </c>
      <c r="D57" s="19">
        <v>350</v>
      </c>
      <c r="E57" s="27">
        <v>5.4658103023225636E-2</v>
      </c>
      <c r="F57" s="27">
        <v>5.589114804207309E-2</v>
      </c>
      <c r="G57" s="28">
        <v>5.4699892944495239E-2</v>
      </c>
      <c r="I57" s="110">
        <v>271</v>
      </c>
      <c r="J57" s="18">
        <v>279</v>
      </c>
      <c r="K57" s="19">
        <v>298</v>
      </c>
      <c r="L57" s="90">
        <v>4.4445464922523846E-2</v>
      </c>
      <c r="M57" s="90">
        <v>4.4772814075674079E-2</v>
      </c>
      <c r="N57" s="91">
        <v>4.6994556201073623E-2</v>
      </c>
      <c r="P57" s="110">
        <v>66</v>
      </c>
      <c r="Q57" s="18">
        <v>75</v>
      </c>
      <c r="R57" s="19">
        <v>52</v>
      </c>
      <c r="S57" s="90">
        <v>0.96717467760844078</v>
      </c>
      <c r="T57" s="90">
        <v>0.73328118889323424</v>
      </c>
      <c r="U57" s="91">
        <v>0.90608119881512461</v>
      </c>
    </row>
    <row r="58" spans="1:21" x14ac:dyDescent="0.2">
      <c r="A58" s="17" t="s">
        <v>173</v>
      </c>
      <c r="B58" s="18">
        <v>1868</v>
      </c>
      <c r="C58" s="18">
        <v>2176</v>
      </c>
      <c r="D58" s="19">
        <v>2501</v>
      </c>
      <c r="E58" s="27">
        <v>0.30297132476968991</v>
      </c>
      <c r="F58" s="27">
        <v>0.34355688739986168</v>
      </c>
      <c r="G58" s="28">
        <v>0.39086980644052166</v>
      </c>
      <c r="I58" s="110">
        <v>1868</v>
      </c>
      <c r="J58" s="18">
        <v>2176</v>
      </c>
      <c r="K58" s="19">
        <v>2501</v>
      </c>
      <c r="L58" s="90">
        <v>0.30636209769474004</v>
      </c>
      <c r="M58" s="90">
        <v>0.34919585458303509</v>
      </c>
      <c r="N58" s="91">
        <v>0.3944073324123662</v>
      </c>
      <c r="P58" s="110">
        <v>0</v>
      </c>
      <c r="Q58" s="18">
        <v>0</v>
      </c>
      <c r="R58" s="19">
        <v>0</v>
      </c>
      <c r="S58" s="90" t="s">
        <v>160</v>
      </c>
      <c r="T58" s="90" t="s">
        <v>160</v>
      </c>
      <c r="U58" s="91" t="s">
        <v>160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  <c r="I59" s="110">
        <v>0</v>
      </c>
      <c r="J59" s="18">
        <v>0</v>
      </c>
      <c r="K59" s="19">
        <v>0</v>
      </c>
      <c r="L59" s="90" t="s">
        <v>160</v>
      </c>
      <c r="M59" s="90" t="s">
        <v>160</v>
      </c>
      <c r="N59" s="91" t="s">
        <v>160</v>
      </c>
      <c r="P59" s="110">
        <v>0</v>
      </c>
      <c r="Q59" s="18">
        <v>0</v>
      </c>
      <c r="R59" s="19">
        <v>0</v>
      </c>
      <c r="S59" s="90" t="s">
        <v>160</v>
      </c>
      <c r="T59" s="90" t="s">
        <v>160</v>
      </c>
      <c r="U59" s="91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110">
        <v>0</v>
      </c>
      <c r="J60" s="18">
        <v>0</v>
      </c>
      <c r="K60" s="19">
        <v>0</v>
      </c>
      <c r="L60" s="90" t="s">
        <v>160</v>
      </c>
      <c r="M60" s="90" t="s">
        <v>160</v>
      </c>
      <c r="N60" s="91" t="s">
        <v>160</v>
      </c>
      <c r="P60" s="110">
        <v>0</v>
      </c>
      <c r="Q60" s="18">
        <v>0</v>
      </c>
      <c r="R60" s="19">
        <v>0</v>
      </c>
      <c r="S60" s="90" t="s">
        <v>160</v>
      </c>
      <c r="T60" s="90" t="s">
        <v>160</v>
      </c>
      <c r="U60" s="91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110">
        <v>0</v>
      </c>
      <c r="J61" s="18">
        <v>0</v>
      </c>
      <c r="K61" s="19">
        <v>0</v>
      </c>
      <c r="L61" s="90" t="s">
        <v>160</v>
      </c>
      <c r="M61" s="90" t="s">
        <v>160</v>
      </c>
      <c r="N61" s="91" t="s">
        <v>160</v>
      </c>
      <c r="P61" s="110">
        <v>0</v>
      </c>
      <c r="Q61" s="18">
        <v>0</v>
      </c>
      <c r="R61" s="19">
        <v>0</v>
      </c>
      <c r="S61" s="90" t="s">
        <v>160</v>
      </c>
      <c r="T61" s="90" t="s">
        <v>160</v>
      </c>
      <c r="U61" s="91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110">
        <v>0</v>
      </c>
      <c r="J62" s="18">
        <v>0</v>
      </c>
      <c r="K62" s="19">
        <v>0</v>
      </c>
      <c r="L62" s="90" t="s">
        <v>160</v>
      </c>
      <c r="M62" s="90" t="s">
        <v>160</v>
      </c>
      <c r="N62" s="91" t="s">
        <v>160</v>
      </c>
      <c r="P62" s="110">
        <v>0</v>
      </c>
      <c r="Q62" s="18">
        <v>0</v>
      </c>
      <c r="R62" s="19">
        <v>0</v>
      </c>
      <c r="S62" s="90" t="s">
        <v>160</v>
      </c>
      <c r="T62" s="90" t="s">
        <v>160</v>
      </c>
      <c r="U62" s="91" t="s">
        <v>160</v>
      </c>
    </row>
    <row r="63" spans="1:21" x14ac:dyDescent="0.2">
      <c r="A63" s="17" t="s">
        <v>178</v>
      </c>
      <c r="B63" s="18">
        <v>2753</v>
      </c>
      <c r="C63" s="18">
        <v>2407</v>
      </c>
      <c r="D63" s="19">
        <v>738</v>
      </c>
      <c r="E63" s="27">
        <v>0.44650966653691448</v>
      </c>
      <c r="F63" s="27">
        <v>0.38002822976629924</v>
      </c>
      <c r="G63" s="28">
        <v>0.11533863140867853</v>
      </c>
      <c r="I63" s="110">
        <v>2753</v>
      </c>
      <c r="J63" s="18">
        <v>2407</v>
      </c>
      <c r="K63" s="19">
        <v>738</v>
      </c>
      <c r="L63" s="90">
        <v>0.45150688166681974</v>
      </c>
      <c r="M63" s="90">
        <v>0.38626581892525991</v>
      </c>
      <c r="N63" s="91">
        <v>0.11638249153151789</v>
      </c>
      <c r="P63" s="110">
        <v>0</v>
      </c>
      <c r="Q63" s="18">
        <v>0</v>
      </c>
      <c r="R63" s="19">
        <v>0</v>
      </c>
      <c r="S63" s="90" t="s">
        <v>160</v>
      </c>
      <c r="T63" s="90" t="s">
        <v>160</v>
      </c>
      <c r="U63" s="91" t="s">
        <v>160</v>
      </c>
    </row>
    <row r="64" spans="1:21" x14ac:dyDescent="0.2">
      <c r="A64" s="17" t="s">
        <v>179</v>
      </c>
      <c r="B64" s="18">
        <v>1122</v>
      </c>
      <c r="C64" s="18">
        <v>1250</v>
      </c>
      <c r="D64" s="19">
        <v>1524</v>
      </c>
      <c r="E64" s="27">
        <v>0.18197742312183729</v>
      </c>
      <c r="F64" s="27">
        <v>0.19735574873613379</v>
      </c>
      <c r="G64" s="28">
        <v>0.23817896242117353</v>
      </c>
      <c r="I64" s="110">
        <v>1122</v>
      </c>
      <c r="J64" s="18">
        <v>1250</v>
      </c>
      <c r="K64" s="19">
        <v>1524</v>
      </c>
      <c r="L64" s="90">
        <v>0.18401406510358581</v>
      </c>
      <c r="M64" s="90">
        <v>0.20059504514190896</v>
      </c>
      <c r="N64" s="91">
        <v>0.24033457600817515</v>
      </c>
      <c r="P64" s="110">
        <v>0</v>
      </c>
      <c r="Q64" s="18">
        <v>0</v>
      </c>
      <c r="R64" s="19">
        <v>0</v>
      </c>
      <c r="S64" s="90" t="s">
        <v>160</v>
      </c>
      <c r="T64" s="90" t="s">
        <v>160</v>
      </c>
      <c r="U64" s="91" t="s">
        <v>160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110">
        <v>0</v>
      </c>
      <c r="J65" s="18">
        <v>0</v>
      </c>
      <c r="K65" s="19">
        <v>0</v>
      </c>
      <c r="L65" s="90" t="s">
        <v>160</v>
      </c>
      <c r="M65" s="90" t="s">
        <v>160</v>
      </c>
      <c r="N65" s="91" t="s">
        <v>160</v>
      </c>
      <c r="P65" s="110">
        <v>0</v>
      </c>
      <c r="Q65" s="18">
        <v>0</v>
      </c>
      <c r="R65" s="19">
        <v>0</v>
      </c>
      <c r="S65" s="90" t="s">
        <v>160</v>
      </c>
      <c r="T65" s="90" t="s">
        <v>160</v>
      </c>
      <c r="U65" s="91" t="s">
        <v>160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  <c r="I66" s="110">
        <v>0</v>
      </c>
      <c r="J66" s="18">
        <v>0</v>
      </c>
      <c r="K66" s="19">
        <v>0</v>
      </c>
      <c r="L66" s="90" t="s">
        <v>160</v>
      </c>
      <c r="M66" s="90" t="s">
        <v>160</v>
      </c>
      <c r="N66" s="91" t="s">
        <v>160</v>
      </c>
      <c r="P66" s="110">
        <v>0</v>
      </c>
      <c r="Q66" s="18">
        <v>0</v>
      </c>
      <c r="R66" s="19">
        <v>0</v>
      </c>
      <c r="S66" s="90" t="s">
        <v>160</v>
      </c>
      <c r="T66" s="90" t="s">
        <v>160</v>
      </c>
      <c r="U66" s="91" t="s">
        <v>160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  <c r="I67" s="110" t="s">
        <v>5</v>
      </c>
      <c r="J67" s="18" t="s">
        <v>5</v>
      </c>
      <c r="K67" s="19" t="s">
        <v>5</v>
      </c>
      <c r="L67" s="90" t="s">
        <v>5</v>
      </c>
      <c r="M67" s="90" t="s">
        <v>5</v>
      </c>
      <c r="N67" s="91" t="s">
        <v>5</v>
      </c>
      <c r="P67" s="110" t="s">
        <v>5</v>
      </c>
      <c r="Q67" s="18" t="s">
        <v>5</v>
      </c>
      <c r="R67" s="19" t="s">
        <v>5</v>
      </c>
      <c r="S67" s="90" t="s">
        <v>5</v>
      </c>
      <c r="T67" s="90" t="s">
        <v>5</v>
      </c>
      <c r="U67" s="91" t="s">
        <v>5</v>
      </c>
    </row>
    <row r="68" spans="1:21" ht="13.5" thickBot="1" x14ac:dyDescent="0.25">
      <c r="A68" s="20" t="s">
        <v>4</v>
      </c>
      <c r="B68" s="21">
        <v>616560</v>
      </c>
      <c r="C68" s="21">
        <v>633374</v>
      </c>
      <c r="D68" s="22">
        <v>639855</v>
      </c>
      <c r="E68" s="23">
        <v>100</v>
      </c>
      <c r="F68" s="23">
        <v>100</v>
      </c>
      <c r="G68" s="48">
        <v>100</v>
      </c>
      <c r="I68" s="111">
        <v>609736</v>
      </c>
      <c r="J68" s="21">
        <v>623146</v>
      </c>
      <c r="K68" s="22">
        <v>634116</v>
      </c>
      <c r="L68" s="94">
        <v>100</v>
      </c>
      <c r="M68" s="94">
        <v>100</v>
      </c>
      <c r="N68" s="95">
        <v>100</v>
      </c>
      <c r="P68" s="111">
        <v>6824</v>
      </c>
      <c r="Q68" s="21">
        <v>10228</v>
      </c>
      <c r="R68" s="22">
        <v>5739</v>
      </c>
      <c r="S68" s="94">
        <v>100</v>
      </c>
      <c r="T68" s="94">
        <v>100</v>
      </c>
      <c r="U68" s="95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7">
        <v>14</v>
      </c>
    </row>
    <row r="71" spans="1:21" ht="12.75" customHeight="1" x14ac:dyDescent="0.2">
      <c r="A71" s="26" t="s">
        <v>156</v>
      </c>
      <c r="U71" s="186"/>
    </row>
    <row r="72" spans="1:21" ht="12.75" customHeight="1" x14ac:dyDescent="0.2"/>
  </sheetData>
  <mergeCells count="7">
    <mergeCell ref="D4:E4"/>
    <mergeCell ref="D37:E37"/>
    <mergeCell ref="U70:U71"/>
    <mergeCell ref="I4:N4"/>
    <mergeCell ref="P4:U4"/>
    <mergeCell ref="I37:N37"/>
    <mergeCell ref="P37:U37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119</v>
      </c>
      <c r="B4" s="6"/>
      <c r="C4" s="6"/>
      <c r="D4" s="6"/>
      <c r="E4" s="6"/>
      <c r="F4" s="6"/>
      <c r="I4" s="197" t="s">
        <v>107</v>
      </c>
      <c r="J4" s="197"/>
      <c r="K4" s="197"/>
      <c r="L4" s="197"/>
      <c r="M4" s="197"/>
      <c r="N4" s="197"/>
      <c r="P4" s="197" t="s">
        <v>108</v>
      </c>
      <c r="Q4" s="197"/>
      <c r="R4" s="197"/>
      <c r="S4" s="197"/>
      <c r="T4" s="197"/>
      <c r="U4" s="197"/>
    </row>
    <row r="5" spans="1:21" x14ac:dyDescent="0.2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129177</v>
      </c>
      <c r="C7" s="18">
        <v>159631</v>
      </c>
      <c r="D7" s="19">
        <v>184927</v>
      </c>
      <c r="E7" s="27">
        <v>13.992127485344644</v>
      </c>
      <c r="F7" s="27">
        <v>15.378546084771742</v>
      </c>
      <c r="G7" s="28">
        <v>16.153242099911864</v>
      </c>
      <c r="I7" s="110">
        <v>123391</v>
      </c>
      <c r="J7" s="18">
        <v>150718</v>
      </c>
      <c r="K7" s="19">
        <v>175080</v>
      </c>
      <c r="L7" s="90">
        <v>14.020063560742322</v>
      </c>
      <c r="M7" s="90">
        <v>15.292191057520993</v>
      </c>
      <c r="N7" s="91">
        <v>16.13807139538828</v>
      </c>
      <c r="P7" s="110">
        <v>5786</v>
      </c>
      <c r="Q7" s="18">
        <v>8913</v>
      </c>
      <c r="R7" s="19">
        <v>9847</v>
      </c>
      <c r="S7" s="90">
        <v>13.421791273284001</v>
      </c>
      <c r="T7" s="90">
        <v>17.00207924002823</v>
      </c>
      <c r="U7" s="91">
        <v>16.427820690345506</v>
      </c>
    </row>
    <row r="8" spans="1:21" x14ac:dyDescent="0.2">
      <c r="A8" s="17" t="s">
        <v>158</v>
      </c>
      <c r="B8" s="18">
        <v>133005</v>
      </c>
      <c r="C8" s="18">
        <v>145522</v>
      </c>
      <c r="D8" s="19">
        <v>151583</v>
      </c>
      <c r="E8" s="27">
        <v>14.406766809790167</v>
      </c>
      <c r="F8" s="27">
        <v>14.019311934073917</v>
      </c>
      <c r="G8" s="28">
        <v>13.240667383513172</v>
      </c>
      <c r="I8" s="110">
        <v>114198</v>
      </c>
      <c r="J8" s="18">
        <v>123996</v>
      </c>
      <c r="K8" s="19">
        <v>127857</v>
      </c>
      <c r="L8" s="90">
        <v>12.975526728121595</v>
      </c>
      <c r="M8" s="90">
        <v>12.580916163751994</v>
      </c>
      <c r="N8" s="91">
        <v>11.785271843729491</v>
      </c>
      <c r="P8" s="110">
        <v>18807</v>
      </c>
      <c r="Q8" s="18">
        <v>21526</v>
      </c>
      <c r="R8" s="19">
        <v>23726</v>
      </c>
      <c r="S8" s="90">
        <v>43.626620891229209</v>
      </c>
      <c r="T8" s="90">
        <v>41.062129218091293</v>
      </c>
      <c r="U8" s="91">
        <v>39.58225588495354</v>
      </c>
    </row>
    <row r="9" spans="1:21" x14ac:dyDescent="0.2">
      <c r="A9" s="17" t="s">
        <v>82</v>
      </c>
      <c r="B9" s="18">
        <v>202403</v>
      </c>
      <c r="C9" s="18">
        <v>225727</v>
      </c>
      <c r="D9" s="19">
        <v>247582</v>
      </c>
      <c r="E9" s="27">
        <v>21.92378348634983</v>
      </c>
      <c r="F9" s="27">
        <v>21.746108663588345</v>
      </c>
      <c r="G9" s="28">
        <v>21.626111847271513</v>
      </c>
      <c r="I9" s="110">
        <v>189121</v>
      </c>
      <c r="J9" s="18">
        <v>211398</v>
      </c>
      <c r="K9" s="19">
        <v>230460</v>
      </c>
      <c r="L9" s="90">
        <v>21.488507595133751</v>
      </c>
      <c r="M9" s="90">
        <v>21.44892186187332</v>
      </c>
      <c r="N9" s="91">
        <v>21.242745794957635</v>
      </c>
      <c r="P9" s="110">
        <v>13282</v>
      </c>
      <c r="Q9" s="18">
        <v>14329</v>
      </c>
      <c r="R9" s="19">
        <v>17122</v>
      </c>
      <c r="S9" s="90">
        <v>30.810271637013152</v>
      </c>
      <c r="T9" s="90">
        <v>27.333422352784083</v>
      </c>
      <c r="U9" s="91">
        <v>28.564755342753706</v>
      </c>
    </row>
    <row r="10" spans="1:21" x14ac:dyDescent="0.2">
      <c r="A10" s="17" t="s">
        <v>84</v>
      </c>
      <c r="B10" s="18">
        <v>9063</v>
      </c>
      <c r="C10" s="18">
        <v>12148</v>
      </c>
      <c r="D10" s="19">
        <v>15103</v>
      </c>
      <c r="E10" s="27">
        <v>0.98168134729617895</v>
      </c>
      <c r="F10" s="27">
        <v>1.1703151508028335</v>
      </c>
      <c r="G10" s="28">
        <v>1.3192363226298425</v>
      </c>
      <c r="I10" s="110">
        <v>5168</v>
      </c>
      <c r="J10" s="18">
        <v>6951</v>
      </c>
      <c r="K10" s="19">
        <v>8625</v>
      </c>
      <c r="L10" s="90">
        <v>0.58720399771390397</v>
      </c>
      <c r="M10" s="90">
        <v>0.70526426863963443</v>
      </c>
      <c r="N10" s="91">
        <v>0.79501294142805523</v>
      </c>
      <c r="P10" s="110">
        <v>3895</v>
      </c>
      <c r="Q10" s="18">
        <v>5197</v>
      </c>
      <c r="R10" s="19">
        <v>6478</v>
      </c>
      <c r="S10" s="90">
        <v>9.0352362615695103</v>
      </c>
      <c r="T10" s="90">
        <v>9.9135875474505468</v>
      </c>
      <c r="U10" s="91">
        <v>10.807293838941625</v>
      </c>
    </row>
    <row r="11" spans="1:21" x14ac:dyDescent="0.2">
      <c r="A11" s="17" t="s">
        <v>152</v>
      </c>
      <c r="B11" s="18">
        <v>10811</v>
      </c>
      <c r="C11" s="18">
        <v>8969</v>
      </c>
      <c r="D11" s="19">
        <v>4640</v>
      </c>
      <c r="E11" s="27">
        <v>1.1710203073616894</v>
      </c>
      <c r="F11" s="27">
        <v>0.86405635393073865</v>
      </c>
      <c r="G11" s="28">
        <v>0.40530070429732301</v>
      </c>
      <c r="I11" s="110">
        <v>10811</v>
      </c>
      <c r="J11" s="18">
        <v>8969</v>
      </c>
      <c r="K11" s="19">
        <v>4640</v>
      </c>
      <c r="L11" s="90">
        <v>1.2283789511000418</v>
      </c>
      <c r="M11" s="90">
        <v>0.91001513817132518</v>
      </c>
      <c r="N11" s="91">
        <v>0.42769391863491901</v>
      </c>
      <c r="P11" s="110">
        <v>0</v>
      </c>
      <c r="Q11" s="18">
        <v>0</v>
      </c>
      <c r="R11" s="19">
        <v>0</v>
      </c>
      <c r="S11" s="90" t="s">
        <v>160</v>
      </c>
      <c r="T11" s="90" t="s">
        <v>160</v>
      </c>
      <c r="U11" s="91" t="s">
        <v>160</v>
      </c>
    </row>
    <row r="12" spans="1:21" x14ac:dyDescent="0.2">
      <c r="A12" s="17" t="s">
        <v>159</v>
      </c>
      <c r="B12" s="18">
        <v>124959</v>
      </c>
      <c r="C12" s="18">
        <v>166941</v>
      </c>
      <c r="D12" s="19">
        <v>189459</v>
      </c>
      <c r="E12" s="27">
        <v>13.535244342577869</v>
      </c>
      <c r="F12" s="27">
        <v>16.082777542819873</v>
      </c>
      <c r="G12" s="28">
        <v>16.549109080919507</v>
      </c>
      <c r="I12" s="110">
        <v>124959</v>
      </c>
      <c r="J12" s="18">
        <v>166941</v>
      </c>
      <c r="K12" s="19">
        <v>189459</v>
      </c>
      <c r="L12" s="90">
        <v>14.19822452599298</v>
      </c>
      <c r="M12" s="90">
        <v>16.938213533443996</v>
      </c>
      <c r="N12" s="91">
        <v>17.463461666089035</v>
      </c>
      <c r="P12" s="110">
        <v>0</v>
      </c>
      <c r="Q12" s="18">
        <v>0</v>
      </c>
      <c r="R12" s="19">
        <v>0</v>
      </c>
      <c r="S12" s="90" t="s">
        <v>160</v>
      </c>
      <c r="T12" s="90" t="s">
        <v>160</v>
      </c>
      <c r="U12" s="91" t="s">
        <v>160</v>
      </c>
    </row>
    <row r="13" spans="1:21" x14ac:dyDescent="0.2">
      <c r="A13" s="17" t="s">
        <v>161</v>
      </c>
      <c r="B13" s="18">
        <v>1943</v>
      </c>
      <c r="C13" s="18">
        <v>2858</v>
      </c>
      <c r="D13" s="19">
        <v>3884</v>
      </c>
      <c r="E13" s="27">
        <v>0.21046086922613658</v>
      </c>
      <c r="F13" s="27">
        <v>0.27533426909734099</v>
      </c>
      <c r="G13" s="28">
        <v>0.33926464126956951</v>
      </c>
      <c r="I13" s="110">
        <v>1943</v>
      </c>
      <c r="J13" s="18">
        <v>2858</v>
      </c>
      <c r="K13" s="19">
        <v>3884</v>
      </c>
      <c r="L13" s="90">
        <v>0.22076961446557961</v>
      </c>
      <c r="M13" s="90">
        <v>0.28997917994131422</v>
      </c>
      <c r="N13" s="91">
        <v>0.35800930602974684</v>
      </c>
      <c r="P13" s="110">
        <v>0</v>
      </c>
      <c r="Q13" s="18">
        <v>0</v>
      </c>
      <c r="R13" s="19">
        <v>0</v>
      </c>
      <c r="S13" s="90" t="s">
        <v>160</v>
      </c>
      <c r="T13" s="90" t="s">
        <v>160</v>
      </c>
      <c r="U13" s="91" t="s">
        <v>160</v>
      </c>
    </row>
    <row r="14" spans="1:21" x14ac:dyDescent="0.2">
      <c r="A14" s="17" t="s">
        <v>162</v>
      </c>
      <c r="B14" s="18">
        <v>0</v>
      </c>
      <c r="C14" s="18">
        <v>0</v>
      </c>
      <c r="D14" s="19">
        <v>0</v>
      </c>
      <c r="E14" s="27" t="s">
        <v>160</v>
      </c>
      <c r="F14" s="27" t="s">
        <v>160</v>
      </c>
      <c r="G14" s="28" t="s">
        <v>160</v>
      </c>
      <c r="I14" s="110">
        <v>0</v>
      </c>
      <c r="J14" s="18">
        <v>0</v>
      </c>
      <c r="K14" s="19">
        <v>0</v>
      </c>
      <c r="L14" s="90" t="s">
        <v>160</v>
      </c>
      <c r="M14" s="90" t="s">
        <v>160</v>
      </c>
      <c r="N14" s="91" t="s">
        <v>160</v>
      </c>
      <c r="P14" s="110">
        <v>0</v>
      </c>
      <c r="Q14" s="18">
        <v>0</v>
      </c>
      <c r="R14" s="19">
        <v>0</v>
      </c>
      <c r="S14" s="90" t="s">
        <v>160</v>
      </c>
      <c r="T14" s="90" t="s">
        <v>160</v>
      </c>
      <c r="U14" s="91" t="s">
        <v>160</v>
      </c>
    </row>
    <row r="15" spans="1:21" x14ac:dyDescent="0.2">
      <c r="A15" s="17" t="s">
        <v>163</v>
      </c>
      <c r="B15" s="18">
        <v>1339</v>
      </c>
      <c r="C15" s="18">
        <v>1787</v>
      </c>
      <c r="D15" s="19">
        <v>2278</v>
      </c>
      <c r="E15" s="27">
        <v>0.14503710956963298</v>
      </c>
      <c r="F15" s="27">
        <v>0.17215617175540529</v>
      </c>
      <c r="G15" s="28">
        <v>0.19898168198045296</v>
      </c>
      <c r="I15" s="110">
        <v>0</v>
      </c>
      <c r="J15" s="18">
        <v>0</v>
      </c>
      <c r="K15" s="19">
        <v>0</v>
      </c>
      <c r="L15" s="90" t="s">
        <v>160</v>
      </c>
      <c r="M15" s="90" t="s">
        <v>160</v>
      </c>
      <c r="N15" s="91" t="s">
        <v>160</v>
      </c>
      <c r="P15" s="110">
        <v>1339</v>
      </c>
      <c r="Q15" s="18">
        <v>1787</v>
      </c>
      <c r="R15" s="19">
        <v>2278</v>
      </c>
      <c r="S15" s="90">
        <v>3.1060799369041265</v>
      </c>
      <c r="T15" s="90">
        <v>3.4088091105049312</v>
      </c>
      <c r="U15" s="91">
        <v>3.8004037303348293</v>
      </c>
    </row>
    <row r="16" spans="1:21" x14ac:dyDescent="0.2">
      <c r="A16" s="17" t="s">
        <v>164</v>
      </c>
      <c r="B16" s="18">
        <v>3396</v>
      </c>
      <c r="C16" s="18">
        <v>5701</v>
      </c>
      <c r="D16" s="19">
        <v>7696</v>
      </c>
      <c r="E16" s="27">
        <v>0.36784617184352025</v>
      </c>
      <c r="F16" s="27">
        <v>0.54922346680333833</v>
      </c>
      <c r="G16" s="28">
        <v>0.67224013367935298</v>
      </c>
      <c r="I16" s="110">
        <v>3396</v>
      </c>
      <c r="J16" s="18">
        <v>5701</v>
      </c>
      <c r="K16" s="19">
        <v>7696</v>
      </c>
      <c r="L16" s="90">
        <v>0.38586392729032853</v>
      </c>
      <c r="M16" s="90">
        <v>0.57843642576817089</v>
      </c>
      <c r="N16" s="91">
        <v>0.70938198228757254</v>
      </c>
      <c r="P16" s="110">
        <v>0</v>
      </c>
      <c r="Q16" s="18">
        <v>0</v>
      </c>
      <c r="R16" s="19">
        <v>0</v>
      </c>
      <c r="S16" s="90" t="s">
        <v>160</v>
      </c>
      <c r="T16" s="90" t="s">
        <v>160</v>
      </c>
      <c r="U16" s="91" t="s">
        <v>160</v>
      </c>
    </row>
    <row r="17" spans="1:21" x14ac:dyDescent="0.2">
      <c r="A17" s="17" t="s">
        <v>165</v>
      </c>
      <c r="B17" s="18">
        <v>25091</v>
      </c>
      <c r="C17" s="18">
        <v>0</v>
      </c>
      <c r="D17" s="19">
        <v>0</v>
      </c>
      <c r="E17" s="27">
        <v>2.7177939628167747</v>
      </c>
      <c r="F17" s="27" t="s">
        <v>160</v>
      </c>
      <c r="G17" s="28" t="s">
        <v>160</v>
      </c>
      <c r="I17" s="110">
        <v>25091</v>
      </c>
      <c r="J17" s="18">
        <v>0</v>
      </c>
      <c r="K17" s="19">
        <v>0</v>
      </c>
      <c r="L17" s="90">
        <v>2.8509163132042499</v>
      </c>
      <c r="M17" s="90" t="s">
        <v>160</v>
      </c>
      <c r="N17" s="91" t="s">
        <v>160</v>
      </c>
      <c r="P17" s="110">
        <v>0</v>
      </c>
      <c r="Q17" s="18">
        <v>0</v>
      </c>
      <c r="R17" s="19">
        <v>0</v>
      </c>
      <c r="S17" s="90" t="s">
        <v>160</v>
      </c>
      <c r="T17" s="90" t="s">
        <v>160</v>
      </c>
      <c r="U17" s="91" t="s">
        <v>160</v>
      </c>
    </row>
    <row r="18" spans="1:21" x14ac:dyDescent="0.2">
      <c r="A18" s="17" t="s">
        <v>166</v>
      </c>
      <c r="B18" s="18">
        <v>168854</v>
      </c>
      <c r="C18" s="18">
        <v>188991</v>
      </c>
      <c r="D18" s="19">
        <v>210128</v>
      </c>
      <c r="E18" s="27">
        <v>18.289840253376255</v>
      </c>
      <c r="F18" s="27">
        <v>18.20703248809502</v>
      </c>
      <c r="G18" s="28">
        <v>18.354531550126701</v>
      </c>
      <c r="I18" s="110">
        <v>168854</v>
      </c>
      <c r="J18" s="18">
        <v>188991</v>
      </c>
      <c r="K18" s="19">
        <v>210128</v>
      </c>
      <c r="L18" s="90">
        <v>19.18570894543025</v>
      </c>
      <c r="M18" s="90">
        <v>19.175456681696613</v>
      </c>
      <c r="N18" s="91">
        <v>19.368635287697902</v>
      </c>
      <c r="P18" s="110">
        <v>0</v>
      </c>
      <c r="Q18" s="18">
        <v>0</v>
      </c>
      <c r="R18" s="19">
        <v>0</v>
      </c>
      <c r="S18" s="90" t="s">
        <v>160</v>
      </c>
      <c r="T18" s="90" t="s">
        <v>160</v>
      </c>
      <c r="U18" s="91" t="s">
        <v>160</v>
      </c>
    </row>
    <row r="19" spans="1:21" x14ac:dyDescent="0.2">
      <c r="A19" s="17" t="s">
        <v>167</v>
      </c>
      <c r="B19" s="18">
        <v>27191</v>
      </c>
      <c r="C19" s="18">
        <v>27191</v>
      </c>
      <c r="D19" s="19">
        <v>27967</v>
      </c>
      <c r="E19" s="27">
        <v>2.9452606768542871</v>
      </c>
      <c r="F19" s="27">
        <v>2.6195290801349889</v>
      </c>
      <c r="G19" s="28">
        <v>2.4428975855782831</v>
      </c>
      <c r="I19" s="110">
        <v>27191</v>
      </c>
      <c r="J19" s="18">
        <v>27191</v>
      </c>
      <c r="K19" s="19">
        <v>27967</v>
      </c>
      <c r="L19" s="90">
        <v>3.0895247488078099</v>
      </c>
      <c r="M19" s="90">
        <v>2.7588607004143721</v>
      </c>
      <c r="N19" s="91">
        <v>2.5778697893238749</v>
      </c>
      <c r="P19" s="110">
        <v>0</v>
      </c>
      <c r="Q19" s="18">
        <v>0</v>
      </c>
      <c r="R19" s="19">
        <v>0</v>
      </c>
      <c r="S19" s="90" t="s">
        <v>160</v>
      </c>
      <c r="T19" s="90" t="s">
        <v>160</v>
      </c>
      <c r="U19" s="91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10">
        <v>0</v>
      </c>
      <c r="J20" s="18">
        <v>0</v>
      </c>
      <c r="K20" s="19">
        <v>0</v>
      </c>
      <c r="L20" s="90" t="s">
        <v>160</v>
      </c>
      <c r="M20" s="90" t="s">
        <v>160</v>
      </c>
      <c r="N20" s="91" t="s">
        <v>160</v>
      </c>
      <c r="P20" s="110">
        <v>0</v>
      </c>
      <c r="Q20" s="18">
        <v>0</v>
      </c>
      <c r="R20" s="19">
        <v>0</v>
      </c>
      <c r="S20" s="90" t="s">
        <v>160</v>
      </c>
      <c r="T20" s="90" t="s">
        <v>160</v>
      </c>
      <c r="U20" s="91" t="s">
        <v>160</v>
      </c>
    </row>
    <row r="21" spans="1:21" x14ac:dyDescent="0.2">
      <c r="A21" s="17" t="s">
        <v>169</v>
      </c>
      <c r="B21" s="18">
        <v>55832</v>
      </c>
      <c r="C21" s="18">
        <v>56795</v>
      </c>
      <c r="D21" s="19">
        <v>62143</v>
      </c>
      <c r="E21" s="27">
        <v>6.0475817038773325</v>
      </c>
      <c r="F21" s="27">
        <v>5.4715219780907907</v>
      </c>
      <c r="G21" s="28">
        <v>5.4281469110233926</v>
      </c>
      <c r="I21" s="110">
        <v>55832</v>
      </c>
      <c r="J21" s="18">
        <v>56795</v>
      </c>
      <c r="K21" s="19">
        <v>62143</v>
      </c>
      <c r="L21" s="90">
        <v>6.3438029412466497</v>
      </c>
      <c r="M21" s="90">
        <v>5.7625498687078167</v>
      </c>
      <c r="N21" s="91">
        <v>5.7280567210624511</v>
      </c>
      <c r="P21" s="110">
        <v>0</v>
      </c>
      <c r="Q21" s="18">
        <v>0</v>
      </c>
      <c r="R21" s="19">
        <v>0</v>
      </c>
      <c r="S21" s="90" t="s">
        <v>160</v>
      </c>
      <c r="T21" s="90" t="s">
        <v>160</v>
      </c>
      <c r="U21" s="91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10">
        <v>0</v>
      </c>
      <c r="J22" s="18">
        <v>0</v>
      </c>
      <c r="K22" s="19">
        <v>0</v>
      </c>
      <c r="L22" s="90" t="s">
        <v>160</v>
      </c>
      <c r="M22" s="90" t="s">
        <v>160</v>
      </c>
      <c r="N22" s="91" t="s">
        <v>160</v>
      </c>
      <c r="P22" s="110">
        <v>0</v>
      </c>
      <c r="Q22" s="18">
        <v>0</v>
      </c>
      <c r="R22" s="19">
        <v>0</v>
      </c>
      <c r="S22" s="90" t="s">
        <v>160</v>
      </c>
      <c r="T22" s="90" t="s">
        <v>160</v>
      </c>
      <c r="U22" s="91" t="s">
        <v>160</v>
      </c>
    </row>
    <row r="23" spans="1:21" x14ac:dyDescent="0.2">
      <c r="A23" s="17" t="s">
        <v>171</v>
      </c>
      <c r="B23" s="18">
        <v>29470</v>
      </c>
      <c r="C23" s="18">
        <v>33411</v>
      </c>
      <c r="D23" s="19">
        <v>34067</v>
      </c>
      <c r="E23" s="27">
        <v>3.1921162203264255</v>
      </c>
      <c r="F23" s="27">
        <v>3.2187520170788169</v>
      </c>
      <c r="G23" s="28">
        <v>2.9757282528657116</v>
      </c>
      <c r="I23" s="110">
        <v>29470</v>
      </c>
      <c r="J23" s="18">
        <v>33411</v>
      </c>
      <c r="K23" s="19">
        <v>34067</v>
      </c>
      <c r="L23" s="90">
        <v>3.348471712969959</v>
      </c>
      <c r="M23" s="90">
        <v>3.3899560465427743</v>
      </c>
      <c r="N23" s="91">
        <v>3.1401398116671952</v>
      </c>
      <c r="P23" s="110">
        <v>0</v>
      </c>
      <c r="Q23" s="18">
        <v>0</v>
      </c>
      <c r="R23" s="19">
        <v>0</v>
      </c>
      <c r="S23" s="90" t="s">
        <v>160</v>
      </c>
      <c r="T23" s="90" t="s">
        <v>160</v>
      </c>
      <c r="U23" s="91" t="s">
        <v>160</v>
      </c>
    </row>
    <row r="24" spans="1:21" x14ac:dyDescent="0.2">
      <c r="A24" s="17" t="s">
        <v>172</v>
      </c>
      <c r="B24" s="18">
        <v>128</v>
      </c>
      <c r="C24" s="18">
        <v>128</v>
      </c>
      <c r="D24" s="19">
        <v>154</v>
      </c>
      <c r="E24" s="27">
        <v>1.3864637808000763E-2</v>
      </c>
      <c r="F24" s="27">
        <v>1.2331275872799035E-2</v>
      </c>
      <c r="G24" s="28">
        <v>1.3451790616764599E-2</v>
      </c>
      <c r="I24" s="110">
        <v>128</v>
      </c>
      <c r="J24" s="18">
        <v>128</v>
      </c>
      <c r="K24" s="19">
        <v>154</v>
      </c>
      <c r="L24" s="90">
        <v>1.454375226535985E-2</v>
      </c>
      <c r="M24" s="90">
        <v>1.2987171110037866E-2</v>
      </c>
      <c r="N24" s="91">
        <v>1.4195013678831364E-2</v>
      </c>
      <c r="P24" s="110">
        <v>0</v>
      </c>
      <c r="Q24" s="18">
        <v>0</v>
      </c>
      <c r="R24" s="19">
        <v>0</v>
      </c>
      <c r="S24" s="90" t="s">
        <v>160</v>
      </c>
      <c r="T24" s="90" t="s">
        <v>160</v>
      </c>
      <c r="U24" s="91" t="s">
        <v>160</v>
      </c>
    </row>
    <row r="25" spans="1:21" x14ac:dyDescent="0.2">
      <c r="A25" s="17" t="s">
        <v>173</v>
      </c>
      <c r="B25" s="18">
        <v>550</v>
      </c>
      <c r="C25" s="18">
        <v>1090</v>
      </c>
      <c r="D25" s="19">
        <v>1534</v>
      </c>
      <c r="E25" s="27">
        <v>5.9574615581253279E-2</v>
      </c>
      <c r="F25" s="27">
        <v>0.10500852110430429</v>
      </c>
      <c r="G25" s="28">
        <v>0.13399381042933051</v>
      </c>
      <c r="I25" s="110">
        <v>550</v>
      </c>
      <c r="J25" s="18">
        <v>1090</v>
      </c>
      <c r="K25" s="19">
        <v>1534</v>
      </c>
      <c r="L25" s="90">
        <v>6.2492685515218103E-2</v>
      </c>
      <c r="M25" s="90">
        <v>0.11059387898391621</v>
      </c>
      <c r="N25" s="91">
        <v>0.1413970843073202</v>
      </c>
      <c r="P25" s="110">
        <v>0</v>
      </c>
      <c r="Q25" s="18">
        <v>0</v>
      </c>
      <c r="R25" s="19">
        <v>0</v>
      </c>
      <c r="S25" s="90" t="s">
        <v>160</v>
      </c>
      <c r="T25" s="90" t="s">
        <v>160</v>
      </c>
      <c r="U25" s="91" t="s">
        <v>160</v>
      </c>
    </row>
    <row r="26" spans="1:21" x14ac:dyDescent="0.2">
      <c r="A26" s="17" t="s">
        <v>174</v>
      </c>
      <c r="B26" s="18">
        <v>0</v>
      </c>
      <c r="C26" s="18">
        <v>0</v>
      </c>
      <c r="D26" s="19">
        <v>0</v>
      </c>
      <c r="E26" s="27" t="s">
        <v>160</v>
      </c>
      <c r="F26" s="27" t="s">
        <v>160</v>
      </c>
      <c r="G26" s="28" t="s">
        <v>160</v>
      </c>
      <c r="I26" s="110">
        <v>0</v>
      </c>
      <c r="J26" s="18">
        <v>0</v>
      </c>
      <c r="K26" s="19">
        <v>0</v>
      </c>
      <c r="L26" s="90" t="s">
        <v>160</v>
      </c>
      <c r="M26" s="90" t="s">
        <v>160</v>
      </c>
      <c r="N26" s="91" t="s">
        <v>160</v>
      </c>
      <c r="P26" s="110">
        <v>0</v>
      </c>
      <c r="Q26" s="18">
        <v>0</v>
      </c>
      <c r="R26" s="19">
        <v>0</v>
      </c>
      <c r="S26" s="90" t="s">
        <v>160</v>
      </c>
      <c r="T26" s="90" t="s">
        <v>160</v>
      </c>
      <c r="U26" s="91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110">
        <v>0</v>
      </c>
      <c r="J27" s="18">
        <v>0</v>
      </c>
      <c r="K27" s="19">
        <v>0</v>
      </c>
      <c r="L27" s="90" t="s">
        <v>160</v>
      </c>
      <c r="M27" s="90" t="s">
        <v>160</v>
      </c>
      <c r="N27" s="91" t="s">
        <v>160</v>
      </c>
      <c r="P27" s="110">
        <v>0</v>
      </c>
      <c r="Q27" s="18">
        <v>0</v>
      </c>
      <c r="R27" s="19">
        <v>0</v>
      </c>
      <c r="S27" s="90" t="s">
        <v>160</v>
      </c>
      <c r="T27" s="90" t="s">
        <v>160</v>
      </c>
      <c r="U27" s="91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110">
        <v>0</v>
      </c>
      <c r="J28" s="18">
        <v>0</v>
      </c>
      <c r="K28" s="19">
        <v>0</v>
      </c>
      <c r="L28" s="90" t="s">
        <v>160</v>
      </c>
      <c r="M28" s="90" t="s">
        <v>160</v>
      </c>
      <c r="N28" s="91" t="s">
        <v>160</v>
      </c>
      <c r="P28" s="110">
        <v>0</v>
      </c>
      <c r="Q28" s="18">
        <v>0</v>
      </c>
      <c r="R28" s="19">
        <v>0</v>
      </c>
      <c r="S28" s="90" t="s">
        <v>160</v>
      </c>
      <c r="T28" s="90" t="s">
        <v>160</v>
      </c>
      <c r="U28" s="91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110">
        <v>0</v>
      </c>
      <c r="J29" s="18">
        <v>0</v>
      </c>
      <c r="K29" s="19">
        <v>0</v>
      </c>
      <c r="L29" s="90" t="s">
        <v>160</v>
      </c>
      <c r="M29" s="90" t="s">
        <v>160</v>
      </c>
      <c r="N29" s="91" t="s">
        <v>160</v>
      </c>
      <c r="P29" s="110">
        <v>0</v>
      </c>
      <c r="Q29" s="18">
        <v>0</v>
      </c>
      <c r="R29" s="19">
        <v>0</v>
      </c>
      <c r="S29" s="90" t="s">
        <v>160</v>
      </c>
      <c r="T29" s="90" t="s">
        <v>160</v>
      </c>
      <c r="U29" s="91" t="s">
        <v>160</v>
      </c>
    </row>
    <row r="30" spans="1:21" x14ac:dyDescent="0.2">
      <c r="A30" s="17" t="s">
        <v>178</v>
      </c>
      <c r="B30" s="18">
        <v>0</v>
      </c>
      <c r="C30" s="18">
        <v>0</v>
      </c>
      <c r="D30" s="19">
        <v>0</v>
      </c>
      <c r="E30" s="27" t="s">
        <v>160</v>
      </c>
      <c r="F30" s="27" t="s">
        <v>160</v>
      </c>
      <c r="G30" s="28" t="s">
        <v>160</v>
      </c>
      <c r="I30" s="110">
        <v>0</v>
      </c>
      <c r="J30" s="18">
        <v>0</v>
      </c>
      <c r="K30" s="19">
        <v>0</v>
      </c>
      <c r="L30" s="90" t="s">
        <v>160</v>
      </c>
      <c r="M30" s="90" t="s">
        <v>160</v>
      </c>
      <c r="N30" s="91" t="s">
        <v>160</v>
      </c>
      <c r="P30" s="110">
        <v>0</v>
      </c>
      <c r="Q30" s="18">
        <v>0</v>
      </c>
      <c r="R30" s="19">
        <v>0</v>
      </c>
      <c r="S30" s="90" t="s">
        <v>160</v>
      </c>
      <c r="T30" s="90" t="s">
        <v>160</v>
      </c>
      <c r="U30" s="91" t="s">
        <v>160</v>
      </c>
    </row>
    <row r="31" spans="1:21" x14ac:dyDescent="0.2">
      <c r="A31" s="17" t="s">
        <v>179</v>
      </c>
      <c r="B31" s="18">
        <v>0</v>
      </c>
      <c r="C31" s="18">
        <v>1121</v>
      </c>
      <c r="D31" s="19">
        <v>1684</v>
      </c>
      <c r="E31" s="27" t="s">
        <v>160</v>
      </c>
      <c r="F31" s="27">
        <v>0.1079950019797478</v>
      </c>
      <c r="G31" s="28">
        <v>0.14709620388721809</v>
      </c>
      <c r="I31" s="110">
        <v>0</v>
      </c>
      <c r="J31" s="18">
        <v>450</v>
      </c>
      <c r="K31" s="19">
        <v>1194</v>
      </c>
      <c r="L31" s="90" t="s">
        <v>160</v>
      </c>
      <c r="M31" s="90">
        <v>4.5658023433726873E-2</v>
      </c>
      <c r="N31" s="91">
        <v>0.11005744371769252</v>
      </c>
      <c r="P31" s="110">
        <v>0</v>
      </c>
      <c r="Q31" s="18">
        <v>671</v>
      </c>
      <c r="R31" s="19">
        <v>490</v>
      </c>
      <c r="S31" s="90" t="s">
        <v>160</v>
      </c>
      <c r="T31" s="90">
        <v>1.2799725311409114</v>
      </c>
      <c r="U31" s="91">
        <v>0.81747051267079296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110">
        <v>0</v>
      </c>
      <c r="J32" s="18">
        <v>0</v>
      </c>
      <c r="K32" s="19">
        <v>0</v>
      </c>
      <c r="L32" s="90" t="s">
        <v>160</v>
      </c>
      <c r="M32" s="90" t="s">
        <v>160</v>
      </c>
      <c r="N32" s="91" t="s">
        <v>160</v>
      </c>
      <c r="P32" s="110">
        <v>0</v>
      </c>
      <c r="Q32" s="18">
        <v>0</v>
      </c>
      <c r="R32" s="19">
        <v>0</v>
      </c>
      <c r="S32" s="90" t="s">
        <v>160</v>
      </c>
      <c r="T32" s="90" t="s">
        <v>160</v>
      </c>
      <c r="U32" s="91" t="s">
        <v>160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110">
        <v>0</v>
      </c>
      <c r="J33" s="18">
        <v>0</v>
      </c>
      <c r="K33" s="19">
        <v>0</v>
      </c>
      <c r="L33" s="90" t="s">
        <v>160</v>
      </c>
      <c r="M33" s="90" t="s">
        <v>160</v>
      </c>
      <c r="N33" s="91" t="s">
        <v>160</v>
      </c>
      <c r="P33" s="110">
        <v>0</v>
      </c>
      <c r="Q33" s="18">
        <v>0</v>
      </c>
      <c r="R33" s="19">
        <v>0</v>
      </c>
      <c r="S33" s="90" t="s">
        <v>160</v>
      </c>
      <c r="T33" s="90" t="s">
        <v>160</v>
      </c>
      <c r="U33" s="91" t="s">
        <v>160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110" t="s">
        <v>5</v>
      </c>
      <c r="J34" s="18" t="s">
        <v>5</v>
      </c>
      <c r="K34" s="19" t="s">
        <v>5</v>
      </c>
      <c r="L34" s="90" t="s">
        <v>5</v>
      </c>
      <c r="M34" s="90" t="s">
        <v>5</v>
      </c>
      <c r="N34" s="91" t="s">
        <v>5</v>
      </c>
      <c r="P34" s="110" t="s">
        <v>5</v>
      </c>
      <c r="Q34" s="18" t="s">
        <v>5</v>
      </c>
      <c r="R34" s="19" t="s">
        <v>5</v>
      </c>
      <c r="S34" s="90" t="s">
        <v>5</v>
      </c>
      <c r="T34" s="90" t="s">
        <v>5</v>
      </c>
      <c r="U34" s="91" t="s">
        <v>5</v>
      </c>
    </row>
    <row r="35" spans="1:21" ht="13.5" thickBot="1" x14ac:dyDescent="0.25">
      <c r="A35" s="20" t="s">
        <v>4</v>
      </c>
      <c r="B35" s="21">
        <v>923212</v>
      </c>
      <c r="C35" s="21">
        <v>1038011</v>
      </c>
      <c r="D35" s="22">
        <v>1144829</v>
      </c>
      <c r="E35" s="23">
        <v>100</v>
      </c>
      <c r="F35" s="23">
        <v>100</v>
      </c>
      <c r="G35" s="48">
        <v>100</v>
      </c>
      <c r="I35" s="111">
        <v>880103</v>
      </c>
      <c r="J35" s="21">
        <v>985588</v>
      </c>
      <c r="K35" s="22">
        <v>1084888</v>
      </c>
      <c r="L35" s="94">
        <v>100</v>
      </c>
      <c r="M35" s="94">
        <v>100</v>
      </c>
      <c r="N35" s="95">
        <v>100</v>
      </c>
      <c r="P35" s="111">
        <v>43109</v>
      </c>
      <c r="Q35" s="21">
        <v>52423</v>
      </c>
      <c r="R35" s="22">
        <v>59941</v>
      </c>
      <c r="S35" s="94">
        <v>100</v>
      </c>
      <c r="T35" s="94">
        <v>100</v>
      </c>
      <c r="U35" s="95">
        <v>100</v>
      </c>
    </row>
    <row r="36" spans="1:21" x14ac:dyDescent="0.2">
      <c r="I36" s="118"/>
      <c r="P36" s="118"/>
    </row>
    <row r="37" spans="1:21" ht="16.5" thickBot="1" x14ac:dyDescent="0.3">
      <c r="A37" s="5" t="s">
        <v>120</v>
      </c>
      <c r="B37" s="6"/>
      <c r="C37" s="6"/>
      <c r="D37" s="6"/>
      <c r="E37" s="6"/>
      <c r="F37" s="6"/>
      <c r="I37" s="197" t="s">
        <v>107</v>
      </c>
      <c r="J37" s="197"/>
      <c r="K37" s="197"/>
      <c r="L37" s="197"/>
      <c r="M37" s="197"/>
      <c r="N37" s="197"/>
      <c r="P37" s="197" t="s">
        <v>108</v>
      </c>
      <c r="Q37" s="197"/>
      <c r="R37" s="197"/>
      <c r="S37" s="197"/>
      <c r="T37" s="197"/>
      <c r="U37" s="197"/>
    </row>
    <row r="38" spans="1:21" x14ac:dyDescent="0.2">
      <c r="A38" s="7"/>
      <c r="B38" s="99"/>
      <c r="C38" s="98" t="s">
        <v>31</v>
      </c>
      <c r="D38" s="100"/>
      <c r="E38" s="11"/>
      <c r="F38" s="98" t="s">
        <v>2</v>
      </c>
      <c r="G38" s="12"/>
      <c r="I38" s="32"/>
      <c r="J38" s="98" t="s">
        <v>31</v>
      </c>
      <c r="K38" s="100"/>
      <c r="L38" s="11"/>
      <c r="M38" s="98" t="s">
        <v>2</v>
      </c>
      <c r="N38" s="12"/>
      <c r="P38" s="32"/>
      <c r="Q38" s="98" t="s">
        <v>31</v>
      </c>
      <c r="R38" s="100"/>
      <c r="S38" s="11"/>
      <c r="T38" s="98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109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109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63669</v>
      </c>
      <c r="C40" s="18">
        <v>76261</v>
      </c>
      <c r="D40" s="19">
        <v>81861</v>
      </c>
      <c r="E40" s="27">
        <v>13.344665403511126</v>
      </c>
      <c r="F40" s="27">
        <v>14.994504446581058</v>
      </c>
      <c r="G40" s="28">
        <v>15.544959438519735</v>
      </c>
      <c r="I40" s="110">
        <v>62246</v>
      </c>
      <c r="J40" s="18">
        <v>68094</v>
      </c>
      <c r="K40" s="19">
        <v>73282</v>
      </c>
      <c r="L40" s="90">
        <v>14.566226180642172</v>
      </c>
      <c r="M40" s="90">
        <v>15.148461327976401</v>
      </c>
      <c r="N40" s="91">
        <v>15.941820903055142</v>
      </c>
      <c r="P40" s="110">
        <v>1423</v>
      </c>
      <c r="Q40" s="18">
        <v>8167</v>
      </c>
      <c r="R40" s="19">
        <v>8579</v>
      </c>
      <c r="S40" s="90">
        <v>2.8585203189972077</v>
      </c>
      <c r="T40" s="90">
        <v>13.823161030432281</v>
      </c>
      <c r="U40" s="91">
        <v>12.819018588249358</v>
      </c>
    </row>
    <row r="41" spans="1:21" x14ac:dyDescent="0.2">
      <c r="A41" s="17" t="s">
        <v>158</v>
      </c>
      <c r="B41" s="18">
        <v>64142</v>
      </c>
      <c r="C41" s="18">
        <v>68843</v>
      </c>
      <c r="D41" s="19">
        <v>74848</v>
      </c>
      <c r="E41" s="27">
        <v>13.443803551367393</v>
      </c>
      <c r="F41" s="27">
        <v>13.535970805732678</v>
      </c>
      <c r="G41" s="28">
        <v>14.213228815361711</v>
      </c>
      <c r="I41" s="110">
        <v>24271</v>
      </c>
      <c r="J41" s="18">
        <v>28480</v>
      </c>
      <c r="K41" s="19">
        <v>30169</v>
      </c>
      <c r="L41" s="90">
        <v>5.6796721978981166</v>
      </c>
      <c r="M41" s="90">
        <v>6.3357737630447311</v>
      </c>
      <c r="N41" s="91">
        <v>6.5629867474177912</v>
      </c>
      <c r="P41" s="110">
        <v>39871</v>
      </c>
      <c r="Q41" s="18">
        <v>40363</v>
      </c>
      <c r="R41" s="19">
        <v>44679</v>
      </c>
      <c r="S41" s="90">
        <v>80.092806492436878</v>
      </c>
      <c r="T41" s="90">
        <v>68.316915473409836</v>
      </c>
      <c r="U41" s="91">
        <v>66.760803299264836</v>
      </c>
    </row>
    <row r="42" spans="1:21" x14ac:dyDescent="0.2">
      <c r="A42" s="17" t="s">
        <v>82</v>
      </c>
      <c r="B42" s="18">
        <v>92394</v>
      </c>
      <c r="C42" s="18">
        <v>95879</v>
      </c>
      <c r="D42" s="19">
        <v>99844</v>
      </c>
      <c r="E42" s="27">
        <v>19.365264340448363</v>
      </c>
      <c r="F42" s="27">
        <v>18.851812746144756</v>
      </c>
      <c r="G42" s="28">
        <v>18.959833500440556</v>
      </c>
      <c r="I42" s="110">
        <v>87783</v>
      </c>
      <c r="J42" s="18">
        <v>91207</v>
      </c>
      <c r="K42" s="19">
        <v>94555</v>
      </c>
      <c r="L42" s="90">
        <v>20.542155846404778</v>
      </c>
      <c r="M42" s="90">
        <v>20.29027098335747</v>
      </c>
      <c r="N42" s="91">
        <v>20.569565179558133</v>
      </c>
      <c r="P42" s="110">
        <v>4611</v>
      </c>
      <c r="Q42" s="18">
        <v>4672</v>
      </c>
      <c r="R42" s="19">
        <v>5289</v>
      </c>
      <c r="S42" s="90">
        <v>9.2625700568489986</v>
      </c>
      <c r="T42" s="90">
        <v>7.9076537693375313</v>
      </c>
      <c r="U42" s="91">
        <v>7.9029944414559798</v>
      </c>
    </row>
    <row r="43" spans="1:21" x14ac:dyDescent="0.2">
      <c r="A43" s="17" t="s">
        <v>84</v>
      </c>
      <c r="B43" s="18">
        <v>4435</v>
      </c>
      <c r="C43" s="18">
        <v>6775</v>
      </c>
      <c r="D43" s="19">
        <v>9698</v>
      </c>
      <c r="E43" s="27">
        <v>0.92955113264809941</v>
      </c>
      <c r="F43" s="27">
        <v>1.3321064190816625</v>
      </c>
      <c r="G43" s="28">
        <v>1.8415975450429922</v>
      </c>
      <c r="I43" s="110">
        <v>1699</v>
      </c>
      <c r="J43" s="18">
        <v>2277</v>
      </c>
      <c r="K43" s="19">
        <v>2567</v>
      </c>
      <c r="L43" s="90">
        <v>0.39758407417201186</v>
      </c>
      <c r="M43" s="90">
        <v>0.50655045149061984</v>
      </c>
      <c r="N43" s="91">
        <v>0.55842709339459284</v>
      </c>
      <c r="P43" s="110">
        <v>2736</v>
      </c>
      <c r="Q43" s="18">
        <v>4498</v>
      </c>
      <c r="R43" s="19">
        <v>7131</v>
      </c>
      <c r="S43" s="90">
        <v>5.4960727988590028</v>
      </c>
      <c r="T43" s="90">
        <v>7.6131478284418268</v>
      </c>
      <c r="U43" s="91">
        <v>10.655370270754887</v>
      </c>
    </row>
    <row r="44" spans="1:21" x14ac:dyDescent="0.2">
      <c r="A44" s="17" t="s">
        <v>152</v>
      </c>
      <c r="B44" s="18">
        <v>56786</v>
      </c>
      <c r="C44" s="18">
        <v>45429</v>
      </c>
      <c r="D44" s="19">
        <v>30919</v>
      </c>
      <c r="E44" s="27">
        <v>11.902027196968426</v>
      </c>
      <c r="F44" s="27">
        <v>8.9322896697359191</v>
      </c>
      <c r="G44" s="28">
        <v>5.8713502263543278</v>
      </c>
      <c r="I44" s="110">
        <v>56786</v>
      </c>
      <c r="J44" s="18">
        <v>45429</v>
      </c>
      <c r="K44" s="19">
        <v>30919</v>
      </c>
      <c r="L44" s="90">
        <v>13.288528096487266</v>
      </c>
      <c r="M44" s="90">
        <v>10.106315529542103</v>
      </c>
      <c r="N44" s="91">
        <v>6.7261423064539985</v>
      </c>
      <c r="P44" s="110">
        <v>0</v>
      </c>
      <c r="Q44" s="18">
        <v>0</v>
      </c>
      <c r="R44" s="19">
        <v>0</v>
      </c>
      <c r="S44" s="90" t="s">
        <v>160</v>
      </c>
      <c r="T44" s="90" t="s">
        <v>160</v>
      </c>
      <c r="U44" s="91" t="s">
        <v>160</v>
      </c>
    </row>
    <row r="45" spans="1:21" x14ac:dyDescent="0.2">
      <c r="A45" s="17" t="s">
        <v>159</v>
      </c>
      <c r="B45" s="18">
        <v>51743</v>
      </c>
      <c r="C45" s="18">
        <v>79026</v>
      </c>
      <c r="D45" s="19">
        <v>85445</v>
      </c>
      <c r="E45" s="27">
        <v>10.845042673418401</v>
      </c>
      <c r="F45" s="27">
        <v>15.538161162265308</v>
      </c>
      <c r="G45" s="28">
        <v>16.225541579315163</v>
      </c>
      <c r="I45" s="110">
        <v>51743</v>
      </c>
      <c r="J45" s="18">
        <v>79026</v>
      </c>
      <c r="K45" s="19">
        <v>85445</v>
      </c>
      <c r="L45" s="90">
        <v>12.108412448429906</v>
      </c>
      <c r="M45" s="90">
        <v>17.580437408650734</v>
      </c>
      <c r="N45" s="91">
        <v>18.587768989131664</v>
      </c>
      <c r="P45" s="110">
        <v>0</v>
      </c>
      <c r="Q45" s="18">
        <v>0</v>
      </c>
      <c r="R45" s="19">
        <v>0</v>
      </c>
      <c r="S45" s="90" t="s">
        <v>160</v>
      </c>
      <c r="T45" s="90" t="s">
        <v>160</v>
      </c>
      <c r="U45" s="91" t="s">
        <v>160</v>
      </c>
    </row>
    <row r="46" spans="1:21" x14ac:dyDescent="0.2">
      <c r="A46" s="17" t="s">
        <v>161</v>
      </c>
      <c r="B46" s="18">
        <v>1608</v>
      </c>
      <c r="C46" s="18">
        <v>2104</v>
      </c>
      <c r="D46" s="19">
        <v>2547</v>
      </c>
      <c r="E46" s="27">
        <v>0.33702778383272691</v>
      </c>
      <c r="F46" s="27">
        <v>0.41369031819155982</v>
      </c>
      <c r="G46" s="28">
        <v>0.48366147115121683</v>
      </c>
      <c r="I46" s="110">
        <v>1608</v>
      </c>
      <c r="J46" s="18">
        <v>2104</v>
      </c>
      <c r="K46" s="19">
        <v>2547</v>
      </c>
      <c r="L46" s="90">
        <v>0.37628910610276345</v>
      </c>
      <c r="M46" s="90">
        <v>0.46806418530358546</v>
      </c>
      <c r="N46" s="91">
        <v>0.55407627848696062</v>
      </c>
      <c r="P46" s="110">
        <v>0</v>
      </c>
      <c r="Q46" s="18">
        <v>0</v>
      </c>
      <c r="R46" s="19">
        <v>0</v>
      </c>
      <c r="S46" s="90" t="s">
        <v>160</v>
      </c>
      <c r="T46" s="90" t="s">
        <v>160</v>
      </c>
      <c r="U46" s="91" t="s">
        <v>160</v>
      </c>
    </row>
    <row r="47" spans="1:21" x14ac:dyDescent="0.2">
      <c r="A47" s="17" t="s">
        <v>162</v>
      </c>
      <c r="B47" s="18">
        <v>0</v>
      </c>
      <c r="C47" s="18">
        <v>0</v>
      </c>
      <c r="D47" s="19">
        <v>0</v>
      </c>
      <c r="E47" s="27" t="s">
        <v>160</v>
      </c>
      <c r="F47" s="27" t="s">
        <v>160</v>
      </c>
      <c r="G47" s="28" t="s">
        <v>160</v>
      </c>
      <c r="I47" s="110">
        <v>0</v>
      </c>
      <c r="J47" s="18">
        <v>0</v>
      </c>
      <c r="K47" s="19">
        <v>0</v>
      </c>
      <c r="L47" s="90" t="s">
        <v>160</v>
      </c>
      <c r="M47" s="90" t="s">
        <v>160</v>
      </c>
      <c r="N47" s="91" t="s">
        <v>160</v>
      </c>
      <c r="P47" s="110">
        <v>0</v>
      </c>
      <c r="Q47" s="18">
        <v>0</v>
      </c>
      <c r="R47" s="19">
        <v>0</v>
      </c>
      <c r="S47" s="90" t="s">
        <v>160</v>
      </c>
      <c r="T47" s="90" t="s">
        <v>160</v>
      </c>
      <c r="U47" s="91" t="s">
        <v>160</v>
      </c>
    </row>
    <row r="48" spans="1:21" x14ac:dyDescent="0.2">
      <c r="A48" s="17" t="s">
        <v>163</v>
      </c>
      <c r="B48" s="18">
        <v>1140</v>
      </c>
      <c r="C48" s="18">
        <v>1143</v>
      </c>
      <c r="D48" s="19">
        <v>1039</v>
      </c>
      <c r="E48" s="27">
        <v>0.23893760794111235</v>
      </c>
      <c r="F48" s="27">
        <v>0.22473765859931222</v>
      </c>
      <c r="G48" s="28">
        <v>0.19730045878528241</v>
      </c>
      <c r="I48" s="110">
        <v>0</v>
      </c>
      <c r="J48" s="18">
        <v>0</v>
      </c>
      <c r="K48" s="19">
        <v>0</v>
      </c>
      <c r="L48" s="90" t="s">
        <v>160</v>
      </c>
      <c r="M48" s="90" t="s">
        <v>160</v>
      </c>
      <c r="N48" s="91" t="s">
        <v>160</v>
      </c>
      <c r="P48" s="110">
        <v>1140</v>
      </c>
      <c r="Q48" s="18">
        <v>1143</v>
      </c>
      <c r="R48" s="19">
        <v>1039</v>
      </c>
      <c r="S48" s="90">
        <v>2.2900303328579175</v>
      </c>
      <c r="T48" s="90">
        <v>1.9345993703666091</v>
      </c>
      <c r="U48" s="91">
        <v>1.5525073217380909</v>
      </c>
    </row>
    <row r="49" spans="1:21" x14ac:dyDescent="0.2">
      <c r="A49" s="17" t="s">
        <v>164</v>
      </c>
      <c r="B49" s="18">
        <v>1803</v>
      </c>
      <c r="C49" s="18">
        <v>2801</v>
      </c>
      <c r="D49" s="19">
        <v>3554</v>
      </c>
      <c r="E49" s="27">
        <v>0.37789869045423297</v>
      </c>
      <c r="F49" s="27">
        <v>0.55073506713619735</v>
      </c>
      <c r="G49" s="28">
        <v>0.67488530367939725</v>
      </c>
      <c r="I49" s="110">
        <v>1803</v>
      </c>
      <c r="J49" s="18">
        <v>2801</v>
      </c>
      <c r="K49" s="19">
        <v>3554</v>
      </c>
      <c r="L49" s="90">
        <v>0.42192118053686722</v>
      </c>
      <c r="M49" s="90">
        <v>0.62312156988371803</v>
      </c>
      <c r="N49" s="91">
        <v>0.7731398090862418</v>
      </c>
      <c r="P49" s="110">
        <v>0</v>
      </c>
      <c r="Q49" s="18">
        <v>0</v>
      </c>
      <c r="R49" s="19">
        <v>0</v>
      </c>
      <c r="S49" s="90" t="s">
        <v>160</v>
      </c>
      <c r="T49" s="90" t="s">
        <v>160</v>
      </c>
      <c r="U49" s="91" t="s">
        <v>160</v>
      </c>
    </row>
    <row r="50" spans="1:21" x14ac:dyDescent="0.2">
      <c r="A50" s="17" t="s">
        <v>165</v>
      </c>
      <c r="B50" s="18">
        <v>17248</v>
      </c>
      <c r="C50" s="18">
        <v>0</v>
      </c>
      <c r="D50" s="19">
        <v>0</v>
      </c>
      <c r="E50" s="27">
        <v>3.6150840892704439</v>
      </c>
      <c r="F50" s="27" t="s">
        <v>160</v>
      </c>
      <c r="G50" s="28" t="s">
        <v>160</v>
      </c>
      <c r="I50" s="110">
        <v>17248</v>
      </c>
      <c r="J50" s="18">
        <v>0</v>
      </c>
      <c r="K50" s="19">
        <v>0</v>
      </c>
      <c r="L50" s="90">
        <v>4.03621548635601</v>
      </c>
      <c r="M50" s="90" t="s">
        <v>160</v>
      </c>
      <c r="N50" s="91" t="s">
        <v>160</v>
      </c>
      <c r="P50" s="110">
        <v>0</v>
      </c>
      <c r="Q50" s="18">
        <v>0</v>
      </c>
      <c r="R50" s="19">
        <v>0</v>
      </c>
      <c r="S50" s="90" t="s">
        <v>160</v>
      </c>
      <c r="T50" s="90" t="s">
        <v>160</v>
      </c>
      <c r="U50" s="91" t="s">
        <v>160</v>
      </c>
    </row>
    <row r="51" spans="1:21" x14ac:dyDescent="0.2">
      <c r="A51" s="17" t="s">
        <v>166</v>
      </c>
      <c r="B51" s="18">
        <v>59634</v>
      </c>
      <c r="C51" s="18">
        <v>66276</v>
      </c>
      <c r="D51" s="19">
        <v>70899</v>
      </c>
      <c r="E51" s="27">
        <v>12.498952028035346</v>
      </c>
      <c r="F51" s="27">
        <v>13.031245023034135</v>
      </c>
      <c r="G51" s="28">
        <v>13.463335156321211</v>
      </c>
      <c r="I51" s="110">
        <v>59634</v>
      </c>
      <c r="J51" s="18">
        <v>66276</v>
      </c>
      <c r="K51" s="19">
        <v>70899</v>
      </c>
      <c r="L51" s="90">
        <v>13.954990393863305</v>
      </c>
      <c r="M51" s="90">
        <v>14.744021837062942</v>
      </c>
      <c r="N51" s="91">
        <v>15.423421306810766</v>
      </c>
      <c r="P51" s="110">
        <v>0</v>
      </c>
      <c r="Q51" s="18">
        <v>0</v>
      </c>
      <c r="R51" s="19">
        <v>0</v>
      </c>
      <c r="S51" s="90" t="s">
        <v>160</v>
      </c>
      <c r="T51" s="90" t="s">
        <v>160</v>
      </c>
      <c r="U51" s="91" t="s">
        <v>160</v>
      </c>
    </row>
    <row r="52" spans="1:21" x14ac:dyDescent="0.2">
      <c r="A52" s="17" t="s">
        <v>167</v>
      </c>
      <c r="B52" s="18">
        <v>10470</v>
      </c>
      <c r="C52" s="18">
        <v>10470</v>
      </c>
      <c r="D52" s="19">
        <v>9256</v>
      </c>
      <c r="E52" s="27">
        <v>2.1944532939854793</v>
      </c>
      <c r="F52" s="27">
        <v>2.0586205472745398</v>
      </c>
      <c r="G52" s="28">
        <v>1.75766414486677</v>
      </c>
      <c r="I52" s="110">
        <v>10470</v>
      </c>
      <c r="J52" s="18">
        <v>10470</v>
      </c>
      <c r="K52" s="19">
        <v>9256</v>
      </c>
      <c r="L52" s="90">
        <v>2.4500913811541873</v>
      </c>
      <c r="M52" s="90">
        <v>2.329197728197975</v>
      </c>
      <c r="N52" s="91">
        <v>2.0135571392521818</v>
      </c>
      <c r="P52" s="110">
        <v>0</v>
      </c>
      <c r="Q52" s="18">
        <v>0</v>
      </c>
      <c r="R52" s="19">
        <v>0</v>
      </c>
      <c r="S52" s="90" t="s">
        <v>160</v>
      </c>
      <c r="T52" s="90" t="s">
        <v>160</v>
      </c>
      <c r="U52" s="91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110">
        <v>0</v>
      </c>
      <c r="J53" s="18">
        <v>0</v>
      </c>
      <c r="K53" s="19">
        <v>0</v>
      </c>
      <c r="L53" s="90" t="s">
        <v>160</v>
      </c>
      <c r="M53" s="90" t="s">
        <v>160</v>
      </c>
      <c r="N53" s="91" t="s">
        <v>160</v>
      </c>
      <c r="P53" s="110">
        <v>0</v>
      </c>
      <c r="Q53" s="18">
        <v>0</v>
      </c>
      <c r="R53" s="19">
        <v>0</v>
      </c>
      <c r="S53" s="90" t="s">
        <v>160</v>
      </c>
      <c r="T53" s="90" t="s">
        <v>160</v>
      </c>
      <c r="U53" s="91" t="s">
        <v>160</v>
      </c>
    </row>
    <row r="54" spans="1:21" x14ac:dyDescent="0.2">
      <c r="A54" s="17" t="s">
        <v>169</v>
      </c>
      <c r="B54" s="18">
        <v>33971</v>
      </c>
      <c r="C54" s="18">
        <v>33061</v>
      </c>
      <c r="D54" s="19">
        <v>34166</v>
      </c>
      <c r="E54" s="27">
        <v>7.1201311222522179</v>
      </c>
      <c r="F54" s="27">
        <v>6.5004827042448481</v>
      </c>
      <c r="G54" s="28">
        <v>6.4879378968796528</v>
      </c>
      <c r="I54" s="110">
        <v>33971</v>
      </c>
      <c r="J54" s="18">
        <v>33061</v>
      </c>
      <c r="K54" s="19">
        <v>34166</v>
      </c>
      <c r="L54" s="90">
        <v>7.9495753876971245</v>
      </c>
      <c r="M54" s="90">
        <v>7.3548811931187448</v>
      </c>
      <c r="N54" s="91">
        <v>7.4324971067080865</v>
      </c>
      <c r="P54" s="110">
        <v>0</v>
      </c>
      <c r="Q54" s="18">
        <v>0</v>
      </c>
      <c r="R54" s="19">
        <v>0</v>
      </c>
      <c r="S54" s="90" t="s">
        <v>160</v>
      </c>
      <c r="T54" s="90" t="s">
        <v>160</v>
      </c>
      <c r="U54" s="91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110">
        <v>0</v>
      </c>
      <c r="J55" s="18">
        <v>0</v>
      </c>
      <c r="K55" s="19">
        <v>0</v>
      </c>
      <c r="L55" s="90" t="s">
        <v>160</v>
      </c>
      <c r="M55" s="90" t="s">
        <v>160</v>
      </c>
      <c r="N55" s="91" t="s">
        <v>160</v>
      </c>
      <c r="P55" s="110">
        <v>0</v>
      </c>
      <c r="Q55" s="18">
        <v>0</v>
      </c>
      <c r="R55" s="19">
        <v>0</v>
      </c>
      <c r="S55" s="90" t="s">
        <v>160</v>
      </c>
      <c r="T55" s="90" t="s">
        <v>160</v>
      </c>
      <c r="U55" s="91" t="s">
        <v>160</v>
      </c>
    </row>
    <row r="56" spans="1:21" x14ac:dyDescent="0.2">
      <c r="A56" s="17" t="s">
        <v>171</v>
      </c>
      <c r="B56" s="18">
        <v>17500</v>
      </c>
      <c r="C56" s="18">
        <v>19184</v>
      </c>
      <c r="D56" s="19">
        <v>20613</v>
      </c>
      <c r="E56" s="27">
        <v>3.6679018762890054</v>
      </c>
      <c r="F56" s="27">
        <v>3.771974840393006</v>
      </c>
      <c r="G56" s="28">
        <v>3.9142967824263968</v>
      </c>
      <c r="I56" s="110">
        <v>17500</v>
      </c>
      <c r="J56" s="18">
        <v>19184</v>
      </c>
      <c r="K56" s="19">
        <v>20613</v>
      </c>
      <c r="L56" s="90">
        <v>4.0951861671631589</v>
      </c>
      <c r="M56" s="90">
        <v>4.2677487313992319</v>
      </c>
      <c r="N56" s="91">
        <v>4.4841673845511263</v>
      </c>
      <c r="P56" s="110">
        <v>0</v>
      </c>
      <c r="Q56" s="18">
        <v>0</v>
      </c>
      <c r="R56" s="19">
        <v>0</v>
      </c>
      <c r="S56" s="90" t="s">
        <v>160</v>
      </c>
      <c r="T56" s="90" t="s">
        <v>160</v>
      </c>
      <c r="U56" s="91" t="s">
        <v>160</v>
      </c>
    </row>
    <row r="57" spans="1:21" x14ac:dyDescent="0.2">
      <c r="A57" s="17" t="s">
        <v>172</v>
      </c>
      <c r="B57" s="18">
        <v>46</v>
      </c>
      <c r="C57" s="18">
        <v>53</v>
      </c>
      <c r="D57" s="19">
        <v>58</v>
      </c>
      <c r="E57" s="27">
        <v>9.6413420748168149E-3</v>
      </c>
      <c r="F57" s="27">
        <v>1.0420906304255073E-2</v>
      </c>
      <c r="G57" s="28">
        <v>1.1013885090997478E-2</v>
      </c>
      <c r="I57" s="110">
        <v>46</v>
      </c>
      <c r="J57" s="18">
        <v>53</v>
      </c>
      <c r="K57" s="19">
        <v>58</v>
      </c>
      <c r="L57" s="90">
        <v>1.0764489353686018E-2</v>
      </c>
      <c r="M57" s="90">
        <v>1.1790590219149253E-2</v>
      </c>
      <c r="N57" s="91">
        <v>1.2617363232133378E-2</v>
      </c>
      <c r="P57" s="110">
        <v>0</v>
      </c>
      <c r="Q57" s="18">
        <v>0</v>
      </c>
      <c r="R57" s="19">
        <v>0</v>
      </c>
      <c r="S57" s="90" t="s">
        <v>160</v>
      </c>
      <c r="T57" s="90" t="s">
        <v>160</v>
      </c>
      <c r="U57" s="91" t="s">
        <v>160</v>
      </c>
    </row>
    <row r="58" spans="1:21" x14ac:dyDescent="0.2">
      <c r="A58" s="17" t="s">
        <v>173</v>
      </c>
      <c r="B58" s="18">
        <v>523</v>
      </c>
      <c r="C58" s="18">
        <v>929</v>
      </c>
      <c r="D58" s="19">
        <v>1326</v>
      </c>
      <c r="E58" s="27">
        <v>0.10961786750280857</v>
      </c>
      <c r="F58" s="27">
        <v>0.18266079163496154</v>
      </c>
      <c r="G58" s="28">
        <v>0.25180020052866647</v>
      </c>
      <c r="I58" s="110">
        <v>523</v>
      </c>
      <c r="J58" s="18">
        <v>929</v>
      </c>
      <c r="K58" s="19">
        <v>1326</v>
      </c>
      <c r="L58" s="90">
        <v>0.12238756373864756</v>
      </c>
      <c r="M58" s="90">
        <v>0.2066690247847105</v>
      </c>
      <c r="N58" s="91">
        <v>0.28845902837601484</v>
      </c>
      <c r="P58" s="110">
        <v>0</v>
      </c>
      <c r="Q58" s="18">
        <v>0</v>
      </c>
      <c r="R58" s="19">
        <v>0</v>
      </c>
      <c r="S58" s="90" t="s">
        <v>160</v>
      </c>
      <c r="T58" s="90" t="s">
        <v>160</v>
      </c>
      <c r="U58" s="91" t="s">
        <v>160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  <c r="I59" s="110">
        <v>0</v>
      </c>
      <c r="J59" s="18">
        <v>0</v>
      </c>
      <c r="K59" s="19">
        <v>0</v>
      </c>
      <c r="L59" s="90" t="s">
        <v>160</v>
      </c>
      <c r="M59" s="90" t="s">
        <v>160</v>
      </c>
      <c r="N59" s="91" t="s">
        <v>160</v>
      </c>
      <c r="P59" s="110">
        <v>0</v>
      </c>
      <c r="Q59" s="18">
        <v>0</v>
      </c>
      <c r="R59" s="19">
        <v>0</v>
      </c>
      <c r="S59" s="90" t="s">
        <v>160</v>
      </c>
      <c r="T59" s="90" t="s">
        <v>160</v>
      </c>
      <c r="U59" s="91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110">
        <v>0</v>
      </c>
      <c r="J60" s="18">
        <v>0</v>
      </c>
      <c r="K60" s="19">
        <v>0</v>
      </c>
      <c r="L60" s="90" t="s">
        <v>160</v>
      </c>
      <c r="M60" s="90" t="s">
        <v>160</v>
      </c>
      <c r="N60" s="91" t="s">
        <v>160</v>
      </c>
      <c r="P60" s="110">
        <v>0</v>
      </c>
      <c r="Q60" s="18">
        <v>0</v>
      </c>
      <c r="R60" s="19">
        <v>0</v>
      </c>
      <c r="S60" s="90" t="s">
        <v>160</v>
      </c>
      <c r="T60" s="90" t="s">
        <v>160</v>
      </c>
      <c r="U60" s="91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110">
        <v>0</v>
      </c>
      <c r="J61" s="18">
        <v>0</v>
      </c>
      <c r="K61" s="19">
        <v>0</v>
      </c>
      <c r="L61" s="90" t="s">
        <v>160</v>
      </c>
      <c r="M61" s="90" t="s">
        <v>160</v>
      </c>
      <c r="N61" s="91" t="s">
        <v>160</v>
      </c>
      <c r="P61" s="110">
        <v>0</v>
      </c>
      <c r="Q61" s="18">
        <v>0</v>
      </c>
      <c r="R61" s="19">
        <v>0</v>
      </c>
      <c r="S61" s="90" t="s">
        <v>160</v>
      </c>
      <c r="T61" s="90" t="s">
        <v>160</v>
      </c>
      <c r="U61" s="91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110">
        <v>0</v>
      </c>
      <c r="J62" s="18">
        <v>0</v>
      </c>
      <c r="K62" s="19">
        <v>0</v>
      </c>
      <c r="L62" s="90" t="s">
        <v>160</v>
      </c>
      <c r="M62" s="90" t="s">
        <v>160</v>
      </c>
      <c r="N62" s="91" t="s">
        <v>160</v>
      </c>
      <c r="P62" s="110">
        <v>0</v>
      </c>
      <c r="Q62" s="18">
        <v>0</v>
      </c>
      <c r="R62" s="19">
        <v>0</v>
      </c>
      <c r="S62" s="90" t="s">
        <v>160</v>
      </c>
      <c r="T62" s="90" t="s">
        <v>160</v>
      </c>
      <c r="U62" s="91" t="s">
        <v>160</v>
      </c>
    </row>
    <row r="63" spans="1:21" x14ac:dyDescent="0.2">
      <c r="A63" s="17" t="s">
        <v>178</v>
      </c>
      <c r="B63" s="18">
        <v>0</v>
      </c>
      <c r="C63" s="18">
        <v>0</v>
      </c>
      <c r="D63" s="19">
        <v>0</v>
      </c>
      <c r="E63" s="27" t="s">
        <v>160</v>
      </c>
      <c r="F63" s="27" t="s">
        <v>160</v>
      </c>
      <c r="G63" s="28" t="s">
        <v>160</v>
      </c>
      <c r="I63" s="110">
        <v>0</v>
      </c>
      <c r="J63" s="18">
        <v>0</v>
      </c>
      <c r="K63" s="19">
        <v>0</v>
      </c>
      <c r="L63" s="90" t="s">
        <v>160</v>
      </c>
      <c r="M63" s="90" t="s">
        <v>160</v>
      </c>
      <c r="N63" s="91" t="s">
        <v>160</v>
      </c>
      <c r="P63" s="110">
        <v>0</v>
      </c>
      <c r="Q63" s="18">
        <v>0</v>
      </c>
      <c r="R63" s="19">
        <v>0</v>
      </c>
      <c r="S63" s="90" t="s">
        <v>160</v>
      </c>
      <c r="T63" s="90" t="s">
        <v>160</v>
      </c>
      <c r="U63" s="91" t="s">
        <v>160</v>
      </c>
    </row>
    <row r="64" spans="1:21" x14ac:dyDescent="0.2">
      <c r="A64" s="17" t="s">
        <v>179</v>
      </c>
      <c r="B64" s="18">
        <v>0</v>
      </c>
      <c r="C64" s="18">
        <v>359</v>
      </c>
      <c r="D64" s="19">
        <v>535</v>
      </c>
      <c r="E64" s="27" t="s">
        <v>160</v>
      </c>
      <c r="F64" s="27">
        <v>7.0586893645803228E-2</v>
      </c>
      <c r="G64" s="28">
        <v>0.10159359523592501</v>
      </c>
      <c r="I64" s="110">
        <v>0</v>
      </c>
      <c r="J64" s="18">
        <v>120</v>
      </c>
      <c r="K64" s="19">
        <v>328</v>
      </c>
      <c r="L64" s="90" t="s">
        <v>160</v>
      </c>
      <c r="M64" s="90">
        <v>2.66956759678851E-2</v>
      </c>
      <c r="N64" s="91">
        <v>7.1353364485168075E-2</v>
      </c>
      <c r="P64" s="110">
        <v>0</v>
      </c>
      <c r="Q64" s="18">
        <v>239</v>
      </c>
      <c r="R64" s="19">
        <v>207</v>
      </c>
      <c r="S64" s="90" t="s">
        <v>160</v>
      </c>
      <c r="T64" s="90">
        <v>0.40452252801191563</v>
      </c>
      <c r="U64" s="91">
        <v>0.30930607853684777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  <c r="I65" s="110">
        <v>0</v>
      </c>
      <c r="J65" s="18">
        <v>0</v>
      </c>
      <c r="K65" s="19">
        <v>0</v>
      </c>
      <c r="L65" s="90" t="s">
        <v>160</v>
      </c>
      <c r="M65" s="90" t="s">
        <v>160</v>
      </c>
      <c r="N65" s="91" t="s">
        <v>160</v>
      </c>
      <c r="P65" s="110">
        <v>0</v>
      </c>
      <c r="Q65" s="18">
        <v>0</v>
      </c>
      <c r="R65" s="19">
        <v>0</v>
      </c>
      <c r="S65" s="90" t="s">
        <v>160</v>
      </c>
      <c r="T65" s="90" t="s">
        <v>160</v>
      </c>
      <c r="U65" s="91" t="s">
        <v>160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  <c r="I66" s="110">
        <v>0</v>
      </c>
      <c r="J66" s="18">
        <v>0</v>
      </c>
      <c r="K66" s="19">
        <v>0</v>
      </c>
      <c r="L66" s="90" t="s">
        <v>160</v>
      </c>
      <c r="M66" s="90" t="s">
        <v>160</v>
      </c>
      <c r="N66" s="91" t="s">
        <v>160</v>
      </c>
      <c r="P66" s="110">
        <v>0</v>
      </c>
      <c r="Q66" s="18">
        <v>0</v>
      </c>
      <c r="R66" s="19">
        <v>0</v>
      </c>
      <c r="S66" s="90" t="s">
        <v>160</v>
      </c>
      <c r="T66" s="90" t="s">
        <v>160</v>
      </c>
      <c r="U66" s="91" t="s">
        <v>160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  <c r="I67" s="110" t="s">
        <v>5</v>
      </c>
      <c r="J67" s="18" t="s">
        <v>5</v>
      </c>
      <c r="K67" s="19" t="s">
        <v>5</v>
      </c>
      <c r="L67" s="90" t="s">
        <v>5</v>
      </c>
      <c r="M67" s="90" t="s">
        <v>5</v>
      </c>
      <c r="N67" s="91" t="s">
        <v>5</v>
      </c>
      <c r="P67" s="110" t="s">
        <v>5</v>
      </c>
      <c r="Q67" s="18" t="s">
        <v>5</v>
      </c>
      <c r="R67" s="19" t="s">
        <v>5</v>
      </c>
      <c r="S67" s="90" t="s">
        <v>5</v>
      </c>
      <c r="T67" s="90" t="s">
        <v>5</v>
      </c>
      <c r="U67" s="91" t="s">
        <v>5</v>
      </c>
    </row>
    <row r="68" spans="1:21" ht="13.5" thickBot="1" x14ac:dyDescent="0.25">
      <c r="A68" s="20" t="s">
        <v>4</v>
      </c>
      <c r="B68" s="21">
        <v>477112</v>
      </c>
      <c r="C68" s="21">
        <v>508593</v>
      </c>
      <c r="D68" s="22">
        <v>526608</v>
      </c>
      <c r="E68" s="23">
        <v>100</v>
      </c>
      <c r="F68" s="23">
        <v>100</v>
      </c>
      <c r="G68" s="48">
        <v>100</v>
      </c>
      <c r="I68" s="111">
        <v>427331</v>
      </c>
      <c r="J68" s="21">
        <v>449511</v>
      </c>
      <c r="K68" s="22">
        <v>459684</v>
      </c>
      <c r="L68" s="94">
        <v>100</v>
      </c>
      <c r="M68" s="94">
        <v>100</v>
      </c>
      <c r="N68" s="95">
        <v>100</v>
      </c>
      <c r="P68" s="111">
        <v>49781</v>
      </c>
      <c r="Q68" s="21">
        <v>59082</v>
      </c>
      <c r="R68" s="22">
        <v>66924</v>
      </c>
      <c r="S68" s="94">
        <v>100</v>
      </c>
      <c r="T68" s="94">
        <v>100</v>
      </c>
      <c r="U68" s="95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7">
        <v>15</v>
      </c>
    </row>
    <row r="71" spans="1:21" ht="12.75" customHeight="1" x14ac:dyDescent="0.2">
      <c r="A71" s="26" t="s">
        <v>156</v>
      </c>
      <c r="U71" s="186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2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121</v>
      </c>
      <c r="B4" s="6"/>
      <c r="C4" s="6"/>
      <c r="D4" s="6"/>
      <c r="E4" s="6"/>
      <c r="F4" s="6"/>
      <c r="I4" s="197" t="s">
        <v>107</v>
      </c>
      <c r="J4" s="197"/>
      <c r="K4" s="197"/>
      <c r="L4" s="197"/>
      <c r="M4" s="197"/>
      <c r="N4" s="197"/>
      <c r="P4" s="197" t="s">
        <v>108</v>
      </c>
      <c r="Q4" s="197"/>
      <c r="R4" s="197"/>
      <c r="S4" s="197"/>
      <c r="T4" s="197"/>
      <c r="U4" s="197"/>
    </row>
    <row r="5" spans="1:21" x14ac:dyDescent="0.2">
      <c r="A5" s="7"/>
      <c r="B5" s="8"/>
      <c r="C5" s="98" t="s">
        <v>1</v>
      </c>
      <c r="D5" s="10"/>
      <c r="E5" s="11"/>
      <c r="F5" s="98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597460</v>
      </c>
      <c r="C7" s="18">
        <v>609278</v>
      </c>
      <c r="D7" s="19">
        <v>656824</v>
      </c>
      <c r="E7" s="27">
        <v>36.803074047814555</v>
      </c>
      <c r="F7" s="27">
        <v>34.135248367690181</v>
      </c>
      <c r="G7" s="28">
        <v>32.627959967631547</v>
      </c>
      <c r="I7" s="110">
        <v>85650</v>
      </c>
      <c r="J7" s="18">
        <v>95239</v>
      </c>
      <c r="K7" s="19">
        <v>114986</v>
      </c>
      <c r="L7" s="90">
        <v>37.705531465299025</v>
      </c>
      <c r="M7" s="90">
        <v>38.092552595792334</v>
      </c>
      <c r="N7" s="91">
        <v>39.715670257630656</v>
      </c>
      <c r="P7" s="110">
        <v>511810</v>
      </c>
      <c r="Q7" s="18">
        <v>514039</v>
      </c>
      <c r="R7" s="19">
        <v>541838</v>
      </c>
      <c r="S7" s="90">
        <v>36.656252999121932</v>
      </c>
      <c r="T7" s="90">
        <v>33.490631804304456</v>
      </c>
      <c r="U7" s="91">
        <v>31.437360607305397</v>
      </c>
    </row>
    <row r="8" spans="1:21" x14ac:dyDescent="0.2">
      <c r="A8" s="17" t="s">
        <v>158</v>
      </c>
      <c r="B8" s="18">
        <v>322084</v>
      </c>
      <c r="C8" s="18">
        <v>356364</v>
      </c>
      <c r="D8" s="19">
        <v>409031</v>
      </c>
      <c r="E8" s="27">
        <v>19.840125366746395</v>
      </c>
      <c r="F8" s="27">
        <v>19.965555377518218</v>
      </c>
      <c r="G8" s="28">
        <v>20.318756765161289</v>
      </c>
      <c r="I8" s="110">
        <v>80989</v>
      </c>
      <c r="J8" s="18">
        <v>83604</v>
      </c>
      <c r="K8" s="19">
        <v>89666</v>
      </c>
      <c r="L8" s="90">
        <v>35.653628579604238</v>
      </c>
      <c r="M8" s="90">
        <v>33.438924886009119</v>
      </c>
      <c r="N8" s="91">
        <v>30.970251068136211</v>
      </c>
      <c r="P8" s="110">
        <v>241095</v>
      </c>
      <c r="Q8" s="18">
        <v>272760</v>
      </c>
      <c r="R8" s="19">
        <v>319365</v>
      </c>
      <c r="S8" s="90">
        <v>17.267422123099003</v>
      </c>
      <c r="T8" s="90">
        <v>17.770839821379475</v>
      </c>
      <c r="U8" s="91">
        <v>18.529510057161158</v>
      </c>
    </row>
    <row r="9" spans="1:21" x14ac:dyDescent="0.2">
      <c r="A9" s="17" t="s">
        <v>82</v>
      </c>
      <c r="B9" s="18">
        <v>308463</v>
      </c>
      <c r="C9" s="18">
        <v>356031</v>
      </c>
      <c r="D9" s="19">
        <v>413156</v>
      </c>
      <c r="E9" s="27">
        <v>19.001082298414989</v>
      </c>
      <c r="F9" s="27">
        <v>19.946898807436185</v>
      </c>
      <c r="G9" s="28">
        <v>20.523667570592394</v>
      </c>
      <c r="I9" s="110">
        <v>37773</v>
      </c>
      <c r="J9" s="18">
        <v>41382</v>
      </c>
      <c r="K9" s="19">
        <v>46792</v>
      </c>
      <c r="L9" s="90">
        <v>16.628733684048338</v>
      </c>
      <c r="M9" s="90">
        <v>16.551475881929445</v>
      </c>
      <c r="N9" s="91">
        <v>16.161755715435387</v>
      </c>
      <c r="P9" s="110">
        <v>270690</v>
      </c>
      <c r="Q9" s="18">
        <v>314649</v>
      </c>
      <c r="R9" s="19">
        <v>366364</v>
      </c>
      <c r="S9" s="90">
        <v>19.387040355468464</v>
      </c>
      <c r="T9" s="90">
        <v>20.499988924172278</v>
      </c>
      <c r="U9" s="91">
        <v>21.256385084720588</v>
      </c>
    </row>
    <row r="10" spans="1:21" x14ac:dyDescent="0.2">
      <c r="A10" s="17" t="s">
        <v>84</v>
      </c>
      <c r="B10" s="18">
        <v>152302</v>
      </c>
      <c r="C10" s="18">
        <v>155383</v>
      </c>
      <c r="D10" s="19">
        <v>172719</v>
      </c>
      <c r="E10" s="27">
        <v>9.3816854410843433</v>
      </c>
      <c r="F10" s="27">
        <v>8.7054469341036498</v>
      </c>
      <c r="G10" s="28">
        <v>8.5798762189709148</v>
      </c>
      <c r="I10" s="110">
        <v>12637</v>
      </c>
      <c r="J10" s="18">
        <v>17184</v>
      </c>
      <c r="K10" s="19">
        <v>21837</v>
      </c>
      <c r="L10" s="90">
        <v>5.5631617177698045</v>
      </c>
      <c r="M10" s="90">
        <v>6.8730501559875208</v>
      </c>
      <c r="N10" s="91">
        <v>7.5424059573850784</v>
      </c>
      <c r="P10" s="110">
        <v>139665</v>
      </c>
      <c r="Q10" s="18">
        <v>138199</v>
      </c>
      <c r="R10" s="19">
        <v>150882</v>
      </c>
      <c r="S10" s="90">
        <v>10.002922129544878</v>
      </c>
      <c r="T10" s="90">
        <v>9.0039312673222689</v>
      </c>
      <c r="U10" s="91">
        <v>8.7541513204157937</v>
      </c>
    </row>
    <row r="11" spans="1:21" x14ac:dyDescent="0.2">
      <c r="A11" s="17" t="s">
        <v>152</v>
      </c>
      <c r="B11" s="18">
        <v>90381</v>
      </c>
      <c r="C11" s="18">
        <v>93673</v>
      </c>
      <c r="D11" s="19">
        <v>96943</v>
      </c>
      <c r="E11" s="27">
        <v>5.5673997179987396</v>
      </c>
      <c r="F11" s="27">
        <v>5.2480987666494485</v>
      </c>
      <c r="G11" s="28">
        <v>4.8156771420382096</v>
      </c>
      <c r="I11" s="110">
        <v>5502</v>
      </c>
      <c r="J11" s="18">
        <v>5972</v>
      </c>
      <c r="K11" s="19">
        <v>6460</v>
      </c>
      <c r="L11" s="90">
        <v>2.4221346657568619</v>
      </c>
      <c r="M11" s="90">
        <v>2.388608911287097</v>
      </c>
      <c r="N11" s="91">
        <v>2.2312562387098778</v>
      </c>
      <c r="P11" s="110">
        <v>84879</v>
      </c>
      <c r="Q11" s="18">
        <v>87701</v>
      </c>
      <c r="R11" s="19">
        <v>90483</v>
      </c>
      <c r="S11" s="90">
        <v>6.0791037656795881</v>
      </c>
      <c r="T11" s="90">
        <v>5.7138892182680792</v>
      </c>
      <c r="U11" s="91">
        <v>5.249810275083723</v>
      </c>
    </row>
    <row r="12" spans="1:21" x14ac:dyDescent="0.2">
      <c r="A12" s="17" t="s">
        <v>159</v>
      </c>
      <c r="B12" s="18">
        <v>4290</v>
      </c>
      <c r="C12" s="18">
        <v>6384</v>
      </c>
      <c r="D12" s="19">
        <v>9728</v>
      </c>
      <c r="E12" s="27">
        <v>0.26426068299990696</v>
      </c>
      <c r="F12" s="27">
        <v>0.35766829850960336</v>
      </c>
      <c r="G12" s="28">
        <v>0.48324177339000957</v>
      </c>
      <c r="I12" s="110">
        <v>4290</v>
      </c>
      <c r="J12" s="18">
        <v>6384</v>
      </c>
      <c r="K12" s="19">
        <v>9728</v>
      </c>
      <c r="L12" s="90">
        <v>1.8885782835508793</v>
      </c>
      <c r="M12" s="90">
        <v>2.5533957283417328</v>
      </c>
      <c r="N12" s="91">
        <v>3.3600093947631104</v>
      </c>
      <c r="P12" s="110">
        <v>0</v>
      </c>
      <c r="Q12" s="18">
        <v>0</v>
      </c>
      <c r="R12" s="19">
        <v>0</v>
      </c>
      <c r="S12" s="90" t="s">
        <v>160</v>
      </c>
      <c r="T12" s="90" t="s">
        <v>160</v>
      </c>
      <c r="U12" s="91" t="s">
        <v>160</v>
      </c>
    </row>
    <row r="13" spans="1:21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  <c r="I13" s="110">
        <v>0</v>
      </c>
      <c r="J13" s="18">
        <v>0</v>
      </c>
      <c r="K13" s="19">
        <v>0</v>
      </c>
      <c r="L13" s="90" t="s">
        <v>160</v>
      </c>
      <c r="M13" s="90" t="s">
        <v>160</v>
      </c>
      <c r="N13" s="91" t="s">
        <v>160</v>
      </c>
      <c r="P13" s="110">
        <v>0</v>
      </c>
      <c r="Q13" s="18">
        <v>0</v>
      </c>
      <c r="R13" s="19">
        <v>0</v>
      </c>
      <c r="S13" s="90" t="s">
        <v>160</v>
      </c>
      <c r="T13" s="90" t="s">
        <v>160</v>
      </c>
      <c r="U13" s="91" t="s">
        <v>160</v>
      </c>
    </row>
    <row r="14" spans="1:21" x14ac:dyDescent="0.2">
      <c r="A14" s="17" t="s">
        <v>162</v>
      </c>
      <c r="B14" s="18">
        <v>12433</v>
      </c>
      <c r="C14" s="18">
        <v>15642</v>
      </c>
      <c r="D14" s="19">
        <v>19787</v>
      </c>
      <c r="E14" s="27">
        <v>0.76586318688527821</v>
      </c>
      <c r="F14" s="27">
        <v>0.87635456223170671</v>
      </c>
      <c r="G14" s="28">
        <v>0.98292608656127878</v>
      </c>
      <c r="I14" s="110">
        <v>0</v>
      </c>
      <c r="J14" s="18">
        <v>0</v>
      </c>
      <c r="K14" s="19">
        <v>0</v>
      </c>
      <c r="L14" s="90" t="s">
        <v>160</v>
      </c>
      <c r="M14" s="90" t="s">
        <v>160</v>
      </c>
      <c r="N14" s="91" t="s">
        <v>160</v>
      </c>
      <c r="P14" s="110">
        <v>12433</v>
      </c>
      <c r="Q14" s="18">
        <v>15642</v>
      </c>
      <c r="R14" s="19">
        <v>19787</v>
      </c>
      <c r="S14" s="90">
        <v>0.89046168214392629</v>
      </c>
      <c r="T14" s="90">
        <v>1.0191064543408774</v>
      </c>
      <c r="U14" s="91">
        <v>1.1480388129602426</v>
      </c>
    </row>
    <row r="15" spans="1:21" x14ac:dyDescent="0.2">
      <c r="A15" s="17" t="s">
        <v>163</v>
      </c>
      <c r="B15" s="18">
        <v>33956</v>
      </c>
      <c r="C15" s="18">
        <v>25582</v>
      </c>
      <c r="D15" s="19">
        <v>27987</v>
      </c>
      <c r="E15" s="27">
        <v>2.0916633454416882</v>
      </c>
      <c r="F15" s="27">
        <v>1.4332503778935892</v>
      </c>
      <c r="G15" s="28">
        <v>1.39026393008493</v>
      </c>
      <c r="I15" s="110">
        <v>0</v>
      </c>
      <c r="J15" s="18">
        <v>0</v>
      </c>
      <c r="K15" s="19">
        <v>0</v>
      </c>
      <c r="L15" s="90" t="s">
        <v>160</v>
      </c>
      <c r="M15" s="90" t="s">
        <v>160</v>
      </c>
      <c r="N15" s="91" t="s">
        <v>160</v>
      </c>
      <c r="P15" s="110">
        <v>33956</v>
      </c>
      <c r="Q15" s="18">
        <v>25582</v>
      </c>
      <c r="R15" s="19">
        <v>27987</v>
      </c>
      <c r="S15" s="90">
        <v>2.4319566378894204</v>
      </c>
      <c r="T15" s="90">
        <v>1.666716616477965</v>
      </c>
      <c r="U15" s="91">
        <v>1.6238015999554407</v>
      </c>
    </row>
    <row r="16" spans="1:21" x14ac:dyDescent="0.2">
      <c r="A16" s="17" t="s">
        <v>164</v>
      </c>
      <c r="B16" s="18">
        <v>0</v>
      </c>
      <c r="C16" s="18">
        <v>0</v>
      </c>
      <c r="D16" s="19">
        <v>0</v>
      </c>
      <c r="E16" s="27" t="s">
        <v>160</v>
      </c>
      <c r="F16" s="27" t="s">
        <v>160</v>
      </c>
      <c r="G16" s="28" t="s">
        <v>160</v>
      </c>
      <c r="I16" s="110">
        <v>0</v>
      </c>
      <c r="J16" s="18">
        <v>0</v>
      </c>
      <c r="K16" s="19">
        <v>0</v>
      </c>
      <c r="L16" s="90" t="s">
        <v>160</v>
      </c>
      <c r="M16" s="90" t="s">
        <v>160</v>
      </c>
      <c r="N16" s="91" t="s">
        <v>160</v>
      </c>
      <c r="P16" s="110">
        <v>0</v>
      </c>
      <c r="Q16" s="18">
        <v>0</v>
      </c>
      <c r="R16" s="19">
        <v>0</v>
      </c>
      <c r="S16" s="90" t="s">
        <v>160</v>
      </c>
      <c r="T16" s="90" t="s">
        <v>160</v>
      </c>
      <c r="U16" s="91" t="s">
        <v>160</v>
      </c>
    </row>
    <row r="17" spans="1:21" x14ac:dyDescent="0.2">
      <c r="A17" s="17" t="s">
        <v>165</v>
      </c>
      <c r="B17" s="18">
        <v>100090</v>
      </c>
      <c r="C17" s="18">
        <v>164716</v>
      </c>
      <c r="D17" s="19">
        <v>202698</v>
      </c>
      <c r="E17" s="27">
        <v>6.1654666110630982</v>
      </c>
      <c r="F17" s="27">
        <v>9.2283351280244101</v>
      </c>
      <c r="G17" s="28">
        <v>10.06909343982403</v>
      </c>
      <c r="I17" s="110">
        <v>0</v>
      </c>
      <c r="J17" s="18">
        <v>0</v>
      </c>
      <c r="K17" s="19">
        <v>0</v>
      </c>
      <c r="L17" s="90" t="s">
        <v>160</v>
      </c>
      <c r="M17" s="90" t="s">
        <v>160</v>
      </c>
      <c r="N17" s="91" t="s">
        <v>160</v>
      </c>
      <c r="P17" s="110">
        <v>100090</v>
      </c>
      <c r="Q17" s="18">
        <v>164716</v>
      </c>
      <c r="R17" s="19">
        <v>202698</v>
      </c>
      <c r="S17" s="90">
        <v>7.1685280918350829</v>
      </c>
      <c r="T17" s="90">
        <v>10.7315649362749</v>
      </c>
      <c r="U17" s="91">
        <v>11.760507975408865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10">
        <v>0</v>
      </c>
      <c r="J18" s="18">
        <v>0</v>
      </c>
      <c r="K18" s="19">
        <v>0</v>
      </c>
      <c r="L18" s="90" t="s">
        <v>160</v>
      </c>
      <c r="M18" s="90" t="s">
        <v>160</v>
      </c>
      <c r="N18" s="91" t="s">
        <v>160</v>
      </c>
      <c r="P18" s="110">
        <v>0</v>
      </c>
      <c r="Q18" s="18">
        <v>0</v>
      </c>
      <c r="R18" s="19">
        <v>0</v>
      </c>
      <c r="S18" s="90" t="s">
        <v>160</v>
      </c>
      <c r="T18" s="90" t="s">
        <v>160</v>
      </c>
      <c r="U18" s="91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110">
        <v>0</v>
      </c>
      <c r="J19" s="18">
        <v>0</v>
      </c>
      <c r="K19" s="19">
        <v>0</v>
      </c>
      <c r="L19" s="90" t="s">
        <v>160</v>
      </c>
      <c r="M19" s="90" t="s">
        <v>160</v>
      </c>
      <c r="N19" s="91" t="s">
        <v>160</v>
      </c>
      <c r="P19" s="110">
        <v>0</v>
      </c>
      <c r="Q19" s="18">
        <v>0</v>
      </c>
      <c r="R19" s="19">
        <v>0</v>
      </c>
      <c r="S19" s="90" t="s">
        <v>160</v>
      </c>
      <c r="T19" s="90" t="s">
        <v>160</v>
      </c>
      <c r="U19" s="91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10">
        <v>0</v>
      </c>
      <c r="J20" s="18">
        <v>0</v>
      </c>
      <c r="K20" s="19">
        <v>0</v>
      </c>
      <c r="L20" s="90" t="s">
        <v>160</v>
      </c>
      <c r="M20" s="90" t="s">
        <v>160</v>
      </c>
      <c r="N20" s="91" t="s">
        <v>160</v>
      </c>
      <c r="P20" s="110">
        <v>0</v>
      </c>
      <c r="Q20" s="18">
        <v>0</v>
      </c>
      <c r="R20" s="19">
        <v>0</v>
      </c>
      <c r="S20" s="90" t="s">
        <v>160</v>
      </c>
      <c r="T20" s="90" t="s">
        <v>160</v>
      </c>
      <c r="U20" s="91" t="s">
        <v>160</v>
      </c>
    </row>
    <row r="21" spans="1:21" x14ac:dyDescent="0.2">
      <c r="A21" s="17" t="s">
        <v>169</v>
      </c>
      <c r="B21" s="18">
        <v>29</v>
      </c>
      <c r="C21" s="18">
        <v>30</v>
      </c>
      <c r="D21" s="19">
        <v>0</v>
      </c>
      <c r="E21" s="27">
        <v>1.7863775773886486E-3</v>
      </c>
      <c r="F21" s="27">
        <v>1.6807720794624218E-3</v>
      </c>
      <c r="G21" s="28" t="s">
        <v>160</v>
      </c>
      <c r="I21" s="110">
        <v>29</v>
      </c>
      <c r="J21" s="18">
        <v>30</v>
      </c>
      <c r="K21" s="19">
        <v>0</v>
      </c>
      <c r="L21" s="90">
        <v>1.2766613105588695E-2</v>
      </c>
      <c r="M21" s="90">
        <v>1.1999040076793857E-2</v>
      </c>
      <c r="N21" s="91" t="s">
        <v>160</v>
      </c>
      <c r="P21" s="110">
        <v>0</v>
      </c>
      <c r="Q21" s="18">
        <v>0</v>
      </c>
      <c r="R21" s="19">
        <v>0</v>
      </c>
      <c r="S21" s="90" t="s">
        <v>160</v>
      </c>
      <c r="T21" s="90" t="s">
        <v>160</v>
      </c>
      <c r="U21" s="91" t="s">
        <v>160</v>
      </c>
    </row>
    <row r="22" spans="1:21" x14ac:dyDescent="0.2">
      <c r="A22" s="17" t="s">
        <v>170</v>
      </c>
      <c r="B22" s="18">
        <v>0</v>
      </c>
      <c r="C22" s="18">
        <v>0</v>
      </c>
      <c r="D22" s="19">
        <v>0</v>
      </c>
      <c r="E22" s="27" t="s">
        <v>160</v>
      </c>
      <c r="F22" s="27" t="s">
        <v>160</v>
      </c>
      <c r="G22" s="28" t="s">
        <v>160</v>
      </c>
      <c r="I22" s="110">
        <v>0</v>
      </c>
      <c r="J22" s="18">
        <v>0</v>
      </c>
      <c r="K22" s="19">
        <v>0</v>
      </c>
      <c r="L22" s="90" t="s">
        <v>160</v>
      </c>
      <c r="M22" s="90" t="s">
        <v>160</v>
      </c>
      <c r="N22" s="91" t="s">
        <v>160</v>
      </c>
      <c r="P22" s="110">
        <v>0</v>
      </c>
      <c r="Q22" s="18">
        <v>0</v>
      </c>
      <c r="R22" s="19">
        <v>0</v>
      </c>
      <c r="S22" s="90" t="s">
        <v>160</v>
      </c>
      <c r="T22" s="90" t="s">
        <v>160</v>
      </c>
      <c r="U22" s="91" t="s">
        <v>160</v>
      </c>
    </row>
    <row r="23" spans="1:21" x14ac:dyDescent="0.2">
      <c r="A23" s="17" t="s">
        <v>171</v>
      </c>
      <c r="B23" s="18">
        <v>0</v>
      </c>
      <c r="C23" s="18">
        <v>0</v>
      </c>
      <c r="D23" s="19">
        <v>0</v>
      </c>
      <c r="E23" s="27" t="s">
        <v>160</v>
      </c>
      <c r="F23" s="27" t="s">
        <v>160</v>
      </c>
      <c r="G23" s="28" t="s">
        <v>160</v>
      </c>
      <c r="I23" s="110">
        <v>0</v>
      </c>
      <c r="J23" s="18">
        <v>0</v>
      </c>
      <c r="K23" s="19">
        <v>0</v>
      </c>
      <c r="L23" s="90" t="s">
        <v>160</v>
      </c>
      <c r="M23" s="90" t="s">
        <v>160</v>
      </c>
      <c r="N23" s="91" t="s">
        <v>160</v>
      </c>
      <c r="P23" s="110">
        <v>0</v>
      </c>
      <c r="Q23" s="18">
        <v>0</v>
      </c>
      <c r="R23" s="19">
        <v>0</v>
      </c>
      <c r="S23" s="90" t="s">
        <v>160</v>
      </c>
      <c r="T23" s="90" t="s">
        <v>160</v>
      </c>
      <c r="U23" s="91" t="s">
        <v>160</v>
      </c>
    </row>
    <row r="24" spans="1:21" x14ac:dyDescent="0.2">
      <c r="A24" s="17" t="s">
        <v>172</v>
      </c>
      <c r="B24" s="18">
        <v>0</v>
      </c>
      <c r="C24" s="18">
        <v>0</v>
      </c>
      <c r="D24" s="19">
        <v>0</v>
      </c>
      <c r="E24" s="27" t="s">
        <v>160</v>
      </c>
      <c r="F24" s="27" t="s">
        <v>160</v>
      </c>
      <c r="G24" s="28" t="s">
        <v>160</v>
      </c>
      <c r="I24" s="110">
        <v>0</v>
      </c>
      <c r="J24" s="18">
        <v>0</v>
      </c>
      <c r="K24" s="19">
        <v>0</v>
      </c>
      <c r="L24" s="90" t="s">
        <v>160</v>
      </c>
      <c r="M24" s="90" t="s">
        <v>160</v>
      </c>
      <c r="N24" s="91" t="s">
        <v>160</v>
      </c>
      <c r="P24" s="110">
        <v>0</v>
      </c>
      <c r="Q24" s="18">
        <v>0</v>
      </c>
      <c r="R24" s="19">
        <v>0</v>
      </c>
      <c r="S24" s="90" t="s">
        <v>160</v>
      </c>
      <c r="T24" s="90" t="s">
        <v>160</v>
      </c>
      <c r="U24" s="91" t="s">
        <v>160</v>
      </c>
    </row>
    <row r="25" spans="1:21" x14ac:dyDescent="0.2">
      <c r="A25" s="17" t="s">
        <v>173</v>
      </c>
      <c r="B25" s="18">
        <v>0</v>
      </c>
      <c r="C25" s="18">
        <v>0</v>
      </c>
      <c r="D25" s="19">
        <v>0</v>
      </c>
      <c r="E25" s="27" t="s">
        <v>160</v>
      </c>
      <c r="F25" s="27" t="s">
        <v>160</v>
      </c>
      <c r="G25" s="28" t="s">
        <v>160</v>
      </c>
      <c r="I25" s="110">
        <v>0</v>
      </c>
      <c r="J25" s="18">
        <v>0</v>
      </c>
      <c r="K25" s="19">
        <v>0</v>
      </c>
      <c r="L25" s="90" t="s">
        <v>160</v>
      </c>
      <c r="M25" s="90" t="s">
        <v>160</v>
      </c>
      <c r="N25" s="91" t="s">
        <v>160</v>
      </c>
      <c r="P25" s="110">
        <v>0</v>
      </c>
      <c r="Q25" s="18">
        <v>0</v>
      </c>
      <c r="R25" s="19">
        <v>0</v>
      </c>
      <c r="S25" s="90" t="s">
        <v>160</v>
      </c>
      <c r="T25" s="90" t="s">
        <v>160</v>
      </c>
      <c r="U25" s="91" t="s">
        <v>160</v>
      </c>
    </row>
    <row r="26" spans="1:21" x14ac:dyDescent="0.2">
      <c r="A26" s="17" t="s">
        <v>174</v>
      </c>
      <c r="B26" s="18">
        <v>0</v>
      </c>
      <c r="C26" s="18">
        <v>0</v>
      </c>
      <c r="D26" s="19">
        <v>0</v>
      </c>
      <c r="E26" s="27" t="s">
        <v>160</v>
      </c>
      <c r="F26" s="27" t="s">
        <v>160</v>
      </c>
      <c r="G26" s="28" t="s">
        <v>160</v>
      </c>
      <c r="I26" s="110">
        <v>0</v>
      </c>
      <c r="J26" s="18">
        <v>0</v>
      </c>
      <c r="K26" s="19">
        <v>0</v>
      </c>
      <c r="L26" s="90" t="s">
        <v>160</v>
      </c>
      <c r="M26" s="90" t="s">
        <v>160</v>
      </c>
      <c r="N26" s="91" t="s">
        <v>160</v>
      </c>
      <c r="P26" s="110">
        <v>0</v>
      </c>
      <c r="Q26" s="18">
        <v>0</v>
      </c>
      <c r="R26" s="19">
        <v>0</v>
      </c>
      <c r="S26" s="90" t="s">
        <v>160</v>
      </c>
      <c r="T26" s="90" t="s">
        <v>160</v>
      </c>
      <c r="U26" s="91" t="s">
        <v>160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110">
        <v>0</v>
      </c>
      <c r="J27" s="18">
        <v>0</v>
      </c>
      <c r="K27" s="19">
        <v>0</v>
      </c>
      <c r="L27" s="90" t="s">
        <v>160</v>
      </c>
      <c r="M27" s="90" t="s">
        <v>160</v>
      </c>
      <c r="N27" s="91" t="s">
        <v>160</v>
      </c>
      <c r="P27" s="110">
        <v>0</v>
      </c>
      <c r="Q27" s="18">
        <v>0</v>
      </c>
      <c r="R27" s="19">
        <v>0</v>
      </c>
      <c r="S27" s="90" t="s">
        <v>160</v>
      </c>
      <c r="T27" s="90" t="s">
        <v>160</v>
      </c>
      <c r="U27" s="91" t="s">
        <v>160</v>
      </c>
    </row>
    <row r="28" spans="1:21" x14ac:dyDescent="0.2">
      <c r="A28" s="17" t="s">
        <v>176</v>
      </c>
      <c r="B28" s="18">
        <v>0</v>
      </c>
      <c r="C28" s="18">
        <v>0</v>
      </c>
      <c r="D28" s="19">
        <v>0</v>
      </c>
      <c r="E28" s="27" t="s">
        <v>160</v>
      </c>
      <c r="F28" s="27" t="s">
        <v>160</v>
      </c>
      <c r="G28" s="28" t="s">
        <v>160</v>
      </c>
      <c r="I28" s="110">
        <v>0</v>
      </c>
      <c r="J28" s="18">
        <v>0</v>
      </c>
      <c r="K28" s="19">
        <v>0</v>
      </c>
      <c r="L28" s="90" t="s">
        <v>160</v>
      </c>
      <c r="M28" s="90" t="s">
        <v>160</v>
      </c>
      <c r="N28" s="91" t="s">
        <v>160</v>
      </c>
      <c r="P28" s="110">
        <v>0</v>
      </c>
      <c r="Q28" s="18">
        <v>0</v>
      </c>
      <c r="R28" s="19">
        <v>0</v>
      </c>
      <c r="S28" s="90" t="s">
        <v>160</v>
      </c>
      <c r="T28" s="90" t="s">
        <v>160</v>
      </c>
      <c r="U28" s="91" t="s">
        <v>160</v>
      </c>
    </row>
    <row r="29" spans="1:21" x14ac:dyDescent="0.2">
      <c r="A29" s="17" t="s">
        <v>177</v>
      </c>
      <c r="B29" s="18">
        <v>0</v>
      </c>
      <c r="C29" s="18">
        <v>0</v>
      </c>
      <c r="D29" s="19">
        <v>0</v>
      </c>
      <c r="E29" s="27" t="s">
        <v>160</v>
      </c>
      <c r="F29" s="27" t="s">
        <v>160</v>
      </c>
      <c r="G29" s="28" t="s">
        <v>160</v>
      </c>
      <c r="I29" s="110">
        <v>0</v>
      </c>
      <c r="J29" s="18">
        <v>0</v>
      </c>
      <c r="K29" s="19">
        <v>0</v>
      </c>
      <c r="L29" s="90" t="s">
        <v>160</v>
      </c>
      <c r="M29" s="90" t="s">
        <v>160</v>
      </c>
      <c r="N29" s="91" t="s">
        <v>160</v>
      </c>
      <c r="P29" s="110">
        <v>0</v>
      </c>
      <c r="Q29" s="18">
        <v>0</v>
      </c>
      <c r="R29" s="19">
        <v>0</v>
      </c>
      <c r="S29" s="90" t="s">
        <v>160</v>
      </c>
      <c r="T29" s="90" t="s">
        <v>160</v>
      </c>
      <c r="U29" s="91" t="s">
        <v>160</v>
      </c>
    </row>
    <row r="30" spans="1:21" x14ac:dyDescent="0.2">
      <c r="A30" s="17" t="s">
        <v>178</v>
      </c>
      <c r="B30" s="18">
        <v>621</v>
      </c>
      <c r="C30" s="18">
        <v>456</v>
      </c>
      <c r="D30" s="19">
        <v>97</v>
      </c>
      <c r="E30" s="27">
        <v>3.8253119846839684E-2</v>
      </c>
      <c r="F30" s="27">
        <v>2.5547735607828814E-2</v>
      </c>
      <c r="G30" s="28">
        <v>4.8185086368041667E-3</v>
      </c>
      <c r="I30" s="110">
        <v>285</v>
      </c>
      <c r="J30" s="18">
        <v>225</v>
      </c>
      <c r="K30" s="19">
        <v>54</v>
      </c>
      <c r="L30" s="90">
        <v>0.12546499086526822</v>
      </c>
      <c r="M30" s="90">
        <v>8.9992800575953921E-2</v>
      </c>
      <c r="N30" s="91">
        <v>1.8651367939680096E-2</v>
      </c>
      <c r="P30" s="110">
        <v>336</v>
      </c>
      <c r="Q30" s="18">
        <v>231</v>
      </c>
      <c r="R30" s="19">
        <v>43</v>
      </c>
      <c r="S30" s="90">
        <v>2.4064596251939133E-2</v>
      </c>
      <c r="T30" s="90">
        <v>1.5050095317270343E-2</v>
      </c>
      <c r="U30" s="91">
        <v>2.4948536391211618E-3</v>
      </c>
    </row>
    <row r="31" spans="1:21" x14ac:dyDescent="0.2">
      <c r="A31" s="17" t="s">
        <v>179</v>
      </c>
      <c r="B31" s="18">
        <v>1288</v>
      </c>
      <c r="C31" s="18">
        <v>1355</v>
      </c>
      <c r="D31" s="19">
        <v>1437</v>
      </c>
      <c r="E31" s="27">
        <v>7.9339804126778601E-2</v>
      </c>
      <c r="F31" s="27">
        <v>7.5914872255719384E-2</v>
      </c>
      <c r="G31" s="28">
        <v>7.1383473310181314E-2</v>
      </c>
      <c r="I31" s="110">
        <v>0</v>
      </c>
      <c r="J31" s="18">
        <v>0</v>
      </c>
      <c r="K31" s="19">
        <v>0</v>
      </c>
      <c r="L31" s="90" t="s">
        <v>160</v>
      </c>
      <c r="M31" s="90" t="s">
        <v>160</v>
      </c>
      <c r="N31" s="91" t="s">
        <v>160</v>
      </c>
      <c r="P31" s="110">
        <v>1288</v>
      </c>
      <c r="Q31" s="18">
        <v>1355</v>
      </c>
      <c r="R31" s="19">
        <v>1437</v>
      </c>
      <c r="S31" s="90">
        <v>9.2247618965766678E-2</v>
      </c>
      <c r="T31" s="90">
        <v>8.8280862142429931E-2</v>
      </c>
      <c r="U31" s="91">
        <v>8.3374527428304868E-2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2664</v>
      </c>
      <c r="E32" s="27" t="s">
        <v>160</v>
      </c>
      <c r="F32" s="27" t="s">
        <v>160</v>
      </c>
      <c r="G32" s="28">
        <v>0.13233512379841544</v>
      </c>
      <c r="I32" s="110">
        <v>0</v>
      </c>
      <c r="J32" s="18">
        <v>0</v>
      </c>
      <c r="K32" s="19">
        <v>0</v>
      </c>
      <c r="L32" s="90" t="s">
        <v>160</v>
      </c>
      <c r="M32" s="90" t="s">
        <v>160</v>
      </c>
      <c r="N32" s="91" t="s">
        <v>160</v>
      </c>
      <c r="P32" s="110">
        <v>0</v>
      </c>
      <c r="Q32" s="18">
        <v>0</v>
      </c>
      <c r="R32" s="19">
        <v>2664</v>
      </c>
      <c r="S32" s="90" t="s">
        <v>160</v>
      </c>
      <c r="T32" s="90" t="s">
        <v>160</v>
      </c>
      <c r="U32" s="91">
        <v>0.15456488592136686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  <c r="I33" s="110">
        <v>0</v>
      </c>
      <c r="J33" s="18">
        <v>0</v>
      </c>
      <c r="K33" s="19">
        <v>0</v>
      </c>
      <c r="L33" s="90" t="s">
        <v>160</v>
      </c>
      <c r="M33" s="90" t="s">
        <v>160</v>
      </c>
      <c r="N33" s="91" t="s">
        <v>160</v>
      </c>
      <c r="P33" s="110">
        <v>0</v>
      </c>
      <c r="Q33" s="18">
        <v>0</v>
      </c>
      <c r="R33" s="19">
        <v>0</v>
      </c>
      <c r="S33" s="90" t="s">
        <v>160</v>
      </c>
      <c r="T33" s="90" t="s">
        <v>160</v>
      </c>
      <c r="U33" s="91" t="s">
        <v>160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110" t="s">
        <v>5</v>
      </c>
      <c r="J34" s="18" t="s">
        <v>5</v>
      </c>
      <c r="K34" s="19" t="s">
        <v>5</v>
      </c>
      <c r="L34" s="90" t="s">
        <v>5</v>
      </c>
      <c r="M34" s="90" t="s">
        <v>5</v>
      </c>
      <c r="N34" s="91" t="s">
        <v>5</v>
      </c>
      <c r="P34" s="110" t="s">
        <v>5</v>
      </c>
      <c r="Q34" s="18" t="s">
        <v>5</v>
      </c>
      <c r="R34" s="19" t="s">
        <v>5</v>
      </c>
      <c r="S34" s="90" t="s">
        <v>5</v>
      </c>
      <c r="T34" s="90" t="s">
        <v>5</v>
      </c>
      <c r="U34" s="91" t="s">
        <v>5</v>
      </c>
    </row>
    <row r="35" spans="1:21" ht="13.5" thickBot="1" x14ac:dyDescent="0.25">
      <c r="A35" s="20" t="s">
        <v>4</v>
      </c>
      <c r="B35" s="21">
        <v>1623397</v>
      </c>
      <c r="C35" s="21">
        <v>1784894</v>
      </c>
      <c r="D35" s="22">
        <v>2013071</v>
      </c>
      <c r="E35" s="23">
        <v>100</v>
      </c>
      <c r="F35" s="23">
        <v>100</v>
      </c>
      <c r="G35" s="48">
        <v>100</v>
      </c>
      <c r="I35" s="111">
        <v>227155</v>
      </c>
      <c r="J35" s="21">
        <v>250020</v>
      </c>
      <c r="K35" s="22">
        <v>289523</v>
      </c>
      <c r="L35" s="94">
        <v>100</v>
      </c>
      <c r="M35" s="94">
        <v>100</v>
      </c>
      <c r="N35" s="95">
        <v>100</v>
      </c>
      <c r="P35" s="111">
        <v>1396242</v>
      </c>
      <c r="Q35" s="21">
        <v>1534874</v>
      </c>
      <c r="R35" s="22">
        <v>1723548</v>
      </c>
      <c r="S35" s="94">
        <v>100</v>
      </c>
      <c r="T35" s="94">
        <v>100</v>
      </c>
      <c r="U35" s="95">
        <v>100</v>
      </c>
    </row>
    <row r="36" spans="1:21" x14ac:dyDescent="0.2">
      <c r="I36" s="118"/>
      <c r="P36" s="118"/>
    </row>
    <row r="37" spans="1:21" ht="16.5" thickBot="1" x14ac:dyDescent="0.3">
      <c r="A37" s="5" t="s">
        <v>122</v>
      </c>
      <c r="B37" s="6"/>
      <c r="C37" s="6"/>
      <c r="D37" s="6"/>
      <c r="E37" s="6"/>
      <c r="F37" s="6"/>
      <c r="I37" s="197" t="s">
        <v>107</v>
      </c>
      <c r="J37" s="197"/>
      <c r="K37" s="197"/>
      <c r="L37" s="197"/>
      <c r="M37" s="197"/>
      <c r="N37" s="197"/>
      <c r="P37" s="197" t="s">
        <v>108</v>
      </c>
      <c r="Q37" s="197"/>
      <c r="R37" s="197"/>
      <c r="S37" s="197"/>
      <c r="T37" s="197"/>
      <c r="U37" s="197"/>
    </row>
    <row r="38" spans="1:21" x14ac:dyDescent="0.2">
      <c r="A38" s="7"/>
      <c r="B38" s="99"/>
      <c r="C38" s="98" t="s">
        <v>31</v>
      </c>
      <c r="D38" s="100"/>
      <c r="E38" s="11"/>
      <c r="F38" s="98" t="s">
        <v>2</v>
      </c>
      <c r="G38" s="12"/>
      <c r="I38" s="32"/>
      <c r="J38" s="98" t="s">
        <v>31</v>
      </c>
      <c r="K38" s="100"/>
      <c r="L38" s="11"/>
      <c r="M38" s="98" t="s">
        <v>2</v>
      </c>
      <c r="N38" s="12"/>
      <c r="P38" s="32"/>
      <c r="Q38" s="98" t="s">
        <v>31</v>
      </c>
      <c r="R38" s="100"/>
      <c r="S38" s="11"/>
      <c r="T38" s="98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109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109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227419</v>
      </c>
      <c r="C40" s="18">
        <v>221423</v>
      </c>
      <c r="D40" s="19">
        <v>202199</v>
      </c>
      <c r="E40" s="27">
        <v>37.789671686036272</v>
      </c>
      <c r="F40" s="27">
        <v>34.745664304499833</v>
      </c>
      <c r="G40" s="28">
        <v>30.205373655167058</v>
      </c>
      <c r="I40" s="110">
        <v>27326</v>
      </c>
      <c r="J40" s="18">
        <v>27845</v>
      </c>
      <c r="K40" s="19">
        <v>28259</v>
      </c>
      <c r="L40" s="90">
        <v>45.885177908753548</v>
      </c>
      <c r="M40" s="90">
        <v>44.093428345209816</v>
      </c>
      <c r="N40" s="91">
        <v>42.122915020793897</v>
      </c>
      <c r="P40" s="110">
        <v>200093</v>
      </c>
      <c r="Q40" s="18">
        <v>193578</v>
      </c>
      <c r="R40" s="19">
        <v>173940</v>
      </c>
      <c r="S40" s="90">
        <v>36.90057519700359</v>
      </c>
      <c r="T40" s="90">
        <v>33.717458780250752</v>
      </c>
      <c r="U40" s="91">
        <v>28.878001484243608</v>
      </c>
    </row>
    <row r="41" spans="1:21" x14ac:dyDescent="0.2">
      <c r="A41" s="17" t="s">
        <v>158</v>
      </c>
      <c r="B41" s="18">
        <v>92535</v>
      </c>
      <c r="C41" s="18">
        <v>103948</v>
      </c>
      <c r="D41" s="19">
        <v>116310</v>
      </c>
      <c r="E41" s="27">
        <v>15.376319786241986</v>
      </c>
      <c r="F41" s="27">
        <v>16.311504735841122</v>
      </c>
      <c r="G41" s="28">
        <v>17.374898045155913</v>
      </c>
      <c r="I41" s="110">
        <v>11596</v>
      </c>
      <c r="J41" s="18">
        <v>11297</v>
      </c>
      <c r="K41" s="19">
        <v>11095</v>
      </c>
      <c r="L41" s="90">
        <v>19.471731063086661</v>
      </c>
      <c r="M41" s="90">
        <v>17.889152810768014</v>
      </c>
      <c r="N41" s="91">
        <v>16.538226482030797</v>
      </c>
      <c r="P41" s="110">
        <v>80939</v>
      </c>
      <c r="Q41" s="18">
        <v>92651</v>
      </c>
      <c r="R41" s="19">
        <v>105215</v>
      </c>
      <c r="S41" s="90">
        <v>14.926537439442027</v>
      </c>
      <c r="T41" s="90">
        <v>16.137971636492846</v>
      </c>
      <c r="U41" s="91">
        <v>17.468086272074803</v>
      </c>
    </row>
    <row r="42" spans="1:21" x14ac:dyDescent="0.2">
      <c r="A42" s="17" t="s">
        <v>82</v>
      </c>
      <c r="B42" s="18">
        <v>123824</v>
      </c>
      <c r="C42" s="18">
        <v>137301</v>
      </c>
      <c r="D42" s="19">
        <v>153055</v>
      </c>
      <c r="E42" s="27">
        <v>20.575538133804805</v>
      </c>
      <c r="F42" s="27">
        <v>21.545252546809191</v>
      </c>
      <c r="G42" s="28">
        <v>22.864027343318185</v>
      </c>
      <c r="I42" s="110">
        <v>13596</v>
      </c>
      <c r="J42" s="18">
        <v>14833</v>
      </c>
      <c r="K42" s="19">
        <v>16340</v>
      </c>
      <c r="L42" s="90">
        <v>22.830084126744243</v>
      </c>
      <c r="M42" s="90">
        <v>23.488519398258116</v>
      </c>
      <c r="N42" s="91">
        <v>24.356432691877711</v>
      </c>
      <c r="P42" s="110">
        <v>110228</v>
      </c>
      <c r="Q42" s="18">
        <v>122468</v>
      </c>
      <c r="R42" s="19">
        <v>136715</v>
      </c>
      <c r="S42" s="90">
        <v>20.327930526381792</v>
      </c>
      <c r="T42" s="90">
        <v>21.331503279813557</v>
      </c>
      <c r="U42" s="91">
        <v>22.69780368470947</v>
      </c>
    </row>
    <row r="43" spans="1:21" x14ac:dyDescent="0.2">
      <c r="A43" s="17" t="s">
        <v>84</v>
      </c>
      <c r="B43" s="18">
        <v>65010</v>
      </c>
      <c r="C43" s="18">
        <v>60255</v>
      </c>
      <c r="D43" s="19">
        <v>60030</v>
      </c>
      <c r="E43" s="27">
        <v>10.802556322511391</v>
      </c>
      <c r="F43" s="27">
        <v>9.455205659157528</v>
      </c>
      <c r="G43" s="28">
        <v>8.9675447480931076</v>
      </c>
      <c r="I43" s="110">
        <v>3900</v>
      </c>
      <c r="J43" s="18">
        <v>5162</v>
      </c>
      <c r="K43" s="19">
        <v>6019</v>
      </c>
      <c r="L43" s="90">
        <v>6.5487884741322855</v>
      </c>
      <c r="M43" s="90">
        <v>8.1741884402216947</v>
      </c>
      <c r="N43" s="91">
        <v>8.9719319689358592</v>
      </c>
      <c r="P43" s="110">
        <v>61110</v>
      </c>
      <c r="Q43" s="18">
        <v>55093</v>
      </c>
      <c r="R43" s="19">
        <v>54011</v>
      </c>
      <c r="S43" s="90">
        <v>11.269730326842465</v>
      </c>
      <c r="T43" s="90">
        <v>9.5961109040301817</v>
      </c>
      <c r="U43" s="91">
        <v>8.9670561007559009</v>
      </c>
    </row>
    <row r="44" spans="1:21" x14ac:dyDescent="0.2">
      <c r="A44" s="17" t="s">
        <v>152</v>
      </c>
      <c r="B44" s="18">
        <v>33077</v>
      </c>
      <c r="C44" s="18">
        <v>32390</v>
      </c>
      <c r="D44" s="19">
        <v>31653</v>
      </c>
      <c r="E44" s="27">
        <v>5.4963260341441202</v>
      </c>
      <c r="F44" s="27">
        <v>5.082633993861295</v>
      </c>
      <c r="G44" s="28">
        <v>4.7284639998565909</v>
      </c>
      <c r="I44" s="110">
        <v>1274</v>
      </c>
      <c r="J44" s="18">
        <v>1244</v>
      </c>
      <c r="K44" s="19">
        <v>1221</v>
      </c>
      <c r="L44" s="90">
        <v>2.1392709015498799</v>
      </c>
      <c r="M44" s="90">
        <v>1.9699129057798892</v>
      </c>
      <c r="N44" s="91">
        <v>1.8200247439891484</v>
      </c>
      <c r="P44" s="110">
        <v>31803</v>
      </c>
      <c r="Q44" s="18">
        <v>31146</v>
      </c>
      <c r="R44" s="19">
        <v>30432</v>
      </c>
      <c r="S44" s="90">
        <v>5.8650177317062822</v>
      </c>
      <c r="T44" s="90">
        <v>5.425017156751748</v>
      </c>
      <c r="U44" s="91">
        <v>5.0524050889300991</v>
      </c>
    </row>
    <row r="45" spans="1:21" x14ac:dyDescent="0.2">
      <c r="A45" s="17" t="s">
        <v>159</v>
      </c>
      <c r="B45" s="18">
        <v>1750</v>
      </c>
      <c r="C45" s="18">
        <v>2683</v>
      </c>
      <c r="D45" s="19">
        <v>4137</v>
      </c>
      <c r="E45" s="27">
        <v>0.29079331740339848</v>
      </c>
      <c r="F45" s="27">
        <v>0.42101596188730644</v>
      </c>
      <c r="G45" s="28">
        <v>0.61800320877663151</v>
      </c>
      <c r="I45" s="110">
        <v>1750</v>
      </c>
      <c r="J45" s="18">
        <v>2683</v>
      </c>
      <c r="K45" s="19">
        <v>4137</v>
      </c>
      <c r="L45" s="90">
        <v>2.9385589307003843</v>
      </c>
      <c r="M45" s="90">
        <v>4.2486144101346</v>
      </c>
      <c r="N45" s="91">
        <v>6.166619464277729</v>
      </c>
      <c r="P45" s="110">
        <v>0</v>
      </c>
      <c r="Q45" s="18">
        <v>0</v>
      </c>
      <c r="R45" s="19">
        <v>0</v>
      </c>
      <c r="S45" s="90" t="s">
        <v>160</v>
      </c>
      <c r="T45" s="90" t="s">
        <v>160</v>
      </c>
      <c r="U45" s="91" t="s">
        <v>160</v>
      </c>
    </row>
    <row r="46" spans="1:21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160</v>
      </c>
      <c r="F46" s="27" t="s">
        <v>160</v>
      </c>
      <c r="G46" s="28" t="s">
        <v>160</v>
      </c>
      <c r="I46" s="110">
        <v>0</v>
      </c>
      <c r="J46" s="18">
        <v>0</v>
      </c>
      <c r="K46" s="19">
        <v>0</v>
      </c>
      <c r="L46" s="90" t="s">
        <v>160</v>
      </c>
      <c r="M46" s="90" t="s">
        <v>160</v>
      </c>
      <c r="N46" s="91" t="s">
        <v>160</v>
      </c>
      <c r="P46" s="110">
        <v>0</v>
      </c>
      <c r="Q46" s="18">
        <v>0</v>
      </c>
      <c r="R46" s="19">
        <v>0</v>
      </c>
      <c r="S46" s="90" t="s">
        <v>160</v>
      </c>
      <c r="T46" s="90" t="s">
        <v>160</v>
      </c>
      <c r="U46" s="91" t="s">
        <v>160</v>
      </c>
    </row>
    <row r="47" spans="1:21" x14ac:dyDescent="0.2">
      <c r="A47" s="17" t="s">
        <v>162</v>
      </c>
      <c r="B47" s="18">
        <v>4989</v>
      </c>
      <c r="C47" s="18">
        <v>7984</v>
      </c>
      <c r="D47" s="19">
        <v>9082</v>
      </c>
      <c r="E47" s="27">
        <v>0.82901020601460285</v>
      </c>
      <c r="F47" s="27">
        <v>1.252848095306841</v>
      </c>
      <c r="G47" s="28">
        <v>1.3567090022019259</v>
      </c>
      <c r="I47" s="110">
        <v>0</v>
      </c>
      <c r="J47" s="18">
        <v>0</v>
      </c>
      <c r="K47" s="19">
        <v>0</v>
      </c>
      <c r="L47" s="90" t="s">
        <v>160</v>
      </c>
      <c r="M47" s="90" t="s">
        <v>160</v>
      </c>
      <c r="N47" s="91" t="s">
        <v>160</v>
      </c>
      <c r="P47" s="110">
        <v>4989</v>
      </c>
      <c r="Q47" s="18">
        <v>7984</v>
      </c>
      <c r="R47" s="19">
        <v>9082</v>
      </c>
      <c r="S47" s="90">
        <v>0.92005702177412962</v>
      </c>
      <c r="T47" s="90">
        <v>1.3906548827941294</v>
      </c>
      <c r="U47" s="91">
        <v>1.5078188425888264</v>
      </c>
    </row>
    <row r="48" spans="1:21" x14ac:dyDescent="0.2">
      <c r="A48" s="17" t="s">
        <v>163</v>
      </c>
      <c r="B48" s="18">
        <v>7628</v>
      </c>
      <c r="C48" s="18">
        <v>2276</v>
      </c>
      <c r="D48" s="19">
        <v>9450</v>
      </c>
      <c r="E48" s="27">
        <v>1.2675265286589277</v>
      </c>
      <c r="F48" s="27">
        <v>0.357149582279355</v>
      </c>
      <c r="G48" s="28">
        <v>1.4116824565963664</v>
      </c>
      <c r="I48" s="110">
        <v>0</v>
      </c>
      <c r="J48" s="18">
        <v>0</v>
      </c>
      <c r="K48" s="19">
        <v>0</v>
      </c>
      <c r="L48" s="90" t="s">
        <v>160</v>
      </c>
      <c r="M48" s="90" t="s">
        <v>160</v>
      </c>
      <c r="N48" s="91" t="s">
        <v>160</v>
      </c>
      <c r="P48" s="110">
        <v>7628</v>
      </c>
      <c r="Q48" s="18">
        <v>2276</v>
      </c>
      <c r="R48" s="19">
        <v>9450</v>
      </c>
      <c r="S48" s="90">
        <v>1.406733806793558</v>
      </c>
      <c r="T48" s="90">
        <v>0.39643418251996976</v>
      </c>
      <c r="U48" s="91">
        <v>1.5689152237903996</v>
      </c>
    </row>
    <row r="49" spans="1:21" x14ac:dyDescent="0.2">
      <c r="A49" s="17" t="s">
        <v>164</v>
      </c>
      <c r="B49" s="18">
        <v>0</v>
      </c>
      <c r="C49" s="18">
        <v>0</v>
      </c>
      <c r="D49" s="19">
        <v>0</v>
      </c>
      <c r="E49" s="27" t="s">
        <v>160</v>
      </c>
      <c r="F49" s="27" t="s">
        <v>160</v>
      </c>
      <c r="G49" s="28" t="s">
        <v>160</v>
      </c>
      <c r="I49" s="110">
        <v>0</v>
      </c>
      <c r="J49" s="18">
        <v>0</v>
      </c>
      <c r="K49" s="19">
        <v>0</v>
      </c>
      <c r="L49" s="90" t="s">
        <v>160</v>
      </c>
      <c r="M49" s="90" t="s">
        <v>160</v>
      </c>
      <c r="N49" s="91" t="s">
        <v>160</v>
      </c>
      <c r="P49" s="110">
        <v>0</v>
      </c>
      <c r="Q49" s="18">
        <v>0</v>
      </c>
      <c r="R49" s="19">
        <v>0</v>
      </c>
      <c r="S49" s="90" t="s">
        <v>160</v>
      </c>
      <c r="T49" s="90" t="s">
        <v>160</v>
      </c>
      <c r="U49" s="91" t="s">
        <v>160</v>
      </c>
    </row>
    <row r="50" spans="1:21" x14ac:dyDescent="0.2">
      <c r="A50" s="17" t="s">
        <v>165</v>
      </c>
      <c r="B50" s="18">
        <v>45222</v>
      </c>
      <c r="C50" s="18">
        <v>68734</v>
      </c>
      <c r="D50" s="19">
        <v>82156</v>
      </c>
      <c r="E50" s="27">
        <v>7.5144316569237057</v>
      </c>
      <c r="F50" s="27">
        <v>10.785729081014582</v>
      </c>
      <c r="G50" s="28">
        <v>12.272823693558845</v>
      </c>
      <c r="I50" s="110">
        <v>0</v>
      </c>
      <c r="J50" s="18">
        <v>0</v>
      </c>
      <c r="K50" s="19">
        <v>0</v>
      </c>
      <c r="L50" s="90" t="s">
        <v>160</v>
      </c>
      <c r="M50" s="90" t="s">
        <v>160</v>
      </c>
      <c r="N50" s="91" t="s">
        <v>160</v>
      </c>
      <c r="P50" s="110">
        <v>45222</v>
      </c>
      <c r="Q50" s="18">
        <v>68734</v>
      </c>
      <c r="R50" s="19">
        <v>82156</v>
      </c>
      <c r="S50" s="90">
        <v>8.3397110921366391</v>
      </c>
      <c r="T50" s="90">
        <v>11.972103295838139</v>
      </c>
      <c r="U50" s="91">
        <v>13.639767103251224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  <c r="I51" s="110">
        <v>0</v>
      </c>
      <c r="J51" s="18">
        <v>0</v>
      </c>
      <c r="K51" s="19">
        <v>0</v>
      </c>
      <c r="L51" s="90" t="s">
        <v>160</v>
      </c>
      <c r="M51" s="90" t="s">
        <v>160</v>
      </c>
      <c r="N51" s="91" t="s">
        <v>160</v>
      </c>
      <c r="P51" s="110">
        <v>0</v>
      </c>
      <c r="Q51" s="18">
        <v>0</v>
      </c>
      <c r="R51" s="19">
        <v>0</v>
      </c>
      <c r="S51" s="90" t="s">
        <v>160</v>
      </c>
      <c r="T51" s="90" t="s">
        <v>160</v>
      </c>
      <c r="U51" s="91" t="s">
        <v>160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  <c r="I52" s="110">
        <v>0</v>
      </c>
      <c r="J52" s="18">
        <v>0</v>
      </c>
      <c r="K52" s="19">
        <v>0</v>
      </c>
      <c r="L52" s="90" t="s">
        <v>160</v>
      </c>
      <c r="M52" s="90" t="s">
        <v>160</v>
      </c>
      <c r="N52" s="91" t="s">
        <v>160</v>
      </c>
      <c r="P52" s="110">
        <v>0</v>
      </c>
      <c r="Q52" s="18">
        <v>0</v>
      </c>
      <c r="R52" s="19">
        <v>0</v>
      </c>
      <c r="S52" s="90" t="s">
        <v>160</v>
      </c>
      <c r="T52" s="90" t="s">
        <v>160</v>
      </c>
      <c r="U52" s="91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  <c r="I53" s="110">
        <v>0</v>
      </c>
      <c r="J53" s="18">
        <v>0</v>
      </c>
      <c r="K53" s="19">
        <v>0</v>
      </c>
      <c r="L53" s="90" t="s">
        <v>160</v>
      </c>
      <c r="M53" s="90" t="s">
        <v>160</v>
      </c>
      <c r="N53" s="91" t="s">
        <v>160</v>
      </c>
      <c r="P53" s="110">
        <v>0</v>
      </c>
      <c r="Q53" s="18">
        <v>0</v>
      </c>
      <c r="R53" s="19">
        <v>0</v>
      </c>
      <c r="S53" s="90" t="s">
        <v>160</v>
      </c>
      <c r="T53" s="90" t="s">
        <v>160</v>
      </c>
      <c r="U53" s="91" t="s">
        <v>160</v>
      </c>
    </row>
    <row r="54" spans="1:21" x14ac:dyDescent="0.2">
      <c r="A54" s="17" t="s">
        <v>169</v>
      </c>
      <c r="B54" s="18">
        <v>18</v>
      </c>
      <c r="C54" s="18">
        <v>18</v>
      </c>
      <c r="D54" s="19">
        <v>0</v>
      </c>
      <c r="E54" s="27">
        <v>2.9910169790063842E-3</v>
      </c>
      <c r="F54" s="27">
        <v>2.8245573290985896E-3</v>
      </c>
      <c r="G54" s="28" t="s">
        <v>160</v>
      </c>
      <c r="I54" s="110">
        <v>18</v>
      </c>
      <c r="J54" s="18">
        <v>18</v>
      </c>
      <c r="K54" s="19">
        <v>0</v>
      </c>
      <c r="L54" s="90">
        <v>3.022517757291824E-2</v>
      </c>
      <c r="M54" s="90">
        <v>2.8503562945368172E-2</v>
      </c>
      <c r="N54" s="91" t="s">
        <v>160</v>
      </c>
      <c r="P54" s="110">
        <v>0</v>
      </c>
      <c r="Q54" s="18">
        <v>0</v>
      </c>
      <c r="R54" s="19">
        <v>0</v>
      </c>
      <c r="S54" s="90" t="s">
        <v>160</v>
      </c>
      <c r="T54" s="90" t="s">
        <v>160</v>
      </c>
      <c r="U54" s="91" t="s">
        <v>160</v>
      </c>
    </row>
    <row r="55" spans="1:21" x14ac:dyDescent="0.2">
      <c r="A55" s="17" t="s">
        <v>170</v>
      </c>
      <c r="B55" s="18">
        <v>0</v>
      </c>
      <c r="C55" s="18">
        <v>0</v>
      </c>
      <c r="D55" s="19">
        <v>0</v>
      </c>
      <c r="E55" s="27" t="s">
        <v>160</v>
      </c>
      <c r="F55" s="27" t="s">
        <v>160</v>
      </c>
      <c r="G55" s="28" t="s">
        <v>160</v>
      </c>
      <c r="I55" s="110">
        <v>0</v>
      </c>
      <c r="J55" s="18">
        <v>0</v>
      </c>
      <c r="K55" s="19">
        <v>0</v>
      </c>
      <c r="L55" s="90" t="s">
        <v>160</v>
      </c>
      <c r="M55" s="90" t="s">
        <v>160</v>
      </c>
      <c r="N55" s="91" t="s">
        <v>160</v>
      </c>
      <c r="P55" s="110">
        <v>0</v>
      </c>
      <c r="Q55" s="18">
        <v>0</v>
      </c>
      <c r="R55" s="19">
        <v>0</v>
      </c>
      <c r="S55" s="90" t="s">
        <v>160</v>
      </c>
      <c r="T55" s="90" t="s">
        <v>160</v>
      </c>
      <c r="U55" s="91" t="s">
        <v>160</v>
      </c>
    </row>
    <row r="56" spans="1:21" x14ac:dyDescent="0.2">
      <c r="A56" s="17" t="s">
        <v>171</v>
      </c>
      <c r="B56" s="18">
        <v>0</v>
      </c>
      <c r="C56" s="18">
        <v>0</v>
      </c>
      <c r="D56" s="19">
        <v>0</v>
      </c>
      <c r="E56" s="27" t="s">
        <v>160</v>
      </c>
      <c r="F56" s="27" t="s">
        <v>160</v>
      </c>
      <c r="G56" s="28" t="s">
        <v>160</v>
      </c>
      <c r="I56" s="110">
        <v>0</v>
      </c>
      <c r="J56" s="18">
        <v>0</v>
      </c>
      <c r="K56" s="19">
        <v>0</v>
      </c>
      <c r="L56" s="90" t="s">
        <v>160</v>
      </c>
      <c r="M56" s="90" t="s">
        <v>160</v>
      </c>
      <c r="N56" s="91" t="s">
        <v>160</v>
      </c>
      <c r="P56" s="110">
        <v>0</v>
      </c>
      <c r="Q56" s="18">
        <v>0</v>
      </c>
      <c r="R56" s="19">
        <v>0</v>
      </c>
      <c r="S56" s="90" t="s">
        <v>160</v>
      </c>
      <c r="T56" s="90" t="s">
        <v>160</v>
      </c>
      <c r="U56" s="91" t="s">
        <v>160</v>
      </c>
    </row>
    <row r="57" spans="1:21" x14ac:dyDescent="0.2">
      <c r="A57" s="17" t="s">
        <v>172</v>
      </c>
      <c r="B57" s="18">
        <v>0</v>
      </c>
      <c r="C57" s="18">
        <v>0</v>
      </c>
      <c r="D57" s="19">
        <v>0</v>
      </c>
      <c r="E57" s="27" t="s">
        <v>160</v>
      </c>
      <c r="F57" s="27" t="s">
        <v>160</v>
      </c>
      <c r="G57" s="28" t="s">
        <v>160</v>
      </c>
      <c r="I57" s="110">
        <v>0</v>
      </c>
      <c r="J57" s="18">
        <v>0</v>
      </c>
      <c r="K57" s="19">
        <v>0</v>
      </c>
      <c r="L57" s="90" t="s">
        <v>160</v>
      </c>
      <c r="M57" s="90" t="s">
        <v>160</v>
      </c>
      <c r="N57" s="91" t="s">
        <v>160</v>
      </c>
      <c r="P57" s="110">
        <v>0</v>
      </c>
      <c r="Q57" s="18">
        <v>0</v>
      </c>
      <c r="R57" s="19">
        <v>0</v>
      </c>
      <c r="S57" s="90" t="s">
        <v>160</v>
      </c>
      <c r="T57" s="90" t="s">
        <v>160</v>
      </c>
      <c r="U57" s="91" t="s">
        <v>160</v>
      </c>
    </row>
    <row r="58" spans="1:21" x14ac:dyDescent="0.2">
      <c r="A58" s="17" t="s">
        <v>173</v>
      </c>
      <c r="B58" s="18">
        <v>0</v>
      </c>
      <c r="C58" s="18">
        <v>0</v>
      </c>
      <c r="D58" s="19">
        <v>0</v>
      </c>
      <c r="E58" s="27" t="s">
        <v>160</v>
      </c>
      <c r="F58" s="27" t="s">
        <v>160</v>
      </c>
      <c r="G58" s="28" t="s">
        <v>160</v>
      </c>
      <c r="I58" s="110">
        <v>0</v>
      </c>
      <c r="J58" s="18">
        <v>0</v>
      </c>
      <c r="K58" s="19">
        <v>0</v>
      </c>
      <c r="L58" s="90" t="s">
        <v>160</v>
      </c>
      <c r="M58" s="90" t="s">
        <v>160</v>
      </c>
      <c r="N58" s="91" t="s">
        <v>160</v>
      </c>
      <c r="P58" s="110">
        <v>0</v>
      </c>
      <c r="Q58" s="18">
        <v>0</v>
      </c>
      <c r="R58" s="19">
        <v>0</v>
      </c>
      <c r="S58" s="90" t="s">
        <v>160</v>
      </c>
      <c r="T58" s="90" t="s">
        <v>160</v>
      </c>
      <c r="U58" s="91" t="s">
        <v>160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  <c r="I59" s="110">
        <v>0</v>
      </c>
      <c r="J59" s="18">
        <v>0</v>
      </c>
      <c r="K59" s="19">
        <v>0</v>
      </c>
      <c r="L59" s="90" t="s">
        <v>160</v>
      </c>
      <c r="M59" s="90" t="s">
        <v>160</v>
      </c>
      <c r="N59" s="91" t="s">
        <v>160</v>
      </c>
      <c r="P59" s="110">
        <v>0</v>
      </c>
      <c r="Q59" s="18">
        <v>0</v>
      </c>
      <c r="R59" s="19">
        <v>0</v>
      </c>
      <c r="S59" s="90" t="s">
        <v>160</v>
      </c>
      <c r="T59" s="90" t="s">
        <v>160</v>
      </c>
      <c r="U59" s="91" t="s">
        <v>160</v>
      </c>
    </row>
    <row r="60" spans="1:21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  <c r="I60" s="110">
        <v>0</v>
      </c>
      <c r="J60" s="18">
        <v>0</v>
      </c>
      <c r="K60" s="19">
        <v>0</v>
      </c>
      <c r="L60" s="90" t="s">
        <v>160</v>
      </c>
      <c r="M60" s="90" t="s">
        <v>160</v>
      </c>
      <c r="N60" s="91" t="s">
        <v>160</v>
      </c>
      <c r="P60" s="110">
        <v>0</v>
      </c>
      <c r="Q60" s="18">
        <v>0</v>
      </c>
      <c r="R60" s="19">
        <v>0</v>
      </c>
      <c r="S60" s="90" t="s">
        <v>160</v>
      </c>
      <c r="T60" s="90" t="s">
        <v>160</v>
      </c>
      <c r="U60" s="91" t="s">
        <v>160</v>
      </c>
    </row>
    <row r="61" spans="1:21" x14ac:dyDescent="0.2">
      <c r="A61" s="17" t="s">
        <v>176</v>
      </c>
      <c r="B61" s="18">
        <v>0</v>
      </c>
      <c r="C61" s="18">
        <v>0</v>
      </c>
      <c r="D61" s="19">
        <v>0</v>
      </c>
      <c r="E61" s="27" t="s">
        <v>160</v>
      </c>
      <c r="F61" s="27" t="s">
        <v>160</v>
      </c>
      <c r="G61" s="28" t="s">
        <v>160</v>
      </c>
      <c r="I61" s="110">
        <v>0</v>
      </c>
      <c r="J61" s="18">
        <v>0</v>
      </c>
      <c r="K61" s="19">
        <v>0</v>
      </c>
      <c r="L61" s="90" t="s">
        <v>160</v>
      </c>
      <c r="M61" s="90" t="s">
        <v>160</v>
      </c>
      <c r="N61" s="91" t="s">
        <v>160</v>
      </c>
      <c r="P61" s="110">
        <v>0</v>
      </c>
      <c r="Q61" s="18">
        <v>0</v>
      </c>
      <c r="R61" s="19">
        <v>0</v>
      </c>
      <c r="S61" s="90" t="s">
        <v>160</v>
      </c>
      <c r="T61" s="90" t="s">
        <v>160</v>
      </c>
      <c r="U61" s="91" t="s">
        <v>160</v>
      </c>
    </row>
    <row r="62" spans="1:21" x14ac:dyDescent="0.2">
      <c r="A62" s="17" t="s">
        <v>177</v>
      </c>
      <c r="B62" s="18">
        <v>0</v>
      </c>
      <c r="C62" s="18">
        <v>0</v>
      </c>
      <c r="D62" s="19">
        <v>0</v>
      </c>
      <c r="E62" s="27" t="s">
        <v>160</v>
      </c>
      <c r="F62" s="27" t="s">
        <v>160</v>
      </c>
      <c r="G62" s="28" t="s">
        <v>160</v>
      </c>
      <c r="I62" s="110">
        <v>0</v>
      </c>
      <c r="J62" s="18">
        <v>0</v>
      </c>
      <c r="K62" s="19">
        <v>0</v>
      </c>
      <c r="L62" s="90" t="s">
        <v>160</v>
      </c>
      <c r="M62" s="90" t="s">
        <v>160</v>
      </c>
      <c r="N62" s="91" t="s">
        <v>160</v>
      </c>
      <c r="P62" s="110">
        <v>0</v>
      </c>
      <c r="Q62" s="18">
        <v>0</v>
      </c>
      <c r="R62" s="19">
        <v>0</v>
      </c>
      <c r="S62" s="90" t="s">
        <v>160</v>
      </c>
      <c r="T62" s="90" t="s">
        <v>160</v>
      </c>
      <c r="U62" s="91" t="s">
        <v>160</v>
      </c>
    </row>
    <row r="63" spans="1:21" x14ac:dyDescent="0.2">
      <c r="A63" s="17" t="s">
        <v>178</v>
      </c>
      <c r="B63" s="18">
        <v>168</v>
      </c>
      <c r="C63" s="18">
        <v>116</v>
      </c>
      <c r="D63" s="19">
        <v>23</v>
      </c>
      <c r="E63" s="27">
        <v>2.7916158470726253E-2</v>
      </c>
      <c r="F63" s="27">
        <v>1.8202702787524245E-2</v>
      </c>
      <c r="G63" s="28">
        <v>3.4358408996525321E-3</v>
      </c>
      <c r="I63" s="110">
        <v>93</v>
      </c>
      <c r="J63" s="18">
        <v>68</v>
      </c>
      <c r="K63" s="19">
        <v>16</v>
      </c>
      <c r="L63" s="90">
        <v>0.15616341746007759</v>
      </c>
      <c r="M63" s="90">
        <v>0.10768012668250197</v>
      </c>
      <c r="N63" s="91">
        <v>2.3849628094861897E-2</v>
      </c>
      <c r="P63" s="110">
        <v>75</v>
      </c>
      <c r="Q63" s="18">
        <v>48</v>
      </c>
      <c r="R63" s="19">
        <v>7</v>
      </c>
      <c r="S63" s="90">
        <v>1.3831284151745785E-2</v>
      </c>
      <c r="T63" s="90">
        <v>8.3606505979606973E-3</v>
      </c>
      <c r="U63" s="91">
        <v>1.1621594250299256E-3</v>
      </c>
    </row>
    <row r="64" spans="1:21" x14ac:dyDescent="0.2">
      <c r="A64" s="17" t="s">
        <v>179</v>
      </c>
      <c r="B64" s="18">
        <v>162</v>
      </c>
      <c r="C64" s="18">
        <v>140</v>
      </c>
      <c r="D64" s="19">
        <v>168</v>
      </c>
      <c r="E64" s="27">
        <v>2.6919152811057459E-2</v>
      </c>
      <c r="F64" s="27">
        <v>2.1968779226322364E-2</v>
      </c>
      <c r="G64" s="28">
        <v>2.5096577006157625E-2</v>
      </c>
      <c r="I64" s="110">
        <v>0</v>
      </c>
      <c r="J64" s="18">
        <v>0</v>
      </c>
      <c r="K64" s="19">
        <v>0</v>
      </c>
      <c r="L64" s="90" t="s">
        <v>160</v>
      </c>
      <c r="M64" s="90" t="s">
        <v>160</v>
      </c>
      <c r="N64" s="91" t="s">
        <v>160</v>
      </c>
      <c r="P64" s="110">
        <v>162</v>
      </c>
      <c r="Q64" s="18">
        <v>140</v>
      </c>
      <c r="R64" s="19">
        <v>168</v>
      </c>
      <c r="S64" s="90">
        <v>2.9875573767770894E-2</v>
      </c>
      <c r="T64" s="90">
        <v>2.4385230910718703E-2</v>
      </c>
      <c r="U64" s="91">
        <v>2.7891826200718214E-2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1151</v>
      </c>
      <c r="E65" s="27" t="s">
        <v>160</v>
      </c>
      <c r="F65" s="27" t="s">
        <v>160</v>
      </c>
      <c r="G65" s="28">
        <v>0.17194142936956802</v>
      </c>
      <c r="I65" s="110">
        <v>0</v>
      </c>
      <c r="J65" s="18">
        <v>0</v>
      </c>
      <c r="K65" s="19">
        <v>0</v>
      </c>
      <c r="L65" s="90" t="s">
        <v>160</v>
      </c>
      <c r="M65" s="90" t="s">
        <v>160</v>
      </c>
      <c r="N65" s="91" t="s">
        <v>160</v>
      </c>
      <c r="P65" s="110">
        <v>0</v>
      </c>
      <c r="Q65" s="18">
        <v>0</v>
      </c>
      <c r="R65" s="19">
        <v>1151</v>
      </c>
      <c r="S65" s="90" t="s">
        <v>160</v>
      </c>
      <c r="T65" s="90" t="s">
        <v>160</v>
      </c>
      <c r="U65" s="91">
        <v>0.19109221402992063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  <c r="I66" s="110">
        <v>0</v>
      </c>
      <c r="J66" s="18">
        <v>0</v>
      </c>
      <c r="K66" s="19">
        <v>0</v>
      </c>
      <c r="L66" s="90" t="s">
        <v>160</v>
      </c>
      <c r="M66" s="90" t="s">
        <v>160</v>
      </c>
      <c r="N66" s="91" t="s">
        <v>160</v>
      </c>
      <c r="P66" s="110">
        <v>0</v>
      </c>
      <c r="Q66" s="18">
        <v>0</v>
      </c>
      <c r="R66" s="19">
        <v>0</v>
      </c>
      <c r="S66" s="90" t="s">
        <v>160</v>
      </c>
      <c r="T66" s="90" t="s">
        <v>160</v>
      </c>
      <c r="U66" s="91" t="s">
        <v>160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  <c r="I67" s="110" t="s">
        <v>5</v>
      </c>
      <c r="J67" s="18" t="s">
        <v>5</v>
      </c>
      <c r="K67" s="19" t="s">
        <v>5</v>
      </c>
      <c r="L67" s="90" t="s">
        <v>5</v>
      </c>
      <c r="M67" s="90" t="s">
        <v>5</v>
      </c>
      <c r="N67" s="91" t="s">
        <v>5</v>
      </c>
      <c r="P67" s="110" t="s">
        <v>5</v>
      </c>
      <c r="Q67" s="18" t="s">
        <v>5</v>
      </c>
      <c r="R67" s="19" t="s">
        <v>5</v>
      </c>
      <c r="S67" s="90" t="s">
        <v>5</v>
      </c>
      <c r="T67" s="90" t="s">
        <v>5</v>
      </c>
      <c r="U67" s="91" t="s">
        <v>5</v>
      </c>
    </row>
    <row r="68" spans="1:21" ht="13.5" thickBot="1" x14ac:dyDescent="0.25">
      <c r="A68" s="20" t="s">
        <v>4</v>
      </c>
      <c r="B68" s="21">
        <v>601802</v>
      </c>
      <c r="C68" s="21">
        <v>637268</v>
      </c>
      <c r="D68" s="22">
        <v>669414</v>
      </c>
      <c r="E68" s="23">
        <v>100</v>
      </c>
      <c r="F68" s="23">
        <v>100</v>
      </c>
      <c r="G68" s="48">
        <v>100</v>
      </c>
      <c r="I68" s="111">
        <v>59553</v>
      </c>
      <c r="J68" s="21">
        <v>63150</v>
      </c>
      <c r="K68" s="22">
        <v>67087</v>
      </c>
      <c r="L68" s="94">
        <v>100</v>
      </c>
      <c r="M68" s="94">
        <v>100</v>
      </c>
      <c r="N68" s="95">
        <v>100</v>
      </c>
      <c r="P68" s="111">
        <v>542249</v>
      </c>
      <c r="Q68" s="21">
        <v>574118</v>
      </c>
      <c r="R68" s="22">
        <v>602327</v>
      </c>
      <c r="S68" s="94">
        <v>100</v>
      </c>
      <c r="T68" s="94">
        <v>100</v>
      </c>
      <c r="U68" s="95">
        <v>100</v>
      </c>
    </row>
    <row r="69" spans="1:21" x14ac:dyDescent="0.2">
      <c r="A69" s="24"/>
      <c r="B69" s="24"/>
      <c r="C69" s="24"/>
      <c r="D69" s="24"/>
      <c r="E69" s="24"/>
      <c r="F69" s="24"/>
      <c r="G69" s="50"/>
    </row>
    <row r="70" spans="1:21" ht="12.75" customHeight="1" x14ac:dyDescent="0.2">
      <c r="A70" s="26" t="s">
        <v>155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187">
        <v>16</v>
      </c>
    </row>
    <row r="71" spans="1:21" ht="12.75" customHeight="1" x14ac:dyDescent="0.2">
      <c r="A71" s="26" t="s">
        <v>156</v>
      </c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186"/>
    </row>
    <row r="72" spans="1:21" ht="12.75" customHeight="1" x14ac:dyDescent="0.2"/>
  </sheetData>
  <mergeCells count="5">
    <mergeCell ref="U70:U71"/>
    <mergeCell ref="I4:N4"/>
    <mergeCell ref="P4:U4"/>
    <mergeCell ref="I37:N37"/>
    <mergeCell ref="P37:U37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3"/>
  <sheetViews>
    <sheetView showGridLines="0" showRowColHeaders="0" zoomScaleNormal="100" workbookViewId="0"/>
  </sheetViews>
  <sheetFormatPr defaultColWidth="11.42578125" defaultRowHeight="12.75" x14ac:dyDescent="0.2"/>
  <cols>
    <col min="1" max="1" width="26.425781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123</v>
      </c>
      <c r="B4" s="6"/>
      <c r="C4" s="6"/>
      <c r="D4" s="197" t="s">
        <v>104</v>
      </c>
      <c r="E4" s="197"/>
      <c r="F4" s="6"/>
      <c r="I4" s="197" t="s">
        <v>91</v>
      </c>
      <c r="J4" s="197"/>
      <c r="K4" s="197"/>
      <c r="L4" s="197"/>
      <c r="M4" s="197"/>
      <c r="N4" s="197"/>
      <c r="P4" s="197" t="s">
        <v>92</v>
      </c>
      <c r="Q4" s="197"/>
      <c r="R4" s="197"/>
      <c r="S4" s="197"/>
      <c r="T4" s="197"/>
      <c r="U4" s="19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1899098</v>
      </c>
      <c r="C7" s="18">
        <v>2098130</v>
      </c>
      <c r="D7" s="19">
        <v>2204707</v>
      </c>
      <c r="E7" s="27">
        <v>22.804063404753158</v>
      </c>
      <c r="F7" s="27">
        <v>23.789711077234102</v>
      </c>
      <c r="G7" s="28">
        <v>23.847400915212898</v>
      </c>
      <c r="I7" s="110">
        <v>1098451</v>
      </c>
      <c r="J7" s="18">
        <v>1192291</v>
      </c>
      <c r="K7" s="19">
        <v>1227284</v>
      </c>
      <c r="L7" s="90">
        <v>19.543235443776666</v>
      </c>
      <c r="M7" s="90">
        <v>20.595325656652619</v>
      </c>
      <c r="N7" s="91">
        <v>20.749932244408409</v>
      </c>
      <c r="P7" s="110">
        <v>800647</v>
      </c>
      <c r="Q7" s="18">
        <v>905839</v>
      </c>
      <c r="R7" s="19">
        <v>977423</v>
      </c>
      <c r="S7" s="90">
        <v>29.573929190000417</v>
      </c>
      <c r="T7" s="90">
        <v>29.892213806255448</v>
      </c>
      <c r="U7" s="91">
        <v>29.348331637351553</v>
      </c>
    </row>
    <row r="8" spans="1:21" x14ac:dyDescent="0.2">
      <c r="A8" s="17" t="s">
        <v>158</v>
      </c>
      <c r="B8" s="18">
        <v>124585</v>
      </c>
      <c r="C8" s="18">
        <v>147089</v>
      </c>
      <c r="D8" s="19">
        <v>216220</v>
      </c>
      <c r="E8" s="27">
        <v>1.4959966464506689</v>
      </c>
      <c r="F8" s="27">
        <v>1.6677731182716451</v>
      </c>
      <c r="G8" s="28">
        <v>2.3387620331805237</v>
      </c>
      <c r="I8" s="110">
        <v>123070</v>
      </c>
      <c r="J8" s="18">
        <v>145174</v>
      </c>
      <c r="K8" s="19">
        <v>213203</v>
      </c>
      <c r="L8" s="90">
        <v>2.1896160921748846</v>
      </c>
      <c r="M8" s="90">
        <v>2.5076980425742432</v>
      </c>
      <c r="N8" s="91">
        <v>3.6046651013983775</v>
      </c>
      <c r="P8" s="110">
        <v>1515</v>
      </c>
      <c r="Q8" s="18">
        <v>1915</v>
      </c>
      <c r="R8" s="19">
        <v>3017</v>
      </c>
      <c r="S8" s="90">
        <v>5.5960370453958651E-2</v>
      </c>
      <c r="T8" s="90">
        <v>6.3193999638985712E-2</v>
      </c>
      <c r="U8" s="91">
        <v>9.0589147738379019E-2</v>
      </c>
    </row>
    <row r="9" spans="1:21" x14ac:dyDescent="0.2">
      <c r="A9" s="17" t="s">
        <v>82</v>
      </c>
      <c r="B9" s="18">
        <v>2046845</v>
      </c>
      <c r="C9" s="18">
        <v>2259986</v>
      </c>
      <c r="D9" s="19">
        <v>2445093</v>
      </c>
      <c r="E9" s="27">
        <v>24.578185622701923</v>
      </c>
      <c r="F9" s="27">
        <v>25.624920275957155</v>
      </c>
      <c r="G9" s="28">
        <v>26.447556544239507</v>
      </c>
      <c r="I9" s="110">
        <v>1165639</v>
      </c>
      <c r="J9" s="18">
        <v>1252082</v>
      </c>
      <c r="K9" s="19">
        <v>1313330</v>
      </c>
      <c r="L9" s="90">
        <v>20.738619582892991</v>
      </c>
      <c r="M9" s="90">
        <v>21.628139891044153</v>
      </c>
      <c r="N9" s="91">
        <v>22.204728909159492</v>
      </c>
      <c r="P9" s="110">
        <v>881206</v>
      </c>
      <c r="Q9" s="18">
        <v>1007904</v>
      </c>
      <c r="R9" s="19">
        <v>1131763</v>
      </c>
      <c r="S9" s="90">
        <v>32.549580334159131</v>
      </c>
      <c r="T9" s="90">
        <v>33.2603054893641</v>
      </c>
      <c r="U9" s="91">
        <v>33.98258058065332</v>
      </c>
    </row>
    <row r="10" spans="1:21" x14ac:dyDescent="0.2">
      <c r="A10" s="17" t="s">
        <v>84</v>
      </c>
      <c r="B10" s="18">
        <v>1193182</v>
      </c>
      <c r="C10" s="18">
        <v>1332147</v>
      </c>
      <c r="D10" s="19">
        <v>1516285</v>
      </c>
      <c r="E10" s="27">
        <v>14.32753758964002</v>
      </c>
      <c r="F10" s="27">
        <v>15.104589440313125</v>
      </c>
      <c r="G10" s="28">
        <v>16.401025758399456</v>
      </c>
      <c r="I10" s="110">
        <v>667192</v>
      </c>
      <c r="J10" s="18">
        <v>773799</v>
      </c>
      <c r="K10" s="19">
        <v>880529</v>
      </c>
      <c r="L10" s="90">
        <v>11.870434222559076</v>
      </c>
      <c r="M10" s="90">
        <v>13.366403334246538</v>
      </c>
      <c r="N10" s="91">
        <v>14.887277182165409</v>
      </c>
      <c r="P10" s="110">
        <v>525990</v>
      </c>
      <c r="Q10" s="18">
        <v>558348</v>
      </c>
      <c r="R10" s="19">
        <v>635756</v>
      </c>
      <c r="S10" s="90">
        <v>19.428775745925883</v>
      </c>
      <c r="T10" s="90">
        <v>18.42519232920543</v>
      </c>
      <c r="U10" s="91">
        <v>19.089358372409976</v>
      </c>
    </row>
    <row r="11" spans="1:21" x14ac:dyDescent="0.2">
      <c r="A11" s="17" t="s">
        <v>152</v>
      </c>
      <c r="B11" s="18">
        <v>1275433</v>
      </c>
      <c r="C11" s="18">
        <v>1353271</v>
      </c>
      <c r="D11" s="19">
        <v>1359578</v>
      </c>
      <c r="E11" s="27">
        <v>15.315194371493487</v>
      </c>
      <c r="F11" s="27">
        <v>15.344104559393207</v>
      </c>
      <c r="G11" s="28">
        <v>14.705991155062021</v>
      </c>
      <c r="I11" s="110">
        <v>1192779</v>
      </c>
      <c r="J11" s="18">
        <v>1255368</v>
      </c>
      <c r="K11" s="19">
        <v>1242180</v>
      </c>
      <c r="L11" s="90">
        <v>21.221484462568185</v>
      </c>
      <c r="M11" s="90">
        <v>21.684901403215058</v>
      </c>
      <c r="N11" s="91">
        <v>21.001781849481652</v>
      </c>
      <c r="P11" s="110">
        <v>82654</v>
      </c>
      <c r="Q11" s="18">
        <v>97903</v>
      </c>
      <c r="R11" s="19">
        <v>117398</v>
      </c>
      <c r="S11" s="90">
        <v>3.0530352867996688</v>
      </c>
      <c r="T11" s="90">
        <v>3.2307478572614197</v>
      </c>
      <c r="U11" s="91">
        <v>3.5250198098078291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  <c r="I12" s="110">
        <v>0</v>
      </c>
      <c r="J12" s="18">
        <v>0</v>
      </c>
      <c r="K12" s="19">
        <v>0</v>
      </c>
      <c r="L12" s="90" t="s">
        <v>160</v>
      </c>
      <c r="M12" s="90" t="s">
        <v>160</v>
      </c>
      <c r="N12" s="91" t="s">
        <v>160</v>
      </c>
      <c r="P12" s="110">
        <v>0</v>
      </c>
      <c r="Q12" s="18">
        <v>0</v>
      </c>
      <c r="R12" s="19">
        <v>0</v>
      </c>
      <c r="S12" s="90" t="s">
        <v>160</v>
      </c>
      <c r="T12" s="90" t="s">
        <v>160</v>
      </c>
      <c r="U12" s="91" t="s">
        <v>160</v>
      </c>
    </row>
    <row r="13" spans="1:21" x14ac:dyDescent="0.2">
      <c r="A13" s="17" t="s">
        <v>161</v>
      </c>
      <c r="B13" s="18">
        <v>76449</v>
      </c>
      <c r="C13" s="18">
        <v>85327</v>
      </c>
      <c r="D13" s="19">
        <v>94567</v>
      </c>
      <c r="E13" s="27">
        <v>0.91798729882816699</v>
      </c>
      <c r="F13" s="27">
        <v>0.96748279519722524</v>
      </c>
      <c r="G13" s="28">
        <v>1.0228920044019174</v>
      </c>
      <c r="I13" s="110">
        <v>76409</v>
      </c>
      <c r="J13" s="18">
        <v>85314</v>
      </c>
      <c r="K13" s="19">
        <v>94558</v>
      </c>
      <c r="L13" s="90">
        <v>1.3594407734378058</v>
      </c>
      <c r="M13" s="90">
        <v>1.4736919200695648</v>
      </c>
      <c r="N13" s="91">
        <v>1.5987107247929333</v>
      </c>
      <c r="P13" s="110">
        <v>40</v>
      </c>
      <c r="Q13" s="18">
        <v>13</v>
      </c>
      <c r="R13" s="19">
        <v>9</v>
      </c>
      <c r="S13" s="90">
        <v>1.4775015301375222E-3</v>
      </c>
      <c r="T13" s="90">
        <v>4.2899320903750092E-4</v>
      </c>
      <c r="U13" s="91">
        <v>2.7023610528518767E-4</v>
      </c>
    </row>
    <row r="14" spans="1:21" x14ac:dyDescent="0.2">
      <c r="A14" s="17" t="s">
        <v>162</v>
      </c>
      <c r="B14" s="18">
        <v>204120</v>
      </c>
      <c r="C14" s="18">
        <v>137802</v>
      </c>
      <c r="D14" s="19">
        <v>132291</v>
      </c>
      <c r="E14" s="27">
        <v>2.451040137043067</v>
      </c>
      <c r="F14" s="27">
        <v>1.5624721851672745</v>
      </c>
      <c r="G14" s="28">
        <v>1.4309368612130453</v>
      </c>
      <c r="I14" s="110">
        <v>149722</v>
      </c>
      <c r="J14" s="18">
        <v>76076</v>
      </c>
      <c r="K14" s="19">
        <v>68975</v>
      </c>
      <c r="L14" s="90">
        <v>2.6637986556643218</v>
      </c>
      <c r="M14" s="90">
        <v>1.314117102834379</v>
      </c>
      <c r="N14" s="91">
        <v>1.1661739064129166</v>
      </c>
      <c r="P14" s="110">
        <v>54398</v>
      </c>
      <c r="Q14" s="18">
        <v>61726</v>
      </c>
      <c r="R14" s="19">
        <v>63316</v>
      </c>
      <c r="S14" s="90">
        <v>2.0093282059105233</v>
      </c>
      <c r="T14" s="90">
        <v>2.0369257554652909</v>
      </c>
      <c r="U14" s="91">
        <v>1.9011410269152158</v>
      </c>
    </row>
    <row r="15" spans="1:21" x14ac:dyDescent="0.2">
      <c r="A15" s="17" t="s">
        <v>163</v>
      </c>
      <c r="B15" s="18">
        <v>563940</v>
      </c>
      <c r="C15" s="18">
        <v>379991</v>
      </c>
      <c r="D15" s="19">
        <v>310713</v>
      </c>
      <c r="E15" s="27">
        <v>6.7717008371745413</v>
      </c>
      <c r="F15" s="27">
        <v>4.3085395575818772</v>
      </c>
      <c r="G15" s="28">
        <v>3.3608536102840629</v>
      </c>
      <c r="I15" s="110">
        <v>480034</v>
      </c>
      <c r="J15" s="18">
        <v>312258</v>
      </c>
      <c r="K15" s="19">
        <v>241338</v>
      </c>
      <c r="L15" s="90">
        <v>8.5405880490052706</v>
      </c>
      <c r="M15" s="90">
        <v>5.3938637454237544</v>
      </c>
      <c r="N15" s="91">
        <v>4.0803490862759038</v>
      </c>
      <c r="P15" s="110">
        <v>83906</v>
      </c>
      <c r="Q15" s="18">
        <v>67733</v>
      </c>
      <c r="R15" s="19">
        <v>69375</v>
      </c>
      <c r="S15" s="90">
        <v>3.0992810846929735</v>
      </c>
      <c r="T15" s="90">
        <v>2.2351536175182347</v>
      </c>
      <c r="U15" s="91">
        <v>2.0830699782399882</v>
      </c>
    </row>
    <row r="16" spans="1:21" x14ac:dyDescent="0.2">
      <c r="A16" s="17" t="s">
        <v>164</v>
      </c>
      <c r="B16" s="18">
        <v>128409</v>
      </c>
      <c r="C16" s="18">
        <v>152231</v>
      </c>
      <c r="D16" s="19">
        <v>153216</v>
      </c>
      <c r="E16" s="27">
        <v>1.5419146235428336</v>
      </c>
      <c r="F16" s="27">
        <v>1.7260758422969142</v>
      </c>
      <c r="G16" s="28">
        <v>1.6572739047071832</v>
      </c>
      <c r="I16" s="110">
        <v>65848</v>
      </c>
      <c r="J16" s="18">
        <v>78897</v>
      </c>
      <c r="K16" s="19">
        <v>82974</v>
      </c>
      <c r="L16" s="90">
        <v>1.1715433528685448</v>
      </c>
      <c r="M16" s="90">
        <v>1.362846325547137</v>
      </c>
      <c r="N16" s="91">
        <v>1.4028577558637962</v>
      </c>
      <c r="P16" s="110">
        <v>62561</v>
      </c>
      <c r="Q16" s="18">
        <v>73334</v>
      </c>
      <c r="R16" s="19">
        <v>70242</v>
      </c>
      <c r="S16" s="90">
        <v>2.3108493306733382</v>
      </c>
      <c r="T16" s="90">
        <v>2.4199836916581612</v>
      </c>
      <c r="U16" s="91">
        <v>2.1091027230491282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160</v>
      </c>
      <c r="F17" s="27" t="s">
        <v>160</v>
      </c>
      <c r="G17" s="28" t="s">
        <v>160</v>
      </c>
      <c r="I17" s="110">
        <v>0</v>
      </c>
      <c r="J17" s="18">
        <v>0</v>
      </c>
      <c r="K17" s="19">
        <v>0</v>
      </c>
      <c r="L17" s="90" t="s">
        <v>160</v>
      </c>
      <c r="M17" s="90" t="s">
        <v>160</v>
      </c>
      <c r="N17" s="91" t="s">
        <v>160</v>
      </c>
      <c r="P17" s="110">
        <v>0</v>
      </c>
      <c r="Q17" s="18">
        <v>0</v>
      </c>
      <c r="R17" s="19">
        <v>0</v>
      </c>
      <c r="S17" s="90" t="s">
        <v>160</v>
      </c>
      <c r="T17" s="90" t="s">
        <v>160</v>
      </c>
      <c r="U17" s="91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  <c r="I18" s="110">
        <v>0</v>
      </c>
      <c r="J18" s="18">
        <v>0</v>
      </c>
      <c r="K18" s="19">
        <v>0</v>
      </c>
      <c r="L18" s="90" t="s">
        <v>160</v>
      </c>
      <c r="M18" s="90" t="s">
        <v>160</v>
      </c>
      <c r="N18" s="91" t="s">
        <v>160</v>
      </c>
      <c r="P18" s="110">
        <v>0</v>
      </c>
      <c r="Q18" s="18">
        <v>0</v>
      </c>
      <c r="R18" s="19">
        <v>0</v>
      </c>
      <c r="S18" s="90" t="s">
        <v>160</v>
      </c>
      <c r="T18" s="90" t="s">
        <v>160</v>
      </c>
      <c r="U18" s="91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  <c r="I19" s="110">
        <v>0</v>
      </c>
      <c r="J19" s="18">
        <v>0</v>
      </c>
      <c r="K19" s="19">
        <v>0</v>
      </c>
      <c r="L19" s="90" t="s">
        <v>160</v>
      </c>
      <c r="M19" s="90" t="s">
        <v>160</v>
      </c>
      <c r="N19" s="91" t="s">
        <v>160</v>
      </c>
      <c r="P19" s="110">
        <v>0</v>
      </c>
      <c r="Q19" s="18">
        <v>0</v>
      </c>
      <c r="R19" s="19">
        <v>0</v>
      </c>
      <c r="S19" s="90" t="s">
        <v>160</v>
      </c>
      <c r="T19" s="90" t="s">
        <v>160</v>
      </c>
      <c r="U19" s="91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  <c r="I20" s="110">
        <v>0</v>
      </c>
      <c r="J20" s="18">
        <v>0</v>
      </c>
      <c r="K20" s="19">
        <v>0</v>
      </c>
      <c r="L20" s="90" t="s">
        <v>160</v>
      </c>
      <c r="M20" s="90" t="s">
        <v>160</v>
      </c>
      <c r="N20" s="91" t="s">
        <v>160</v>
      </c>
      <c r="P20" s="110">
        <v>0</v>
      </c>
      <c r="Q20" s="18">
        <v>0</v>
      </c>
      <c r="R20" s="19">
        <v>0</v>
      </c>
      <c r="S20" s="90" t="s">
        <v>160</v>
      </c>
      <c r="T20" s="90" t="s">
        <v>160</v>
      </c>
      <c r="U20" s="91" t="s">
        <v>160</v>
      </c>
    </row>
    <row r="21" spans="1:21" x14ac:dyDescent="0.2">
      <c r="A21" s="17" t="s">
        <v>169</v>
      </c>
      <c r="B21" s="18">
        <v>232493</v>
      </c>
      <c r="C21" s="18">
        <v>240148</v>
      </c>
      <c r="D21" s="19">
        <v>248625</v>
      </c>
      <c r="E21" s="27">
        <v>2.7917385586005969</v>
      </c>
      <c r="F21" s="27">
        <v>2.722925431586992</v>
      </c>
      <c r="G21" s="28">
        <v>2.6892734737744322</v>
      </c>
      <c r="I21" s="110">
        <v>204395</v>
      </c>
      <c r="J21" s="18">
        <v>210286</v>
      </c>
      <c r="K21" s="19">
        <v>215816</v>
      </c>
      <c r="L21" s="90">
        <v>3.636520526205294</v>
      </c>
      <c r="M21" s="90">
        <v>3.6324258516040566</v>
      </c>
      <c r="N21" s="91">
        <v>3.6488436069069956</v>
      </c>
      <c r="P21" s="110">
        <v>28098</v>
      </c>
      <c r="Q21" s="18">
        <v>29862</v>
      </c>
      <c r="R21" s="19">
        <v>32809</v>
      </c>
      <c r="S21" s="90">
        <v>1.0378709498451024</v>
      </c>
      <c r="T21" s="90">
        <v>0.98543040063675791</v>
      </c>
      <c r="U21" s="91">
        <v>0.98513070870019137</v>
      </c>
    </row>
    <row r="22" spans="1:21" x14ac:dyDescent="0.2">
      <c r="A22" s="17" t="s">
        <v>170</v>
      </c>
      <c r="B22" s="18">
        <v>8435</v>
      </c>
      <c r="C22" s="18">
        <v>3725</v>
      </c>
      <c r="D22" s="19">
        <v>3903</v>
      </c>
      <c r="E22" s="27">
        <v>0.10128612363295254</v>
      </c>
      <c r="F22" s="27">
        <v>4.2236026253233611E-2</v>
      </c>
      <c r="G22" s="28">
        <v>4.2217131696899383E-2</v>
      </c>
      <c r="I22" s="110">
        <v>0</v>
      </c>
      <c r="J22" s="18">
        <v>0</v>
      </c>
      <c r="K22" s="19">
        <v>0</v>
      </c>
      <c r="L22" s="90" t="s">
        <v>160</v>
      </c>
      <c r="M22" s="90" t="s">
        <v>160</v>
      </c>
      <c r="N22" s="91" t="s">
        <v>160</v>
      </c>
      <c r="P22" s="110">
        <v>8435</v>
      </c>
      <c r="Q22" s="18">
        <v>3725</v>
      </c>
      <c r="R22" s="19">
        <v>3903</v>
      </c>
      <c r="S22" s="90">
        <v>0.31156813516775</v>
      </c>
      <c r="T22" s="90">
        <v>0.12292305412805316</v>
      </c>
      <c r="U22" s="91">
        <v>0.11719239099200972</v>
      </c>
    </row>
    <row r="23" spans="1:21" x14ac:dyDescent="0.2">
      <c r="A23" s="17" t="s">
        <v>171</v>
      </c>
      <c r="B23" s="18">
        <v>265954</v>
      </c>
      <c r="C23" s="18">
        <v>281497</v>
      </c>
      <c r="D23" s="19">
        <v>297868</v>
      </c>
      <c r="E23" s="27">
        <v>3.1935328659962372</v>
      </c>
      <c r="F23" s="27">
        <v>3.1917623307936913</v>
      </c>
      <c r="G23" s="28">
        <v>3.2219145745047464</v>
      </c>
      <c r="I23" s="110">
        <v>235145</v>
      </c>
      <c r="J23" s="18">
        <v>246060</v>
      </c>
      <c r="K23" s="19">
        <v>254926</v>
      </c>
      <c r="L23" s="90">
        <v>4.183613195697272</v>
      </c>
      <c r="M23" s="90">
        <v>4.2503766539174945</v>
      </c>
      <c r="N23" s="91">
        <v>4.3100840777994813</v>
      </c>
      <c r="P23" s="110">
        <v>30809</v>
      </c>
      <c r="Q23" s="18">
        <v>35437</v>
      </c>
      <c r="R23" s="19">
        <v>42942</v>
      </c>
      <c r="S23" s="90">
        <v>1.138008616050173</v>
      </c>
      <c r="T23" s="90">
        <v>1.1694024883586094</v>
      </c>
      <c r="U23" s="91">
        <v>1.289386537017392</v>
      </c>
    </row>
    <row r="24" spans="1:21" x14ac:dyDescent="0.2">
      <c r="A24" s="17" t="s">
        <v>172</v>
      </c>
      <c r="B24" s="18">
        <v>57740</v>
      </c>
      <c r="C24" s="18">
        <v>58043</v>
      </c>
      <c r="D24" s="19">
        <v>65561</v>
      </c>
      <c r="E24" s="27">
        <v>0.69333263527761468</v>
      </c>
      <c r="F24" s="27">
        <v>0.65812232800441295</v>
      </c>
      <c r="G24" s="28">
        <v>0.70914613660784531</v>
      </c>
      <c r="I24" s="110">
        <v>7333</v>
      </c>
      <c r="J24" s="18">
        <v>7763</v>
      </c>
      <c r="K24" s="19">
        <v>11108</v>
      </c>
      <c r="L24" s="90">
        <v>0.13046603399624954</v>
      </c>
      <c r="M24" s="90">
        <v>0.1340960495991283</v>
      </c>
      <c r="N24" s="91">
        <v>0.18780514320311242</v>
      </c>
      <c r="P24" s="110">
        <v>50407</v>
      </c>
      <c r="Q24" s="18">
        <v>50280</v>
      </c>
      <c r="R24" s="19">
        <v>54453</v>
      </c>
      <c r="S24" s="90">
        <v>1.861910490741052</v>
      </c>
      <c r="T24" s="90">
        <v>1.6592137346465805</v>
      </c>
      <c r="U24" s="91">
        <v>1.6350185156771471</v>
      </c>
    </row>
    <row r="25" spans="1:21" x14ac:dyDescent="0.2">
      <c r="A25" s="17" t="s">
        <v>173</v>
      </c>
      <c r="B25" s="18">
        <v>37650</v>
      </c>
      <c r="C25" s="18">
        <v>49848</v>
      </c>
      <c r="D25" s="19">
        <v>51732</v>
      </c>
      <c r="E25" s="27">
        <v>0.45209514579498078</v>
      </c>
      <c r="F25" s="27">
        <v>0.56520307024729899</v>
      </c>
      <c r="G25" s="28">
        <v>0.5595635810771199</v>
      </c>
      <c r="I25" s="110">
        <v>17395</v>
      </c>
      <c r="J25" s="18">
        <v>20425</v>
      </c>
      <c r="K25" s="19">
        <v>22517</v>
      </c>
      <c r="L25" s="90">
        <v>0.30948543043294158</v>
      </c>
      <c r="M25" s="90">
        <v>0.35281615523150783</v>
      </c>
      <c r="N25" s="91">
        <v>0.38069935267415217</v>
      </c>
      <c r="P25" s="110">
        <v>20255</v>
      </c>
      <c r="Q25" s="18">
        <v>29423</v>
      </c>
      <c r="R25" s="19">
        <v>29215</v>
      </c>
      <c r="S25" s="90">
        <v>0.74816983732338782</v>
      </c>
      <c r="T25" s="90">
        <v>0.97094362996233774</v>
      </c>
      <c r="U25" s="91">
        <v>0.87721642398963973</v>
      </c>
    </row>
    <row r="26" spans="1:21" x14ac:dyDescent="0.2">
      <c r="A26" s="17" t="s">
        <v>174</v>
      </c>
      <c r="B26" s="18">
        <v>8289</v>
      </c>
      <c r="C26" s="18">
        <v>10771</v>
      </c>
      <c r="D26" s="19">
        <v>12445</v>
      </c>
      <c r="E26" s="27">
        <v>9.9532979110082229E-2</v>
      </c>
      <c r="F26" s="27">
        <v>0.12212731242243736</v>
      </c>
      <c r="G26" s="28">
        <v>0.13461240173402839</v>
      </c>
      <c r="I26" s="110">
        <v>3020</v>
      </c>
      <c r="J26" s="18">
        <v>3884</v>
      </c>
      <c r="K26" s="19">
        <v>4307</v>
      </c>
      <c r="L26" s="90">
        <v>5.3730727215147087E-2</v>
      </c>
      <c r="M26" s="90">
        <v>6.7091209151489667E-2</v>
      </c>
      <c r="N26" s="91">
        <v>7.281929706300011E-2</v>
      </c>
      <c r="P26" s="110">
        <v>5269</v>
      </c>
      <c r="Q26" s="18">
        <v>6887</v>
      </c>
      <c r="R26" s="19">
        <v>8138</v>
      </c>
      <c r="S26" s="90">
        <v>0.19462388905736511</v>
      </c>
      <c r="T26" s="90">
        <v>0.2272674023570207</v>
      </c>
      <c r="U26" s="91">
        <v>0.24435349164565082</v>
      </c>
    </row>
    <row r="27" spans="1:21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  <c r="I27" s="110">
        <v>0</v>
      </c>
      <c r="J27" s="18">
        <v>0</v>
      </c>
      <c r="K27" s="19">
        <v>0</v>
      </c>
      <c r="L27" s="90" t="s">
        <v>160</v>
      </c>
      <c r="M27" s="90" t="s">
        <v>160</v>
      </c>
      <c r="N27" s="91" t="s">
        <v>160</v>
      </c>
      <c r="P27" s="110">
        <v>0</v>
      </c>
      <c r="Q27" s="18">
        <v>0</v>
      </c>
      <c r="R27" s="19">
        <v>0</v>
      </c>
      <c r="S27" s="90" t="s">
        <v>160</v>
      </c>
      <c r="T27" s="90" t="s">
        <v>160</v>
      </c>
      <c r="U27" s="91" t="s">
        <v>160</v>
      </c>
    </row>
    <row r="28" spans="1:21" x14ac:dyDescent="0.2">
      <c r="A28" s="17" t="s">
        <v>176</v>
      </c>
      <c r="B28" s="18">
        <v>817</v>
      </c>
      <c r="C28" s="18">
        <v>24744</v>
      </c>
      <c r="D28" s="19">
        <v>24663</v>
      </c>
      <c r="E28" s="27">
        <v>9.8104046245550951E-3</v>
      </c>
      <c r="F28" s="27">
        <v>0.28056059962684898</v>
      </c>
      <c r="G28" s="28">
        <v>0.26676943864735575</v>
      </c>
      <c r="I28" s="110">
        <v>0</v>
      </c>
      <c r="J28" s="18">
        <v>0</v>
      </c>
      <c r="K28" s="19">
        <v>0</v>
      </c>
      <c r="L28" s="90" t="s">
        <v>160</v>
      </c>
      <c r="M28" s="90" t="s">
        <v>160</v>
      </c>
      <c r="N28" s="91" t="s">
        <v>160</v>
      </c>
      <c r="P28" s="110">
        <v>817</v>
      </c>
      <c r="Q28" s="18">
        <v>24744</v>
      </c>
      <c r="R28" s="19">
        <v>24663</v>
      </c>
      <c r="S28" s="90">
        <v>3.0177968753058889E-2</v>
      </c>
      <c r="T28" s="90">
        <v>0.81653907418645566</v>
      </c>
      <c r="U28" s="91">
        <v>0.74053700718317594</v>
      </c>
    </row>
    <row r="29" spans="1:21" x14ac:dyDescent="0.2">
      <c r="A29" s="17" t="s">
        <v>177</v>
      </c>
      <c r="B29" s="18">
        <v>49164</v>
      </c>
      <c r="C29" s="18">
        <v>54584</v>
      </c>
      <c r="D29" s="19">
        <v>58712</v>
      </c>
      <c r="E29" s="27">
        <v>0.59035340631778055</v>
      </c>
      <c r="F29" s="27">
        <v>0.61890235087422907</v>
      </c>
      <c r="G29" s="28">
        <v>0.6350633451673986</v>
      </c>
      <c r="I29" s="110">
        <v>0</v>
      </c>
      <c r="J29" s="18">
        <v>0</v>
      </c>
      <c r="K29" s="19">
        <v>0</v>
      </c>
      <c r="L29" s="90" t="s">
        <v>160</v>
      </c>
      <c r="M29" s="90" t="s">
        <v>160</v>
      </c>
      <c r="N29" s="91" t="s">
        <v>160</v>
      </c>
      <c r="P29" s="110">
        <v>49164</v>
      </c>
      <c r="Q29" s="18">
        <v>54584</v>
      </c>
      <c r="R29" s="19">
        <v>58712</v>
      </c>
      <c r="S29" s="90">
        <v>1.8159971306920284</v>
      </c>
      <c r="T29" s="90">
        <v>1.8012434863156117</v>
      </c>
      <c r="U29" s="91">
        <v>1.7629002459448821</v>
      </c>
    </row>
    <row r="30" spans="1:21" x14ac:dyDescent="0.2">
      <c r="A30" s="17" t="s">
        <v>178</v>
      </c>
      <c r="B30" s="18">
        <v>132832</v>
      </c>
      <c r="C30" s="18">
        <v>122011</v>
      </c>
      <c r="D30" s="19">
        <v>10876</v>
      </c>
      <c r="E30" s="27">
        <v>1.595025296314446</v>
      </c>
      <c r="F30" s="27">
        <v>1.3834254494451774</v>
      </c>
      <c r="G30" s="28">
        <v>0.11764117969138552</v>
      </c>
      <c r="I30" s="110">
        <v>114052</v>
      </c>
      <c r="J30" s="18">
        <v>103974</v>
      </c>
      <c r="K30" s="19">
        <v>6023</v>
      </c>
      <c r="L30" s="90">
        <v>2.0291711590536274</v>
      </c>
      <c r="M30" s="90">
        <v>1.7960199228416547</v>
      </c>
      <c r="N30" s="91">
        <v>0.10183204694925693</v>
      </c>
      <c r="P30" s="110">
        <v>18780</v>
      </c>
      <c r="Q30" s="18">
        <v>18037</v>
      </c>
      <c r="R30" s="19">
        <v>4853</v>
      </c>
      <c r="S30" s="90">
        <v>0.69368696839956667</v>
      </c>
      <c r="T30" s="90">
        <v>0.59521157780072342</v>
      </c>
      <c r="U30" s="91">
        <v>0.14571731321655731</v>
      </c>
    </row>
    <row r="31" spans="1:21" x14ac:dyDescent="0.2">
      <c r="A31" s="17" t="s">
        <v>179</v>
      </c>
      <c r="B31" s="18">
        <v>22458</v>
      </c>
      <c r="C31" s="18">
        <v>28140</v>
      </c>
      <c r="D31" s="19">
        <v>37284</v>
      </c>
      <c r="E31" s="27">
        <v>0.26967205270288658</v>
      </c>
      <c r="F31" s="27">
        <v>0.3190662493331527</v>
      </c>
      <c r="G31" s="28">
        <v>0.40328555936131094</v>
      </c>
      <c r="I31" s="110">
        <v>20136</v>
      </c>
      <c r="J31" s="18">
        <v>25483</v>
      </c>
      <c r="K31" s="19">
        <v>34850</v>
      </c>
      <c r="L31" s="90">
        <v>0.35825229245172241</v>
      </c>
      <c r="M31" s="90">
        <v>0.44018673604722225</v>
      </c>
      <c r="N31" s="91">
        <v>0.58921581208394558</v>
      </c>
      <c r="P31" s="110">
        <v>2322</v>
      </c>
      <c r="Q31" s="18">
        <v>2657</v>
      </c>
      <c r="R31" s="19">
        <v>2434</v>
      </c>
      <c r="S31" s="90">
        <v>8.5768963824483166E-2</v>
      </c>
      <c r="T31" s="90">
        <v>8.7679612031741544E-2</v>
      </c>
      <c r="U31" s="91">
        <v>7.3083853362682971E-2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  <c r="I32" s="110">
        <v>0</v>
      </c>
      <c r="J32" s="18">
        <v>0</v>
      </c>
      <c r="K32" s="19">
        <v>0</v>
      </c>
      <c r="L32" s="90" t="s">
        <v>160</v>
      </c>
      <c r="M32" s="90" t="s">
        <v>160</v>
      </c>
      <c r="N32" s="91" t="s">
        <v>160</v>
      </c>
      <c r="P32" s="110">
        <v>0</v>
      </c>
      <c r="Q32" s="18">
        <v>0</v>
      </c>
      <c r="R32" s="19">
        <v>0</v>
      </c>
      <c r="S32" s="90" t="s">
        <v>160</v>
      </c>
      <c r="T32" s="90" t="s">
        <v>160</v>
      </c>
      <c r="U32" s="91" t="s">
        <v>160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723</v>
      </c>
      <c r="E33" s="27" t="s">
        <v>160</v>
      </c>
      <c r="F33" s="27" t="s">
        <v>160</v>
      </c>
      <c r="G33" s="28">
        <v>7.8203910368583786E-3</v>
      </c>
      <c r="I33" s="110">
        <v>0</v>
      </c>
      <c r="J33" s="18">
        <v>0</v>
      </c>
      <c r="K33" s="19">
        <v>723</v>
      </c>
      <c r="L33" s="90" t="s">
        <v>160</v>
      </c>
      <c r="M33" s="90" t="s">
        <v>160</v>
      </c>
      <c r="N33" s="91">
        <v>1.2223903361167651E-2</v>
      </c>
      <c r="P33" s="110">
        <v>0</v>
      </c>
      <c r="Q33" s="18">
        <v>0</v>
      </c>
      <c r="R33" s="19">
        <v>0</v>
      </c>
      <c r="S33" s="90" t="s">
        <v>160</v>
      </c>
      <c r="T33" s="90" t="s">
        <v>160</v>
      </c>
      <c r="U33" s="91" t="s">
        <v>160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  <c r="I34" s="110" t="s">
        <v>5</v>
      </c>
      <c r="J34" s="18" t="s">
        <v>5</v>
      </c>
      <c r="K34" s="19" t="s">
        <v>5</v>
      </c>
      <c r="L34" s="90" t="s">
        <v>5</v>
      </c>
      <c r="M34" s="90" t="s">
        <v>5</v>
      </c>
      <c r="N34" s="91" t="s">
        <v>5</v>
      </c>
      <c r="P34" s="110" t="s">
        <v>5</v>
      </c>
      <c r="Q34" s="18" t="s">
        <v>5</v>
      </c>
      <c r="R34" s="19" t="s">
        <v>5</v>
      </c>
      <c r="S34" s="90" t="s">
        <v>5</v>
      </c>
      <c r="T34" s="90" t="s">
        <v>5</v>
      </c>
      <c r="U34" s="91" t="s">
        <v>5</v>
      </c>
    </row>
    <row r="35" spans="1:21" ht="13.5" thickBot="1" x14ac:dyDescent="0.25">
      <c r="A35" s="20" t="s">
        <v>4</v>
      </c>
      <c r="B35" s="21">
        <v>8327893</v>
      </c>
      <c r="C35" s="21">
        <v>8819485</v>
      </c>
      <c r="D35" s="22">
        <v>9245062</v>
      </c>
      <c r="E35" s="23">
        <v>100</v>
      </c>
      <c r="F35" s="23">
        <v>100</v>
      </c>
      <c r="G35" s="48">
        <v>100</v>
      </c>
      <c r="I35" s="111">
        <v>5620620</v>
      </c>
      <c r="J35" s="21">
        <v>5789134</v>
      </c>
      <c r="K35" s="22">
        <v>5914641</v>
      </c>
      <c r="L35" s="94">
        <v>100</v>
      </c>
      <c r="M35" s="94">
        <v>100</v>
      </c>
      <c r="N35" s="95">
        <v>100</v>
      </c>
      <c r="P35" s="111">
        <v>2707273</v>
      </c>
      <c r="Q35" s="21">
        <v>3030351</v>
      </c>
      <c r="R35" s="22">
        <v>3330421</v>
      </c>
      <c r="S35" s="94">
        <v>100</v>
      </c>
      <c r="T35" s="94">
        <v>100</v>
      </c>
      <c r="U35" s="95">
        <v>100</v>
      </c>
    </row>
    <row r="36" spans="1:21" x14ac:dyDescent="0.2">
      <c r="I36" s="118"/>
      <c r="P36" s="118"/>
    </row>
    <row r="37" spans="1:21" x14ac:dyDescent="0.2">
      <c r="H37" s="50"/>
      <c r="I37" s="200"/>
      <c r="J37" s="200"/>
      <c r="K37" s="200"/>
      <c r="L37" s="200"/>
      <c r="M37" s="200"/>
      <c r="N37" s="200"/>
      <c r="O37" s="50"/>
      <c r="P37" s="200"/>
      <c r="Q37" s="200"/>
      <c r="R37" s="200"/>
      <c r="S37" s="200"/>
      <c r="T37" s="200"/>
      <c r="U37" s="200"/>
    </row>
    <row r="38" spans="1:21" x14ac:dyDescent="0.2">
      <c r="H38" s="50"/>
      <c r="I38" s="126"/>
      <c r="J38" s="127"/>
      <c r="K38" s="126"/>
      <c r="L38" s="128"/>
      <c r="M38" s="127"/>
      <c r="N38" s="128"/>
      <c r="O38" s="50"/>
      <c r="P38" s="126"/>
      <c r="Q38" s="127"/>
      <c r="R38" s="126"/>
      <c r="S38" s="128"/>
      <c r="T38" s="127"/>
      <c r="U38" s="128"/>
    </row>
    <row r="39" spans="1:21" x14ac:dyDescent="0.2">
      <c r="H39" s="50"/>
      <c r="I39" s="129"/>
      <c r="J39" s="129"/>
      <c r="K39" s="129"/>
      <c r="L39" s="129"/>
      <c r="M39" s="129"/>
      <c r="N39" s="129"/>
      <c r="O39" s="50"/>
      <c r="P39" s="129"/>
      <c r="Q39" s="129"/>
      <c r="R39" s="129"/>
      <c r="S39" s="129"/>
      <c r="T39" s="129"/>
      <c r="U39" s="129"/>
    </row>
    <row r="40" spans="1:21" x14ac:dyDescent="0.2">
      <c r="H40" s="50"/>
      <c r="I40" s="130"/>
      <c r="J40" s="130"/>
      <c r="K40" s="130"/>
      <c r="L40" s="93"/>
      <c r="M40" s="93"/>
      <c r="N40" s="131"/>
      <c r="O40" s="50"/>
      <c r="P40" s="130"/>
      <c r="Q40" s="130"/>
      <c r="R40" s="130"/>
      <c r="S40" s="93"/>
      <c r="T40" s="93"/>
      <c r="U40" s="131"/>
    </row>
    <row r="41" spans="1:21" x14ac:dyDescent="0.2">
      <c r="H41" s="50"/>
      <c r="I41" s="130"/>
      <c r="J41" s="130"/>
      <c r="K41" s="130"/>
      <c r="L41" s="93"/>
      <c r="M41" s="93"/>
      <c r="N41" s="131"/>
      <c r="O41" s="50"/>
      <c r="P41" s="130"/>
      <c r="Q41" s="130"/>
      <c r="R41" s="130"/>
      <c r="S41" s="93"/>
      <c r="T41" s="93"/>
      <c r="U41" s="131"/>
    </row>
    <row r="42" spans="1:21" x14ac:dyDescent="0.2">
      <c r="H42" s="50"/>
      <c r="I42" s="130"/>
      <c r="J42" s="130"/>
      <c r="K42" s="130"/>
      <c r="L42" s="93"/>
      <c r="M42" s="93"/>
      <c r="N42" s="131"/>
      <c r="O42" s="50"/>
      <c r="P42" s="130"/>
      <c r="Q42" s="130"/>
      <c r="R42" s="130"/>
      <c r="S42" s="93"/>
      <c r="T42" s="93"/>
      <c r="U42" s="131"/>
    </row>
    <row r="43" spans="1:21" x14ac:dyDescent="0.2">
      <c r="H43" s="50"/>
      <c r="I43" s="130"/>
      <c r="J43" s="130"/>
      <c r="K43" s="130"/>
      <c r="L43" s="93"/>
      <c r="M43" s="93"/>
      <c r="N43" s="131"/>
      <c r="O43" s="50"/>
      <c r="P43" s="130"/>
      <c r="Q43" s="130"/>
      <c r="R43" s="130"/>
      <c r="S43" s="93"/>
      <c r="T43" s="93"/>
      <c r="U43" s="131"/>
    </row>
    <row r="44" spans="1:21" x14ac:dyDescent="0.2">
      <c r="H44" s="50"/>
      <c r="I44" s="130"/>
      <c r="J44" s="130"/>
      <c r="K44" s="130"/>
      <c r="L44" s="93"/>
      <c r="M44" s="93"/>
      <c r="N44" s="131"/>
      <c r="O44" s="50"/>
      <c r="P44" s="130"/>
      <c r="Q44" s="130"/>
      <c r="R44" s="130"/>
      <c r="S44" s="93"/>
      <c r="T44" s="93"/>
      <c r="U44" s="131"/>
    </row>
    <row r="45" spans="1:21" x14ac:dyDescent="0.2">
      <c r="H45" s="50"/>
      <c r="I45" s="130"/>
      <c r="J45" s="130"/>
      <c r="K45" s="130"/>
      <c r="L45" s="93"/>
      <c r="M45" s="93"/>
      <c r="N45" s="131"/>
      <c r="O45" s="50"/>
      <c r="P45" s="130"/>
      <c r="Q45" s="130"/>
      <c r="R45" s="130"/>
      <c r="S45" s="93"/>
      <c r="T45" s="93"/>
      <c r="U45" s="131"/>
    </row>
    <row r="46" spans="1:21" x14ac:dyDescent="0.2">
      <c r="H46" s="50"/>
      <c r="I46" s="130"/>
      <c r="J46" s="130"/>
      <c r="K46" s="130"/>
      <c r="L46" s="93"/>
      <c r="M46" s="93"/>
      <c r="N46" s="131"/>
      <c r="O46" s="50"/>
      <c r="P46" s="130"/>
      <c r="Q46" s="130"/>
      <c r="R46" s="130"/>
      <c r="S46" s="93"/>
      <c r="T46" s="93"/>
      <c r="U46" s="131"/>
    </row>
    <row r="47" spans="1:21" x14ac:dyDescent="0.2">
      <c r="H47" s="50"/>
      <c r="I47" s="130"/>
      <c r="J47" s="130"/>
      <c r="K47" s="130"/>
      <c r="L47" s="93"/>
      <c r="M47" s="93"/>
      <c r="N47" s="131"/>
      <c r="O47" s="50"/>
      <c r="P47" s="130"/>
      <c r="Q47" s="130"/>
      <c r="R47" s="130"/>
      <c r="S47" s="93"/>
      <c r="T47" s="93"/>
      <c r="U47" s="131"/>
    </row>
    <row r="48" spans="1:21" x14ac:dyDescent="0.2">
      <c r="H48" s="50"/>
      <c r="I48" s="130"/>
      <c r="J48" s="130"/>
      <c r="K48" s="130"/>
      <c r="L48" s="93"/>
      <c r="M48" s="93"/>
      <c r="N48" s="131"/>
      <c r="O48" s="50"/>
      <c r="P48" s="130"/>
      <c r="Q48" s="130"/>
      <c r="R48" s="130"/>
      <c r="S48" s="93"/>
      <c r="T48" s="93"/>
      <c r="U48" s="131"/>
    </row>
    <row r="49" spans="1:21" x14ac:dyDescent="0.2">
      <c r="H49" s="50"/>
      <c r="I49" s="130"/>
      <c r="J49" s="130"/>
      <c r="K49" s="130"/>
      <c r="L49" s="93"/>
      <c r="M49" s="93"/>
      <c r="N49" s="131"/>
      <c r="O49" s="50"/>
      <c r="P49" s="130"/>
      <c r="Q49" s="130"/>
      <c r="R49" s="130"/>
      <c r="S49" s="93"/>
      <c r="T49" s="93"/>
      <c r="U49" s="131"/>
    </row>
    <row r="50" spans="1:21" x14ac:dyDescent="0.2">
      <c r="H50" s="50"/>
      <c r="I50" s="130"/>
      <c r="J50" s="130"/>
      <c r="K50" s="130"/>
      <c r="L50" s="93"/>
      <c r="M50" s="93"/>
      <c r="N50" s="131"/>
      <c r="O50" s="50"/>
      <c r="P50" s="130"/>
      <c r="Q50" s="130"/>
      <c r="R50" s="130"/>
      <c r="S50" s="93"/>
      <c r="T50" s="93"/>
      <c r="U50" s="131"/>
    </row>
    <row r="51" spans="1:21" x14ac:dyDescent="0.2">
      <c r="H51" s="50"/>
      <c r="I51" s="130"/>
      <c r="J51" s="130"/>
      <c r="K51" s="130"/>
      <c r="L51" s="93"/>
      <c r="M51" s="93"/>
      <c r="N51" s="131"/>
      <c r="O51" s="50"/>
      <c r="P51" s="130"/>
      <c r="Q51" s="130"/>
      <c r="R51" s="130"/>
      <c r="S51" s="93"/>
      <c r="T51" s="93"/>
      <c r="U51" s="131"/>
    </row>
    <row r="52" spans="1:21" x14ac:dyDescent="0.2">
      <c r="H52" s="50"/>
      <c r="I52" s="130"/>
      <c r="J52" s="130"/>
      <c r="K52" s="130"/>
      <c r="L52" s="93"/>
      <c r="M52" s="93"/>
      <c r="N52" s="131"/>
      <c r="O52" s="50"/>
      <c r="P52" s="130"/>
      <c r="Q52" s="130"/>
      <c r="R52" s="130"/>
      <c r="S52" s="93"/>
      <c r="T52" s="93"/>
      <c r="U52" s="131"/>
    </row>
    <row r="53" spans="1:21" x14ac:dyDescent="0.2">
      <c r="H53" s="50"/>
      <c r="I53" s="130"/>
      <c r="J53" s="130"/>
      <c r="K53" s="130"/>
      <c r="L53" s="93"/>
      <c r="M53" s="93"/>
      <c r="N53" s="131"/>
      <c r="O53" s="50"/>
      <c r="P53" s="130"/>
      <c r="Q53" s="130"/>
      <c r="R53" s="130"/>
      <c r="S53" s="93"/>
      <c r="T53" s="93"/>
      <c r="U53" s="131"/>
    </row>
    <row r="54" spans="1:21" x14ac:dyDescent="0.2">
      <c r="H54" s="50"/>
      <c r="I54" s="130"/>
      <c r="J54" s="130"/>
      <c r="K54" s="130"/>
      <c r="L54" s="93"/>
      <c r="M54" s="93"/>
      <c r="N54" s="131"/>
      <c r="O54" s="50"/>
      <c r="P54" s="130"/>
      <c r="Q54" s="130"/>
      <c r="R54" s="130"/>
      <c r="S54" s="93"/>
      <c r="T54" s="93"/>
      <c r="U54" s="131"/>
    </row>
    <row r="55" spans="1:21" x14ac:dyDescent="0.2">
      <c r="H55" s="50"/>
      <c r="I55" s="130"/>
      <c r="J55" s="130"/>
      <c r="K55" s="130"/>
      <c r="L55" s="93"/>
      <c r="M55" s="93"/>
      <c r="N55" s="131"/>
      <c r="O55" s="50"/>
      <c r="P55" s="130"/>
      <c r="Q55" s="130"/>
      <c r="R55" s="130"/>
      <c r="S55" s="93"/>
      <c r="T55" s="93"/>
      <c r="U55" s="131"/>
    </row>
    <row r="56" spans="1:21" x14ac:dyDescent="0.2">
      <c r="H56" s="50"/>
      <c r="I56" s="130"/>
      <c r="J56" s="130"/>
      <c r="K56" s="130"/>
      <c r="L56" s="93"/>
      <c r="M56" s="93"/>
      <c r="N56" s="131"/>
      <c r="O56" s="50"/>
      <c r="P56" s="130"/>
      <c r="Q56" s="130"/>
      <c r="R56" s="130"/>
      <c r="S56" s="93"/>
      <c r="T56" s="93"/>
      <c r="U56" s="131"/>
    </row>
    <row r="57" spans="1:21" x14ac:dyDescent="0.2">
      <c r="H57" s="50"/>
      <c r="I57" s="130"/>
      <c r="J57" s="130"/>
      <c r="K57" s="130"/>
      <c r="L57" s="93"/>
      <c r="M57" s="93"/>
      <c r="N57" s="131"/>
      <c r="O57" s="50"/>
      <c r="P57" s="130"/>
      <c r="Q57" s="130"/>
      <c r="R57" s="130"/>
      <c r="S57" s="93"/>
      <c r="T57" s="93"/>
      <c r="U57" s="131"/>
    </row>
    <row r="58" spans="1:21" x14ac:dyDescent="0.2">
      <c r="A58" s="44"/>
      <c r="B58" s="51"/>
      <c r="C58" s="51"/>
      <c r="D58" s="51"/>
      <c r="E58" s="52"/>
      <c r="F58" s="54"/>
      <c r="G58" s="53"/>
      <c r="H58" s="50"/>
      <c r="I58" s="130"/>
      <c r="J58" s="130"/>
      <c r="K58" s="130"/>
      <c r="L58" s="93"/>
      <c r="M58" s="93"/>
      <c r="N58" s="131"/>
      <c r="O58" s="50"/>
      <c r="P58" s="130"/>
      <c r="Q58" s="130"/>
      <c r="R58" s="130"/>
      <c r="S58" s="93"/>
      <c r="T58" s="93"/>
      <c r="U58" s="131"/>
    </row>
    <row r="59" spans="1:21" x14ac:dyDescent="0.2">
      <c r="A59" s="44"/>
      <c r="B59" s="51"/>
      <c r="C59" s="51"/>
      <c r="D59" s="51"/>
      <c r="E59" s="52"/>
      <c r="F59" s="54"/>
      <c r="G59" s="53"/>
      <c r="H59" s="50"/>
      <c r="I59" s="130"/>
      <c r="J59" s="130"/>
      <c r="K59" s="130"/>
      <c r="L59" s="93"/>
      <c r="M59" s="93"/>
      <c r="N59" s="131"/>
      <c r="O59" s="50"/>
      <c r="P59" s="130"/>
      <c r="Q59" s="130"/>
      <c r="R59" s="130"/>
      <c r="S59" s="93"/>
      <c r="T59" s="93"/>
      <c r="U59" s="131"/>
    </row>
    <row r="60" spans="1:21" x14ac:dyDescent="0.2">
      <c r="A60" s="44"/>
      <c r="B60" s="51"/>
      <c r="C60" s="51"/>
      <c r="D60" s="51"/>
      <c r="E60" s="52"/>
      <c r="F60" s="54"/>
      <c r="G60" s="53"/>
      <c r="H60" s="50"/>
      <c r="I60" s="130"/>
      <c r="J60" s="130"/>
      <c r="K60" s="130"/>
      <c r="L60" s="93"/>
      <c r="M60" s="93"/>
      <c r="N60" s="131"/>
      <c r="O60" s="50"/>
      <c r="P60" s="130"/>
      <c r="Q60" s="130"/>
      <c r="R60" s="130"/>
      <c r="S60" s="93"/>
      <c r="T60" s="93"/>
      <c r="U60" s="131"/>
    </row>
    <row r="61" spans="1:21" x14ac:dyDescent="0.2">
      <c r="A61" s="44"/>
      <c r="B61" s="51"/>
      <c r="C61" s="51"/>
      <c r="D61" s="51"/>
      <c r="E61" s="52"/>
      <c r="F61" s="54"/>
      <c r="G61" s="53"/>
      <c r="H61" s="50"/>
      <c r="I61" s="130"/>
      <c r="J61" s="130"/>
      <c r="K61" s="130"/>
      <c r="L61" s="93"/>
      <c r="M61" s="93"/>
      <c r="N61" s="131"/>
      <c r="O61" s="50"/>
      <c r="P61" s="130"/>
      <c r="Q61" s="130"/>
      <c r="R61" s="130"/>
      <c r="S61" s="93"/>
      <c r="T61" s="93"/>
      <c r="U61" s="131"/>
    </row>
    <row r="62" spans="1:21" x14ac:dyDescent="0.2">
      <c r="A62" s="50"/>
      <c r="B62" s="50"/>
      <c r="C62" s="50"/>
      <c r="D62" s="50"/>
      <c r="E62" s="50"/>
      <c r="F62" s="50"/>
      <c r="G62" s="50"/>
      <c r="H62" s="50"/>
      <c r="I62" s="130"/>
      <c r="J62" s="130"/>
      <c r="K62" s="130"/>
      <c r="L62" s="93"/>
      <c r="M62" s="93"/>
      <c r="N62" s="131"/>
      <c r="O62" s="50"/>
      <c r="P62" s="130"/>
      <c r="Q62" s="130"/>
      <c r="R62" s="130"/>
      <c r="S62" s="93"/>
      <c r="T62" s="93"/>
      <c r="U62" s="131"/>
    </row>
    <row r="63" spans="1:21" ht="12.75" customHeight="1" x14ac:dyDescent="0.2">
      <c r="A63" s="61" t="s">
        <v>155</v>
      </c>
      <c r="B63" s="62"/>
      <c r="C63" s="62"/>
      <c r="D63" s="62"/>
      <c r="E63" s="62"/>
      <c r="F63" s="62"/>
      <c r="G63" s="62"/>
      <c r="H63" s="62"/>
      <c r="I63" s="134"/>
      <c r="J63" s="134"/>
      <c r="K63" s="134"/>
      <c r="L63" s="135"/>
      <c r="M63" s="135"/>
      <c r="N63" s="136"/>
      <c r="O63" s="62"/>
      <c r="P63" s="134"/>
      <c r="Q63" s="62"/>
      <c r="R63" s="134"/>
      <c r="S63" s="135"/>
      <c r="T63" s="135"/>
      <c r="U63" s="187">
        <v>17</v>
      </c>
    </row>
    <row r="64" spans="1:21" ht="12.75" customHeight="1" x14ac:dyDescent="0.2">
      <c r="A64" s="63" t="s">
        <v>156</v>
      </c>
      <c r="B64" s="50"/>
      <c r="C64" s="50"/>
      <c r="D64" s="50"/>
      <c r="E64" s="50"/>
      <c r="F64" s="50"/>
      <c r="G64" s="50"/>
      <c r="H64" s="50"/>
      <c r="I64" s="130"/>
      <c r="J64" s="130"/>
      <c r="K64" s="130"/>
      <c r="L64" s="93"/>
      <c r="M64" s="93"/>
      <c r="N64" s="131"/>
      <c r="O64" s="50"/>
      <c r="P64" s="130"/>
      <c r="Q64" s="50"/>
      <c r="R64" s="130"/>
      <c r="S64" s="93"/>
      <c r="T64" s="93"/>
      <c r="U64" s="185"/>
    </row>
    <row r="65" spans="8:21" ht="12.75" customHeight="1" x14ac:dyDescent="0.2">
      <c r="H65" s="50"/>
      <c r="I65" s="130"/>
      <c r="J65" s="130"/>
      <c r="K65" s="130"/>
      <c r="L65" s="93"/>
      <c r="M65" s="93"/>
      <c r="N65" s="131"/>
      <c r="O65" s="50"/>
      <c r="P65" s="130"/>
      <c r="Q65" s="130"/>
      <c r="R65" s="130"/>
      <c r="S65" s="93"/>
      <c r="T65" s="93"/>
      <c r="U65" s="131"/>
    </row>
    <row r="66" spans="8:21" ht="12.75" customHeight="1" x14ac:dyDescent="0.2">
      <c r="H66" s="50"/>
      <c r="I66" s="130"/>
      <c r="J66" s="130"/>
      <c r="K66" s="130"/>
      <c r="L66" s="93"/>
      <c r="M66" s="93"/>
      <c r="N66" s="131"/>
      <c r="O66" s="50"/>
      <c r="P66" s="130"/>
      <c r="Q66" s="130"/>
      <c r="R66" s="130"/>
      <c r="S66" s="93"/>
      <c r="T66" s="93"/>
      <c r="U66" s="131"/>
    </row>
    <row r="67" spans="8:21" x14ac:dyDescent="0.2">
      <c r="H67" s="50"/>
      <c r="I67" s="130"/>
      <c r="J67" s="130"/>
      <c r="K67" s="130"/>
      <c r="L67" s="93"/>
      <c r="M67" s="93"/>
      <c r="N67" s="131"/>
      <c r="O67" s="50"/>
      <c r="P67" s="130"/>
      <c r="Q67" s="130"/>
      <c r="R67" s="130"/>
      <c r="S67" s="93"/>
      <c r="T67" s="93"/>
      <c r="U67" s="131"/>
    </row>
    <row r="68" spans="8:21" x14ac:dyDescent="0.2">
      <c r="H68" s="50"/>
      <c r="I68" s="130"/>
      <c r="J68" s="130"/>
      <c r="K68" s="130"/>
      <c r="L68" s="93"/>
      <c r="M68" s="93"/>
      <c r="N68" s="131"/>
      <c r="O68" s="50"/>
      <c r="P68" s="130"/>
      <c r="Q68" s="130"/>
      <c r="R68" s="130"/>
      <c r="S68" s="93"/>
      <c r="T68" s="93"/>
      <c r="U68" s="131"/>
    </row>
    <row r="69" spans="8:21" ht="12.75" customHeight="1" x14ac:dyDescent="0.2">
      <c r="H69" s="50"/>
      <c r="I69" s="51"/>
      <c r="J69" s="51"/>
      <c r="K69" s="51"/>
      <c r="L69" s="132"/>
      <c r="M69" s="132"/>
      <c r="N69" s="133"/>
      <c r="O69" s="50"/>
      <c r="P69" s="51"/>
      <c r="Q69" s="51"/>
      <c r="R69" s="51"/>
      <c r="S69" s="132"/>
      <c r="T69" s="132"/>
      <c r="U69" s="133"/>
    </row>
    <row r="70" spans="8:21" ht="12.75" customHeight="1" x14ac:dyDescent="0.2"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</row>
    <row r="71" spans="8:21" x14ac:dyDescent="0.2">
      <c r="H71" s="50"/>
      <c r="I71" s="125"/>
      <c r="J71" s="125"/>
      <c r="K71" s="125"/>
      <c r="L71" s="125"/>
      <c r="M71" s="125"/>
      <c r="N71" s="125"/>
      <c r="O71" s="125"/>
      <c r="P71" s="125"/>
      <c r="Q71" s="50"/>
      <c r="R71" s="50"/>
      <c r="S71" s="50"/>
      <c r="T71" s="125"/>
      <c r="U71" s="185"/>
    </row>
    <row r="72" spans="8:21" x14ac:dyDescent="0.2">
      <c r="H72" s="50"/>
      <c r="I72" s="125"/>
      <c r="J72" s="125"/>
      <c r="K72" s="125"/>
      <c r="L72" s="125"/>
      <c r="M72" s="125"/>
      <c r="N72" s="125"/>
      <c r="O72" s="125"/>
      <c r="P72" s="125"/>
      <c r="Q72" s="50"/>
      <c r="R72" s="50"/>
      <c r="S72" s="50"/>
      <c r="T72" s="125"/>
      <c r="U72" s="185"/>
    </row>
    <row r="73" spans="8:21" x14ac:dyDescent="0.2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</sheetData>
  <mergeCells count="7">
    <mergeCell ref="D4:E4"/>
    <mergeCell ref="U71:U72"/>
    <mergeCell ref="U63:U64"/>
    <mergeCell ref="I4:N4"/>
    <mergeCell ref="P4:U4"/>
    <mergeCell ref="I37:N37"/>
    <mergeCell ref="P37:U37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77"/>
  <sheetViews>
    <sheetView showGridLines="0" showRowColHeaders="0" zoomScaleNormal="100" workbookViewId="0"/>
  </sheetViews>
  <sheetFormatPr defaultColWidth="11.42578125" defaultRowHeight="12.75" x14ac:dyDescent="0.2"/>
  <cols>
    <col min="1" max="1" width="26.28515625" style="1" customWidth="1"/>
    <col min="2" max="4" width="10.5703125" style="1" customWidth="1"/>
    <col min="5" max="7" width="9.85546875" style="1" customWidth="1"/>
    <col min="8" max="16384" width="11.42578125" style="1"/>
  </cols>
  <sheetData>
    <row r="1" spans="1:7" ht="5.25" customHeight="1" x14ac:dyDescent="0.2"/>
    <row r="2" spans="1:7" x14ac:dyDescent="0.2">
      <c r="A2" s="79" t="s">
        <v>0</v>
      </c>
      <c r="B2" s="3"/>
      <c r="C2" s="3"/>
      <c r="D2" s="3"/>
      <c r="E2" s="3"/>
      <c r="F2" s="3"/>
    </row>
    <row r="3" spans="1:7" ht="6" customHeight="1" x14ac:dyDescent="0.2">
      <c r="A3" s="75"/>
      <c r="B3" s="3"/>
      <c r="C3" s="3"/>
      <c r="D3" s="3"/>
      <c r="E3" s="3"/>
      <c r="F3" s="3"/>
    </row>
    <row r="4" spans="1:7" ht="16.5" thickBot="1" x14ac:dyDescent="0.3">
      <c r="A4" s="5" t="s">
        <v>124</v>
      </c>
      <c r="B4" s="6"/>
      <c r="C4" s="6"/>
      <c r="D4" s="6"/>
      <c r="E4" s="6"/>
      <c r="F4" s="6"/>
    </row>
    <row r="5" spans="1:7" x14ac:dyDescent="0.2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</row>
    <row r="7" spans="1:7" x14ac:dyDescent="0.2">
      <c r="A7" s="17" t="s">
        <v>81</v>
      </c>
      <c r="B7" s="18">
        <v>659518</v>
      </c>
      <c r="C7" s="18">
        <v>714663</v>
      </c>
      <c r="D7" s="19">
        <v>795413</v>
      </c>
      <c r="E7" s="27">
        <v>34.410095578671225</v>
      </c>
      <c r="F7" s="27">
        <v>33.604032128378094</v>
      </c>
      <c r="G7" s="28">
        <v>33.142001195825863</v>
      </c>
    </row>
    <row r="8" spans="1:7" x14ac:dyDescent="0.2">
      <c r="A8" s="17" t="s">
        <v>158</v>
      </c>
      <c r="B8" s="18">
        <v>1515</v>
      </c>
      <c r="C8" s="18">
        <v>1915</v>
      </c>
      <c r="D8" s="19">
        <v>2333</v>
      </c>
      <c r="E8" s="27">
        <v>7.9044536770318488E-2</v>
      </c>
      <c r="F8" s="27">
        <v>9.0044848447231832E-2</v>
      </c>
      <c r="G8" s="28">
        <v>9.7207725785047175E-2</v>
      </c>
    </row>
    <row r="9" spans="1:7" x14ac:dyDescent="0.2">
      <c r="A9" s="17" t="s">
        <v>82</v>
      </c>
      <c r="B9" s="18">
        <v>547816</v>
      </c>
      <c r="C9" s="18">
        <v>641321</v>
      </c>
      <c r="D9" s="19">
        <v>739034</v>
      </c>
      <c r="E9" s="27">
        <v>28.582087099253329</v>
      </c>
      <c r="F9" s="27">
        <v>30.155431984870585</v>
      </c>
      <c r="G9" s="28">
        <v>30.792890877765348</v>
      </c>
    </row>
    <row r="10" spans="1:7" x14ac:dyDescent="0.2">
      <c r="A10" s="17" t="s">
        <v>84</v>
      </c>
      <c r="B10" s="18">
        <v>371578</v>
      </c>
      <c r="C10" s="18">
        <v>408231</v>
      </c>
      <c r="D10" s="19">
        <v>476905</v>
      </c>
      <c r="E10" s="27">
        <v>19.38693787725505</v>
      </c>
      <c r="F10" s="27">
        <v>19.195351710946163</v>
      </c>
      <c r="G10" s="28">
        <v>19.870917473432456</v>
      </c>
    </row>
    <row r="11" spans="1:7" x14ac:dyDescent="0.2">
      <c r="A11" s="17" t="s">
        <v>152</v>
      </c>
      <c r="B11" s="18">
        <v>66371</v>
      </c>
      <c r="C11" s="18">
        <v>79818</v>
      </c>
      <c r="D11" s="19">
        <v>97176</v>
      </c>
      <c r="E11" s="27">
        <v>3.4628811551041641</v>
      </c>
      <c r="F11" s="27">
        <v>3.7531068999274941</v>
      </c>
      <c r="G11" s="28">
        <v>4.0489746939081632</v>
      </c>
    </row>
    <row r="12" spans="1:7" x14ac:dyDescent="0.2">
      <c r="A12" s="17" t="s">
        <v>159</v>
      </c>
      <c r="B12" s="18">
        <v>0</v>
      </c>
      <c r="C12" s="18">
        <v>0</v>
      </c>
      <c r="D12" s="19">
        <v>0</v>
      </c>
      <c r="E12" s="27" t="s">
        <v>160</v>
      </c>
      <c r="F12" s="27" t="s">
        <v>160</v>
      </c>
      <c r="G12" s="28" t="s">
        <v>160</v>
      </c>
    </row>
    <row r="13" spans="1:7" x14ac:dyDescent="0.2">
      <c r="A13" s="17" t="s">
        <v>161</v>
      </c>
      <c r="B13" s="18">
        <v>0</v>
      </c>
      <c r="C13" s="18">
        <v>0</v>
      </c>
      <c r="D13" s="19">
        <v>0</v>
      </c>
      <c r="E13" s="27" t="s">
        <v>160</v>
      </c>
      <c r="F13" s="27" t="s">
        <v>160</v>
      </c>
      <c r="G13" s="28" t="s">
        <v>160</v>
      </c>
    </row>
    <row r="14" spans="1:7" x14ac:dyDescent="0.2">
      <c r="A14" s="17" t="s">
        <v>162</v>
      </c>
      <c r="B14" s="18">
        <v>36593</v>
      </c>
      <c r="C14" s="18">
        <v>42251</v>
      </c>
      <c r="D14" s="19">
        <v>44943</v>
      </c>
      <c r="E14" s="27">
        <v>1.9092255670206366</v>
      </c>
      <c r="F14" s="27">
        <v>1.9866761836783251</v>
      </c>
      <c r="G14" s="28">
        <v>1.8726132961668989</v>
      </c>
    </row>
    <row r="15" spans="1:7" x14ac:dyDescent="0.2">
      <c r="A15" s="17" t="s">
        <v>163</v>
      </c>
      <c r="B15" s="18">
        <v>75091</v>
      </c>
      <c r="C15" s="18">
        <v>60366</v>
      </c>
      <c r="D15" s="19">
        <v>62567</v>
      </c>
      <c r="E15" s="27">
        <v>3.917843769386129</v>
      </c>
      <c r="F15" s="27">
        <v>2.8384581312614086</v>
      </c>
      <c r="G15" s="28">
        <v>2.6069420399455838</v>
      </c>
    </row>
    <row r="16" spans="1:7" x14ac:dyDescent="0.2">
      <c r="A16" s="17" t="s">
        <v>164</v>
      </c>
      <c r="B16" s="18">
        <v>58752</v>
      </c>
      <c r="C16" s="18">
        <v>69562</v>
      </c>
      <c r="D16" s="19">
        <v>66470</v>
      </c>
      <c r="E16" s="27">
        <v>3.0653627883364698</v>
      </c>
      <c r="F16" s="27">
        <v>3.2708614870424757</v>
      </c>
      <c r="G16" s="28">
        <v>2.769566023545686</v>
      </c>
    </row>
    <row r="17" spans="1:7" x14ac:dyDescent="0.2">
      <c r="A17" s="17" t="s">
        <v>165</v>
      </c>
      <c r="B17" s="18">
        <v>0</v>
      </c>
      <c r="C17" s="18">
        <v>0</v>
      </c>
      <c r="D17" s="19">
        <v>0</v>
      </c>
      <c r="E17" s="27" t="s">
        <v>160</v>
      </c>
      <c r="F17" s="27" t="s">
        <v>160</v>
      </c>
      <c r="G17" s="28" t="s">
        <v>160</v>
      </c>
    </row>
    <row r="18" spans="1:7" x14ac:dyDescent="0.2">
      <c r="A18" s="17" t="s">
        <v>166</v>
      </c>
      <c r="B18" s="18">
        <v>0</v>
      </c>
      <c r="C18" s="18">
        <v>0</v>
      </c>
      <c r="D18" s="19">
        <v>0</v>
      </c>
      <c r="E18" s="27" t="s">
        <v>160</v>
      </c>
      <c r="F18" s="27" t="s">
        <v>160</v>
      </c>
      <c r="G18" s="28" t="s">
        <v>160</v>
      </c>
    </row>
    <row r="19" spans="1:7" x14ac:dyDescent="0.2">
      <c r="A19" s="17" t="s">
        <v>167</v>
      </c>
      <c r="B19" s="18">
        <v>0</v>
      </c>
      <c r="C19" s="18">
        <v>0</v>
      </c>
      <c r="D19" s="19">
        <v>0</v>
      </c>
      <c r="E19" s="27" t="s">
        <v>160</v>
      </c>
      <c r="F19" s="27" t="s">
        <v>160</v>
      </c>
      <c r="G19" s="28" t="s">
        <v>160</v>
      </c>
    </row>
    <row r="20" spans="1:7" x14ac:dyDescent="0.2">
      <c r="A20" s="17" t="s">
        <v>168</v>
      </c>
      <c r="B20" s="18">
        <v>0</v>
      </c>
      <c r="C20" s="18">
        <v>0</v>
      </c>
      <c r="D20" s="19">
        <v>0</v>
      </c>
      <c r="E20" s="27" t="s">
        <v>160</v>
      </c>
      <c r="F20" s="27" t="s">
        <v>160</v>
      </c>
      <c r="G20" s="28" t="s">
        <v>160</v>
      </c>
    </row>
    <row r="21" spans="1:7" x14ac:dyDescent="0.2">
      <c r="A21" s="17" t="s">
        <v>169</v>
      </c>
      <c r="B21" s="18">
        <v>7858</v>
      </c>
      <c r="C21" s="18">
        <v>8185</v>
      </c>
      <c r="D21" s="19">
        <v>8797</v>
      </c>
      <c r="E21" s="27">
        <v>0.40998809897106447</v>
      </c>
      <c r="F21" s="27">
        <v>0.38486531829795956</v>
      </c>
      <c r="G21" s="28">
        <v>0.36653937579556795</v>
      </c>
    </row>
    <row r="22" spans="1:7" x14ac:dyDescent="0.2">
      <c r="A22" s="17" t="s">
        <v>170</v>
      </c>
      <c r="B22" s="18">
        <v>5935</v>
      </c>
      <c r="C22" s="18">
        <v>1225</v>
      </c>
      <c r="D22" s="19">
        <v>1278</v>
      </c>
      <c r="E22" s="27">
        <v>0.30965632061507609</v>
      </c>
      <c r="F22" s="27">
        <v>5.7600490521075194E-2</v>
      </c>
      <c r="G22" s="28">
        <v>5.3249667189580067E-2</v>
      </c>
    </row>
    <row r="23" spans="1:7" x14ac:dyDescent="0.2">
      <c r="A23" s="17" t="s">
        <v>171</v>
      </c>
      <c r="B23" s="18">
        <v>23673</v>
      </c>
      <c r="C23" s="18">
        <v>27449</v>
      </c>
      <c r="D23" s="19">
        <v>33700</v>
      </c>
      <c r="E23" s="27">
        <v>1.2351295834744223</v>
      </c>
      <c r="F23" s="27">
        <v>1.2906741749493822</v>
      </c>
      <c r="G23" s="28">
        <v>1.40415789067985</v>
      </c>
    </row>
    <row r="24" spans="1:7" x14ac:dyDescent="0.2">
      <c r="A24" s="17" t="s">
        <v>172</v>
      </c>
      <c r="B24" s="18">
        <v>11364</v>
      </c>
      <c r="C24" s="18">
        <v>11412</v>
      </c>
      <c r="D24" s="19">
        <v>13841</v>
      </c>
      <c r="E24" s="27">
        <v>0.59291228769498305</v>
      </c>
      <c r="F24" s="27">
        <v>0.53660146761347771</v>
      </c>
      <c r="G24" s="28">
        <v>0.57670472892877755</v>
      </c>
    </row>
    <row r="25" spans="1:7" x14ac:dyDescent="0.2">
      <c r="A25" s="17" t="s">
        <v>173</v>
      </c>
      <c r="B25" s="18">
        <v>18523</v>
      </c>
      <c r="C25" s="18">
        <v>26806</v>
      </c>
      <c r="D25" s="19">
        <v>26342</v>
      </c>
      <c r="E25" s="27">
        <v>0.96643033306706894</v>
      </c>
      <c r="F25" s="27">
        <v>1.2604397950268913</v>
      </c>
      <c r="G25" s="28">
        <v>1.0975764734803741</v>
      </c>
    </row>
    <row r="26" spans="1:7" x14ac:dyDescent="0.2">
      <c r="A26" s="17" t="s">
        <v>174</v>
      </c>
      <c r="B26" s="18">
        <v>3694</v>
      </c>
      <c r="C26" s="18">
        <v>5168</v>
      </c>
      <c r="D26" s="19">
        <v>5735</v>
      </c>
      <c r="E26" s="27">
        <v>0.19273301572908019</v>
      </c>
      <c r="F26" s="27">
        <v>0.24300353878605438</v>
      </c>
      <c r="G26" s="28">
        <v>0.23895683985308425</v>
      </c>
    </row>
    <row r="27" spans="1:7" x14ac:dyDescent="0.2">
      <c r="A27" s="17" t="s">
        <v>175</v>
      </c>
      <c r="B27" s="18">
        <v>0</v>
      </c>
      <c r="C27" s="18">
        <v>0</v>
      </c>
      <c r="D27" s="19">
        <v>0</v>
      </c>
      <c r="E27" s="27" t="s">
        <v>160</v>
      </c>
      <c r="F27" s="27" t="s">
        <v>160</v>
      </c>
      <c r="G27" s="28" t="s">
        <v>160</v>
      </c>
    </row>
    <row r="28" spans="1:7" x14ac:dyDescent="0.2">
      <c r="A28" s="17" t="s">
        <v>176</v>
      </c>
      <c r="B28" s="18">
        <v>817</v>
      </c>
      <c r="C28" s="18">
        <v>1476</v>
      </c>
      <c r="D28" s="19">
        <v>1537</v>
      </c>
      <c r="E28" s="27">
        <v>4.2626657783069441E-2</v>
      </c>
      <c r="F28" s="27">
        <v>6.9402713476822031E-2</v>
      </c>
      <c r="G28" s="28">
        <v>6.4041266408751615E-2</v>
      </c>
    </row>
    <row r="29" spans="1:7" x14ac:dyDescent="0.2">
      <c r="A29" s="17" t="s">
        <v>177</v>
      </c>
      <c r="B29" s="18">
        <v>8860</v>
      </c>
      <c r="C29" s="18">
        <v>8366</v>
      </c>
      <c r="D29" s="19">
        <v>18023</v>
      </c>
      <c r="E29" s="27">
        <v>0.46226705992410683</v>
      </c>
      <c r="F29" s="27">
        <v>0.39337608465250212</v>
      </c>
      <c r="G29" s="28">
        <v>0.75095363987308417</v>
      </c>
    </row>
    <row r="30" spans="1:7" x14ac:dyDescent="0.2">
      <c r="A30" s="17" t="s">
        <v>178</v>
      </c>
      <c r="B30" s="18">
        <v>17170</v>
      </c>
      <c r="C30" s="18">
        <v>16615</v>
      </c>
      <c r="D30" s="19">
        <v>4486</v>
      </c>
      <c r="E30" s="27">
        <v>0.89583808339694293</v>
      </c>
      <c r="F30" s="27">
        <v>0.78125073470013418</v>
      </c>
      <c r="G30" s="28">
        <v>0.18691549844480138</v>
      </c>
    </row>
    <row r="31" spans="1:7" x14ac:dyDescent="0.2">
      <c r="A31" s="17" t="s">
        <v>179</v>
      </c>
      <c r="B31" s="18">
        <v>1513</v>
      </c>
      <c r="C31" s="18">
        <v>1889</v>
      </c>
      <c r="D31" s="19">
        <v>1435</v>
      </c>
      <c r="E31" s="27">
        <v>7.8940187546859317E-2</v>
      </c>
      <c r="F31" s="27">
        <v>8.8822307423927382E-2</v>
      </c>
      <c r="G31" s="28">
        <v>5.9791292971085597E-2</v>
      </c>
    </row>
    <row r="32" spans="1:7" x14ac:dyDescent="0.2">
      <c r="A32" s="17" t="s">
        <v>180</v>
      </c>
      <c r="B32" s="18">
        <v>0</v>
      </c>
      <c r="C32" s="18">
        <v>0</v>
      </c>
      <c r="D32" s="19">
        <v>0</v>
      </c>
      <c r="E32" s="27" t="s">
        <v>160</v>
      </c>
      <c r="F32" s="27" t="s">
        <v>160</v>
      </c>
      <c r="G32" s="28" t="s">
        <v>160</v>
      </c>
    </row>
    <row r="33" spans="1:7" x14ac:dyDescent="0.2">
      <c r="A33" s="17" t="s">
        <v>181</v>
      </c>
      <c r="B33" s="18">
        <v>0</v>
      </c>
      <c r="C33" s="18">
        <v>0</v>
      </c>
      <c r="D33" s="19">
        <v>0</v>
      </c>
      <c r="E33" s="27" t="s">
        <v>160</v>
      </c>
      <c r="F33" s="27" t="s">
        <v>160</v>
      </c>
      <c r="G33" s="28" t="s">
        <v>160</v>
      </c>
    </row>
    <row r="34" spans="1:7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27" t="s">
        <v>5</v>
      </c>
      <c r="F34" s="27" t="s">
        <v>5</v>
      </c>
      <c r="G34" s="28" t="s">
        <v>5</v>
      </c>
    </row>
    <row r="35" spans="1:7" ht="13.5" thickBot="1" x14ac:dyDescent="0.25">
      <c r="A35" s="20" t="s">
        <v>4</v>
      </c>
      <c r="B35" s="21">
        <v>1916641</v>
      </c>
      <c r="C35" s="21">
        <v>2126718</v>
      </c>
      <c r="D35" s="22">
        <v>2400015</v>
      </c>
      <c r="E35" s="23">
        <v>100</v>
      </c>
      <c r="F35" s="23">
        <v>100</v>
      </c>
      <c r="G35" s="48">
        <v>100</v>
      </c>
    </row>
    <row r="37" spans="1:7" ht="16.5" thickBot="1" x14ac:dyDescent="0.3">
      <c r="A37" s="5" t="s">
        <v>125</v>
      </c>
      <c r="B37" s="5"/>
      <c r="C37" s="6"/>
      <c r="D37" s="6"/>
      <c r="E37" s="6"/>
      <c r="F37" s="6"/>
    </row>
    <row r="38" spans="1:7" x14ac:dyDescent="0.2">
      <c r="A38" s="7"/>
      <c r="B38" s="99"/>
      <c r="C38" s="43" t="s">
        <v>29</v>
      </c>
      <c r="D38" s="100"/>
      <c r="E38" s="11"/>
      <c r="F38" s="9" t="s">
        <v>2</v>
      </c>
      <c r="G38" s="12"/>
    </row>
    <row r="39" spans="1:7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</row>
    <row r="40" spans="1:7" x14ac:dyDescent="0.2">
      <c r="A40" s="17" t="s">
        <v>81</v>
      </c>
      <c r="B40" s="18">
        <v>80467</v>
      </c>
      <c r="C40" s="18">
        <v>78869</v>
      </c>
      <c r="D40" s="19">
        <v>78681</v>
      </c>
      <c r="E40" s="27">
        <v>28.725287906156517</v>
      </c>
      <c r="F40" s="27">
        <v>28.107570644019717</v>
      </c>
      <c r="G40" s="28">
        <v>26.973352668332769</v>
      </c>
    </row>
    <row r="41" spans="1:7" x14ac:dyDescent="0.2">
      <c r="A41" s="17" t="s">
        <v>158</v>
      </c>
      <c r="B41" s="18">
        <v>4</v>
      </c>
      <c r="C41" s="18">
        <v>335</v>
      </c>
      <c r="D41" s="19">
        <v>236</v>
      </c>
      <c r="E41" s="27">
        <v>1.4279288605841657E-3</v>
      </c>
      <c r="F41" s="27">
        <v>0.11938830422278214</v>
      </c>
      <c r="G41" s="28">
        <v>8.0905316782025311E-2</v>
      </c>
    </row>
    <row r="42" spans="1:7" x14ac:dyDescent="0.2">
      <c r="A42" s="17" t="s">
        <v>82</v>
      </c>
      <c r="B42" s="18">
        <v>142044</v>
      </c>
      <c r="C42" s="18">
        <v>141694</v>
      </c>
      <c r="D42" s="19">
        <v>141063</v>
      </c>
      <c r="E42" s="27">
        <v>50.707181768204308</v>
      </c>
      <c r="F42" s="27">
        <v>50.497332473262368</v>
      </c>
      <c r="G42" s="28">
        <v>48.359096191622186</v>
      </c>
    </row>
    <row r="43" spans="1:7" x14ac:dyDescent="0.2">
      <c r="A43" s="17" t="s">
        <v>84</v>
      </c>
      <c r="B43" s="18">
        <v>21202</v>
      </c>
      <c r="C43" s="18">
        <v>20692</v>
      </c>
      <c r="D43" s="19">
        <v>21313</v>
      </c>
      <c r="E43" s="27">
        <v>7.5687369255263706</v>
      </c>
      <c r="F43" s="27">
        <v>7.3742769879934569</v>
      </c>
      <c r="G43" s="28">
        <v>7.3065043075224807</v>
      </c>
    </row>
    <row r="44" spans="1:7" x14ac:dyDescent="0.2">
      <c r="A44" s="17" t="s">
        <v>152</v>
      </c>
      <c r="B44" s="18">
        <v>12738</v>
      </c>
      <c r="C44" s="18">
        <v>14281</v>
      </c>
      <c r="D44" s="19">
        <v>16973</v>
      </c>
      <c r="E44" s="27">
        <v>4.5472394565302761</v>
      </c>
      <c r="F44" s="27">
        <v>5.0895055898673185</v>
      </c>
      <c r="G44" s="28">
        <v>5.8186692446665909</v>
      </c>
    </row>
    <row r="45" spans="1:7" x14ac:dyDescent="0.2">
      <c r="A45" s="17" t="s">
        <v>159</v>
      </c>
      <c r="B45" s="18">
        <v>0</v>
      </c>
      <c r="C45" s="18">
        <v>0</v>
      </c>
      <c r="D45" s="19">
        <v>0</v>
      </c>
      <c r="E45" s="27" t="s">
        <v>160</v>
      </c>
      <c r="F45" s="27" t="s">
        <v>160</v>
      </c>
      <c r="G45" s="28" t="s">
        <v>160</v>
      </c>
    </row>
    <row r="46" spans="1:7" x14ac:dyDescent="0.2">
      <c r="A46" s="17" t="s">
        <v>161</v>
      </c>
      <c r="B46" s="18">
        <v>0</v>
      </c>
      <c r="C46" s="18">
        <v>0</v>
      </c>
      <c r="D46" s="19">
        <v>0</v>
      </c>
      <c r="E46" s="27" t="s">
        <v>160</v>
      </c>
      <c r="F46" s="27" t="s">
        <v>160</v>
      </c>
      <c r="G46" s="28" t="s">
        <v>160</v>
      </c>
    </row>
    <row r="47" spans="1:7" x14ac:dyDescent="0.2">
      <c r="A47" s="17" t="s">
        <v>162</v>
      </c>
      <c r="B47" s="18">
        <v>2702</v>
      </c>
      <c r="C47" s="18">
        <v>2805</v>
      </c>
      <c r="D47" s="19">
        <v>5023</v>
      </c>
      <c r="E47" s="27">
        <v>0.96456594532460393</v>
      </c>
      <c r="F47" s="27">
        <v>0.99965430849225045</v>
      </c>
      <c r="G47" s="28">
        <v>1.7219805347292929</v>
      </c>
    </row>
    <row r="48" spans="1:7" x14ac:dyDescent="0.2">
      <c r="A48" s="17" t="s">
        <v>163</v>
      </c>
      <c r="B48" s="18">
        <v>0</v>
      </c>
      <c r="C48" s="18">
        <v>0</v>
      </c>
      <c r="D48" s="19">
        <v>0</v>
      </c>
      <c r="E48" s="27" t="s">
        <v>160</v>
      </c>
      <c r="F48" s="27" t="s">
        <v>160</v>
      </c>
      <c r="G48" s="28" t="s">
        <v>160</v>
      </c>
    </row>
    <row r="49" spans="1:7" x14ac:dyDescent="0.2">
      <c r="A49" s="17" t="s">
        <v>164</v>
      </c>
      <c r="B49" s="18">
        <v>4755</v>
      </c>
      <c r="C49" s="18">
        <v>5109</v>
      </c>
      <c r="D49" s="19">
        <v>13048</v>
      </c>
      <c r="E49" s="27">
        <v>1.6974504330194269</v>
      </c>
      <c r="F49" s="27">
        <v>1.8207607351468476</v>
      </c>
      <c r="G49" s="28">
        <v>4.47310412445706</v>
      </c>
    </row>
    <row r="50" spans="1:7" x14ac:dyDescent="0.2">
      <c r="A50" s="17" t="s">
        <v>165</v>
      </c>
      <c r="B50" s="18">
        <v>0</v>
      </c>
      <c r="C50" s="18">
        <v>0</v>
      </c>
      <c r="D50" s="19">
        <v>0</v>
      </c>
      <c r="E50" s="27" t="s">
        <v>160</v>
      </c>
      <c r="F50" s="27" t="s">
        <v>160</v>
      </c>
      <c r="G50" s="28" t="s">
        <v>160</v>
      </c>
    </row>
    <row r="51" spans="1:7" x14ac:dyDescent="0.2">
      <c r="A51" s="17" t="s">
        <v>166</v>
      </c>
      <c r="B51" s="18">
        <v>0</v>
      </c>
      <c r="C51" s="18">
        <v>0</v>
      </c>
      <c r="D51" s="19">
        <v>0</v>
      </c>
      <c r="E51" s="27" t="s">
        <v>160</v>
      </c>
      <c r="F51" s="27" t="s">
        <v>160</v>
      </c>
      <c r="G51" s="28" t="s">
        <v>160</v>
      </c>
    </row>
    <row r="52" spans="1:7" x14ac:dyDescent="0.2">
      <c r="A52" s="17" t="s">
        <v>167</v>
      </c>
      <c r="B52" s="18">
        <v>0</v>
      </c>
      <c r="C52" s="18">
        <v>0</v>
      </c>
      <c r="D52" s="19">
        <v>0</v>
      </c>
      <c r="E52" s="27" t="s">
        <v>160</v>
      </c>
      <c r="F52" s="27" t="s">
        <v>160</v>
      </c>
      <c r="G52" s="28" t="s">
        <v>160</v>
      </c>
    </row>
    <row r="53" spans="1:7" x14ac:dyDescent="0.2">
      <c r="A53" s="17" t="s">
        <v>168</v>
      </c>
      <c r="B53" s="18">
        <v>0</v>
      </c>
      <c r="C53" s="18">
        <v>0</v>
      </c>
      <c r="D53" s="19">
        <v>0</v>
      </c>
      <c r="E53" s="27" t="s">
        <v>160</v>
      </c>
      <c r="F53" s="27" t="s">
        <v>160</v>
      </c>
      <c r="G53" s="28" t="s">
        <v>160</v>
      </c>
    </row>
    <row r="54" spans="1:7" x14ac:dyDescent="0.2">
      <c r="A54" s="17" t="s">
        <v>169</v>
      </c>
      <c r="B54" s="18">
        <v>2285</v>
      </c>
      <c r="C54" s="18">
        <v>2140</v>
      </c>
      <c r="D54" s="19">
        <v>2058</v>
      </c>
      <c r="E54" s="27">
        <v>0.81570436160870463</v>
      </c>
      <c r="F54" s="27">
        <v>0.76265961503508595</v>
      </c>
      <c r="G54" s="28">
        <v>0.70552178787037323</v>
      </c>
    </row>
    <row r="55" spans="1:7" x14ac:dyDescent="0.2">
      <c r="A55" s="17" t="s">
        <v>170</v>
      </c>
      <c r="B55" s="18">
        <v>4</v>
      </c>
      <c r="C55" s="18">
        <v>4</v>
      </c>
      <c r="D55" s="19">
        <v>5</v>
      </c>
      <c r="E55" s="27">
        <v>1.4279288605841657E-3</v>
      </c>
      <c r="F55" s="27">
        <v>1.4255319907197867E-3</v>
      </c>
      <c r="G55" s="28">
        <v>1.7140956945344344E-3</v>
      </c>
    </row>
    <row r="56" spans="1:7" x14ac:dyDescent="0.2">
      <c r="A56" s="17" t="s">
        <v>171</v>
      </c>
      <c r="B56" s="18">
        <v>5491</v>
      </c>
      <c r="C56" s="18">
        <v>5662</v>
      </c>
      <c r="D56" s="19">
        <v>6154</v>
      </c>
      <c r="E56" s="27">
        <v>1.9601893433669135</v>
      </c>
      <c r="F56" s="27">
        <v>2.017840532863858</v>
      </c>
      <c r="G56" s="28">
        <v>2.1097089808329819</v>
      </c>
    </row>
    <row r="57" spans="1:7" x14ac:dyDescent="0.2">
      <c r="A57" s="17" t="s">
        <v>172</v>
      </c>
      <c r="B57" s="18">
        <v>1744</v>
      </c>
      <c r="C57" s="18">
        <v>1351</v>
      </c>
      <c r="D57" s="19">
        <v>1603</v>
      </c>
      <c r="E57" s="27">
        <v>0.62257698321469623</v>
      </c>
      <c r="F57" s="27">
        <v>0.48147342986560798</v>
      </c>
      <c r="G57" s="28">
        <v>0.54953907966773974</v>
      </c>
    </row>
    <row r="58" spans="1:7" x14ac:dyDescent="0.2">
      <c r="A58" s="17" t="s">
        <v>173</v>
      </c>
      <c r="B58" s="18">
        <v>2489</v>
      </c>
      <c r="C58" s="18">
        <v>3963</v>
      </c>
      <c r="D58" s="19">
        <v>3895</v>
      </c>
      <c r="E58" s="27">
        <v>0.88852873349849715</v>
      </c>
      <c r="F58" s="27">
        <v>1.4123458198056287</v>
      </c>
      <c r="G58" s="28">
        <v>1.3352805460423245</v>
      </c>
    </row>
    <row r="59" spans="1:7" x14ac:dyDescent="0.2">
      <c r="A59" s="17" t="s">
        <v>174</v>
      </c>
      <c r="B59" s="18">
        <v>0</v>
      </c>
      <c r="C59" s="18">
        <v>0</v>
      </c>
      <c r="D59" s="19">
        <v>0</v>
      </c>
      <c r="E59" s="27" t="s">
        <v>160</v>
      </c>
      <c r="F59" s="27" t="s">
        <v>160</v>
      </c>
      <c r="G59" s="28" t="s">
        <v>160</v>
      </c>
    </row>
    <row r="60" spans="1:7" x14ac:dyDescent="0.2">
      <c r="A60" s="17" t="s">
        <v>175</v>
      </c>
      <c r="B60" s="18">
        <v>0</v>
      </c>
      <c r="C60" s="18">
        <v>0</v>
      </c>
      <c r="D60" s="19">
        <v>0</v>
      </c>
      <c r="E60" s="27" t="s">
        <v>160</v>
      </c>
      <c r="F60" s="27" t="s">
        <v>160</v>
      </c>
      <c r="G60" s="28" t="s">
        <v>160</v>
      </c>
    </row>
    <row r="61" spans="1:7" x14ac:dyDescent="0.2">
      <c r="A61" s="17" t="s">
        <v>176</v>
      </c>
      <c r="B61" s="18">
        <v>259</v>
      </c>
      <c r="C61" s="18">
        <v>282</v>
      </c>
      <c r="D61" s="19">
        <v>334</v>
      </c>
      <c r="E61" s="27">
        <v>9.245839372282473E-2</v>
      </c>
      <c r="F61" s="27">
        <v>0.10050000534574496</v>
      </c>
      <c r="G61" s="28">
        <v>0.11450159239490022</v>
      </c>
    </row>
    <row r="62" spans="1:7" x14ac:dyDescent="0.2">
      <c r="A62" s="17" t="s">
        <v>177</v>
      </c>
      <c r="B62" s="18">
        <v>374</v>
      </c>
      <c r="C62" s="18">
        <v>139</v>
      </c>
      <c r="D62" s="19">
        <v>244</v>
      </c>
      <c r="E62" s="27">
        <v>0.13351134846461948</v>
      </c>
      <c r="F62" s="27">
        <v>4.9537236677512586E-2</v>
      </c>
      <c r="G62" s="28">
        <v>8.3647869893280408E-2</v>
      </c>
    </row>
    <row r="63" spans="1:7" x14ac:dyDescent="0.2">
      <c r="A63" s="17" t="s">
        <v>178</v>
      </c>
      <c r="B63" s="18">
        <v>3406</v>
      </c>
      <c r="C63" s="18">
        <v>3078</v>
      </c>
      <c r="D63" s="19">
        <v>899</v>
      </c>
      <c r="E63" s="27">
        <v>1.215881424787417</v>
      </c>
      <c r="F63" s="27">
        <v>1.096946866858876</v>
      </c>
      <c r="G63" s="28">
        <v>0.3081944058772913</v>
      </c>
    </row>
    <row r="64" spans="1:7" x14ac:dyDescent="0.2">
      <c r="A64" s="17" t="s">
        <v>179</v>
      </c>
      <c r="B64" s="18">
        <v>162</v>
      </c>
      <c r="C64" s="18">
        <v>193</v>
      </c>
      <c r="D64" s="19">
        <v>170</v>
      </c>
      <c r="E64" s="27">
        <v>5.7831118853658714E-2</v>
      </c>
      <c r="F64" s="27">
        <v>6.8781918552229704E-2</v>
      </c>
      <c r="G64" s="28">
        <v>5.8279253614170773E-2</v>
      </c>
    </row>
    <row r="65" spans="1:7" x14ac:dyDescent="0.2">
      <c r="A65" s="17" t="s">
        <v>180</v>
      </c>
      <c r="B65" s="18">
        <v>0</v>
      </c>
      <c r="C65" s="18">
        <v>0</v>
      </c>
      <c r="D65" s="19">
        <v>0</v>
      </c>
      <c r="E65" s="27" t="s">
        <v>160</v>
      </c>
      <c r="F65" s="27" t="s">
        <v>160</v>
      </c>
      <c r="G65" s="28" t="s">
        <v>160</v>
      </c>
    </row>
    <row r="66" spans="1:7" x14ac:dyDescent="0.2">
      <c r="A66" s="17" t="s">
        <v>181</v>
      </c>
      <c r="B66" s="18">
        <v>0</v>
      </c>
      <c r="C66" s="18">
        <v>0</v>
      </c>
      <c r="D66" s="19">
        <v>0</v>
      </c>
      <c r="E66" s="27" t="s">
        <v>160</v>
      </c>
      <c r="F66" s="27" t="s">
        <v>160</v>
      </c>
      <c r="G66" s="28" t="s">
        <v>160</v>
      </c>
    </row>
    <row r="67" spans="1:7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27" t="s">
        <v>5</v>
      </c>
      <c r="F67" s="27" t="s">
        <v>5</v>
      </c>
      <c r="G67" s="28" t="s">
        <v>5</v>
      </c>
    </row>
    <row r="68" spans="1:7" ht="13.5" thickBot="1" x14ac:dyDescent="0.25">
      <c r="A68" s="20" t="s">
        <v>4</v>
      </c>
      <c r="B68" s="21">
        <v>280126</v>
      </c>
      <c r="C68" s="21">
        <v>280597</v>
      </c>
      <c r="D68" s="22">
        <v>291699</v>
      </c>
      <c r="E68" s="23">
        <v>100</v>
      </c>
      <c r="F68" s="23">
        <v>100</v>
      </c>
      <c r="G68" s="48">
        <v>100</v>
      </c>
    </row>
    <row r="69" spans="1:7" x14ac:dyDescent="0.2">
      <c r="A69" s="24"/>
      <c r="B69" s="24"/>
      <c r="C69" s="24"/>
      <c r="D69" s="24"/>
      <c r="E69" s="24"/>
      <c r="F69" s="24"/>
      <c r="G69" s="24"/>
    </row>
    <row r="70" spans="1:7" ht="12.75" customHeight="1" x14ac:dyDescent="0.2">
      <c r="A70" s="26" t="s">
        <v>155</v>
      </c>
      <c r="G70" s="187">
        <v>18</v>
      </c>
    </row>
    <row r="71" spans="1:7" ht="12.75" customHeight="1" x14ac:dyDescent="0.2">
      <c r="A71" s="26" t="s">
        <v>156</v>
      </c>
      <c r="G71" s="186"/>
    </row>
    <row r="72" spans="1:7" ht="12.75" customHeight="1" x14ac:dyDescent="0.2"/>
    <row r="73" spans="1:7" ht="12.75" customHeight="1" x14ac:dyDescent="0.2"/>
    <row r="76" spans="1:7" ht="12.75" customHeight="1" x14ac:dyDescent="0.2"/>
    <row r="77" spans="1:7" ht="12.75" customHeight="1" x14ac:dyDescent="0.2"/>
  </sheetData>
  <mergeCells count="1">
    <mergeCell ref="G70:G71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Normal="100" workbookViewId="0"/>
  </sheetViews>
  <sheetFormatPr defaultColWidth="11.42578125" defaultRowHeight="12.75" x14ac:dyDescent="0.2"/>
  <cols>
    <col min="1" max="1" width="38.42578125" style="1" customWidth="1"/>
    <col min="2" max="2" width="5.7109375" style="1" customWidth="1"/>
    <col min="3" max="3" width="38.28515625" style="1" customWidth="1"/>
    <col min="4" max="16384" width="11.42578125" style="1"/>
  </cols>
  <sheetData>
    <row r="1" spans="1:3" ht="6" customHeight="1" x14ac:dyDescent="0.2"/>
    <row r="2" spans="1:3" x14ac:dyDescent="0.2">
      <c r="A2" s="79" t="s">
        <v>0</v>
      </c>
      <c r="B2" s="3"/>
      <c r="C2" s="3"/>
    </row>
    <row r="3" spans="1:3" ht="6.75" customHeight="1" x14ac:dyDescent="0.2"/>
    <row r="4" spans="1:3" ht="15.75" x14ac:dyDescent="0.25">
      <c r="A4" s="41" t="s">
        <v>50</v>
      </c>
    </row>
    <row r="6" spans="1:3" ht="15.75" x14ac:dyDescent="0.25">
      <c r="A6" s="41"/>
      <c r="B6" s="31"/>
      <c r="C6" s="31"/>
    </row>
    <row r="7" spans="1:3" ht="15.75" x14ac:dyDescent="0.25">
      <c r="A7" s="31"/>
      <c r="B7" s="31"/>
      <c r="C7" s="31"/>
    </row>
    <row r="8" spans="1:3" ht="15.75" x14ac:dyDescent="0.25">
      <c r="A8" s="31"/>
      <c r="B8" s="31"/>
      <c r="C8" s="31"/>
    </row>
    <row r="9" spans="1:3" ht="15.75" x14ac:dyDescent="0.25">
      <c r="A9" s="31"/>
      <c r="B9" s="31"/>
      <c r="C9" s="31"/>
    </row>
    <row r="10" spans="1:3" ht="15.75" x14ac:dyDescent="0.25">
      <c r="A10" s="31"/>
      <c r="B10" s="31"/>
      <c r="C10" s="31"/>
    </row>
    <row r="11" spans="1:3" ht="15.75" x14ac:dyDescent="0.25">
      <c r="A11" s="31"/>
      <c r="B11" s="31"/>
      <c r="C11" s="31"/>
    </row>
    <row r="12" spans="1:3" ht="15.75" x14ac:dyDescent="0.25">
      <c r="A12" s="31"/>
      <c r="B12" s="31"/>
      <c r="C12" s="55"/>
    </row>
    <row r="13" spans="1:3" ht="15.75" x14ac:dyDescent="0.25">
      <c r="A13" s="41"/>
      <c r="B13" s="31"/>
      <c r="C13" s="31"/>
    </row>
    <row r="14" spans="1:3" ht="15.75" x14ac:dyDescent="0.25">
      <c r="A14" s="31"/>
      <c r="B14" s="31"/>
      <c r="C14" s="31"/>
    </row>
    <row r="15" spans="1:3" ht="15.75" x14ac:dyDescent="0.25">
      <c r="A15" s="31"/>
      <c r="B15" s="31"/>
      <c r="C15" s="31"/>
    </row>
    <row r="16" spans="1:3" ht="15.75" x14ac:dyDescent="0.25">
      <c r="A16" s="31"/>
      <c r="B16" s="31"/>
      <c r="C16" s="55"/>
    </row>
    <row r="17" spans="1:3" ht="15.75" x14ac:dyDescent="0.25">
      <c r="A17" s="31"/>
      <c r="B17" s="31"/>
      <c r="C17" s="31"/>
    </row>
    <row r="18" spans="1:3" ht="15.75" x14ac:dyDescent="0.25">
      <c r="A18" s="31"/>
      <c r="B18" s="31"/>
      <c r="C18" s="31"/>
    </row>
    <row r="19" spans="1:3" ht="15.75" x14ac:dyDescent="0.25">
      <c r="A19" s="31"/>
      <c r="B19" s="31"/>
      <c r="C19" s="31"/>
    </row>
    <row r="20" spans="1:3" ht="15.75" x14ac:dyDescent="0.25">
      <c r="A20" s="31"/>
      <c r="B20" s="31"/>
      <c r="C20" s="31"/>
    </row>
    <row r="21" spans="1:3" ht="15.75" x14ac:dyDescent="0.25">
      <c r="A21" s="31"/>
      <c r="B21" s="31"/>
      <c r="C21" s="31"/>
    </row>
    <row r="22" spans="1:3" ht="15.75" x14ac:dyDescent="0.25">
      <c r="A22" s="31"/>
      <c r="B22" s="31"/>
      <c r="C22" s="31"/>
    </row>
    <row r="23" spans="1:3" ht="15.75" x14ac:dyDescent="0.25">
      <c r="A23" s="31"/>
      <c r="B23" s="31"/>
      <c r="C23" s="31"/>
    </row>
    <row r="24" spans="1:3" ht="15.75" x14ac:dyDescent="0.25">
      <c r="A24" s="31"/>
      <c r="B24" s="31"/>
      <c r="C24" s="31"/>
    </row>
    <row r="25" spans="1:3" ht="15.75" x14ac:dyDescent="0.25">
      <c r="A25" s="31"/>
      <c r="B25" s="31"/>
      <c r="C25" s="31"/>
    </row>
    <row r="26" spans="1:3" ht="15.75" x14ac:dyDescent="0.25">
      <c r="A26" s="31"/>
      <c r="B26" s="31"/>
      <c r="C26" s="31"/>
    </row>
    <row r="27" spans="1:3" ht="15.75" x14ac:dyDescent="0.25">
      <c r="A27" s="31"/>
      <c r="B27" s="31"/>
      <c r="C27" s="31"/>
    </row>
    <row r="28" spans="1:3" ht="15.75" x14ac:dyDescent="0.25">
      <c r="A28" s="31"/>
      <c r="B28" s="31"/>
      <c r="C28" s="31"/>
    </row>
    <row r="29" spans="1:3" ht="15.75" x14ac:dyDescent="0.25">
      <c r="A29" s="31"/>
      <c r="B29" s="31"/>
      <c r="C29" s="31"/>
    </row>
    <row r="30" spans="1:3" ht="15.75" x14ac:dyDescent="0.25">
      <c r="A30" s="31"/>
      <c r="B30" s="31"/>
      <c r="C30" s="31"/>
    </row>
    <row r="31" spans="1:3" ht="15.75" x14ac:dyDescent="0.25">
      <c r="A31" s="31"/>
      <c r="B31" s="31"/>
      <c r="C31" s="31"/>
    </row>
    <row r="32" spans="1:3" ht="15.75" x14ac:dyDescent="0.25">
      <c r="A32" s="31"/>
      <c r="B32" s="31"/>
      <c r="C32" s="55"/>
    </row>
    <row r="33" spans="1:3" ht="15.75" x14ac:dyDescent="0.25">
      <c r="A33" s="31"/>
      <c r="B33" s="31"/>
      <c r="C33" s="31"/>
    </row>
    <row r="34" spans="1:3" ht="15.75" x14ac:dyDescent="0.25">
      <c r="A34" s="31"/>
      <c r="B34" s="31"/>
      <c r="C34" s="31"/>
    </row>
    <row r="35" spans="1:3" ht="15.75" x14ac:dyDescent="0.25">
      <c r="A35" s="31"/>
      <c r="B35" s="31"/>
      <c r="C35" s="31"/>
    </row>
    <row r="36" spans="1:3" ht="15.75" x14ac:dyDescent="0.25">
      <c r="A36" s="31"/>
      <c r="B36" s="31"/>
      <c r="C36" s="31"/>
    </row>
    <row r="37" spans="1:3" ht="15.75" x14ac:dyDescent="0.25">
      <c r="A37" s="31"/>
      <c r="B37" s="31"/>
      <c r="C37" s="31"/>
    </row>
    <row r="38" spans="1:3" ht="15.75" x14ac:dyDescent="0.25">
      <c r="A38" s="31"/>
      <c r="B38" s="31"/>
      <c r="C38" s="31"/>
    </row>
    <row r="39" spans="1:3" ht="15.75" x14ac:dyDescent="0.25">
      <c r="A39" s="31"/>
      <c r="B39" s="31"/>
      <c r="C39" s="31"/>
    </row>
    <row r="40" spans="1:3" ht="15.75" x14ac:dyDescent="0.25">
      <c r="A40" s="31"/>
      <c r="B40" s="31"/>
      <c r="C40" s="31"/>
    </row>
    <row r="41" spans="1:3" ht="15.75" x14ac:dyDescent="0.25">
      <c r="A41" s="41"/>
      <c r="B41" s="31"/>
      <c r="C41" s="31"/>
    </row>
    <row r="42" spans="1:3" ht="15.75" x14ac:dyDescent="0.25">
      <c r="A42" s="55"/>
      <c r="B42" s="31"/>
      <c r="C42" s="31"/>
    </row>
    <row r="43" spans="1:3" ht="15.75" x14ac:dyDescent="0.25">
      <c r="A43" s="31"/>
      <c r="B43" s="31"/>
      <c r="C43" s="31"/>
    </row>
    <row r="44" spans="1:3" ht="15.75" x14ac:dyDescent="0.25">
      <c r="A44" s="31"/>
      <c r="B44" s="31"/>
      <c r="C44" s="31"/>
    </row>
    <row r="45" spans="1:3" ht="15.75" x14ac:dyDescent="0.25">
      <c r="A45" s="31"/>
      <c r="B45" s="31"/>
      <c r="C45" s="31"/>
    </row>
    <row r="46" spans="1:3" ht="15.75" x14ac:dyDescent="0.25">
      <c r="A46" s="31"/>
      <c r="B46" s="31"/>
      <c r="C46" s="31"/>
    </row>
    <row r="47" spans="1:3" ht="15.75" x14ac:dyDescent="0.25">
      <c r="A47" s="31"/>
      <c r="B47" s="31"/>
      <c r="C47" s="31"/>
    </row>
    <row r="48" spans="1:3" ht="15.75" x14ac:dyDescent="0.25">
      <c r="A48" s="31"/>
      <c r="B48" s="31"/>
      <c r="C48" s="31"/>
    </row>
    <row r="49" spans="1:3" ht="15.75" x14ac:dyDescent="0.25">
      <c r="A49" s="31"/>
      <c r="B49" s="31"/>
      <c r="C49" s="31"/>
    </row>
    <row r="50" spans="1:3" ht="15.75" x14ac:dyDescent="0.25">
      <c r="A50" s="31"/>
      <c r="B50" s="31"/>
      <c r="C50" s="31"/>
    </row>
    <row r="51" spans="1:3" ht="15.75" x14ac:dyDescent="0.25">
      <c r="A51" s="56"/>
      <c r="B51" s="56"/>
      <c r="C51" s="56"/>
    </row>
    <row r="52" spans="1:3" x14ac:dyDescent="0.2">
      <c r="A52" s="26" t="str">
        <f>+Innhold!B53</f>
        <v>Finans Norge / Skadeforsikringsstatistikk</v>
      </c>
      <c r="C52" s="187">
        <f>Innhold!H45</f>
        <v>19</v>
      </c>
    </row>
    <row r="53" spans="1:3" x14ac:dyDescent="0.2">
      <c r="A53" s="26" t="str">
        <f>+Innhold!B54</f>
        <v>Premiestatistikk skadeforsikring 2. kvartal 2021</v>
      </c>
      <c r="C53" s="186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scale="98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2"/>
  <sheetViews>
    <sheetView showGridLines="0" showRowColHeaders="0" zoomScaleNormal="100" workbookViewId="0"/>
  </sheetViews>
  <sheetFormatPr defaultColWidth="11.42578125" defaultRowHeight="12.75" x14ac:dyDescent="0.2"/>
  <cols>
    <col min="1" max="1" width="11.42578125" style="1" customWidth="1"/>
    <col min="2" max="2" width="27.140625" style="1" customWidth="1"/>
    <col min="3" max="5" width="10.7109375" style="1" customWidth="1"/>
    <col min="6" max="8" width="7.7109375" style="1" customWidth="1"/>
    <col min="9" max="16384" width="11.42578125" style="1"/>
  </cols>
  <sheetData>
    <row r="1" spans="1:8" ht="5.25" customHeight="1" x14ac:dyDescent="0.2"/>
    <row r="2" spans="1:8" x14ac:dyDescent="0.2">
      <c r="B2" s="2"/>
      <c r="C2" s="3"/>
      <c r="D2" s="3"/>
      <c r="E2" s="3"/>
      <c r="F2" s="3"/>
      <c r="G2" s="3"/>
    </row>
    <row r="3" spans="1:8" ht="6" customHeight="1" x14ac:dyDescent="0.2">
      <c r="B3" s="4"/>
      <c r="C3" s="3"/>
      <c r="D3" s="3"/>
      <c r="E3" s="3"/>
      <c r="F3" s="3"/>
      <c r="G3" s="3"/>
    </row>
    <row r="4" spans="1:8" ht="15.75" x14ac:dyDescent="0.25">
      <c r="C4" s="30"/>
      <c r="D4" s="30" t="s">
        <v>6</v>
      </c>
      <c r="E4" s="30"/>
      <c r="F4" s="30"/>
      <c r="G4" s="30"/>
      <c r="H4" s="30"/>
    </row>
    <row r="5" spans="1:8" ht="15.75" x14ac:dyDescent="0.25">
      <c r="B5" s="40"/>
      <c r="C5" s="30"/>
      <c r="D5" s="30"/>
      <c r="E5" s="30"/>
      <c r="F5" s="30"/>
      <c r="G5" s="30"/>
      <c r="H5" s="30"/>
    </row>
    <row r="6" spans="1:8" ht="15.75" x14ac:dyDescent="0.25">
      <c r="B6" s="40"/>
      <c r="C6" s="30"/>
      <c r="D6" s="30"/>
      <c r="E6" s="30"/>
      <c r="F6" s="30"/>
      <c r="G6" s="30"/>
      <c r="H6" s="30"/>
    </row>
    <row r="7" spans="1:8" ht="15.75" x14ac:dyDescent="0.25">
      <c r="B7" s="31"/>
      <c r="C7" s="31"/>
      <c r="D7" s="31"/>
      <c r="E7" s="31"/>
      <c r="F7" s="31"/>
      <c r="G7" s="31"/>
      <c r="H7" s="31"/>
    </row>
    <row r="8" spans="1:8" ht="15.75" x14ac:dyDescent="0.25">
      <c r="B8" s="31"/>
      <c r="C8" s="31"/>
      <c r="D8" s="31"/>
      <c r="E8" s="31"/>
      <c r="F8" s="31"/>
      <c r="G8" s="31"/>
      <c r="H8" s="31"/>
    </row>
    <row r="9" spans="1:8" ht="15.75" x14ac:dyDescent="0.25">
      <c r="A9" s="78" t="s">
        <v>68</v>
      </c>
      <c r="B9" s="31" t="s">
        <v>65</v>
      </c>
      <c r="C9" s="31"/>
      <c r="D9" s="31"/>
      <c r="E9" s="31"/>
      <c r="F9" s="31"/>
      <c r="G9" s="31"/>
      <c r="H9" s="29">
        <v>2</v>
      </c>
    </row>
    <row r="10" spans="1:8" ht="15.75" x14ac:dyDescent="0.25">
      <c r="B10" s="31"/>
      <c r="C10" s="31"/>
      <c r="D10" s="31"/>
      <c r="E10" s="31"/>
      <c r="F10" s="31"/>
      <c r="G10" s="31"/>
      <c r="H10" s="29"/>
    </row>
    <row r="11" spans="1:8" ht="15.75" x14ac:dyDescent="0.25">
      <c r="A11" s="78" t="s">
        <v>69</v>
      </c>
      <c r="B11" s="31" t="s">
        <v>45</v>
      </c>
      <c r="C11" s="31"/>
      <c r="D11" s="31"/>
      <c r="E11" s="31"/>
      <c r="F11" s="31"/>
      <c r="G11" s="31"/>
      <c r="H11" s="29"/>
    </row>
    <row r="12" spans="1:8" ht="15.75" x14ac:dyDescent="0.25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75" x14ac:dyDescent="0.25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75" x14ac:dyDescent="0.25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75" x14ac:dyDescent="0.25">
      <c r="B15" s="31"/>
      <c r="C15" s="31"/>
      <c r="D15" s="31"/>
      <c r="E15" s="31"/>
      <c r="F15" s="31"/>
      <c r="G15" s="31"/>
      <c r="H15" s="29"/>
    </row>
    <row r="16" spans="1:8" ht="15.75" x14ac:dyDescent="0.25">
      <c r="B16" s="31" t="s">
        <v>46</v>
      </c>
      <c r="C16" s="31"/>
      <c r="D16" s="31"/>
      <c r="E16" s="31"/>
      <c r="F16" s="31"/>
      <c r="G16" s="31"/>
      <c r="H16" s="29"/>
    </row>
    <row r="17" spans="1:8" ht="15.75" x14ac:dyDescent="0.25">
      <c r="B17" s="42" t="s">
        <v>22</v>
      </c>
      <c r="C17" s="31"/>
      <c r="D17" s="31"/>
      <c r="E17" s="31"/>
      <c r="F17" s="31"/>
      <c r="G17" s="31"/>
      <c r="H17" s="29"/>
    </row>
    <row r="18" spans="1:8" ht="15.75" x14ac:dyDescent="0.25">
      <c r="A18" s="78" t="s">
        <v>64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75" x14ac:dyDescent="0.25">
      <c r="A19" s="78" t="s">
        <v>70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5.75" x14ac:dyDescent="0.25">
      <c r="B20" s="42"/>
      <c r="C20" s="31"/>
      <c r="D20" s="31"/>
      <c r="E20" s="31"/>
      <c r="F20" s="31"/>
      <c r="G20" s="31"/>
      <c r="H20" s="29"/>
    </row>
    <row r="21" spans="1:8" ht="15.75" x14ac:dyDescent="0.25">
      <c r="B21" s="42" t="s">
        <v>23</v>
      </c>
      <c r="C21" s="31"/>
      <c r="D21" s="31"/>
      <c r="E21" s="31"/>
      <c r="F21" s="31"/>
      <c r="G21" s="31"/>
      <c r="H21" s="29"/>
    </row>
    <row r="22" spans="1:8" ht="15.75" x14ac:dyDescent="0.25">
      <c r="A22" s="78" t="s">
        <v>71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75" x14ac:dyDescent="0.25">
      <c r="A23" s="78" t="s">
        <v>72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75" x14ac:dyDescent="0.25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75" x14ac:dyDescent="0.25">
      <c r="A25" s="78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75" x14ac:dyDescent="0.25">
      <c r="A26" s="80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75" x14ac:dyDescent="0.25">
      <c r="A27" s="78" t="s">
        <v>73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75" x14ac:dyDescent="0.25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75" x14ac:dyDescent="0.25">
      <c r="A29" s="78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75" x14ac:dyDescent="0.25">
      <c r="A30" s="80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75" x14ac:dyDescent="0.25">
      <c r="A31" s="78" t="s">
        <v>83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75" x14ac:dyDescent="0.25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75" x14ac:dyDescent="0.25">
      <c r="A33" s="78" t="s">
        <v>74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75" x14ac:dyDescent="0.25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75" x14ac:dyDescent="0.25">
      <c r="A35" s="78" t="s">
        <v>75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75" x14ac:dyDescent="0.25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75" x14ac:dyDescent="0.25">
      <c r="A37" s="78" t="s">
        <v>76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75" x14ac:dyDescent="0.25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75" x14ac:dyDescent="0.25">
      <c r="A39" s="78" t="s">
        <v>77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75" x14ac:dyDescent="0.25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75" x14ac:dyDescent="0.25">
      <c r="A41" s="78" t="s">
        <v>78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75" x14ac:dyDescent="0.25">
      <c r="A42" s="78" t="s">
        <v>103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75" x14ac:dyDescent="0.25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75" x14ac:dyDescent="0.25">
      <c r="A44" s="49"/>
      <c r="B44" s="31"/>
      <c r="C44" s="31"/>
      <c r="D44" s="31"/>
      <c r="E44" s="31"/>
      <c r="F44" s="31"/>
      <c r="G44" s="31"/>
      <c r="H44" s="29"/>
    </row>
    <row r="45" spans="1:10" ht="15.75" x14ac:dyDescent="0.25">
      <c r="A45" s="78" t="s">
        <v>102</v>
      </c>
      <c r="B45" s="31" t="s">
        <v>66</v>
      </c>
      <c r="C45" s="31"/>
      <c r="D45" s="31"/>
      <c r="E45" s="31"/>
      <c r="F45" s="31"/>
      <c r="G45" s="31"/>
      <c r="H45" s="29">
        <v>19</v>
      </c>
    </row>
    <row r="48" spans="1:10" x14ac:dyDescent="0.2">
      <c r="I48" s="1" t="s">
        <v>5</v>
      </c>
    </row>
    <row r="52" spans="1:9" x14ac:dyDescent="0.2">
      <c r="B52" s="24"/>
      <c r="C52" s="24"/>
      <c r="D52" s="24"/>
      <c r="E52" s="24"/>
      <c r="F52" s="24"/>
      <c r="G52" s="24"/>
      <c r="H52" s="24"/>
    </row>
    <row r="53" spans="1:9" x14ac:dyDescent="0.2">
      <c r="B53" s="26" t="str">
        <f>"Finans Norge / Skadeforsikringsstatistikk"</f>
        <v>Finans Norge / Skadeforsikringsstatistikk</v>
      </c>
      <c r="G53" s="25"/>
      <c r="H53" s="185">
        <v>1</v>
      </c>
    </row>
    <row r="54" spans="1:9" x14ac:dyDescent="0.2">
      <c r="B54" s="26" t="str">
        <f>"Premiestatistikk skadeforsikring 2. kvartal 2021"</f>
        <v>Premiestatistikk skadeforsikring 2. kvartal 2021</v>
      </c>
      <c r="G54" s="25"/>
      <c r="H54" s="186"/>
    </row>
    <row r="55" spans="1:9" x14ac:dyDescent="0.2">
      <c r="A55"/>
      <c r="B55"/>
      <c r="C55"/>
      <c r="D55"/>
      <c r="E55"/>
      <c r="F55"/>
      <c r="G55"/>
      <c r="H55"/>
      <c r="I55"/>
    </row>
    <row r="56" spans="1:9" x14ac:dyDescent="0.2">
      <c r="A56"/>
      <c r="B56"/>
      <c r="C56"/>
      <c r="D56"/>
      <c r="E56"/>
      <c r="F56"/>
      <c r="G56"/>
      <c r="H56"/>
      <c r="I56"/>
    </row>
    <row r="57" spans="1:9" x14ac:dyDescent="0.2">
      <c r="A57"/>
      <c r="B57"/>
      <c r="C57"/>
      <c r="D57"/>
      <c r="E57"/>
      <c r="F57"/>
      <c r="G57"/>
      <c r="H57"/>
      <c r="I57"/>
    </row>
    <row r="58" spans="1:9" x14ac:dyDescent="0.2">
      <c r="A58"/>
      <c r="B58"/>
      <c r="C58"/>
      <c r="D58"/>
      <c r="E58"/>
      <c r="F58"/>
      <c r="G58"/>
      <c r="H58"/>
      <c r="I58"/>
    </row>
    <row r="59" spans="1:9" x14ac:dyDescent="0.2">
      <c r="A59"/>
      <c r="B59"/>
      <c r="C59"/>
      <c r="D59"/>
      <c r="E59"/>
      <c r="F59"/>
      <c r="G59"/>
      <c r="H59"/>
      <c r="I59"/>
    </row>
    <row r="60" spans="1:9" x14ac:dyDescent="0.2">
      <c r="A60"/>
      <c r="B60"/>
      <c r="C60"/>
      <c r="D60"/>
      <c r="E60"/>
      <c r="F60"/>
      <c r="G60"/>
      <c r="H60"/>
      <c r="I60"/>
    </row>
    <row r="61" spans="1:9" x14ac:dyDescent="0.2">
      <c r="A61"/>
      <c r="B61"/>
      <c r="C61"/>
      <c r="D61"/>
      <c r="E61"/>
      <c r="F61"/>
      <c r="G61"/>
      <c r="H61"/>
      <c r="I61"/>
    </row>
    <row r="62" spans="1:9" ht="12.75" customHeight="1" x14ac:dyDescent="0.2">
      <c r="A62"/>
      <c r="B62"/>
      <c r="C62"/>
      <c r="D62"/>
      <c r="E62"/>
      <c r="F62"/>
      <c r="G62"/>
      <c r="H62"/>
      <c r="I62"/>
    </row>
    <row r="63" spans="1:9" ht="12.75" customHeight="1" x14ac:dyDescent="0.2">
      <c r="A63"/>
      <c r="B63"/>
      <c r="C63"/>
      <c r="D63"/>
      <c r="E63"/>
      <c r="F63"/>
      <c r="G63"/>
      <c r="H63"/>
      <c r="I63"/>
    </row>
    <row r="64" spans="1:9" x14ac:dyDescent="0.2">
      <c r="A64"/>
      <c r="B64"/>
      <c r="C64"/>
      <c r="D64"/>
      <c r="E64"/>
      <c r="F64"/>
      <c r="G64"/>
      <c r="H64"/>
      <c r="I64"/>
    </row>
    <row r="65" spans="1:9" x14ac:dyDescent="0.2">
      <c r="A65"/>
      <c r="B65"/>
      <c r="C65"/>
      <c r="D65"/>
      <c r="E65"/>
      <c r="F65"/>
      <c r="G65"/>
      <c r="H65"/>
      <c r="I65"/>
    </row>
    <row r="66" spans="1:9" x14ac:dyDescent="0.2">
      <c r="A66"/>
      <c r="B66"/>
      <c r="C66"/>
      <c r="D66"/>
      <c r="E66"/>
      <c r="F66"/>
      <c r="G66"/>
      <c r="H66"/>
      <c r="I66"/>
    </row>
    <row r="67" spans="1:9" x14ac:dyDescent="0.2">
      <c r="A67"/>
      <c r="B67"/>
      <c r="C67"/>
      <c r="D67"/>
      <c r="E67"/>
      <c r="F67"/>
      <c r="G67"/>
      <c r="H67"/>
      <c r="I67"/>
    </row>
    <row r="68" spans="1:9" x14ac:dyDescent="0.2">
      <c r="A68"/>
      <c r="B68"/>
      <c r="C68"/>
      <c r="D68"/>
      <c r="E68"/>
      <c r="F68"/>
      <c r="G68"/>
      <c r="H68"/>
      <c r="I68"/>
    </row>
    <row r="69" spans="1:9" x14ac:dyDescent="0.2">
      <c r="A69"/>
      <c r="B69"/>
      <c r="C69"/>
      <c r="D69"/>
      <c r="E69"/>
      <c r="F69"/>
      <c r="G69"/>
      <c r="H69"/>
      <c r="I69"/>
    </row>
    <row r="70" spans="1:9" x14ac:dyDescent="0.2">
      <c r="A70"/>
      <c r="B70"/>
      <c r="C70"/>
      <c r="D70"/>
      <c r="E70"/>
      <c r="F70"/>
      <c r="G70"/>
      <c r="H70"/>
      <c r="I70"/>
    </row>
    <row r="71" spans="1:9" x14ac:dyDescent="0.2">
      <c r="A71"/>
      <c r="B71"/>
      <c r="C71"/>
      <c r="D71"/>
      <c r="E71"/>
      <c r="F71"/>
      <c r="G71"/>
      <c r="H71"/>
      <c r="I71"/>
    </row>
    <row r="72" spans="1:9" x14ac:dyDescent="0.2">
      <c r="A72"/>
      <c r="B72"/>
      <c r="C72"/>
      <c r="D72"/>
      <c r="E72"/>
      <c r="F72"/>
      <c r="G72"/>
      <c r="H72"/>
      <c r="I72"/>
    </row>
  </sheetData>
  <mergeCells count="1">
    <mergeCell ref="H53:H54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2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Normal="100" workbookViewId="0"/>
  </sheetViews>
  <sheetFormatPr defaultColWidth="11.42578125" defaultRowHeight="12.75" x14ac:dyDescent="0.2"/>
  <cols>
    <col min="1" max="1" width="39.42578125" customWidth="1"/>
    <col min="2" max="2" width="5.7109375" customWidth="1"/>
    <col min="3" max="3" width="39.42578125" customWidth="1"/>
  </cols>
  <sheetData>
    <row r="1" spans="1:1" ht="8.25" customHeight="1" x14ac:dyDescent="0.2">
      <c r="A1" s="1"/>
    </row>
    <row r="2" spans="1:1" x14ac:dyDescent="0.2">
      <c r="A2" s="79" t="s">
        <v>0</v>
      </c>
    </row>
    <row r="3" spans="1:1" s="1" customFormat="1" ht="6.75" customHeight="1" x14ac:dyDescent="0.2"/>
    <row r="4" spans="1:1" s="1" customFormat="1" ht="15.75" x14ac:dyDescent="0.25">
      <c r="A4" s="41"/>
    </row>
    <row r="5" spans="1:1" s="1" customFormat="1" ht="15.75" x14ac:dyDescent="0.25">
      <c r="A5" s="41" t="s">
        <v>39</v>
      </c>
    </row>
    <row r="6" spans="1:1" s="1" customFormat="1" x14ac:dyDescent="0.2"/>
    <row r="7" spans="1:1" s="1" customFormat="1" ht="15.75" x14ac:dyDescent="0.25">
      <c r="A7" s="31"/>
    </row>
    <row r="8" spans="1:1" s="1" customFormat="1" ht="15.75" x14ac:dyDescent="0.25">
      <c r="A8" s="31"/>
    </row>
    <row r="9" spans="1:1" s="1" customFormat="1" ht="15.75" x14ac:dyDescent="0.25">
      <c r="A9" s="31"/>
    </row>
    <row r="10" spans="1:1" s="1" customFormat="1" ht="15.75" x14ac:dyDescent="0.25">
      <c r="A10" s="31"/>
    </row>
    <row r="11" spans="1:1" s="1" customFormat="1" ht="15.75" x14ac:dyDescent="0.25">
      <c r="A11" s="31"/>
    </row>
    <row r="12" spans="1:1" s="1" customFormat="1" ht="15.75" x14ac:dyDescent="0.25">
      <c r="A12" s="31"/>
    </row>
    <row r="13" spans="1:1" s="1" customFormat="1" ht="15.75" x14ac:dyDescent="0.25">
      <c r="A13" s="31"/>
    </row>
    <row r="14" spans="1:1" s="1" customFormat="1" ht="15.75" x14ac:dyDescent="0.25">
      <c r="A14" s="31"/>
    </row>
    <row r="15" spans="1:1" s="1" customFormat="1" ht="15.75" x14ac:dyDescent="0.25">
      <c r="A15" s="31"/>
    </row>
    <row r="16" spans="1:1" s="1" customFormat="1" ht="15.75" x14ac:dyDescent="0.25">
      <c r="A16" s="31"/>
    </row>
    <row r="17" spans="1:5" s="1" customFormat="1" ht="15.75" x14ac:dyDescent="0.25">
      <c r="A17" s="41"/>
      <c r="B17" s="31"/>
      <c r="C17" s="31"/>
    </row>
    <row r="18" spans="1:5" s="1" customFormat="1" ht="15.75" x14ac:dyDescent="0.25">
      <c r="A18" s="31"/>
      <c r="B18" s="31"/>
      <c r="C18" s="31"/>
    </row>
    <row r="19" spans="1:5" s="1" customFormat="1" ht="15.75" x14ac:dyDescent="0.25">
      <c r="A19" s="31"/>
      <c r="B19" s="31"/>
      <c r="C19" s="55"/>
      <c r="E19" s="55"/>
    </row>
    <row r="20" spans="1:5" s="1" customFormat="1" ht="15.75" x14ac:dyDescent="0.25">
      <c r="A20" s="31"/>
      <c r="B20" s="31"/>
      <c r="C20" s="31"/>
      <c r="E20" s="31"/>
    </row>
    <row r="21" spans="1:5" s="1" customFormat="1" ht="15.75" x14ac:dyDescent="0.25">
      <c r="A21" s="31"/>
      <c r="B21" s="31"/>
      <c r="C21" s="31"/>
      <c r="E21" s="31"/>
    </row>
    <row r="22" spans="1:5" s="1" customFormat="1" ht="15.75" x14ac:dyDescent="0.25">
      <c r="A22" s="31"/>
      <c r="B22" s="31"/>
      <c r="C22" s="31"/>
      <c r="E22" s="31"/>
    </row>
    <row r="23" spans="1:5" s="1" customFormat="1" ht="15.75" x14ac:dyDescent="0.25">
      <c r="A23" s="31"/>
      <c r="B23" s="31"/>
      <c r="C23" s="31"/>
      <c r="E23" s="31"/>
    </row>
    <row r="24" spans="1:5" s="1" customFormat="1" ht="15.75" x14ac:dyDescent="0.25">
      <c r="B24" s="31"/>
      <c r="C24" s="31"/>
      <c r="E24" s="31"/>
    </row>
    <row r="25" spans="1:5" s="1" customFormat="1" ht="15.75" x14ac:dyDescent="0.25">
      <c r="A25" s="55"/>
      <c r="B25" s="31"/>
      <c r="C25" s="31"/>
      <c r="E25" s="31"/>
    </row>
    <row r="26" spans="1:5" s="1" customFormat="1" ht="15.75" x14ac:dyDescent="0.25">
      <c r="A26" s="31"/>
      <c r="B26" s="31"/>
      <c r="C26" s="31"/>
      <c r="E26" s="31"/>
    </row>
    <row r="27" spans="1:5" s="1" customFormat="1" ht="15.75" x14ac:dyDescent="0.25">
      <c r="A27" s="31"/>
      <c r="B27" s="31"/>
      <c r="C27" s="31"/>
      <c r="E27" s="31"/>
    </row>
    <row r="28" spans="1:5" s="1" customFormat="1" ht="15.75" x14ac:dyDescent="0.25">
      <c r="A28" s="31"/>
      <c r="B28" s="31"/>
      <c r="C28" s="31"/>
      <c r="E28" s="31"/>
    </row>
    <row r="29" spans="1:5" s="1" customFormat="1" ht="15.75" x14ac:dyDescent="0.25">
      <c r="A29" s="55"/>
      <c r="B29" s="31"/>
      <c r="C29" s="31"/>
      <c r="E29" s="31"/>
    </row>
    <row r="30" spans="1:5" s="1" customFormat="1" ht="15.75" x14ac:dyDescent="0.25">
      <c r="A30" s="31"/>
      <c r="B30" s="31"/>
      <c r="C30" s="31"/>
      <c r="E30" s="31"/>
    </row>
    <row r="31" spans="1:5" s="1" customFormat="1" ht="15.75" x14ac:dyDescent="0.25">
      <c r="B31" s="31"/>
      <c r="C31" s="31"/>
      <c r="E31" s="31"/>
    </row>
    <row r="32" spans="1:5" s="1" customFormat="1" ht="15.75" x14ac:dyDescent="0.25">
      <c r="A32" s="55"/>
      <c r="B32" s="31"/>
      <c r="C32" s="31"/>
      <c r="E32" s="31"/>
    </row>
    <row r="33" spans="1:5" s="1" customFormat="1" ht="15.75" x14ac:dyDescent="0.25">
      <c r="A33" s="31"/>
      <c r="B33" s="31"/>
      <c r="C33" s="31"/>
      <c r="E33" s="31"/>
    </row>
    <row r="34" spans="1:5" s="1" customFormat="1" ht="15.75" x14ac:dyDescent="0.25">
      <c r="B34" s="31"/>
      <c r="C34" s="31"/>
      <c r="E34" s="31"/>
    </row>
    <row r="35" spans="1:5" s="1" customFormat="1" ht="15.75" x14ac:dyDescent="0.25">
      <c r="A35" s="55"/>
      <c r="B35" s="31"/>
      <c r="C35" s="31"/>
      <c r="E35" s="31"/>
    </row>
    <row r="36" spans="1:5" s="1" customFormat="1" ht="15.75" x14ac:dyDescent="0.25">
      <c r="A36" s="31"/>
      <c r="B36" s="31"/>
      <c r="C36" s="31"/>
      <c r="E36" s="31"/>
    </row>
    <row r="37" spans="1:5" s="1" customFormat="1" ht="15.75" x14ac:dyDescent="0.25">
      <c r="A37" s="31"/>
      <c r="B37" s="31"/>
      <c r="C37" s="31"/>
      <c r="E37" s="31"/>
    </row>
    <row r="38" spans="1:5" s="1" customFormat="1" ht="15.75" x14ac:dyDescent="0.25">
      <c r="A38" s="31"/>
      <c r="B38" s="31"/>
      <c r="C38" s="31"/>
    </row>
    <row r="39" spans="1:5" s="1" customFormat="1" ht="15.75" x14ac:dyDescent="0.25">
      <c r="A39" s="55"/>
      <c r="B39" s="31"/>
    </row>
    <row r="40" spans="1:5" s="1" customFormat="1" ht="15.75" x14ac:dyDescent="0.25">
      <c r="A40" s="31"/>
      <c r="B40" s="31"/>
    </row>
    <row r="41" spans="1:5" s="1" customFormat="1" ht="15.75" x14ac:dyDescent="0.25">
      <c r="A41" s="31"/>
    </row>
    <row r="42" spans="1:5" s="1" customFormat="1" ht="15.75" x14ac:dyDescent="0.25">
      <c r="A42" s="31"/>
    </row>
    <row r="43" spans="1:5" s="1" customFormat="1" x14ac:dyDescent="0.2"/>
    <row r="44" spans="1:5" s="1" customFormat="1" ht="15.75" x14ac:dyDescent="0.25">
      <c r="C44" s="31"/>
    </row>
    <row r="45" spans="1:5" s="1" customFormat="1" ht="15.75" x14ac:dyDescent="0.25">
      <c r="A45" s="31"/>
      <c r="C45" s="31"/>
    </row>
    <row r="46" spans="1:5" s="1" customFormat="1" ht="15.75" x14ac:dyDescent="0.25">
      <c r="A46" s="31"/>
    </row>
    <row r="47" spans="1:5" s="1" customFormat="1" ht="15.75" x14ac:dyDescent="0.25">
      <c r="A47" s="31"/>
    </row>
    <row r="48" spans="1:5" s="1" customFormat="1" ht="15.75" x14ac:dyDescent="0.25">
      <c r="A48" s="55" t="s">
        <v>67</v>
      </c>
    </row>
    <row r="49" spans="1:3" s="1" customFormat="1" ht="15.75" x14ac:dyDescent="0.25">
      <c r="A49" s="55" t="s">
        <v>106</v>
      </c>
    </row>
    <row r="50" spans="1:3" s="1" customFormat="1" ht="15.75" x14ac:dyDescent="0.25">
      <c r="A50" s="31"/>
    </row>
    <row r="51" spans="1:3" s="1" customFormat="1" ht="15.75" x14ac:dyDescent="0.25">
      <c r="A51" s="31"/>
    </row>
    <row r="52" spans="1:3" s="1" customFormat="1" ht="12.75" customHeight="1" x14ac:dyDescent="0.2">
      <c r="A52" s="61" t="str">
        <f>+Innhold!B53</f>
        <v>Finans Norge / Skadeforsikringsstatistikk</v>
      </c>
      <c r="B52" s="62"/>
      <c r="C52" s="187">
        <f>Innhold!H9</f>
        <v>2</v>
      </c>
    </row>
    <row r="53" spans="1:3" s="1" customFormat="1" ht="12.75" customHeight="1" x14ac:dyDescent="0.2">
      <c r="A53" s="63" t="str">
        <f>+Innhold!B54</f>
        <v>Premiestatistikk skadeforsikring 2. kvartal 2021</v>
      </c>
      <c r="B53" s="50"/>
      <c r="C53" s="185"/>
    </row>
    <row r="54" spans="1:3" s="1" customFormat="1" x14ac:dyDescent="0.2"/>
    <row r="55" spans="1:3" s="1" customFormat="1" x14ac:dyDescent="0.2"/>
    <row r="56" spans="1:3" s="1" customFormat="1" x14ac:dyDescent="0.2"/>
    <row r="57" spans="1:3" s="1" customFormat="1" x14ac:dyDescent="0.2"/>
    <row r="58" spans="1:3" s="1" customFormat="1" x14ac:dyDescent="0.2"/>
    <row r="59" spans="1:3" s="1" customFormat="1" x14ac:dyDescent="0.2"/>
    <row r="60" spans="1:3" s="1" customFormat="1" x14ac:dyDescent="0.2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scale="9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Normal="100" workbookViewId="0"/>
  </sheetViews>
  <sheetFormatPr defaultColWidth="11.42578125" defaultRowHeight="12.75" x14ac:dyDescent="0.2"/>
  <cols>
    <col min="1" max="1" width="29.7109375" style="1" customWidth="1"/>
    <col min="2" max="2" width="13" style="1" customWidth="1"/>
    <col min="3" max="5" width="14.140625" style="1" customWidth="1"/>
    <col min="6" max="6" width="2.42578125" style="1" customWidth="1"/>
    <col min="7" max="7" width="29.7109375" style="1" customWidth="1"/>
    <col min="8" max="8" width="13" style="1" customWidth="1"/>
    <col min="9" max="11" width="14.140625" style="1" customWidth="1"/>
    <col min="12" max="16384" width="11.42578125" style="1"/>
  </cols>
  <sheetData>
    <row r="1" spans="1:12" ht="5.25" customHeight="1" x14ac:dyDescent="0.2"/>
    <row r="2" spans="1:12" x14ac:dyDescent="0.2">
      <c r="A2" s="79" t="s">
        <v>0</v>
      </c>
    </row>
    <row r="3" spans="1:12" ht="6" customHeight="1" x14ac:dyDescent="0.2">
      <c r="A3" s="4"/>
    </row>
    <row r="4" spans="1:12" ht="15.75" x14ac:dyDescent="0.25">
      <c r="A4" s="41" t="s">
        <v>45</v>
      </c>
      <c r="G4" s="5"/>
      <c r="H4"/>
      <c r="I4"/>
      <c r="J4"/>
      <c r="K4"/>
      <c r="L4"/>
    </row>
    <row r="5" spans="1:12" ht="15.75" x14ac:dyDescent="0.25">
      <c r="A5" s="5"/>
      <c r="G5" s="5"/>
      <c r="H5"/>
      <c r="I5"/>
      <c r="J5"/>
      <c r="K5"/>
      <c r="L5"/>
    </row>
    <row r="6" spans="1:12" ht="15.75" x14ac:dyDescent="0.25">
      <c r="A6" s="5" t="s">
        <v>80</v>
      </c>
      <c r="G6" s="5" t="s">
        <v>150</v>
      </c>
      <c r="H6"/>
      <c r="I6"/>
      <c r="J6"/>
      <c r="K6"/>
      <c r="L6"/>
    </row>
    <row r="7" spans="1:12" x14ac:dyDescent="0.2">
      <c r="G7"/>
      <c r="H7"/>
      <c r="I7"/>
      <c r="J7"/>
      <c r="K7"/>
      <c r="L7"/>
    </row>
    <row r="8" spans="1:12" x14ac:dyDescent="0.2">
      <c r="G8"/>
      <c r="H8"/>
      <c r="I8"/>
      <c r="J8"/>
      <c r="K8"/>
      <c r="L8"/>
    </row>
    <row r="9" spans="1:12" x14ac:dyDescent="0.2">
      <c r="G9"/>
      <c r="H9"/>
      <c r="I9"/>
      <c r="J9"/>
      <c r="K9"/>
      <c r="L9"/>
    </row>
    <row r="10" spans="1:12" x14ac:dyDescent="0.2">
      <c r="G10"/>
      <c r="H10"/>
      <c r="I10"/>
      <c r="J10"/>
      <c r="K10"/>
      <c r="L10"/>
    </row>
    <row r="11" spans="1:12" x14ac:dyDescent="0.2">
      <c r="G11"/>
      <c r="H11"/>
      <c r="I11"/>
      <c r="J11"/>
      <c r="K11"/>
      <c r="L11"/>
    </row>
    <row r="12" spans="1:12" x14ac:dyDescent="0.2">
      <c r="E12" s="25"/>
      <c r="G12"/>
      <c r="H12"/>
      <c r="I12"/>
      <c r="J12"/>
      <c r="K12"/>
      <c r="L12"/>
    </row>
    <row r="13" spans="1:12" x14ac:dyDescent="0.2">
      <c r="G13"/>
      <c r="H13"/>
      <c r="I13"/>
      <c r="J13"/>
      <c r="K13"/>
      <c r="L13"/>
    </row>
    <row r="14" spans="1:12" x14ac:dyDescent="0.2">
      <c r="G14"/>
      <c r="H14"/>
      <c r="I14"/>
      <c r="J14"/>
      <c r="K14"/>
      <c r="L14"/>
    </row>
    <row r="15" spans="1:12" x14ac:dyDescent="0.2">
      <c r="E15" s="25"/>
      <c r="G15"/>
      <c r="H15"/>
      <c r="I15"/>
      <c r="J15"/>
      <c r="K15"/>
      <c r="L15"/>
    </row>
    <row r="16" spans="1:12" x14ac:dyDescent="0.2">
      <c r="G16"/>
      <c r="H16"/>
      <c r="I16"/>
      <c r="J16"/>
      <c r="K16"/>
      <c r="L16"/>
    </row>
    <row r="17" spans="1:12" x14ac:dyDescent="0.2">
      <c r="G17"/>
      <c r="H17"/>
      <c r="I17"/>
      <c r="J17"/>
      <c r="K17"/>
      <c r="L17"/>
    </row>
    <row r="18" spans="1:12" x14ac:dyDescent="0.2">
      <c r="E18" s="25"/>
      <c r="G18"/>
      <c r="H18"/>
      <c r="I18"/>
      <c r="J18"/>
      <c r="K18"/>
      <c r="L18"/>
    </row>
    <row r="19" spans="1:12" x14ac:dyDescent="0.2">
      <c r="J19"/>
      <c r="K19"/>
      <c r="L19"/>
    </row>
    <row r="20" spans="1:12" x14ac:dyDescent="0.2">
      <c r="J20"/>
      <c r="K20"/>
      <c r="L20"/>
    </row>
    <row r="21" spans="1:12" x14ac:dyDescent="0.2">
      <c r="J21"/>
      <c r="K21"/>
      <c r="L21"/>
    </row>
    <row r="22" spans="1:12" x14ac:dyDescent="0.2">
      <c r="J22"/>
      <c r="K22"/>
      <c r="L22"/>
    </row>
    <row r="23" spans="1:12" x14ac:dyDescent="0.2">
      <c r="J23"/>
      <c r="K23"/>
      <c r="L23"/>
    </row>
    <row r="24" spans="1:12" x14ac:dyDescent="0.2">
      <c r="E24" s="25"/>
      <c r="G24"/>
      <c r="H24"/>
      <c r="I24"/>
      <c r="J24"/>
      <c r="K24"/>
      <c r="L24"/>
    </row>
    <row r="25" spans="1:12" x14ac:dyDescent="0.2">
      <c r="G25"/>
      <c r="H25"/>
      <c r="I25"/>
      <c r="J25"/>
      <c r="K25"/>
      <c r="L25"/>
    </row>
    <row r="26" spans="1:12" x14ac:dyDescent="0.2">
      <c r="G26"/>
      <c r="H26"/>
      <c r="I26"/>
      <c r="J26"/>
      <c r="K26"/>
      <c r="L26"/>
    </row>
    <row r="27" spans="1:12" x14ac:dyDescent="0.2">
      <c r="E27" s="25"/>
      <c r="G27"/>
      <c r="H27"/>
      <c r="I27"/>
      <c r="J27"/>
      <c r="K27"/>
      <c r="L27"/>
    </row>
    <row r="28" spans="1:12" x14ac:dyDescent="0.2">
      <c r="G28"/>
      <c r="H28"/>
      <c r="I28"/>
      <c r="J28"/>
      <c r="K28"/>
      <c r="L28"/>
    </row>
    <row r="29" spans="1:12" x14ac:dyDescent="0.2">
      <c r="I29"/>
      <c r="J29"/>
      <c r="K29"/>
      <c r="L29"/>
    </row>
    <row r="30" spans="1:12" x14ac:dyDescent="0.2">
      <c r="I30"/>
      <c r="J30"/>
      <c r="K30"/>
      <c r="L30"/>
    </row>
    <row r="31" spans="1:12" ht="15.75" x14ac:dyDescent="0.25">
      <c r="A31" s="5" t="s">
        <v>63</v>
      </c>
      <c r="G31" s="5"/>
      <c r="K31"/>
      <c r="L31"/>
    </row>
    <row r="32" spans="1:12" x14ac:dyDescent="0.2">
      <c r="K32"/>
      <c r="L32"/>
    </row>
    <row r="33" spans="5:12" x14ac:dyDescent="0.2">
      <c r="K33"/>
      <c r="L33"/>
    </row>
    <row r="34" spans="5:12" x14ac:dyDescent="0.2">
      <c r="G34"/>
      <c r="K34"/>
      <c r="L34"/>
    </row>
    <row r="35" spans="5:12" x14ac:dyDescent="0.2">
      <c r="G35"/>
      <c r="K35"/>
      <c r="L35"/>
    </row>
    <row r="36" spans="5:12" x14ac:dyDescent="0.2">
      <c r="E36" s="25"/>
      <c r="G36"/>
      <c r="K36"/>
      <c r="L36"/>
    </row>
    <row r="37" spans="5:12" x14ac:dyDescent="0.2">
      <c r="G37"/>
      <c r="K37"/>
      <c r="L37"/>
    </row>
    <row r="38" spans="5:12" x14ac:dyDescent="0.2">
      <c r="G38"/>
      <c r="K38"/>
      <c r="L38"/>
    </row>
    <row r="39" spans="5:12" x14ac:dyDescent="0.2">
      <c r="E39" s="25"/>
      <c r="G39"/>
      <c r="K39"/>
      <c r="L39"/>
    </row>
    <row r="40" spans="5:12" x14ac:dyDescent="0.2">
      <c r="G40"/>
      <c r="K40"/>
      <c r="L40"/>
    </row>
    <row r="41" spans="5:12" x14ac:dyDescent="0.2">
      <c r="K41"/>
    </row>
    <row r="42" spans="5:12" x14ac:dyDescent="0.2">
      <c r="E42" s="25"/>
      <c r="K42"/>
    </row>
    <row r="45" spans="5:12" x14ac:dyDescent="0.2">
      <c r="E45" s="25"/>
    </row>
    <row r="48" spans="5:12" x14ac:dyDescent="0.2">
      <c r="E48" s="25"/>
    </row>
    <row r="51" spans="1:11" x14ac:dyDescent="0.2">
      <c r="E51" s="25"/>
    </row>
    <row r="54" spans="1:11" x14ac:dyDescent="0.2">
      <c r="E54" s="25"/>
    </row>
    <row r="61" spans="1:11" ht="9" customHeight="1" x14ac:dyDescent="0.2">
      <c r="E61" s="25"/>
    </row>
    <row r="62" spans="1:11" x14ac:dyDescent="0.2">
      <c r="E62" s="25"/>
    </row>
    <row r="63" spans="1:11" x14ac:dyDescent="0.2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">
      <c r="A64" s="26" t="str">
        <f>+Innhold!B53</f>
        <v>Finans Norge / Skadeforsikringsstatistikk</v>
      </c>
      <c r="E64" s="187">
        <f>Innhold!H12</f>
        <v>3</v>
      </c>
      <c r="G64" s="26" t="str">
        <f>+Innhold!B53</f>
        <v>Finans Norge / Skadeforsikringsstatistikk</v>
      </c>
      <c r="K64" s="187">
        <f>+Innhold!H14</f>
        <v>4</v>
      </c>
    </row>
    <row r="65" spans="1:11" x14ac:dyDescent="0.2">
      <c r="A65" s="26" t="str">
        <f>+Innhold!B54</f>
        <v>Premiestatistikk skadeforsikring 2. kvartal 2021</v>
      </c>
      <c r="E65" s="186"/>
      <c r="G65" s="26" t="str">
        <f>+Innhold!B54</f>
        <v>Premiestatistikk skadeforsikring 2. kvartal 2021</v>
      </c>
      <c r="K65" s="185"/>
    </row>
    <row r="69" spans="1:11" x14ac:dyDescent="0.2">
      <c r="A69"/>
      <c r="B69" s="71"/>
    </row>
    <row r="71" spans="1:11" x14ac:dyDescent="0.2">
      <c r="A71"/>
      <c r="B71" s="71"/>
    </row>
    <row r="73" spans="1:11" x14ac:dyDescent="0.2">
      <c r="A73" s="67" t="s">
        <v>59</v>
      </c>
    </row>
    <row r="74" spans="1:11" x14ac:dyDescent="0.2">
      <c r="A74" t="s">
        <v>82</v>
      </c>
      <c r="B74" s="71">
        <f>+'Tab5'!G9/100</f>
        <v>0.26183953235340979</v>
      </c>
      <c r="C74">
        <v>1</v>
      </c>
      <c r="D74">
        <v>0</v>
      </c>
      <c r="E74">
        <v>0</v>
      </c>
      <c r="F74">
        <v>0</v>
      </c>
      <c r="G74"/>
      <c r="H74"/>
      <c r="I74">
        <v>0</v>
      </c>
    </row>
    <row r="75" spans="1:11" x14ac:dyDescent="0.2">
      <c r="A75" t="s">
        <v>81</v>
      </c>
      <c r="B75" s="71">
        <f>+'Tab5'!G7/100</f>
        <v>0.21504480583408447</v>
      </c>
      <c r="C75">
        <v>1</v>
      </c>
      <c r="D75">
        <v>0</v>
      </c>
      <c r="E75">
        <v>0</v>
      </c>
      <c r="F75">
        <v>0</v>
      </c>
      <c r="G75"/>
      <c r="H75"/>
      <c r="I75">
        <v>0</v>
      </c>
    </row>
    <row r="76" spans="1:11" x14ac:dyDescent="0.2">
      <c r="A76" s="82" t="s">
        <v>84</v>
      </c>
      <c r="B76" s="71">
        <f>+'Tab5'!G10/100</f>
        <v>0.13325043105043463</v>
      </c>
      <c r="C76">
        <v>1</v>
      </c>
      <c r="D76">
        <v>0</v>
      </c>
      <c r="E76">
        <v>0</v>
      </c>
      <c r="F76">
        <v>0</v>
      </c>
      <c r="G76"/>
      <c r="H76"/>
      <c r="I76">
        <v>0</v>
      </c>
    </row>
    <row r="77" spans="1:11" x14ac:dyDescent="0.2">
      <c r="A77" t="s">
        <v>152</v>
      </c>
      <c r="B77" s="71">
        <f>+'Tab5'!G11/100</f>
        <v>0.13789874672013239</v>
      </c>
      <c r="C77">
        <v>1</v>
      </c>
      <c r="D77">
        <v>0</v>
      </c>
      <c r="E77">
        <v>0</v>
      </c>
      <c r="F77">
        <v>0</v>
      </c>
      <c r="G77"/>
      <c r="H77"/>
      <c r="I77">
        <v>0</v>
      </c>
    </row>
    <row r="78" spans="1:11" x14ac:dyDescent="0.2">
      <c r="A78" t="s">
        <v>21</v>
      </c>
      <c r="B78" s="71">
        <f>1-SUM(B74:B77)</f>
        <v>0.25196648404193878</v>
      </c>
      <c r="C78">
        <v>1</v>
      </c>
      <c r="D78">
        <v>0</v>
      </c>
      <c r="E78">
        <v>0</v>
      </c>
      <c r="F78">
        <v>0</v>
      </c>
      <c r="G78"/>
      <c r="H78"/>
      <c r="I78">
        <v>0</v>
      </c>
    </row>
    <row r="81" spans="1:17" x14ac:dyDescent="0.2">
      <c r="A81" s="67" t="s">
        <v>62</v>
      </c>
    </row>
    <row r="82" spans="1:17" x14ac:dyDescent="0.2">
      <c r="A82" t="s">
        <v>51</v>
      </c>
      <c r="B82">
        <f>+'Tab3'!F26/1000</f>
        <v>13207.752</v>
      </c>
      <c r="C82">
        <f>+'Tab3'!G26/1000</f>
        <v>13872.978999999999</v>
      </c>
    </row>
    <row r="83" spans="1:17" x14ac:dyDescent="0.2">
      <c r="A83"/>
      <c r="B83" s="72" t="str">
        <f>Dato_1årsiden</f>
        <v>30.06.2020</v>
      </c>
      <c r="C83" s="72" t="str">
        <f>Dato_nå</f>
        <v>30.06.2021</v>
      </c>
    </row>
    <row r="84" spans="1:17" x14ac:dyDescent="0.2">
      <c r="A84" t="s">
        <v>18</v>
      </c>
      <c r="B84" s="73">
        <f>+'Tab3'!F22/1000</f>
        <v>2566.1039999999998</v>
      </c>
      <c r="C84" s="73">
        <f>+'Tab3'!G22/1000</f>
        <v>2684.5830000000001</v>
      </c>
    </row>
    <row r="85" spans="1:17" x14ac:dyDescent="0.2">
      <c r="A85" t="s">
        <v>54</v>
      </c>
      <c r="B85" s="73">
        <f>+'Tab3'!F23/1000</f>
        <v>8481.8979999999992</v>
      </c>
      <c r="C85" s="73">
        <f>+'Tab3'!G23/1000</f>
        <v>8946.0380000000005</v>
      </c>
    </row>
    <row r="86" spans="1:17" x14ac:dyDescent="0.2">
      <c r="A86" s="70" t="s">
        <v>55</v>
      </c>
      <c r="B86" s="73">
        <f>'Tab3'!F26/1000-B84-B85</f>
        <v>2159.7500000000018</v>
      </c>
      <c r="C86" s="73">
        <f>'Tab3'!G26/1000-C84-C85</f>
        <v>2242.3579999999984</v>
      </c>
    </row>
    <row r="87" spans="1:17" x14ac:dyDescent="0.2">
      <c r="A87" s="82" t="s">
        <v>85</v>
      </c>
      <c r="B87" s="73">
        <f>+'Tab3'!J26/1000</f>
        <v>9107.1910000000007</v>
      </c>
      <c r="C87" s="73">
        <f>+'Tab3'!K26/1000</f>
        <v>9981.8490000000002</v>
      </c>
    </row>
    <row r="88" spans="1:17" x14ac:dyDescent="0.2">
      <c r="A88" t="s">
        <v>52</v>
      </c>
      <c r="B88" s="73">
        <f>'Tab3'!F30/1000+'Tab3'!J30/1000</f>
        <v>1172.1869999999999</v>
      </c>
      <c r="C88" s="73">
        <f>'Tab3'!G30/1000+'Tab3'!K30/1000</f>
        <v>1217.376</v>
      </c>
    </row>
    <row r="89" spans="1:17" x14ac:dyDescent="0.2">
      <c r="A89" t="s">
        <v>53</v>
      </c>
      <c r="B89" s="73">
        <f>+'Tab3'!J31/1000</f>
        <v>2252.681</v>
      </c>
      <c r="C89" s="73">
        <f>+'Tab3'!K31/1000</f>
        <v>2312.8270000000002</v>
      </c>
    </row>
    <row r="90" spans="1:17" x14ac:dyDescent="0.2">
      <c r="A90" t="s">
        <v>25</v>
      </c>
      <c r="B90" s="73">
        <f>+'Tab3'!F41/1000</f>
        <v>3691.4810000000002</v>
      </c>
      <c r="C90" s="73">
        <f>+'Tab3'!G41/1000</f>
        <v>3640.3980000000001</v>
      </c>
    </row>
    <row r="91" spans="1:17" x14ac:dyDescent="0.2">
      <c r="A91" t="s">
        <v>26</v>
      </c>
      <c r="B91" s="73">
        <f>+'Tab3'!J42/1000</f>
        <v>2126.7179999999998</v>
      </c>
      <c r="C91" s="73">
        <f>+'Tab3'!K42/1000</f>
        <v>2400.0149999999999</v>
      </c>
    </row>
    <row r="95" spans="1:17" x14ac:dyDescent="0.2">
      <c r="A95" s="67" t="s">
        <v>61</v>
      </c>
      <c r="G95" s="76" t="s">
        <v>79</v>
      </c>
    </row>
    <row r="96" spans="1:17" x14ac:dyDescent="0.2">
      <c r="A96"/>
      <c r="B96" s="68">
        <v>42004</v>
      </c>
      <c r="C96" s="68">
        <v>42369</v>
      </c>
      <c r="D96" s="68">
        <v>42735</v>
      </c>
      <c r="E96" s="68" t="str">
        <f>G96</f>
        <v>30.06.2021</v>
      </c>
      <c r="F96" s="68"/>
      <c r="G96" s="68" t="str">
        <f>C83</f>
        <v>30.06.2021</v>
      </c>
      <c r="H96" s="68"/>
      <c r="I96" s="68"/>
      <c r="J96" s="74"/>
      <c r="K96" s="68"/>
      <c r="L96" s="68"/>
      <c r="M96" s="68"/>
      <c r="N96" s="68"/>
      <c r="O96" s="68"/>
      <c r="P96" s="68"/>
      <c r="Q96" s="68"/>
    </row>
    <row r="97" spans="1:17" x14ac:dyDescent="0.2">
      <c r="A97"/>
      <c r="B97" s="71">
        <f>B98/B101</f>
        <v>0.38367106973506798</v>
      </c>
      <c r="C97" s="71">
        <f>C98/C101</f>
        <v>0.38262458117320863</v>
      </c>
      <c r="D97" s="71">
        <f>D98/D101</f>
        <v>0.37475650653602993</v>
      </c>
      <c r="E97" s="71">
        <f>E98/E101</f>
        <v>0.33105513224245292</v>
      </c>
      <c r="F97" s="71"/>
      <c r="G97" s="71">
        <f>G98/G101</f>
        <v>0.33105513224245292</v>
      </c>
      <c r="H97" s="71"/>
      <c r="I97" s="71"/>
      <c r="J97" s="71"/>
      <c r="K97" s="71"/>
      <c r="L97" s="71"/>
      <c r="M97" s="71"/>
      <c r="N97" s="71"/>
      <c r="O97" s="71"/>
      <c r="P97" s="71"/>
      <c r="Q97" s="71"/>
    </row>
    <row r="98" spans="1:17" x14ac:dyDescent="0.2">
      <c r="A98" t="s">
        <v>58</v>
      </c>
      <c r="B98" s="83">
        <v>7884.6679999999997</v>
      </c>
      <c r="C98" s="83">
        <v>7875.8249999999998</v>
      </c>
      <c r="D98" s="106">
        <v>7750.8190000000004</v>
      </c>
      <c r="E98" s="83">
        <f>G98</f>
        <v>8771.1209999999992</v>
      </c>
      <c r="F98"/>
      <c r="G98">
        <f>('Tab3'!G19+'Tab3'!K19)/1000</f>
        <v>8771.1209999999992</v>
      </c>
      <c r="H98"/>
      <c r="I98"/>
      <c r="J98"/>
      <c r="K98"/>
      <c r="L98"/>
      <c r="M98"/>
      <c r="N98"/>
      <c r="O98"/>
      <c r="P98"/>
      <c r="Q98"/>
    </row>
    <row r="99" spans="1:17" x14ac:dyDescent="0.2">
      <c r="A99" t="s">
        <v>57</v>
      </c>
      <c r="B99" s="83">
        <f>B101-B98</f>
        <v>12665.925000000001</v>
      </c>
      <c r="C99" s="83">
        <f>C101-C98</f>
        <v>12707.862999999998</v>
      </c>
      <c r="D99" s="83">
        <f>D101-D98</f>
        <v>12931.460999999999</v>
      </c>
      <c r="E99" s="83">
        <f>E101-E98</f>
        <v>17723.321</v>
      </c>
      <c r="F99"/>
      <c r="G99">
        <f>G101-G98</f>
        <v>17723.321</v>
      </c>
      <c r="H99"/>
      <c r="I99"/>
      <c r="J99"/>
      <c r="K99"/>
      <c r="L99"/>
      <c r="M99"/>
      <c r="N99"/>
      <c r="O99"/>
      <c r="P99"/>
      <c r="Q99"/>
    </row>
    <row r="100" spans="1:17" x14ac:dyDescent="0.2">
      <c r="A100"/>
      <c r="B100" s="83"/>
      <c r="C100" s="83"/>
      <c r="D100" s="83"/>
      <c r="E100" s="83"/>
      <c r="F100"/>
      <c r="G100"/>
      <c r="H100"/>
      <c r="I100"/>
      <c r="J100"/>
      <c r="K100"/>
      <c r="L100"/>
    </row>
    <row r="101" spans="1:17" x14ac:dyDescent="0.2">
      <c r="A101" t="s">
        <v>56</v>
      </c>
      <c r="B101" s="83">
        <v>20550.593000000001</v>
      </c>
      <c r="C101" s="83">
        <v>20583.687999999998</v>
      </c>
      <c r="D101" s="83">
        <v>20682.28</v>
      </c>
      <c r="E101" s="83">
        <f>G101</f>
        <v>26494.441999999999</v>
      </c>
      <c r="F101"/>
      <c r="G101">
        <f>('Tab3'!G12+'Tab3'!K12)/1000</f>
        <v>26494.441999999999</v>
      </c>
      <c r="H101"/>
      <c r="I101"/>
      <c r="J101"/>
      <c r="K101"/>
      <c r="L101"/>
      <c r="M101"/>
      <c r="N101"/>
      <c r="O101"/>
      <c r="P101"/>
      <c r="Q101"/>
    </row>
    <row r="105" spans="1:17" x14ac:dyDescent="0.2">
      <c r="A105" s="67" t="s">
        <v>60</v>
      </c>
    </row>
    <row r="106" spans="1:17" x14ac:dyDescent="0.2">
      <c r="A106" s="1" t="s">
        <v>51</v>
      </c>
      <c r="B106" s="107">
        <f>'Tab3'!G48</f>
        <v>44290944</v>
      </c>
    </row>
    <row r="107" spans="1:17" x14ac:dyDescent="0.2">
      <c r="A107" s="1" t="s">
        <v>85</v>
      </c>
      <c r="B107" s="107">
        <f>'Tab3'!K48</f>
        <v>26017534</v>
      </c>
    </row>
    <row r="112" spans="1:17" x14ac:dyDescent="0.2">
      <c r="A112" s="69"/>
      <c r="B112"/>
    </row>
    <row r="113" spans="1:2" x14ac:dyDescent="0.2">
      <c r="A113" s="69"/>
      <c r="B113"/>
    </row>
    <row r="114" spans="1:2" x14ac:dyDescent="0.2">
      <c r="A114" s="69"/>
      <c r="B114"/>
    </row>
    <row r="115" spans="1:2" x14ac:dyDescent="0.2">
      <c r="A115" s="69"/>
      <c r="B115"/>
    </row>
    <row r="116" spans="1:2" x14ac:dyDescent="0.2">
      <c r="A116" s="69"/>
      <c r="B116"/>
    </row>
    <row r="117" spans="1:2" x14ac:dyDescent="0.2">
      <c r="A117" s="69"/>
      <c r="B117"/>
    </row>
    <row r="118" spans="1:2" x14ac:dyDescent="0.2">
      <c r="A118" s="69"/>
      <c r="B118"/>
    </row>
    <row r="119" spans="1:2" x14ac:dyDescent="0.2">
      <c r="A119" s="69"/>
      <c r="B119"/>
    </row>
    <row r="120" spans="1:2" x14ac:dyDescent="0.2">
      <c r="A120" s="69"/>
      <c r="B120"/>
    </row>
    <row r="121" spans="1:2" x14ac:dyDescent="0.2">
      <c r="A121" s="69"/>
      <c r="B121"/>
    </row>
    <row r="122" spans="1:2" x14ac:dyDescent="0.2">
      <c r="A122" s="69"/>
      <c r="B122"/>
    </row>
    <row r="123" spans="1:2" x14ac:dyDescent="0.2">
      <c r="A123" s="69"/>
      <c r="B123"/>
    </row>
    <row r="124" spans="1:2" x14ac:dyDescent="0.2">
      <c r="A124" s="69"/>
      <c r="B124"/>
    </row>
    <row r="125" spans="1:2" x14ac:dyDescent="0.2">
      <c r="A125" s="69"/>
      <c r="B125"/>
    </row>
    <row r="126" spans="1:2" x14ac:dyDescent="0.2">
      <c r="A126" s="69"/>
      <c r="B126"/>
    </row>
    <row r="127" spans="1:2" x14ac:dyDescent="0.2">
      <c r="A127" s="69"/>
      <c r="B127"/>
    </row>
    <row r="128" spans="1:2" x14ac:dyDescent="0.2">
      <c r="A128" s="69"/>
      <c r="B128"/>
    </row>
    <row r="129" spans="1:2" x14ac:dyDescent="0.2">
      <c r="A129" s="69"/>
      <c r="B129"/>
    </row>
    <row r="130" spans="1:2" x14ac:dyDescent="0.2">
      <c r="A130" s="69"/>
      <c r="B130"/>
    </row>
    <row r="131" spans="1:2" x14ac:dyDescent="0.2">
      <c r="A131" s="69"/>
      <c r="B131"/>
    </row>
    <row r="132" spans="1:2" x14ac:dyDescent="0.2">
      <c r="A132" s="69"/>
      <c r="B132"/>
    </row>
    <row r="133" spans="1:2" x14ac:dyDescent="0.2">
      <c r="A133" s="69"/>
      <c r="B133"/>
    </row>
    <row r="134" spans="1:2" x14ac:dyDescent="0.2">
      <c r="A134" s="69"/>
      <c r="B134"/>
    </row>
    <row r="135" spans="1:2" x14ac:dyDescent="0.2">
      <c r="A135" s="69"/>
      <c r="B135"/>
    </row>
    <row r="136" spans="1:2" x14ac:dyDescent="0.2">
      <c r="A136" s="69"/>
      <c r="B136"/>
    </row>
    <row r="137" spans="1:2" x14ac:dyDescent="0.2">
      <c r="A137" s="69"/>
      <c r="B137"/>
    </row>
    <row r="138" spans="1:2" x14ac:dyDescent="0.2">
      <c r="A138" s="69"/>
      <c r="B138"/>
    </row>
    <row r="139" spans="1:2" x14ac:dyDescent="0.2">
      <c r="A139" s="69"/>
      <c r="B139"/>
    </row>
    <row r="140" spans="1:2" x14ac:dyDescent="0.2">
      <c r="A140" s="69"/>
      <c r="B140"/>
    </row>
    <row r="141" spans="1:2" x14ac:dyDescent="0.2">
      <c r="A141" s="69"/>
      <c r="B141"/>
    </row>
    <row r="142" spans="1:2" x14ac:dyDescent="0.2">
      <c r="A142" s="69"/>
      <c r="B142"/>
    </row>
    <row r="143" spans="1:2" x14ac:dyDescent="0.2">
      <c r="A143" s="69"/>
      <c r="B143"/>
    </row>
    <row r="144" spans="1:2" x14ac:dyDescent="0.2">
      <c r="A144" s="69"/>
      <c r="B144"/>
    </row>
    <row r="145" spans="1:2" x14ac:dyDescent="0.2">
      <c r="A145" s="69"/>
      <c r="B145"/>
    </row>
    <row r="146" spans="1:2" x14ac:dyDescent="0.2">
      <c r="A146" s="69"/>
      <c r="B146"/>
    </row>
    <row r="147" spans="1:2" x14ac:dyDescent="0.2">
      <c r="A147" s="69"/>
      <c r="B147"/>
    </row>
    <row r="148" spans="1:2" x14ac:dyDescent="0.2">
      <c r="A148" s="69"/>
      <c r="B148"/>
    </row>
    <row r="149" spans="1:2" x14ac:dyDescent="0.2">
      <c r="A149" s="69"/>
      <c r="B149"/>
    </row>
    <row r="150" spans="1:2" x14ac:dyDescent="0.2">
      <c r="A150" s="69"/>
      <c r="B150"/>
    </row>
    <row r="151" spans="1:2" x14ac:dyDescent="0.2">
      <c r="A151" s="69"/>
      <c r="B151"/>
    </row>
    <row r="152" spans="1:2" x14ac:dyDescent="0.2">
      <c r="A152" s="69"/>
      <c r="B152"/>
    </row>
    <row r="153" spans="1:2" x14ac:dyDescent="0.2">
      <c r="A153" s="69"/>
      <c r="B153"/>
    </row>
    <row r="154" spans="1:2" x14ac:dyDescent="0.2">
      <c r="A154" s="69"/>
      <c r="B154"/>
    </row>
    <row r="155" spans="1:2" x14ac:dyDescent="0.2">
      <c r="A155" s="69"/>
      <c r="B155"/>
    </row>
    <row r="156" spans="1:2" x14ac:dyDescent="0.2">
      <c r="A156" s="77"/>
      <c r="B156"/>
    </row>
    <row r="157" spans="1:2" x14ac:dyDescent="0.2">
      <c r="A157" s="69"/>
      <c r="B157"/>
    </row>
    <row r="158" spans="1:2" x14ac:dyDescent="0.2">
      <c r="A158" s="77"/>
      <c r="B158"/>
    </row>
    <row r="159" spans="1:2" x14ac:dyDescent="0.2">
      <c r="A159" s="77"/>
      <c r="B159"/>
    </row>
    <row r="160" spans="1:2" x14ac:dyDescent="0.2">
      <c r="A160" s="77"/>
      <c r="B160"/>
    </row>
    <row r="161" spans="1:2" x14ac:dyDescent="0.2">
      <c r="A161" s="77"/>
      <c r="B161"/>
    </row>
    <row r="162" spans="1:2" x14ac:dyDescent="0.2">
      <c r="A162" s="77"/>
      <c r="B162"/>
    </row>
    <row r="163" spans="1:2" x14ac:dyDescent="0.2">
      <c r="A163" s="81"/>
      <c r="B163"/>
    </row>
    <row r="164" spans="1:2" x14ac:dyDescent="0.2">
      <c r="A164" s="81"/>
      <c r="B164"/>
    </row>
    <row r="165" spans="1:2" x14ac:dyDescent="0.2">
      <c r="A165" s="81"/>
      <c r="B165"/>
    </row>
    <row r="166" spans="1:2" x14ac:dyDescent="0.2">
      <c r="A166" s="81"/>
      <c r="B166"/>
    </row>
    <row r="167" spans="1:2" x14ac:dyDescent="0.2">
      <c r="A167" s="81"/>
      <c r="B167"/>
    </row>
    <row r="168" spans="1:2" x14ac:dyDescent="0.2">
      <c r="A168" s="81"/>
      <c r="B168"/>
    </row>
    <row r="169" spans="1:2" x14ac:dyDescent="0.2">
      <c r="A169" s="81"/>
      <c r="B169"/>
    </row>
    <row r="170" spans="1:2" x14ac:dyDescent="0.2">
      <c r="A170" s="81"/>
      <c r="B170"/>
    </row>
    <row r="171" spans="1:2" x14ac:dyDescent="0.2">
      <c r="A171" s="81"/>
      <c r="B171"/>
    </row>
    <row r="172" spans="1:2" x14ac:dyDescent="0.2">
      <c r="A172" s="81"/>
      <c r="B172"/>
    </row>
    <row r="173" spans="1:2" x14ac:dyDescent="0.2">
      <c r="A173" s="81"/>
      <c r="B173"/>
    </row>
    <row r="174" spans="1:2" x14ac:dyDescent="0.2">
      <c r="A174" s="81"/>
      <c r="B174"/>
    </row>
    <row r="175" spans="1:2" x14ac:dyDescent="0.2">
      <c r="A175" s="81"/>
      <c r="B175"/>
    </row>
    <row r="176" spans="1:2" x14ac:dyDescent="0.2">
      <c r="A176" s="81"/>
      <c r="B176"/>
    </row>
    <row r="177" spans="1:3" x14ac:dyDescent="0.2">
      <c r="A177" s="81"/>
      <c r="B177"/>
    </row>
    <row r="178" spans="1:3" x14ac:dyDescent="0.2">
      <c r="A178" s="81"/>
      <c r="B178"/>
    </row>
    <row r="179" spans="1:3" x14ac:dyDescent="0.2">
      <c r="A179" s="81"/>
      <c r="B179"/>
    </row>
    <row r="180" spans="1:3" x14ac:dyDescent="0.2">
      <c r="A180" s="81"/>
      <c r="B180"/>
    </row>
    <row r="181" spans="1:3" x14ac:dyDescent="0.2">
      <c r="A181" s="81"/>
      <c r="B181"/>
      <c r="C181"/>
    </row>
    <row r="182" spans="1:3" x14ac:dyDescent="0.2">
      <c r="A182" s="81"/>
      <c r="B182"/>
    </row>
    <row r="183" spans="1:3" x14ac:dyDescent="0.2">
      <c r="A183" s="81"/>
      <c r="B183"/>
    </row>
    <row r="184" spans="1:3" x14ac:dyDescent="0.2">
      <c r="A184" s="81"/>
      <c r="B184"/>
    </row>
    <row r="185" spans="1:3" x14ac:dyDescent="0.2">
      <c r="A185" s="81"/>
      <c r="B185"/>
    </row>
    <row r="186" spans="1:3" x14ac:dyDescent="0.2">
      <c r="A186" s="81"/>
      <c r="B186"/>
    </row>
    <row r="187" spans="1:3" x14ac:dyDescent="0.2">
      <c r="A187" s="81"/>
      <c r="B187"/>
    </row>
    <row r="188" spans="1:3" x14ac:dyDescent="0.2">
      <c r="A188" s="81"/>
      <c r="B188"/>
    </row>
    <row r="189" spans="1:3" x14ac:dyDescent="0.2">
      <c r="A189" s="81"/>
      <c r="B189"/>
    </row>
    <row r="190" spans="1:3" x14ac:dyDescent="0.2">
      <c r="A190" s="81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4" orientation="portrait" horizontalDpi="300" verticalDpi="300" r:id="rId1"/>
  <headerFooter alignWithMargins="0"/>
  <rowBreaks count="1" manualBreakCount="1">
    <brk id="65" max="16383" man="1"/>
  </rowBreaks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4" width="14.140625" style="1" customWidth="1"/>
    <col min="5" max="5" width="6.7109375" style="1" customWidth="1"/>
    <col min="6" max="8" width="14.140625" style="1" customWidth="1"/>
    <col min="9" max="9" width="6.7109375" style="1" customWidth="1"/>
    <col min="10" max="12" width="14.140625" style="1" customWidth="1"/>
    <col min="16" max="16384" width="11.42578125" style="1"/>
  </cols>
  <sheetData>
    <row r="1" spans="1:12" ht="5.25" customHeight="1" x14ac:dyDescent="0.2"/>
    <row r="2" spans="1:12" x14ac:dyDescent="0.2">
      <c r="A2" s="79" t="s">
        <v>0</v>
      </c>
      <c r="B2" s="3"/>
      <c r="C2" s="3"/>
      <c r="F2" s="3"/>
      <c r="G2" s="3"/>
      <c r="J2" s="3"/>
      <c r="K2" s="3"/>
    </row>
    <row r="3" spans="1:12" ht="6" customHeight="1" x14ac:dyDescent="0.2">
      <c r="A3" s="4"/>
      <c r="B3" s="3"/>
      <c r="C3" s="3"/>
      <c r="F3" s="3"/>
      <c r="G3" s="3"/>
      <c r="J3" s="3"/>
      <c r="K3" s="3"/>
    </row>
    <row r="4" spans="1:12" ht="16.5" thickBot="1" x14ac:dyDescent="0.3">
      <c r="A4" s="5" t="s">
        <v>47</v>
      </c>
      <c r="B4" s="112"/>
      <c r="C4" s="112" t="s">
        <v>104</v>
      </c>
      <c r="F4" s="112"/>
      <c r="G4" s="112" t="s">
        <v>91</v>
      </c>
      <c r="J4" s="112"/>
      <c r="K4" s="112" t="s">
        <v>92</v>
      </c>
    </row>
    <row r="5" spans="1:12" x14ac:dyDescent="0.2">
      <c r="A5" s="32"/>
      <c r="B5" s="190" t="s">
        <v>1</v>
      </c>
      <c r="C5" s="189"/>
      <c r="D5" s="36" t="s">
        <v>10</v>
      </c>
      <c r="F5" s="188" t="s">
        <v>1</v>
      </c>
      <c r="G5" s="189"/>
      <c r="H5" s="36" t="s">
        <v>10</v>
      </c>
      <c r="J5" s="188" t="s">
        <v>1</v>
      </c>
      <c r="K5" s="189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105" t="s">
        <v>153</v>
      </c>
      <c r="G6" s="65" t="s">
        <v>154</v>
      </c>
      <c r="H6" s="37" t="s">
        <v>11</v>
      </c>
      <c r="J6" s="105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57"/>
      <c r="C7" s="27"/>
      <c r="D7" s="35"/>
      <c r="F7" s="104"/>
      <c r="G7" s="27"/>
      <c r="H7" s="35"/>
      <c r="J7" s="104"/>
      <c r="K7" s="27"/>
      <c r="L7" s="35"/>
    </row>
    <row r="8" spans="1:12" x14ac:dyDescent="0.2">
      <c r="A8" s="47" t="s">
        <v>13</v>
      </c>
      <c r="B8" s="58">
        <v>20119980</v>
      </c>
      <c r="C8" s="58">
        <v>21814038</v>
      </c>
      <c r="D8" s="88">
        <v>8.4197797413317517</v>
      </c>
      <c r="F8" s="101">
        <v>17389242</v>
      </c>
      <c r="G8" s="58">
        <v>18748240</v>
      </c>
      <c r="H8" s="88">
        <v>7.8151652613725195</v>
      </c>
      <c r="J8" s="101">
        <v>2730738</v>
      </c>
      <c r="K8" s="58">
        <v>3065798</v>
      </c>
      <c r="L8" s="88">
        <v>12.269943143575107</v>
      </c>
    </row>
    <row r="9" spans="1:12" x14ac:dyDescent="0.2">
      <c r="A9" s="47" t="s">
        <v>14</v>
      </c>
      <c r="B9" s="58">
        <v>1330185</v>
      </c>
      <c r="C9" s="58">
        <v>1390684</v>
      </c>
      <c r="D9" s="88">
        <v>4.5481643530787075</v>
      </c>
      <c r="F9" s="101">
        <v>32624</v>
      </c>
      <c r="G9" s="58">
        <v>26347</v>
      </c>
      <c r="H9" s="88">
        <v>-19.240436488474742</v>
      </c>
      <c r="J9" s="101">
        <v>1297561</v>
      </c>
      <c r="K9" s="58">
        <v>1364337</v>
      </c>
      <c r="L9" s="88">
        <v>5.1462705799573198</v>
      </c>
    </row>
    <row r="10" spans="1:12" x14ac:dyDescent="0.2">
      <c r="A10" s="47" t="s">
        <v>15</v>
      </c>
      <c r="B10" s="58">
        <v>703635</v>
      </c>
      <c r="C10" s="58">
        <v>760627</v>
      </c>
      <c r="D10" s="88">
        <v>8.0996539398978165</v>
      </c>
      <c r="F10" s="101">
        <v>684857</v>
      </c>
      <c r="G10" s="58">
        <v>738972</v>
      </c>
      <c r="H10" s="88">
        <v>7.9016495414371173</v>
      </c>
      <c r="J10" s="101">
        <v>18778</v>
      </c>
      <c r="K10" s="58">
        <v>21655</v>
      </c>
      <c r="L10" s="88">
        <v>15.321120460112898</v>
      </c>
    </row>
    <row r="11" spans="1:12" x14ac:dyDescent="0.2">
      <c r="A11" s="47" t="s">
        <v>16</v>
      </c>
      <c r="B11" s="58">
        <v>1326766</v>
      </c>
      <c r="C11" s="58">
        <v>1457188</v>
      </c>
      <c r="D11" s="88">
        <v>9.8300679999336733</v>
      </c>
      <c r="F11" s="101">
        <v>85396</v>
      </c>
      <c r="G11" s="58">
        <v>96094</v>
      </c>
      <c r="H11" s="88">
        <v>12.527518853342077</v>
      </c>
      <c r="J11" s="101">
        <v>1241370</v>
      </c>
      <c r="K11" s="58">
        <v>1361094</v>
      </c>
      <c r="L11" s="88">
        <v>9.644505667125836</v>
      </c>
    </row>
    <row r="12" spans="1:12" x14ac:dyDescent="0.2">
      <c r="A12" s="46" t="s">
        <v>105</v>
      </c>
      <c r="B12" s="59">
        <v>24472530</v>
      </c>
      <c r="C12" s="59">
        <v>26494442</v>
      </c>
      <c r="D12" s="89">
        <v>8.261965558934854</v>
      </c>
      <c r="F12" s="102">
        <v>18799188</v>
      </c>
      <c r="G12" s="59">
        <v>20277272</v>
      </c>
      <c r="H12" s="89">
        <v>7.8624885287598589</v>
      </c>
      <c r="J12" s="102">
        <v>5673342</v>
      </c>
      <c r="K12" s="59">
        <v>6217170</v>
      </c>
      <c r="L12" s="89">
        <v>9.5856727833435738</v>
      </c>
    </row>
    <row r="13" spans="1:12" x14ac:dyDescent="0.2">
      <c r="A13" s="47"/>
      <c r="B13" s="59"/>
      <c r="C13" s="39"/>
      <c r="D13" s="38"/>
      <c r="F13" s="102"/>
      <c r="G13" s="39"/>
      <c r="H13" s="38"/>
      <c r="J13" s="102"/>
      <c r="K13" s="39"/>
      <c r="L13" s="38"/>
    </row>
    <row r="14" spans="1:12" x14ac:dyDescent="0.2">
      <c r="A14" s="113" t="s">
        <v>17</v>
      </c>
      <c r="B14" s="59"/>
      <c r="C14" s="39"/>
      <c r="D14" s="38"/>
      <c r="F14" s="102"/>
      <c r="G14" s="39"/>
      <c r="H14" s="38"/>
      <c r="J14" s="102"/>
      <c r="K14" s="39"/>
      <c r="L14" s="38"/>
    </row>
    <row r="15" spans="1:12" x14ac:dyDescent="0.2">
      <c r="A15" s="47" t="s">
        <v>13</v>
      </c>
      <c r="B15" s="58">
        <v>7097420</v>
      </c>
      <c r="C15" s="58">
        <v>7422758</v>
      </c>
      <c r="D15" s="88">
        <v>4.5838910477328385</v>
      </c>
      <c r="F15" s="101">
        <v>6091629</v>
      </c>
      <c r="G15" s="58">
        <v>6339807</v>
      </c>
      <c r="H15" s="88">
        <v>4.0740826468585007</v>
      </c>
      <c r="J15" s="101">
        <v>1005791</v>
      </c>
      <c r="K15" s="58">
        <v>1082951</v>
      </c>
      <c r="L15" s="88">
        <v>7.6715739154555971</v>
      </c>
    </row>
    <row r="16" spans="1:12" x14ac:dyDescent="0.2">
      <c r="A16" s="47" t="s">
        <v>14</v>
      </c>
      <c r="B16" s="58">
        <v>472877</v>
      </c>
      <c r="C16" s="58">
        <v>470786</v>
      </c>
      <c r="D16" s="88">
        <v>-0.44218686888979586</v>
      </c>
      <c r="F16" s="101">
        <v>11163</v>
      </c>
      <c r="G16" s="58">
        <v>7594</v>
      </c>
      <c r="H16" s="88">
        <v>-31.971692197437964</v>
      </c>
      <c r="J16" s="101">
        <v>461714</v>
      </c>
      <c r="K16" s="58">
        <v>463192</v>
      </c>
      <c r="L16" s="88">
        <v>0.3201115842274655</v>
      </c>
    </row>
    <row r="17" spans="1:12" x14ac:dyDescent="0.2">
      <c r="A17" s="47" t="s">
        <v>15</v>
      </c>
      <c r="B17" s="58">
        <v>318237</v>
      </c>
      <c r="C17" s="58">
        <v>338716</v>
      </c>
      <c r="D17" s="88">
        <v>6.4351411055282695</v>
      </c>
      <c r="F17" s="101">
        <v>312453</v>
      </c>
      <c r="G17" s="58">
        <v>331893</v>
      </c>
      <c r="H17" s="88">
        <v>6.2217357490566583</v>
      </c>
      <c r="J17" s="101">
        <v>5784</v>
      </c>
      <c r="K17" s="58">
        <v>6823</v>
      </c>
      <c r="L17" s="88">
        <v>17.963347164591976</v>
      </c>
    </row>
    <row r="18" spans="1:12" x14ac:dyDescent="0.2">
      <c r="A18" s="47" t="s">
        <v>16</v>
      </c>
      <c r="B18" s="58">
        <v>336550</v>
      </c>
      <c r="C18" s="58">
        <v>354433</v>
      </c>
      <c r="D18" s="88">
        <v>5.3136235329074433</v>
      </c>
      <c r="F18" s="101">
        <v>39689</v>
      </c>
      <c r="G18" s="58">
        <v>43807</v>
      </c>
      <c r="H18" s="88">
        <v>10.375670840787119</v>
      </c>
      <c r="J18" s="101">
        <v>296861</v>
      </c>
      <c r="K18" s="58">
        <v>310626</v>
      </c>
      <c r="L18" s="88">
        <v>4.6368502430430407</v>
      </c>
    </row>
    <row r="19" spans="1:12" x14ac:dyDescent="0.2">
      <c r="A19" s="46" t="s">
        <v>4</v>
      </c>
      <c r="B19" s="59">
        <v>8392136</v>
      </c>
      <c r="C19" s="59">
        <v>8771121</v>
      </c>
      <c r="D19" s="89">
        <v>4.515953983586539</v>
      </c>
      <c r="F19" s="102">
        <v>6569944</v>
      </c>
      <c r="G19" s="59">
        <v>6851702</v>
      </c>
      <c r="H19" s="89">
        <v>4.2885905876823305</v>
      </c>
      <c r="J19" s="102">
        <v>1822192</v>
      </c>
      <c r="K19" s="59">
        <v>1919419</v>
      </c>
      <c r="L19" s="89">
        <v>5.3357165435914551</v>
      </c>
    </row>
    <row r="20" spans="1:12" x14ac:dyDescent="0.2">
      <c r="A20" s="46"/>
      <c r="B20" s="58"/>
      <c r="C20" s="27"/>
      <c r="D20" s="35"/>
      <c r="F20" s="101"/>
      <c r="G20" s="27"/>
      <c r="H20" s="35"/>
      <c r="J20" s="101"/>
      <c r="K20" s="27"/>
      <c r="L20" s="35"/>
    </row>
    <row r="21" spans="1:12" x14ac:dyDescent="0.2">
      <c r="A21" s="46" t="s">
        <v>93</v>
      </c>
      <c r="B21" s="59"/>
      <c r="C21" s="39"/>
      <c r="D21" s="38"/>
      <c r="F21" s="102"/>
      <c r="G21" s="39"/>
      <c r="H21" s="38"/>
      <c r="J21" s="102"/>
      <c r="K21" s="39"/>
      <c r="L21" s="38"/>
    </row>
    <row r="22" spans="1:12" x14ac:dyDescent="0.2">
      <c r="A22" s="47" t="s">
        <v>18</v>
      </c>
      <c r="B22" s="58">
        <v>2566104</v>
      </c>
      <c r="C22" s="58">
        <v>2684583</v>
      </c>
      <c r="D22" s="88">
        <v>4.6170770943032711</v>
      </c>
      <c r="F22" s="101">
        <v>2566104</v>
      </c>
      <c r="G22" s="58">
        <v>2684583</v>
      </c>
      <c r="H22" s="88">
        <v>4.6170770943032711</v>
      </c>
      <c r="J22" s="101"/>
      <c r="K22" s="58"/>
      <c r="L22" s="88"/>
    </row>
    <row r="23" spans="1:12" x14ac:dyDescent="0.2">
      <c r="A23" s="47" t="s">
        <v>19</v>
      </c>
      <c r="B23" s="58">
        <v>8481898</v>
      </c>
      <c r="C23" s="58">
        <v>8946038</v>
      </c>
      <c r="D23" s="88">
        <v>5.4721242816171571</v>
      </c>
      <c r="F23" s="101">
        <v>8481898</v>
      </c>
      <c r="G23" s="58">
        <v>8946038</v>
      </c>
      <c r="H23" s="88">
        <v>5.4721242816171571</v>
      </c>
      <c r="J23" s="101"/>
      <c r="K23" s="58"/>
      <c r="L23" s="88"/>
    </row>
    <row r="24" spans="1:12" x14ac:dyDescent="0.2">
      <c r="A24" s="47" t="s">
        <v>20</v>
      </c>
      <c r="B24" s="58">
        <v>1566145</v>
      </c>
      <c r="C24" s="58">
        <v>1678471</v>
      </c>
      <c r="D24" s="88">
        <v>7.1721328484910405</v>
      </c>
      <c r="F24" s="101">
        <v>1566145</v>
      </c>
      <c r="G24" s="58">
        <v>1678471</v>
      </c>
      <c r="H24" s="88">
        <v>7.1721328484910405</v>
      </c>
      <c r="J24" s="101"/>
      <c r="K24" s="58"/>
      <c r="L24" s="88"/>
    </row>
    <row r="25" spans="1:12" x14ac:dyDescent="0.2">
      <c r="A25" s="47" t="s">
        <v>95</v>
      </c>
      <c r="B25" s="58">
        <v>0</v>
      </c>
      <c r="C25" s="58">
        <v>0</v>
      </c>
      <c r="D25" s="88">
        <v>0</v>
      </c>
      <c r="F25" s="101"/>
      <c r="G25" s="58"/>
      <c r="H25" s="88"/>
      <c r="J25" s="101">
        <v>0</v>
      </c>
      <c r="K25" s="58">
        <v>0</v>
      </c>
      <c r="L25" s="88">
        <v>0</v>
      </c>
    </row>
    <row r="26" spans="1:12" x14ac:dyDescent="0.2">
      <c r="A26" s="46" t="s">
        <v>101</v>
      </c>
      <c r="B26" s="59">
        <v>22314943</v>
      </c>
      <c r="C26" s="59">
        <v>23854828</v>
      </c>
      <c r="D26" s="89">
        <v>6.9006898202697631</v>
      </c>
      <c r="F26" s="102">
        <v>13207752</v>
      </c>
      <c r="G26" s="59">
        <v>13872979</v>
      </c>
      <c r="H26" s="89">
        <v>5.0366406031851598</v>
      </c>
      <c r="J26" s="102">
        <v>9107191</v>
      </c>
      <c r="K26" s="59">
        <v>9981849</v>
      </c>
      <c r="L26" s="89">
        <v>9.6040370735608818</v>
      </c>
    </row>
    <row r="27" spans="1:12" x14ac:dyDescent="0.2">
      <c r="A27" s="46"/>
      <c r="B27" s="58"/>
      <c r="C27" s="27"/>
      <c r="D27" s="35"/>
      <c r="F27" s="101"/>
      <c r="G27" s="27"/>
      <c r="H27" s="35"/>
      <c r="J27" s="101"/>
      <c r="K27" s="27"/>
      <c r="L27" s="35"/>
    </row>
    <row r="28" spans="1:12" x14ac:dyDescent="0.2">
      <c r="A28" s="46" t="s">
        <v>99</v>
      </c>
      <c r="B28" s="59"/>
      <c r="C28" s="39"/>
      <c r="D28" s="38"/>
      <c r="F28" s="102"/>
      <c r="G28" s="39"/>
      <c r="H28" s="38"/>
      <c r="J28" s="102"/>
      <c r="K28" s="39"/>
      <c r="L28" s="38"/>
    </row>
    <row r="29" spans="1:12" x14ac:dyDescent="0.2">
      <c r="A29" s="47" t="s">
        <v>96</v>
      </c>
      <c r="B29" s="58">
        <v>1700123</v>
      </c>
      <c r="C29" s="58">
        <v>1867717</v>
      </c>
      <c r="D29" s="88">
        <v>9.8577573504975824</v>
      </c>
      <c r="F29" s="101">
        <v>1696365</v>
      </c>
      <c r="G29" s="58">
        <v>1861404</v>
      </c>
      <c r="H29" s="88">
        <v>9.7289793175407411</v>
      </c>
      <c r="J29" s="101">
        <v>3758</v>
      </c>
      <c r="K29" s="58">
        <v>6313</v>
      </c>
      <c r="L29" s="88">
        <v>67.988291644491753</v>
      </c>
    </row>
    <row r="30" spans="1:12" x14ac:dyDescent="0.2">
      <c r="A30" s="47" t="s">
        <v>52</v>
      </c>
      <c r="B30" s="58">
        <v>1172187</v>
      </c>
      <c r="C30" s="58">
        <v>1217376</v>
      </c>
      <c r="D30" s="88">
        <v>3.8551016177452917</v>
      </c>
      <c r="F30" s="101">
        <v>840157</v>
      </c>
      <c r="G30" s="58">
        <v>871675</v>
      </c>
      <c r="H30" s="88">
        <v>3.7514416948260862</v>
      </c>
      <c r="J30" s="101">
        <v>332030</v>
      </c>
      <c r="K30" s="58">
        <v>345701</v>
      </c>
      <c r="L30" s="88">
        <v>4.117399030208114</v>
      </c>
    </row>
    <row r="31" spans="1:12" x14ac:dyDescent="0.2">
      <c r="A31" s="47" t="s">
        <v>53</v>
      </c>
      <c r="B31" s="58">
        <v>2252681</v>
      </c>
      <c r="C31" s="58">
        <v>2312827</v>
      </c>
      <c r="D31" s="88">
        <v>2.6699741330441373</v>
      </c>
      <c r="F31" s="101"/>
      <c r="G31" s="58"/>
      <c r="H31" s="88"/>
      <c r="J31" s="101">
        <v>2252681</v>
      </c>
      <c r="K31" s="58">
        <v>2312827</v>
      </c>
      <c r="L31" s="88">
        <v>2.6699741330441373</v>
      </c>
    </row>
    <row r="32" spans="1:12" x14ac:dyDescent="0.2">
      <c r="A32" s="47" t="s">
        <v>97</v>
      </c>
      <c r="B32" s="58">
        <v>1784894</v>
      </c>
      <c r="C32" s="58">
        <v>2013071</v>
      </c>
      <c r="D32" s="88">
        <v>12.783784359183235</v>
      </c>
      <c r="F32" s="101">
        <v>250020</v>
      </c>
      <c r="G32" s="58">
        <v>289523</v>
      </c>
      <c r="H32" s="88">
        <v>15.799936005119591</v>
      </c>
      <c r="J32" s="101">
        <v>1534874</v>
      </c>
      <c r="K32" s="58">
        <v>1723548</v>
      </c>
      <c r="L32" s="88">
        <v>12.292474822037509</v>
      </c>
    </row>
    <row r="33" spans="1:12" x14ac:dyDescent="0.2">
      <c r="A33" s="47" t="s">
        <v>98</v>
      </c>
      <c r="B33" s="58">
        <v>1038011</v>
      </c>
      <c r="C33" s="58">
        <v>1144829</v>
      </c>
      <c r="D33" s="88">
        <v>10.290642392036307</v>
      </c>
      <c r="F33" s="101">
        <v>985588</v>
      </c>
      <c r="G33" s="58">
        <v>1084888</v>
      </c>
      <c r="H33" s="88">
        <v>10.075203837709063</v>
      </c>
      <c r="J33" s="101">
        <v>52423</v>
      </c>
      <c r="K33" s="58">
        <v>59941</v>
      </c>
      <c r="L33" s="88">
        <v>14.341033515823208</v>
      </c>
    </row>
    <row r="34" spans="1:12" x14ac:dyDescent="0.2">
      <c r="A34" s="47" t="s">
        <v>89</v>
      </c>
      <c r="B34" s="58">
        <v>2035133</v>
      </c>
      <c r="C34" s="58">
        <v>2158326</v>
      </c>
      <c r="D34" s="88">
        <v>6.0533144516844848</v>
      </c>
      <c r="F34" s="101">
        <v>163245</v>
      </c>
      <c r="G34" s="58">
        <v>118562</v>
      </c>
      <c r="H34" s="88">
        <v>-27.371741860393886</v>
      </c>
      <c r="J34" s="101">
        <v>1871888</v>
      </c>
      <c r="K34" s="58">
        <v>2039764</v>
      </c>
      <c r="L34" s="88">
        <v>8.9682716059935217</v>
      </c>
    </row>
    <row r="35" spans="1:12" x14ac:dyDescent="0.2">
      <c r="A35" s="46" t="s">
        <v>87</v>
      </c>
      <c r="B35" s="59">
        <v>9983029</v>
      </c>
      <c r="C35" s="59">
        <v>10714146</v>
      </c>
      <c r="D35" s="89">
        <v>7.3235988796586691</v>
      </c>
      <c r="F35" s="102">
        <v>3935375</v>
      </c>
      <c r="G35" s="59">
        <v>4226052</v>
      </c>
      <c r="H35" s="89">
        <v>7.3862592510243621</v>
      </c>
      <c r="J35" s="102">
        <v>6047654</v>
      </c>
      <c r="K35" s="59">
        <v>6488094</v>
      </c>
      <c r="L35" s="89">
        <v>7.2828240504499764</v>
      </c>
    </row>
    <row r="36" spans="1:12" x14ac:dyDescent="0.2">
      <c r="A36" s="46"/>
      <c r="B36" s="59"/>
      <c r="C36" s="39"/>
      <c r="D36" s="38"/>
      <c r="F36" s="102"/>
      <c r="G36" s="39"/>
      <c r="H36" s="38"/>
      <c r="J36" s="102"/>
      <c r="K36" s="39"/>
      <c r="L36" s="38"/>
    </row>
    <row r="37" spans="1:12" x14ac:dyDescent="0.2">
      <c r="A37" s="46" t="s">
        <v>100</v>
      </c>
      <c r="B37" s="59"/>
      <c r="C37" s="39"/>
      <c r="D37" s="38"/>
      <c r="F37" s="102"/>
      <c r="G37" s="39"/>
      <c r="H37" s="38"/>
      <c r="J37" s="102"/>
      <c r="K37" s="39"/>
      <c r="L37" s="38"/>
    </row>
    <row r="38" spans="1:12" x14ac:dyDescent="0.2">
      <c r="A38" s="47" t="s">
        <v>24</v>
      </c>
      <c r="B38" s="58">
        <v>918352</v>
      </c>
      <c r="C38" s="58">
        <v>997473</v>
      </c>
      <c r="D38" s="88">
        <v>8.6155417530532947</v>
      </c>
      <c r="F38" s="101">
        <v>918352</v>
      </c>
      <c r="G38" s="58">
        <v>997473</v>
      </c>
      <c r="H38" s="88">
        <v>8.6155417530532947</v>
      </c>
      <c r="J38" s="101"/>
      <c r="K38" s="58"/>
      <c r="L38" s="88"/>
    </row>
    <row r="39" spans="1:12" x14ac:dyDescent="0.2">
      <c r="A39" s="47" t="s">
        <v>94</v>
      </c>
      <c r="B39" s="58">
        <v>1007912</v>
      </c>
      <c r="C39" s="58">
        <v>1183802</v>
      </c>
      <c r="D39" s="88">
        <v>17.450928255641365</v>
      </c>
      <c r="F39" s="101">
        <v>793217</v>
      </c>
      <c r="G39" s="58">
        <v>956449</v>
      </c>
      <c r="H39" s="88">
        <v>20.578479785481147</v>
      </c>
      <c r="J39" s="101">
        <v>214695</v>
      </c>
      <c r="K39" s="58">
        <v>227353</v>
      </c>
      <c r="L39" s="88">
        <v>5.8958056778220262</v>
      </c>
    </row>
    <row r="40" spans="1:12" x14ac:dyDescent="0.2">
      <c r="A40" s="47" t="s">
        <v>90</v>
      </c>
      <c r="B40" s="58">
        <v>349840</v>
      </c>
      <c r="C40" s="58">
        <v>320272</v>
      </c>
      <c r="D40" s="88">
        <v>-8.4518637091241704</v>
      </c>
      <c r="F40" s="101">
        <v>349840</v>
      </c>
      <c r="G40" s="58">
        <v>320272</v>
      </c>
      <c r="H40" s="88">
        <v>-8.4518637091241704</v>
      </c>
      <c r="J40" s="101"/>
      <c r="K40" s="58"/>
      <c r="L40" s="88"/>
    </row>
    <row r="41" spans="1:12" x14ac:dyDescent="0.2">
      <c r="A41" s="47" t="s">
        <v>25</v>
      </c>
      <c r="B41" s="58">
        <v>3691481</v>
      </c>
      <c r="C41" s="58">
        <v>3640398</v>
      </c>
      <c r="D41" s="88">
        <v>-1.3838077454550084</v>
      </c>
      <c r="F41" s="101">
        <v>3691481</v>
      </c>
      <c r="G41" s="58">
        <v>3640398</v>
      </c>
      <c r="H41" s="88">
        <v>-1.3838077454550084</v>
      </c>
      <c r="J41" s="101"/>
      <c r="K41" s="58"/>
      <c r="L41" s="88"/>
    </row>
    <row r="42" spans="1:12" x14ac:dyDescent="0.2">
      <c r="A42" s="47" t="s">
        <v>26</v>
      </c>
      <c r="B42" s="58">
        <v>2126718</v>
      </c>
      <c r="C42" s="58">
        <v>2400015</v>
      </c>
      <c r="D42" s="88">
        <v>12.850645924847582</v>
      </c>
      <c r="F42" s="101"/>
      <c r="G42" s="58"/>
      <c r="H42" s="88"/>
      <c r="J42" s="101">
        <v>2126718</v>
      </c>
      <c r="K42" s="58">
        <v>2400015</v>
      </c>
      <c r="L42" s="88">
        <v>12.850645924847582</v>
      </c>
    </row>
    <row r="43" spans="1:12" x14ac:dyDescent="0.2">
      <c r="A43" s="47" t="s">
        <v>86</v>
      </c>
      <c r="B43" s="58">
        <v>224377</v>
      </c>
      <c r="C43" s="58">
        <v>250397</v>
      </c>
      <c r="D43" s="88">
        <v>11.596554014003218</v>
      </c>
      <c r="F43" s="101"/>
      <c r="G43" s="58"/>
      <c r="H43" s="88"/>
      <c r="J43" s="101">
        <v>224377</v>
      </c>
      <c r="K43" s="58">
        <v>250397</v>
      </c>
      <c r="L43" s="88">
        <v>11.596554014003218</v>
      </c>
    </row>
    <row r="44" spans="1:12" x14ac:dyDescent="0.2">
      <c r="A44" s="47" t="s">
        <v>27</v>
      </c>
      <c r="B44" s="58">
        <v>384147</v>
      </c>
      <c r="C44" s="58">
        <v>369252</v>
      </c>
      <c r="D44" s="88">
        <v>-3.8774219244195582</v>
      </c>
      <c r="F44" s="101"/>
      <c r="G44" s="58"/>
      <c r="H44" s="88"/>
      <c r="J44" s="101">
        <v>384147</v>
      </c>
      <c r="K44" s="58">
        <v>369252</v>
      </c>
      <c r="L44" s="88">
        <v>-3.8774219244195582</v>
      </c>
    </row>
    <row r="45" spans="1:12" x14ac:dyDescent="0.2">
      <c r="A45" s="47" t="s">
        <v>28</v>
      </c>
      <c r="B45" s="58">
        <v>116658</v>
      </c>
      <c r="C45" s="58">
        <v>83453</v>
      </c>
      <c r="D45" s="88">
        <v>-28.463543006051879</v>
      </c>
      <c r="F45" s="101">
        <v>36244</v>
      </c>
      <c r="G45" s="58">
        <v>49</v>
      </c>
      <c r="H45" s="88">
        <v>-99.864805209138069</v>
      </c>
      <c r="J45" s="101">
        <v>80414</v>
      </c>
      <c r="K45" s="58">
        <v>83404</v>
      </c>
      <c r="L45" s="88">
        <v>3.7182580147735469</v>
      </c>
    </row>
    <row r="46" spans="1:12" x14ac:dyDescent="0.2">
      <c r="A46" s="46" t="s">
        <v>34</v>
      </c>
      <c r="B46" s="59">
        <v>8819485</v>
      </c>
      <c r="C46" s="59">
        <v>9245062</v>
      </c>
      <c r="D46" s="89">
        <v>4.8254178106771537</v>
      </c>
      <c r="F46" s="102">
        <v>5789134</v>
      </c>
      <c r="G46" s="59">
        <v>5914641</v>
      </c>
      <c r="H46" s="89">
        <v>2.1679753828465538</v>
      </c>
      <c r="J46" s="102">
        <v>3030351</v>
      </c>
      <c r="K46" s="59">
        <v>3330421</v>
      </c>
      <c r="L46" s="89">
        <v>9.90215324891407</v>
      </c>
    </row>
    <row r="47" spans="1:12" x14ac:dyDescent="0.2">
      <c r="A47" s="64"/>
      <c r="B47" s="58"/>
      <c r="C47" s="58"/>
      <c r="D47" s="35"/>
      <c r="F47" s="101"/>
      <c r="G47" s="58"/>
      <c r="H47" s="35"/>
      <c r="J47" s="101"/>
      <c r="K47" s="58"/>
      <c r="L47" s="35"/>
    </row>
    <row r="48" spans="1:12" ht="13.5" thickBot="1" x14ac:dyDescent="0.25">
      <c r="A48" s="86" t="s">
        <v>35</v>
      </c>
      <c r="B48" s="60">
        <v>65589987</v>
      </c>
      <c r="C48" s="60">
        <v>70308478</v>
      </c>
      <c r="D48" s="97">
        <v>7.1939197060673301</v>
      </c>
      <c r="F48" s="103">
        <v>41731449</v>
      </c>
      <c r="G48" s="60">
        <v>44290944</v>
      </c>
      <c r="H48" s="97">
        <v>6.1332521667292212</v>
      </c>
      <c r="J48" s="103">
        <v>23858538</v>
      </c>
      <c r="K48" s="60">
        <v>26017534</v>
      </c>
      <c r="L48" s="97">
        <v>9.0491546464414547</v>
      </c>
    </row>
    <row r="54" spans="1:12" x14ac:dyDescent="0.2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26" t="s">
        <v>155</v>
      </c>
      <c r="L55" s="187">
        <v>5</v>
      </c>
    </row>
    <row r="56" spans="1:12" ht="12.75" customHeight="1" x14ac:dyDescent="0.2">
      <c r="A56" s="26" t="s">
        <v>156</v>
      </c>
      <c r="L56" s="185"/>
    </row>
    <row r="61" spans="1:12" x14ac:dyDescent="0.2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Normal="100" workbookViewId="0"/>
  </sheetViews>
  <sheetFormatPr defaultColWidth="11.42578125" defaultRowHeight="12.75" x14ac:dyDescent="0.2"/>
  <cols>
    <col min="1" max="1" width="38.7109375" style="1" customWidth="1"/>
    <col min="2" max="3" width="12" style="1" bestFit="1" customWidth="1"/>
    <col min="4" max="4" width="11.42578125" style="1"/>
    <col min="5" max="5" width="6.7109375" style="1" customWidth="1"/>
    <col min="6" max="8" width="14.140625" style="1" customWidth="1"/>
    <col min="9" max="9" width="6.7109375" style="1" customWidth="1"/>
    <col min="10" max="11" width="12" style="1" bestFit="1" customWidth="1"/>
    <col min="12" max="12" width="11.42578125" style="1"/>
    <col min="16" max="16384" width="11.42578125" style="1"/>
  </cols>
  <sheetData>
    <row r="1" spans="1:12" ht="5.25" customHeight="1" x14ac:dyDescent="0.2"/>
    <row r="2" spans="1:12" x14ac:dyDescent="0.2">
      <c r="A2" s="79" t="s">
        <v>0</v>
      </c>
      <c r="F2" s="3"/>
      <c r="G2" s="3"/>
    </row>
    <row r="3" spans="1:12" ht="6" customHeight="1" x14ac:dyDescent="0.2">
      <c r="A3" s="4"/>
      <c r="F3" s="3"/>
      <c r="G3" s="3"/>
    </row>
    <row r="4" spans="1:12" ht="16.5" thickBot="1" x14ac:dyDescent="0.3">
      <c r="A4" s="5" t="s">
        <v>48</v>
      </c>
      <c r="B4" s="112"/>
      <c r="C4" s="112" t="s">
        <v>104</v>
      </c>
      <c r="F4" s="112"/>
      <c r="G4" s="112" t="s">
        <v>91</v>
      </c>
      <c r="J4" s="112"/>
      <c r="K4" s="112" t="s">
        <v>92</v>
      </c>
    </row>
    <row r="5" spans="1:12" x14ac:dyDescent="0.2">
      <c r="A5" s="32"/>
      <c r="B5" s="190" t="s">
        <v>49</v>
      </c>
      <c r="C5" s="189"/>
      <c r="D5" s="36" t="s">
        <v>10</v>
      </c>
      <c r="F5" s="188" t="s">
        <v>49</v>
      </c>
      <c r="G5" s="189"/>
      <c r="H5" s="36" t="s">
        <v>10</v>
      </c>
      <c r="J5" s="188" t="s">
        <v>49</v>
      </c>
      <c r="K5" s="189"/>
      <c r="L5" s="36" t="s">
        <v>10</v>
      </c>
    </row>
    <row r="6" spans="1:12" ht="13.5" thickBot="1" x14ac:dyDescent="0.25">
      <c r="A6" s="33" t="s">
        <v>9</v>
      </c>
      <c r="B6" s="34" t="s">
        <v>153</v>
      </c>
      <c r="C6" s="65" t="s">
        <v>154</v>
      </c>
      <c r="D6" s="37" t="s">
        <v>11</v>
      </c>
      <c r="F6" s="105" t="s">
        <v>153</v>
      </c>
      <c r="G6" s="114" t="s">
        <v>154</v>
      </c>
      <c r="H6" s="37" t="s">
        <v>11</v>
      </c>
      <c r="J6" s="105" t="s">
        <v>153</v>
      </c>
      <c r="K6" s="65" t="s">
        <v>154</v>
      </c>
      <c r="L6" s="37" t="s">
        <v>11</v>
      </c>
    </row>
    <row r="7" spans="1:12" x14ac:dyDescent="0.2">
      <c r="A7" s="45" t="s">
        <v>12</v>
      </c>
      <c r="B7" s="195" t="s">
        <v>29</v>
      </c>
      <c r="C7" s="194"/>
      <c r="D7" s="35"/>
      <c r="F7" s="191" t="s">
        <v>29</v>
      </c>
      <c r="G7" s="192"/>
      <c r="H7" s="35"/>
      <c r="J7" s="193" t="s">
        <v>29</v>
      </c>
      <c r="K7" s="194"/>
      <c r="L7" s="35"/>
    </row>
    <row r="8" spans="1:12" x14ac:dyDescent="0.2">
      <c r="A8" s="47" t="s">
        <v>13</v>
      </c>
      <c r="B8" s="58">
        <v>3129912</v>
      </c>
      <c r="C8" s="58">
        <v>3218735</v>
      </c>
      <c r="D8" s="88">
        <v>2.8378753140663378</v>
      </c>
      <c r="F8" s="101">
        <v>2776666</v>
      </c>
      <c r="G8" s="58">
        <v>2828923</v>
      </c>
      <c r="H8" s="88">
        <v>1.8820052537827741</v>
      </c>
      <c r="J8" s="101">
        <v>353246</v>
      </c>
      <c r="K8" s="58">
        <v>389812</v>
      </c>
      <c r="L8" s="88">
        <v>10.351426484659417</v>
      </c>
    </row>
    <row r="9" spans="1:12" x14ac:dyDescent="0.2">
      <c r="A9" s="47" t="s">
        <v>14</v>
      </c>
      <c r="B9" s="58">
        <v>87145</v>
      </c>
      <c r="C9" s="58">
        <v>94916</v>
      </c>
      <c r="D9" s="88">
        <v>8.917321705203971</v>
      </c>
      <c r="F9" s="101">
        <v>10877</v>
      </c>
      <c r="G9" s="58">
        <v>9035</v>
      </c>
      <c r="H9" s="88">
        <v>-16.934816585455547</v>
      </c>
      <c r="J9" s="101">
        <v>76268</v>
      </c>
      <c r="K9" s="58">
        <v>85881</v>
      </c>
      <c r="L9" s="88">
        <v>12.604237688152304</v>
      </c>
    </row>
    <row r="10" spans="1:12" x14ac:dyDescent="0.2">
      <c r="A10" s="47" t="s">
        <v>15</v>
      </c>
      <c r="B10" s="58">
        <v>338545</v>
      </c>
      <c r="C10" s="58">
        <v>349460</v>
      </c>
      <c r="D10" s="88">
        <v>3.2240913320238076</v>
      </c>
      <c r="F10" s="101">
        <v>331523</v>
      </c>
      <c r="G10" s="58">
        <v>341702</v>
      </c>
      <c r="H10" s="88">
        <v>3.0703752077533082</v>
      </c>
      <c r="J10" s="101">
        <v>7022</v>
      </c>
      <c r="K10" s="58">
        <v>7758</v>
      </c>
      <c r="L10" s="88">
        <v>10.481344346340075</v>
      </c>
    </row>
    <row r="11" spans="1:12" x14ac:dyDescent="0.2">
      <c r="A11" s="47" t="s">
        <v>16</v>
      </c>
      <c r="B11" s="58">
        <v>435075</v>
      </c>
      <c r="C11" s="58">
        <v>450894</v>
      </c>
      <c r="D11" s="88">
        <v>3.6359248405447335</v>
      </c>
      <c r="F11" s="101">
        <v>82845</v>
      </c>
      <c r="G11" s="58">
        <v>87881</v>
      </c>
      <c r="H11" s="88">
        <v>6.078821896312391</v>
      </c>
      <c r="J11" s="101">
        <v>352230</v>
      </c>
      <c r="K11" s="58">
        <v>363013</v>
      </c>
      <c r="L11" s="88">
        <v>3.0613519575277519</v>
      </c>
    </row>
    <row r="12" spans="1:12" x14ac:dyDescent="0.2">
      <c r="A12" s="46" t="s">
        <v>4</v>
      </c>
      <c r="B12" s="59">
        <v>4526156</v>
      </c>
      <c r="C12" s="59">
        <v>4695743</v>
      </c>
      <c r="D12" s="89">
        <v>3.7468218064070262</v>
      </c>
      <c r="F12" s="102">
        <v>3655344</v>
      </c>
      <c r="G12" s="59">
        <v>3751324</v>
      </c>
      <c r="H12" s="89">
        <v>2.62574466315619</v>
      </c>
      <c r="J12" s="102">
        <v>870812</v>
      </c>
      <c r="K12" s="59">
        <v>944419</v>
      </c>
      <c r="L12" s="89">
        <v>8.452685539473503</v>
      </c>
    </row>
    <row r="13" spans="1:12" x14ac:dyDescent="0.2">
      <c r="A13" s="47"/>
      <c r="B13" s="59"/>
      <c r="C13" s="39"/>
      <c r="D13" s="38"/>
      <c r="F13" s="102"/>
      <c r="G13" s="115"/>
      <c r="H13" s="87"/>
      <c r="J13" s="102"/>
      <c r="K13" s="39"/>
      <c r="L13" s="38"/>
    </row>
    <row r="14" spans="1:12" x14ac:dyDescent="0.2">
      <c r="A14" s="46" t="s">
        <v>17</v>
      </c>
      <c r="B14" s="59"/>
      <c r="C14" s="39"/>
      <c r="D14" s="38"/>
      <c r="F14" s="102"/>
      <c r="G14" s="115"/>
      <c r="H14" s="87"/>
      <c r="J14" s="102"/>
      <c r="K14" s="39"/>
      <c r="L14" s="38"/>
    </row>
    <row r="15" spans="1:12" x14ac:dyDescent="0.2">
      <c r="A15" s="47" t="s">
        <v>13</v>
      </c>
      <c r="B15" s="58">
        <v>3101293</v>
      </c>
      <c r="C15" s="58">
        <v>3183208</v>
      </c>
      <c r="D15" s="88">
        <v>2.6413176697590326</v>
      </c>
      <c r="F15" s="101">
        <v>2759521</v>
      </c>
      <c r="G15" s="58">
        <v>2810367</v>
      </c>
      <c r="H15" s="88">
        <v>1.8425661555030746</v>
      </c>
      <c r="J15" s="101">
        <v>341772</v>
      </c>
      <c r="K15" s="58">
        <v>372841</v>
      </c>
      <c r="L15" s="88">
        <v>9.0905632995096148</v>
      </c>
    </row>
    <row r="16" spans="1:12" x14ac:dyDescent="0.2">
      <c r="A16" s="47" t="s">
        <v>14</v>
      </c>
      <c r="B16" s="58">
        <v>67994</v>
      </c>
      <c r="C16" s="58">
        <v>72194</v>
      </c>
      <c r="D16" s="88">
        <v>6.1770156190252079</v>
      </c>
      <c r="F16" s="101">
        <v>2347</v>
      </c>
      <c r="G16" s="58">
        <v>2186</v>
      </c>
      <c r="H16" s="88">
        <v>-6.8598210481465705</v>
      </c>
      <c r="J16" s="101">
        <v>65647</v>
      </c>
      <c r="K16" s="58">
        <v>70008</v>
      </c>
      <c r="L16" s="88">
        <v>6.64310631102716</v>
      </c>
    </row>
    <row r="17" spans="1:12" x14ac:dyDescent="0.2">
      <c r="A17" s="47" t="s">
        <v>15</v>
      </c>
      <c r="B17" s="58">
        <v>329830</v>
      </c>
      <c r="C17" s="58">
        <v>340415</v>
      </c>
      <c r="D17" s="88">
        <v>3.2092289967559045</v>
      </c>
      <c r="F17" s="101">
        <v>323205</v>
      </c>
      <c r="G17" s="58">
        <v>333006</v>
      </c>
      <c r="H17" s="88">
        <v>3.032440711003852</v>
      </c>
      <c r="J17" s="101">
        <v>6625</v>
      </c>
      <c r="K17" s="58">
        <v>7409</v>
      </c>
      <c r="L17" s="88">
        <v>11.833962264150943</v>
      </c>
    </row>
    <row r="18" spans="1:12" x14ac:dyDescent="0.2">
      <c r="A18" s="47" t="s">
        <v>16</v>
      </c>
      <c r="B18" s="58">
        <v>394103</v>
      </c>
      <c r="C18" s="58">
        <v>408450</v>
      </c>
      <c r="D18" s="88">
        <v>3.6404188752686482</v>
      </c>
      <c r="F18" s="101">
        <v>80076</v>
      </c>
      <c r="G18" s="58">
        <v>85170</v>
      </c>
      <c r="H18" s="88">
        <v>6.3614566162145962</v>
      </c>
      <c r="J18" s="101">
        <v>314027</v>
      </c>
      <c r="K18" s="58">
        <v>323280</v>
      </c>
      <c r="L18" s="88">
        <v>2.9465619198349184</v>
      </c>
    </row>
    <row r="19" spans="1:12" x14ac:dyDescent="0.2">
      <c r="A19" s="46" t="s">
        <v>4</v>
      </c>
      <c r="B19" s="59">
        <v>4153298</v>
      </c>
      <c r="C19" s="59">
        <v>4281297</v>
      </c>
      <c r="D19" s="89">
        <v>3.0818640993254034</v>
      </c>
      <c r="F19" s="102">
        <v>3386109</v>
      </c>
      <c r="G19" s="59">
        <v>3459693</v>
      </c>
      <c r="H19" s="89">
        <v>2.1731137420561475</v>
      </c>
      <c r="J19" s="102">
        <v>767189</v>
      </c>
      <c r="K19" s="59">
        <v>821604</v>
      </c>
      <c r="L19" s="89">
        <v>7.0927763562824806</v>
      </c>
    </row>
    <row r="20" spans="1:12" x14ac:dyDescent="0.2">
      <c r="A20" s="46"/>
      <c r="B20" s="58"/>
      <c r="C20" s="27"/>
      <c r="D20" s="35"/>
      <c r="F20" s="102"/>
      <c r="G20" s="115"/>
      <c r="H20" s="87"/>
      <c r="J20" s="101"/>
      <c r="K20" s="27"/>
      <c r="L20" s="35"/>
    </row>
    <row r="21" spans="1:12" x14ac:dyDescent="0.2">
      <c r="A21" s="46" t="s">
        <v>93</v>
      </c>
      <c r="B21" s="59"/>
      <c r="C21" s="39"/>
      <c r="D21" s="38"/>
      <c r="F21" s="102"/>
      <c r="G21" s="115"/>
      <c r="H21" s="87"/>
      <c r="J21" s="191" t="s">
        <v>30</v>
      </c>
      <c r="K21" s="192"/>
      <c r="L21" s="38"/>
    </row>
    <row r="22" spans="1:12" x14ac:dyDescent="0.2">
      <c r="A22" s="47" t="s">
        <v>18</v>
      </c>
      <c r="B22" s="58"/>
      <c r="C22" s="58"/>
      <c r="D22" s="88"/>
      <c r="F22" s="101">
        <v>2321911</v>
      </c>
      <c r="G22" s="58">
        <v>2374846</v>
      </c>
      <c r="H22" s="88">
        <v>2.2798031449095162</v>
      </c>
      <c r="J22" s="101"/>
      <c r="K22" s="58"/>
      <c r="L22" s="88"/>
    </row>
    <row r="23" spans="1:12" x14ac:dyDescent="0.2">
      <c r="A23" s="47" t="s">
        <v>19</v>
      </c>
      <c r="B23" s="58"/>
      <c r="C23" s="58"/>
      <c r="D23" s="88"/>
      <c r="F23" s="101">
        <v>1359667</v>
      </c>
      <c r="G23" s="58">
        <v>1371722</v>
      </c>
      <c r="H23" s="88">
        <v>0.88661414890557766</v>
      </c>
      <c r="J23" s="101"/>
      <c r="K23" s="58"/>
      <c r="L23" s="88"/>
    </row>
    <row r="24" spans="1:12" x14ac:dyDescent="0.2">
      <c r="A24" s="47" t="s">
        <v>20</v>
      </c>
      <c r="B24" s="58"/>
      <c r="C24" s="58"/>
      <c r="D24" s="88"/>
      <c r="F24" s="101">
        <v>611628</v>
      </c>
      <c r="G24" s="58">
        <v>627461</v>
      </c>
      <c r="H24" s="88">
        <v>2.5886650055262348</v>
      </c>
      <c r="J24" s="101"/>
      <c r="K24" s="58"/>
      <c r="L24" s="88"/>
    </row>
    <row r="25" spans="1:12" x14ac:dyDescent="0.2">
      <c r="A25" s="47" t="s">
        <v>95</v>
      </c>
      <c r="B25" s="58"/>
      <c r="C25" s="58"/>
      <c r="D25" s="88"/>
      <c r="F25" s="101"/>
      <c r="G25" s="58"/>
      <c r="H25" s="88"/>
      <c r="J25" s="101">
        <v>0</v>
      </c>
      <c r="K25" s="58">
        <v>0</v>
      </c>
      <c r="L25" s="88">
        <v>0</v>
      </c>
    </row>
    <row r="26" spans="1:12" x14ac:dyDescent="0.2">
      <c r="A26" s="46" t="s">
        <v>101</v>
      </c>
      <c r="B26" s="59"/>
      <c r="C26" s="59"/>
      <c r="D26" s="89"/>
      <c r="F26" s="102">
        <v>4293206</v>
      </c>
      <c r="G26" s="59">
        <v>4374029</v>
      </c>
      <c r="H26" s="89">
        <v>1.8825791261821585</v>
      </c>
      <c r="J26" s="102">
        <v>13023342</v>
      </c>
      <c r="K26" s="59">
        <v>13611783</v>
      </c>
      <c r="L26" s="89">
        <v>4.5183563481631674</v>
      </c>
    </row>
    <row r="27" spans="1:12" x14ac:dyDescent="0.2">
      <c r="A27" s="46"/>
      <c r="B27" s="58"/>
      <c r="C27" s="27"/>
      <c r="D27" s="35"/>
      <c r="F27" s="102"/>
      <c r="G27" s="115"/>
      <c r="H27" s="38"/>
      <c r="J27" s="101"/>
      <c r="K27" s="27"/>
      <c r="L27" s="35"/>
    </row>
    <row r="28" spans="1:12" x14ac:dyDescent="0.2">
      <c r="A28" s="46" t="s">
        <v>99</v>
      </c>
      <c r="B28" s="196" t="s">
        <v>31</v>
      </c>
      <c r="C28" s="192"/>
      <c r="D28" s="38"/>
      <c r="F28" s="191" t="s">
        <v>31</v>
      </c>
      <c r="G28" s="192"/>
      <c r="H28" s="38"/>
      <c r="J28" s="191" t="s">
        <v>31</v>
      </c>
      <c r="K28" s="192"/>
      <c r="L28" s="38"/>
    </row>
    <row r="29" spans="1:12" x14ac:dyDescent="0.2">
      <c r="A29" s="47" t="s">
        <v>96</v>
      </c>
      <c r="B29" s="58">
        <v>633374</v>
      </c>
      <c r="C29" s="58">
        <v>639855</v>
      </c>
      <c r="D29" s="88">
        <v>1.0232500860471065</v>
      </c>
      <c r="F29" s="101">
        <v>623146</v>
      </c>
      <c r="G29" s="58">
        <v>634116</v>
      </c>
      <c r="H29" s="88">
        <v>1.760422116165393</v>
      </c>
      <c r="J29" s="101">
        <v>10228</v>
      </c>
      <c r="K29" s="58">
        <v>5739</v>
      </c>
      <c r="L29" s="88">
        <v>-43.889323425889714</v>
      </c>
    </row>
    <row r="30" spans="1:12" x14ac:dyDescent="0.2">
      <c r="A30" s="47" t="s">
        <v>52</v>
      </c>
      <c r="B30" s="58">
        <v>5532979</v>
      </c>
      <c r="C30" s="58">
        <v>5802648</v>
      </c>
      <c r="D30" s="88">
        <v>4.8738482470293132</v>
      </c>
      <c r="F30" s="101">
        <v>1362164</v>
      </c>
      <c r="G30" s="58">
        <v>1363034</v>
      </c>
      <c r="H30" s="88">
        <v>6.3868961446639325E-2</v>
      </c>
      <c r="J30" s="101">
        <v>4170815</v>
      </c>
      <c r="K30" s="58">
        <v>4439614</v>
      </c>
      <c r="L30" s="88">
        <v>6.4447595973448832</v>
      </c>
    </row>
    <row r="31" spans="1:12" x14ac:dyDescent="0.2">
      <c r="A31" s="47" t="s">
        <v>53</v>
      </c>
      <c r="B31" s="58">
        <v>2060757</v>
      </c>
      <c r="C31" s="58">
        <v>2038584</v>
      </c>
      <c r="D31" s="88">
        <v>-1.0759638327080776</v>
      </c>
      <c r="F31" s="101"/>
      <c r="G31" s="58"/>
      <c r="H31" s="88"/>
      <c r="J31" s="101">
        <v>2060757</v>
      </c>
      <c r="K31" s="58">
        <v>2038584</v>
      </c>
      <c r="L31" s="88">
        <v>-1.0759638327080776</v>
      </c>
    </row>
    <row r="32" spans="1:12" x14ac:dyDescent="0.2">
      <c r="A32" s="47" t="s">
        <v>97</v>
      </c>
      <c r="B32" s="58">
        <v>637268</v>
      </c>
      <c r="C32" s="58">
        <v>669414</v>
      </c>
      <c r="D32" s="88">
        <v>5.0443455500668479</v>
      </c>
      <c r="F32" s="101">
        <v>63150</v>
      </c>
      <c r="G32" s="58">
        <v>67087</v>
      </c>
      <c r="H32" s="88">
        <v>6.2343626286619163</v>
      </c>
      <c r="J32" s="101">
        <v>574118</v>
      </c>
      <c r="K32" s="58">
        <v>602327</v>
      </c>
      <c r="L32" s="88">
        <v>4.9134498482890274</v>
      </c>
    </row>
    <row r="33" spans="1:12" x14ac:dyDescent="0.2">
      <c r="A33" s="47" t="s">
        <v>98</v>
      </c>
      <c r="B33" s="58">
        <v>508593</v>
      </c>
      <c r="C33" s="58">
        <v>526608</v>
      </c>
      <c r="D33" s="88">
        <v>3.5421250390783987</v>
      </c>
      <c r="F33" s="101">
        <v>449511</v>
      </c>
      <c r="G33" s="58">
        <v>459684</v>
      </c>
      <c r="H33" s="88">
        <v>2.2631259301774596</v>
      </c>
      <c r="J33" s="101">
        <v>59082</v>
      </c>
      <c r="K33" s="58">
        <v>66924</v>
      </c>
      <c r="L33" s="88">
        <v>13.273078094851224</v>
      </c>
    </row>
    <row r="34" spans="1:12" x14ac:dyDescent="0.2">
      <c r="A34" s="47" t="s">
        <v>89</v>
      </c>
      <c r="B34" s="58">
        <v>2689809</v>
      </c>
      <c r="C34" s="58">
        <v>2771012</v>
      </c>
      <c r="D34" s="88">
        <v>3.0189132388210465</v>
      </c>
      <c r="F34" s="101">
        <v>11503</v>
      </c>
      <c r="G34" s="58">
        <v>12499</v>
      </c>
      <c r="H34" s="88">
        <v>8.6586107971833428</v>
      </c>
      <c r="J34" s="101">
        <v>2678306</v>
      </c>
      <c r="K34" s="58">
        <v>2758513</v>
      </c>
      <c r="L34" s="88">
        <v>2.9946914206218409</v>
      </c>
    </row>
    <row r="35" spans="1:12" x14ac:dyDescent="0.2">
      <c r="A35" s="46" t="s">
        <v>87</v>
      </c>
      <c r="B35" s="59">
        <v>12062780</v>
      </c>
      <c r="C35" s="59">
        <v>12448121</v>
      </c>
      <c r="D35" s="89">
        <v>3.1944626363077169</v>
      </c>
      <c r="F35" s="102">
        <v>2509474</v>
      </c>
      <c r="G35" s="59">
        <v>2536420</v>
      </c>
      <c r="H35" s="89">
        <v>1.0737708380321933</v>
      </c>
      <c r="J35" s="102">
        <v>9553306</v>
      </c>
      <c r="K35" s="59">
        <v>9911701</v>
      </c>
      <c r="L35" s="89">
        <v>3.7515285284486857</v>
      </c>
    </row>
    <row r="36" spans="1:12" x14ac:dyDescent="0.2">
      <c r="A36" s="46"/>
      <c r="B36" s="59"/>
      <c r="C36" s="39"/>
      <c r="D36" s="38"/>
      <c r="F36" s="102"/>
      <c r="G36" s="115"/>
      <c r="H36" s="38"/>
      <c r="J36" s="102"/>
      <c r="K36" s="39"/>
      <c r="L36" s="38"/>
    </row>
    <row r="37" spans="1:12" x14ac:dyDescent="0.2">
      <c r="A37" s="46" t="s">
        <v>100</v>
      </c>
      <c r="B37" s="196" t="s">
        <v>88</v>
      </c>
      <c r="C37" s="192"/>
      <c r="D37" s="38"/>
      <c r="F37" s="191" t="s">
        <v>88</v>
      </c>
      <c r="G37" s="192"/>
      <c r="H37" s="38"/>
      <c r="J37" s="191" t="s">
        <v>88</v>
      </c>
      <c r="K37" s="192"/>
      <c r="L37" s="38"/>
    </row>
    <row r="38" spans="1:12" x14ac:dyDescent="0.2">
      <c r="A38" s="47" t="s">
        <v>24</v>
      </c>
      <c r="B38" s="58">
        <v>340931</v>
      </c>
      <c r="C38" s="58">
        <v>341381</v>
      </c>
      <c r="D38" s="88">
        <v>0.13199151734515197</v>
      </c>
      <c r="F38" s="101">
        <v>340931</v>
      </c>
      <c r="G38" s="58">
        <v>341381</v>
      </c>
      <c r="H38" s="88">
        <v>0.13199151734515197</v>
      </c>
      <c r="J38" s="101"/>
      <c r="K38" s="58"/>
      <c r="L38" s="88"/>
    </row>
    <row r="39" spans="1:12" x14ac:dyDescent="0.2">
      <c r="A39" s="47" t="s">
        <v>94</v>
      </c>
      <c r="B39" s="58">
        <v>264008</v>
      </c>
      <c r="C39" s="58">
        <v>290013</v>
      </c>
      <c r="D39" s="88">
        <v>9.8500803005969519</v>
      </c>
      <c r="F39" s="101">
        <v>235206</v>
      </c>
      <c r="G39" s="58">
        <v>263311</v>
      </c>
      <c r="H39" s="88">
        <v>11.949099937926754</v>
      </c>
      <c r="J39" s="101">
        <v>28802</v>
      </c>
      <c r="K39" s="58">
        <v>26702</v>
      </c>
      <c r="L39" s="88">
        <v>-7.2911603360877715</v>
      </c>
    </row>
    <row r="40" spans="1:12" x14ac:dyDescent="0.2">
      <c r="A40" s="47" t="s">
        <v>90</v>
      </c>
      <c r="B40" s="58">
        <v>0</v>
      </c>
      <c r="C40" s="58">
        <v>0</v>
      </c>
      <c r="D40" s="88">
        <v>0</v>
      </c>
      <c r="F40" s="101">
        <v>0</v>
      </c>
      <c r="G40" s="58">
        <v>0</v>
      </c>
      <c r="H40" s="88">
        <v>0</v>
      </c>
      <c r="J40" s="101"/>
      <c r="K40" s="58"/>
      <c r="L40" s="88"/>
    </row>
    <row r="41" spans="1:12" x14ac:dyDescent="0.2">
      <c r="A41" s="47" t="s">
        <v>25</v>
      </c>
      <c r="B41" s="58">
        <v>3224660</v>
      </c>
      <c r="C41" s="58">
        <v>4437457</v>
      </c>
      <c r="D41" s="88">
        <v>37.610073620164606</v>
      </c>
      <c r="F41" s="101">
        <v>3224660</v>
      </c>
      <c r="G41" s="58">
        <v>4437457</v>
      </c>
      <c r="H41" s="88">
        <v>37.610073620164606</v>
      </c>
      <c r="J41" s="101"/>
      <c r="K41" s="58"/>
      <c r="L41" s="88"/>
    </row>
    <row r="42" spans="1:12" x14ac:dyDescent="0.2">
      <c r="A42" s="47" t="s">
        <v>26</v>
      </c>
      <c r="B42" s="58">
        <v>280597</v>
      </c>
      <c r="C42" s="58">
        <v>291699</v>
      </c>
      <c r="D42" s="88">
        <v>3.956564040242768</v>
      </c>
      <c r="F42" s="101"/>
      <c r="G42" s="58"/>
      <c r="H42" s="88"/>
      <c r="J42" s="101">
        <v>280597</v>
      </c>
      <c r="K42" s="58">
        <v>291699</v>
      </c>
      <c r="L42" s="88">
        <v>3.956564040242768</v>
      </c>
    </row>
    <row r="43" spans="1:12" x14ac:dyDescent="0.2">
      <c r="A43" s="47" t="s">
        <v>86</v>
      </c>
      <c r="B43" s="58">
        <v>534</v>
      </c>
      <c r="C43" s="58">
        <v>514</v>
      </c>
      <c r="D43" s="88">
        <v>-3.7453183520599249</v>
      </c>
      <c r="F43" s="101"/>
      <c r="G43" s="58"/>
      <c r="H43" s="35"/>
      <c r="J43" s="101">
        <v>534</v>
      </c>
      <c r="K43" s="58">
        <v>514</v>
      </c>
      <c r="L43" s="88">
        <v>-3.7453183520599249</v>
      </c>
    </row>
    <row r="44" spans="1:12" x14ac:dyDescent="0.2">
      <c r="A44" s="47" t="s">
        <v>27</v>
      </c>
      <c r="B44" s="58"/>
      <c r="C44" s="58"/>
      <c r="D44" s="88"/>
      <c r="F44" s="101"/>
      <c r="G44" s="58"/>
      <c r="H44" s="35"/>
      <c r="J44" s="101"/>
      <c r="K44" s="58"/>
      <c r="L44" s="88"/>
    </row>
    <row r="45" spans="1:12" x14ac:dyDescent="0.2">
      <c r="A45" s="47" t="s">
        <v>28</v>
      </c>
      <c r="B45" s="58"/>
      <c r="C45" s="58"/>
      <c r="D45" s="88"/>
      <c r="F45" s="101"/>
      <c r="G45" s="116"/>
      <c r="H45" s="35"/>
      <c r="J45" s="101"/>
      <c r="K45" s="58"/>
      <c r="L45" s="88"/>
    </row>
    <row r="46" spans="1:12" ht="13.5" thickBot="1" x14ac:dyDescent="0.25">
      <c r="A46" s="86" t="s">
        <v>34</v>
      </c>
      <c r="B46" s="60">
        <v>4110730</v>
      </c>
      <c r="C46" s="60">
        <v>5361064</v>
      </c>
      <c r="D46" s="97">
        <v>30.416349407526159</v>
      </c>
      <c r="F46" s="103">
        <v>3800797</v>
      </c>
      <c r="G46" s="60">
        <v>5042149</v>
      </c>
      <c r="H46" s="96">
        <v>32.660307824911449</v>
      </c>
      <c r="J46" s="103">
        <v>309933</v>
      </c>
      <c r="K46" s="60">
        <v>318915</v>
      </c>
      <c r="L46" s="96">
        <v>2.8980457066527281</v>
      </c>
    </row>
    <row r="48" spans="1:12" x14ac:dyDescent="0.2">
      <c r="H48" s="25"/>
    </row>
    <row r="49" spans="1:12" x14ac:dyDescent="0.2">
      <c r="H49" s="25"/>
    </row>
    <row r="50" spans="1:12" x14ac:dyDescent="0.2">
      <c r="H50" s="25"/>
    </row>
    <row r="51" spans="1:12" x14ac:dyDescent="0.2">
      <c r="H51" s="25"/>
    </row>
    <row r="52" spans="1:12" x14ac:dyDescent="0.2">
      <c r="H52" s="25"/>
    </row>
    <row r="53" spans="1:12" x14ac:dyDescent="0.2">
      <c r="H53" s="25"/>
    </row>
    <row r="54" spans="1:12" ht="12.75" customHeight="1" x14ac:dyDescent="0.2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">
      <c r="A55" s="61" t="s">
        <v>155</v>
      </c>
      <c r="B55" s="62"/>
      <c r="C55" s="62"/>
      <c r="D55" s="62"/>
      <c r="E55" s="62"/>
      <c r="L55" s="187">
        <v>6</v>
      </c>
    </row>
    <row r="56" spans="1:12" ht="12.75" customHeight="1" x14ac:dyDescent="0.2">
      <c r="A56" s="26" t="s">
        <v>156</v>
      </c>
      <c r="L56" s="185"/>
    </row>
    <row r="63" spans="1:12" ht="12.75" customHeight="1" x14ac:dyDescent="0.2"/>
    <row r="64" spans="1:12" ht="12.75" customHeight="1" x14ac:dyDescent="0.2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1"/>
  <sheetViews>
    <sheetView showGridLines="0" showRowColHeaders="0" zoomScaleNormal="100" workbookViewId="0"/>
  </sheetViews>
  <sheetFormatPr defaultColWidth="11.42578125" defaultRowHeight="12.75" x14ac:dyDescent="0.2"/>
  <cols>
    <col min="1" max="1" width="27.14062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32</v>
      </c>
      <c r="B4" s="112"/>
      <c r="C4" s="112"/>
      <c r="D4" s="197" t="s">
        <v>104</v>
      </c>
      <c r="E4" s="197"/>
      <c r="F4" s="112"/>
      <c r="G4" s="112"/>
      <c r="I4" s="197" t="s">
        <v>91</v>
      </c>
      <c r="J4" s="197"/>
      <c r="K4" s="197"/>
      <c r="L4" s="197"/>
      <c r="M4" s="197"/>
      <c r="N4" s="197"/>
      <c r="P4" s="197" t="s">
        <v>92</v>
      </c>
      <c r="Q4" s="197"/>
      <c r="R4" s="197"/>
      <c r="S4" s="197"/>
      <c r="T4" s="197"/>
      <c r="U4" s="19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13023776</v>
      </c>
      <c r="C7" s="18">
        <v>14048115</v>
      </c>
      <c r="D7" s="18">
        <v>15119473</v>
      </c>
      <c r="E7" s="92">
        <v>21.242223331144213</v>
      </c>
      <c r="F7" s="93">
        <v>21.418078646669041</v>
      </c>
      <c r="G7" s="91">
        <v>21.504480583408448</v>
      </c>
      <c r="I7" s="110">
        <v>7427221</v>
      </c>
      <c r="J7" s="18">
        <v>7851672</v>
      </c>
      <c r="K7" s="18">
        <v>8299766</v>
      </c>
      <c r="L7" s="92">
        <v>18.808103617893305</v>
      </c>
      <c r="M7" s="93">
        <v>18.814760062608897</v>
      </c>
      <c r="N7" s="91">
        <v>18.73919417928866</v>
      </c>
      <c r="P7" s="110">
        <v>5596555</v>
      </c>
      <c r="Q7" s="18">
        <v>6196443</v>
      </c>
      <c r="R7" s="18">
        <v>6819707</v>
      </c>
      <c r="S7" s="92">
        <v>25.647185812115325</v>
      </c>
      <c r="T7" s="93">
        <v>25.971595577231096</v>
      </c>
      <c r="U7" s="91">
        <v>26.21196536151351</v>
      </c>
    </row>
    <row r="8" spans="1:21" x14ac:dyDescent="0.2">
      <c r="A8" s="17" t="s">
        <v>158</v>
      </c>
      <c r="B8" s="18">
        <v>1841802</v>
      </c>
      <c r="C8" s="18">
        <v>2153540</v>
      </c>
      <c r="D8" s="18">
        <v>3168404</v>
      </c>
      <c r="E8" s="92">
        <v>3.004041947262305</v>
      </c>
      <c r="F8" s="93">
        <v>3.2833365251314959</v>
      </c>
      <c r="G8" s="91">
        <v>4.5064323537198456</v>
      </c>
      <c r="I8" s="110">
        <v>1416435</v>
      </c>
      <c r="J8" s="18">
        <v>1666738</v>
      </c>
      <c r="K8" s="18">
        <v>2541361</v>
      </c>
      <c r="L8" s="92">
        <v>3.5868673152462685</v>
      </c>
      <c r="M8" s="93">
        <v>3.9939614845389144</v>
      </c>
      <c r="N8" s="91">
        <v>5.7378795087320782</v>
      </c>
      <c r="P8" s="110">
        <v>425367</v>
      </c>
      <c r="Q8" s="18">
        <v>486802</v>
      </c>
      <c r="R8" s="18">
        <v>627043</v>
      </c>
      <c r="S8" s="92">
        <v>1.949318194378874</v>
      </c>
      <c r="T8" s="93">
        <v>2.0403681063776835</v>
      </c>
      <c r="U8" s="91">
        <v>2.4100785262738582</v>
      </c>
    </row>
    <row r="9" spans="1:21" x14ac:dyDescent="0.2">
      <c r="A9" s="17" t="s">
        <v>82</v>
      </c>
      <c r="B9" s="18">
        <v>15650327</v>
      </c>
      <c r="C9" s="18">
        <v>16964664</v>
      </c>
      <c r="D9" s="18">
        <v>18409539</v>
      </c>
      <c r="E9" s="92">
        <v>25.526217691354354</v>
      </c>
      <c r="F9" s="93">
        <v>25.86471621041791</v>
      </c>
      <c r="G9" s="91">
        <v>26.183953235340979</v>
      </c>
      <c r="I9" s="110">
        <v>9292543</v>
      </c>
      <c r="J9" s="18">
        <v>9962601</v>
      </c>
      <c r="K9" s="18">
        <v>10582281</v>
      </c>
      <c r="L9" s="92">
        <v>23.531696662551056</v>
      </c>
      <c r="M9" s="93">
        <v>23.873125038145691</v>
      </c>
      <c r="N9" s="91">
        <v>23.892651734855775</v>
      </c>
      <c r="P9" s="110">
        <v>6357784</v>
      </c>
      <c r="Q9" s="18">
        <v>7002063</v>
      </c>
      <c r="R9" s="18">
        <v>7827258</v>
      </c>
      <c r="S9" s="92">
        <v>29.135649984909254</v>
      </c>
      <c r="T9" s="93">
        <v>29.348248413209561</v>
      </c>
      <c r="U9" s="91">
        <v>30.084549903922486</v>
      </c>
    </row>
    <row r="10" spans="1:21" x14ac:dyDescent="0.2">
      <c r="A10" s="17" t="s">
        <v>84</v>
      </c>
      <c r="B10" s="18">
        <v>8035149</v>
      </c>
      <c r="C10" s="18">
        <v>8589255</v>
      </c>
      <c r="D10" s="18">
        <v>9368635</v>
      </c>
      <c r="E10" s="92">
        <v>13.105602365782405</v>
      </c>
      <c r="F10" s="93">
        <v>13.095375365755142</v>
      </c>
      <c r="G10" s="91">
        <v>13.325043105043463</v>
      </c>
      <c r="I10" s="110">
        <v>5118133</v>
      </c>
      <c r="J10" s="18">
        <v>5542233</v>
      </c>
      <c r="K10" s="18">
        <v>6201247</v>
      </c>
      <c r="L10" s="92">
        <v>12.960752856843646</v>
      </c>
      <c r="M10" s="93">
        <v>13.28071066978767</v>
      </c>
      <c r="N10" s="91">
        <v>14.001162404666742</v>
      </c>
      <c r="P10" s="110">
        <v>2917016</v>
      </c>
      <c r="Q10" s="18">
        <v>3047022</v>
      </c>
      <c r="R10" s="18">
        <v>3167388</v>
      </c>
      <c r="S10" s="92">
        <v>13.367732715735555</v>
      </c>
      <c r="T10" s="93">
        <v>12.771201655357089</v>
      </c>
      <c r="U10" s="91">
        <v>12.174051545392427</v>
      </c>
    </row>
    <row r="11" spans="1:21" x14ac:dyDescent="0.2">
      <c r="A11" s="17" t="s">
        <v>152</v>
      </c>
      <c r="B11" s="18">
        <v>8517252</v>
      </c>
      <c r="C11" s="18">
        <v>9216902</v>
      </c>
      <c r="D11" s="18">
        <v>9695451</v>
      </c>
      <c r="E11" s="92">
        <v>13.891928819386537</v>
      </c>
      <c r="F11" s="93">
        <v>14.052300391521651</v>
      </c>
      <c r="G11" s="91">
        <v>13.789874672013239</v>
      </c>
      <c r="I11" s="110">
        <v>7551413</v>
      </c>
      <c r="J11" s="18">
        <v>8072457</v>
      </c>
      <c r="K11" s="18">
        <v>8367221</v>
      </c>
      <c r="L11" s="92">
        <v>19.122597559101383</v>
      </c>
      <c r="M11" s="93">
        <v>19.343821490598135</v>
      </c>
      <c r="N11" s="91">
        <v>18.891493936096733</v>
      </c>
      <c r="P11" s="110">
        <v>965839</v>
      </c>
      <c r="Q11" s="18">
        <v>1144445</v>
      </c>
      <c r="R11" s="18">
        <v>1328230</v>
      </c>
      <c r="S11" s="92">
        <v>4.4261250532850394</v>
      </c>
      <c r="T11" s="93">
        <v>4.7967943383622247</v>
      </c>
      <c r="U11" s="91">
        <v>5.10513409918096</v>
      </c>
    </row>
    <row r="12" spans="1:21" x14ac:dyDescent="0.2">
      <c r="A12" s="17" t="s">
        <v>159</v>
      </c>
      <c r="B12" s="18">
        <v>446699</v>
      </c>
      <c r="C12" s="18">
        <v>591052</v>
      </c>
      <c r="D12" s="18">
        <v>640642</v>
      </c>
      <c r="E12" s="92">
        <v>0.7285813207935079</v>
      </c>
      <c r="F12" s="93">
        <v>0.90113144861577732</v>
      </c>
      <c r="G12" s="91">
        <v>0.91118741042865414</v>
      </c>
      <c r="I12" s="110">
        <v>446699</v>
      </c>
      <c r="J12" s="18">
        <v>591052</v>
      </c>
      <c r="K12" s="18">
        <v>640642</v>
      </c>
      <c r="L12" s="92">
        <v>1.131185012268966</v>
      </c>
      <c r="M12" s="93">
        <v>1.4163227354027415</v>
      </c>
      <c r="N12" s="91">
        <v>1.4464401571571832</v>
      </c>
      <c r="P12" s="110">
        <v>0</v>
      </c>
      <c r="Q12" s="18">
        <v>0</v>
      </c>
      <c r="R12" s="18">
        <v>0</v>
      </c>
      <c r="S12" s="92" t="s">
        <v>160</v>
      </c>
      <c r="T12" s="93" t="s">
        <v>160</v>
      </c>
      <c r="U12" s="91" t="s">
        <v>160</v>
      </c>
    </row>
    <row r="13" spans="1:21" x14ac:dyDescent="0.2">
      <c r="A13" s="17" t="s">
        <v>161</v>
      </c>
      <c r="B13" s="18">
        <v>853257</v>
      </c>
      <c r="C13" s="18">
        <v>953009</v>
      </c>
      <c r="D13" s="18">
        <v>1009442</v>
      </c>
      <c r="E13" s="92">
        <v>1.391691300039414</v>
      </c>
      <c r="F13" s="93">
        <v>1.4529794006515049</v>
      </c>
      <c r="G13" s="91">
        <v>1.4357329709227955</v>
      </c>
      <c r="I13" s="110">
        <v>849157</v>
      </c>
      <c r="J13" s="18">
        <v>932268</v>
      </c>
      <c r="K13" s="18">
        <v>988074</v>
      </c>
      <c r="L13" s="92">
        <v>2.1503376355516317</v>
      </c>
      <c r="M13" s="93">
        <v>2.2339698772501286</v>
      </c>
      <c r="N13" s="91">
        <v>2.2308713943870782</v>
      </c>
      <c r="P13" s="110">
        <v>4100</v>
      </c>
      <c r="Q13" s="18">
        <v>20741</v>
      </c>
      <c r="R13" s="18">
        <v>21368</v>
      </c>
      <c r="S13" s="92">
        <v>1.8788962465243857E-2</v>
      </c>
      <c r="T13" s="93">
        <v>8.6933239580732069E-2</v>
      </c>
      <c r="U13" s="91">
        <v>8.2129228696309189E-2</v>
      </c>
    </row>
    <row r="14" spans="1:21" x14ac:dyDescent="0.2">
      <c r="A14" s="17" t="s">
        <v>162</v>
      </c>
      <c r="B14" s="18">
        <v>1382764</v>
      </c>
      <c r="C14" s="18">
        <v>1391637</v>
      </c>
      <c r="D14" s="18">
        <v>1387138</v>
      </c>
      <c r="E14" s="92">
        <v>2.2553352961741893</v>
      </c>
      <c r="F14" s="93">
        <v>2.1217217195057532</v>
      </c>
      <c r="G14" s="91">
        <v>1.9729313440692031</v>
      </c>
      <c r="I14" s="110">
        <v>702470</v>
      </c>
      <c r="J14" s="18">
        <v>619403</v>
      </c>
      <c r="K14" s="18">
        <v>645341</v>
      </c>
      <c r="L14" s="92">
        <v>1.7788791458422351</v>
      </c>
      <c r="M14" s="93">
        <v>1.4842595089377317</v>
      </c>
      <c r="N14" s="91">
        <v>1.4570495494519151</v>
      </c>
      <c r="P14" s="110">
        <v>680294</v>
      </c>
      <c r="Q14" s="18">
        <v>772234</v>
      </c>
      <c r="R14" s="18">
        <v>741797</v>
      </c>
      <c r="S14" s="92">
        <v>3.117565471056245</v>
      </c>
      <c r="T14" s="93">
        <v>3.2367197017688176</v>
      </c>
      <c r="U14" s="91">
        <v>2.8511426178976071</v>
      </c>
    </row>
    <row r="15" spans="1:21" x14ac:dyDescent="0.2">
      <c r="A15" s="17" t="s">
        <v>163</v>
      </c>
      <c r="B15" s="18">
        <v>1729166</v>
      </c>
      <c r="C15" s="18">
        <v>1470107</v>
      </c>
      <c r="D15" s="18">
        <v>1279018</v>
      </c>
      <c r="E15" s="92">
        <v>2.8203287854936474</v>
      </c>
      <c r="F15" s="93">
        <v>2.2413588830258497</v>
      </c>
      <c r="G15" s="91">
        <v>1.81915188094386</v>
      </c>
      <c r="I15" s="110">
        <v>480034</v>
      </c>
      <c r="J15" s="18">
        <v>312258</v>
      </c>
      <c r="K15" s="18">
        <v>241338</v>
      </c>
      <c r="L15" s="92">
        <v>1.2155999144379566</v>
      </c>
      <c r="M15" s="93">
        <v>0.7482558297939762</v>
      </c>
      <c r="N15" s="91">
        <v>0.544892427670993</v>
      </c>
      <c r="P15" s="110">
        <v>1249132</v>
      </c>
      <c r="Q15" s="18">
        <v>1157849</v>
      </c>
      <c r="R15" s="18">
        <v>1037680</v>
      </c>
      <c r="S15" s="92">
        <v>5.7243644541792653</v>
      </c>
      <c r="T15" s="93">
        <v>4.8529754840803738</v>
      </c>
      <c r="U15" s="91">
        <v>3.9883872160981899</v>
      </c>
    </row>
    <row r="16" spans="1:21" x14ac:dyDescent="0.2">
      <c r="A16" s="17" t="s">
        <v>164</v>
      </c>
      <c r="B16" s="18">
        <v>1286318</v>
      </c>
      <c r="C16" s="18">
        <v>1463981</v>
      </c>
      <c r="D16" s="18">
        <v>1636689</v>
      </c>
      <c r="E16" s="92">
        <v>2.0980285771861218</v>
      </c>
      <c r="F16" s="93">
        <v>2.2320190427846862</v>
      </c>
      <c r="G16" s="91">
        <v>2.3278686248904434</v>
      </c>
      <c r="I16" s="110">
        <v>608228</v>
      </c>
      <c r="J16" s="18">
        <v>702759</v>
      </c>
      <c r="K16" s="18">
        <v>782490</v>
      </c>
      <c r="L16" s="92">
        <v>1.5402282020831222</v>
      </c>
      <c r="M16" s="93">
        <v>1.684003352004384</v>
      </c>
      <c r="N16" s="91">
        <v>1.7667042725483566</v>
      </c>
      <c r="P16" s="110">
        <v>678090</v>
      </c>
      <c r="Q16" s="18">
        <v>761222</v>
      </c>
      <c r="R16" s="18">
        <v>854199</v>
      </c>
      <c r="S16" s="92">
        <v>3.1074652580627333</v>
      </c>
      <c r="T16" s="93">
        <v>3.1905643170591591</v>
      </c>
      <c r="U16" s="91">
        <v>3.2831666521508147</v>
      </c>
    </row>
    <row r="17" spans="1:21" x14ac:dyDescent="0.2">
      <c r="A17" s="17" t="s">
        <v>165</v>
      </c>
      <c r="B17" s="18">
        <v>587764</v>
      </c>
      <c r="C17" s="18">
        <v>729685</v>
      </c>
      <c r="D17" s="18">
        <v>974643</v>
      </c>
      <c r="E17" s="92">
        <v>0.95866315222303022</v>
      </c>
      <c r="F17" s="93">
        <v>1.1124945031625024</v>
      </c>
      <c r="G17" s="91">
        <v>1.3862382286244341</v>
      </c>
      <c r="I17" s="110">
        <v>104906</v>
      </c>
      <c r="J17" s="18">
        <v>0</v>
      </c>
      <c r="K17" s="18">
        <v>0</v>
      </c>
      <c r="L17" s="92">
        <v>0.26565560902775281</v>
      </c>
      <c r="M17" s="93" t="s">
        <v>160</v>
      </c>
      <c r="N17" s="91" t="s">
        <v>160</v>
      </c>
      <c r="P17" s="110">
        <v>482858</v>
      </c>
      <c r="Q17" s="18">
        <v>729685</v>
      </c>
      <c r="R17" s="18">
        <v>974643</v>
      </c>
      <c r="S17" s="92">
        <v>2.2127806922055409</v>
      </c>
      <c r="T17" s="93">
        <v>3.0583810290471276</v>
      </c>
      <c r="U17" s="91">
        <v>3.7461006104575474</v>
      </c>
    </row>
    <row r="18" spans="1:21" x14ac:dyDescent="0.2">
      <c r="A18" s="17" t="s">
        <v>166</v>
      </c>
      <c r="B18" s="18">
        <v>168854</v>
      </c>
      <c r="C18" s="18">
        <v>188991</v>
      </c>
      <c r="D18" s="18">
        <v>210128</v>
      </c>
      <c r="E18" s="92">
        <v>0.27540663923865283</v>
      </c>
      <c r="F18" s="93">
        <v>0.28814001746943479</v>
      </c>
      <c r="G18" s="91">
        <v>0.29886580676657515</v>
      </c>
      <c r="I18" s="110">
        <v>168854</v>
      </c>
      <c r="J18" s="18">
        <v>188991</v>
      </c>
      <c r="K18" s="18">
        <v>210128</v>
      </c>
      <c r="L18" s="92">
        <v>0.42759243710342754</v>
      </c>
      <c r="M18" s="93">
        <v>0.45287428193542956</v>
      </c>
      <c r="N18" s="91">
        <v>0.47442655546018619</v>
      </c>
      <c r="P18" s="110">
        <v>0</v>
      </c>
      <c r="Q18" s="18">
        <v>0</v>
      </c>
      <c r="R18" s="18">
        <v>0</v>
      </c>
      <c r="S18" s="92" t="s">
        <v>160</v>
      </c>
      <c r="T18" s="93" t="s">
        <v>160</v>
      </c>
      <c r="U18" s="91" t="s">
        <v>160</v>
      </c>
    </row>
    <row r="19" spans="1:21" x14ac:dyDescent="0.2">
      <c r="A19" s="17" t="s">
        <v>167</v>
      </c>
      <c r="B19" s="18">
        <v>48402</v>
      </c>
      <c r="C19" s="18">
        <v>49776</v>
      </c>
      <c r="D19" s="18">
        <v>49317</v>
      </c>
      <c r="E19" s="92">
        <v>7.894531460569057E-2</v>
      </c>
      <c r="F19" s="93">
        <v>7.5889632361110237E-2</v>
      </c>
      <c r="G19" s="91">
        <v>7.0143745680286237E-2</v>
      </c>
      <c r="I19" s="110">
        <v>47723</v>
      </c>
      <c r="J19" s="18">
        <v>48803</v>
      </c>
      <c r="K19" s="18">
        <v>49317</v>
      </c>
      <c r="L19" s="92">
        <v>0.12084992878988281</v>
      </c>
      <c r="M19" s="93">
        <v>0.11694537613587297</v>
      </c>
      <c r="N19" s="91">
        <v>0.11134781864211339</v>
      </c>
      <c r="P19" s="110">
        <v>679</v>
      </c>
      <c r="Q19" s="18">
        <v>973</v>
      </c>
      <c r="R19" s="18">
        <v>0</v>
      </c>
      <c r="S19" s="92">
        <v>3.111635491195263E-3</v>
      </c>
      <c r="T19" s="93">
        <v>4.0782046242732895E-3</v>
      </c>
      <c r="U19" s="91" t="s">
        <v>160</v>
      </c>
    </row>
    <row r="20" spans="1:21" x14ac:dyDescent="0.2">
      <c r="A20" s="17" t="s">
        <v>168</v>
      </c>
      <c r="B20" s="18">
        <v>74180</v>
      </c>
      <c r="C20" s="18">
        <v>71275</v>
      </c>
      <c r="D20" s="18">
        <v>68734</v>
      </c>
      <c r="E20" s="92">
        <v>0.1209901127525748</v>
      </c>
      <c r="F20" s="93">
        <v>0.10866750133675129</v>
      </c>
      <c r="G20" s="91">
        <v>9.7760614303157009E-2</v>
      </c>
      <c r="I20" s="110">
        <v>0</v>
      </c>
      <c r="J20" s="18">
        <v>0</v>
      </c>
      <c r="K20" s="18">
        <v>0</v>
      </c>
      <c r="L20" s="92" t="s">
        <v>160</v>
      </c>
      <c r="M20" s="93" t="s">
        <v>160</v>
      </c>
      <c r="N20" s="91" t="s">
        <v>160</v>
      </c>
      <c r="P20" s="110">
        <v>74180</v>
      </c>
      <c r="Q20" s="18">
        <v>71275</v>
      </c>
      <c r="R20" s="18">
        <v>68734</v>
      </c>
      <c r="S20" s="92">
        <v>0.33994274040775346</v>
      </c>
      <c r="T20" s="93">
        <v>0.29874001500008091</v>
      </c>
      <c r="U20" s="91">
        <v>0.2641833772562765</v>
      </c>
    </row>
    <row r="21" spans="1:21" x14ac:dyDescent="0.2">
      <c r="A21" s="17" t="s">
        <v>169</v>
      </c>
      <c r="B21" s="18">
        <v>2659829</v>
      </c>
      <c r="C21" s="18">
        <v>2750901</v>
      </c>
      <c r="D21" s="18">
        <v>2928901</v>
      </c>
      <c r="E21" s="92">
        <v>4.3382719144320347</v>
      </c>
      <c r="F21" s="93">
        <v>4.1940868199897645</v>
      </c>
      <c r="G21" s="91">
        <v>4.1657863792756258</v>
      </c>
      <c r="I21" s="110">
        <v>1866766</v>
      </c>
      <c r="J21" s="18">
        <v>1906208</v>
      </c>
      <c r="K21" s="18">
        <v>1999880</v>
      </c>
      <c r="L21" s="92">
        <v>4.7272497153861739</v>
      </c>
      <c r="M21" s="93">
        <v>4.5677972983876023</v>
      </c>
      <c r="N21" s="91">
        <v>4.5153248483482313</v>
      </c>
      <c r="P21" s="110">
        <v>793063</v>
      </c>
      <c r="Q21" s="18">
        <v>844693</v>
      </c>
      <c r="R21" s="18">
        <v>929021</v>
      </c>
      <c r="S21" s="92">
        <v>3.6343490096521189</v>
      </c>
      <c r="T21" s="93">
        <v>3.5404223008132352</v>
      </c>
      <c r="U21" s="91">
        <v>3.5707496336893421</v>
      </c>
    </row>
    <row r="22" spans="1:21" x14ac:dyDescent="0.2">
      <c r="A22" s="17" t="s">
        <v>170</v>
      </c>
      <c r="B22" s="18">
        <v>89878</v>
      </c>
      <c r="C22" s="18">
        <v>90720</v>
      </c>
      <c r="D22" s="18">
        <v>95383</v>
      </c>
      <c r="E22" s="92">
        <v>0.14659408673464436</v>
      </c>
      <c r="F22" s="93">
        <v>0.13831379475650757</v>
      </c>
      <c r="G22" s="91">
        <v>0.13566358242031637</v>
      </c>
      <c r="I22" s="110">
        <v>0</v>
      </c>
      <c r="J22" s="18">
        <v>0</v>
      </c>
      <c r="K22" s="18">
        <v>0</v>
      </c>
      <c r="L22" s="92" t="s">
        <v>160</v>
      </c>
      <c r="M22" s="93" t="s">
        <v>160</v>
      </c>
      <c r="N22" s="91" t="s">
        <v>160</v>
      </c>
      <c r="P22" s="110">
        <v>89878</v>
      </c>
      <c r="Q22" s="18">
        <v>90720</v>
      </c>
      <c r="R22" s="18">
        <v>95383</v>
      </c>
      <c r="S22" s="92">
        <v>0.41188155328077741</v>
      </c>
      <c r="T22" s="93">
        <v>0.38024123691066064</v>
      </c>
      <c r="U22" s="91">
        <v>0.3666104558564236</v>
      </c>
    </row>
    <row r="23" spans="1:21" x14ac:dyDescent="0.2">
      <c r="A23" s="17" t="s">
        <v>171</v>
      </c>
      <c r="B23" s="18">
        <v>2162442</v>
      </c>
      <c r="C23" s="18">
        <v>2209741</v>
      </c>
      <c r="D23" s="18">
        <v>2288490</v>
      </c>
      <c r="E23" s="92">
        <v>3.5270167349811725</v>
      </c>
      <c r="F23" s="93">
        <v>3.369021859998234</v>
      </c>
      <c r="G23" s="91">
        <v>3.2549275209740709</v>
      </c>
      <c r="H23"/>
      <c r="I23" s="110">
        <v>1834693</v>
      </c>
      <c r="J23" s="18">
        <v>1850148</v>
      </c>
      <c r="K23" s="18">
        <v>1885270</v>
      </c>
      <c r="L23" s="92">
        <v>4.646030601623881</v>
      </c>
      <c r="M23" s="93">
        <v>4.4334621594375978</v>
      </c>
      <c r="N23" s="91">
        <v>4.256558631940651</v>
      </c>
      <c r="O23"/>
      <c r="P23" s="110">
        <v>327749</v>
      </c>
      <c r="Q23" s="18">
        <v>359593</v>
      </c>
      <c r="R23" s="18">
        <v>403220</v>
      </c>
      <c r="S23" s="92">
        <v>1.5019667461027337</v>
      </c>
      <c r="T23" s="93">
        <v>1.5071879089992857</v>
      </c>
      <c r="U23" s="91">
        <v>1.5498009919003084</v>
      </c>
    </row>
    <row r="24" spans="1:21" x14ac:dyDescent="0.2">
      <c r="A24" s="17" t="s">
        <v>172</v>
      </c>
      <c r="B24" s="18">
        <v>340297</v>
      </c>
      <c r="C24" s="18">
        <v>355577</v>
      </c>
      <c r="D24" s="18">
        <v>410469</v>
      </c>
      <c r="E24" s="92">
        <v>0.55503602587439949</v>
      </c>
      <c r="F24" s="93">
        <v>0.54212085756321315</v>
      </c>
      <c r="G24" s="91">
        <v>0.58381152839064443</v>
      </c>
      <c r="H24"/>
      <c r="I24" s="110">
        <v>68185</v>
      </c>
      <c r="J24" s="18">
        <v>71448</v>
      </c>
      <c r="K24" s="18">
        <v>104144</v>
      </c>
      <c r="L24" s="92">
        <v>0.17266626981828803</v>
      </c>
      <c r="M24" s="93">
        <v>0.17120900834284475</v>
      </c>
      <c r="N24" s="91">
        <v>0.23513610366940926</v>
      </c>
      <c r="O24"/>
      <c r="P24" s="110">
        <v>272112</v>
      </c>
      <c r="Q24" s="18">
        <v>284129</v>
      </c>
      <c r="R24" s="18">
        <v>306325</v>
      </c>
      <c r="S24" s="92">
        <v>1.2470005254493748</v>
      </c>
      <c r="T24" s="93">
        <v>1.1908902381193684</v>
      </c>
      <c r="U24" s="91">
        <v>1.1773790705913942</v>
      </c>
    </row>
    <row r="25" spans="1:21" x14ac:dyDescent="0.2">
      <c r="A25" s="17" t="s">
        <v>173</v>
      </c>
      <c r="B25" s="18">
        <v>483982</v>
      </c>
      <c r="C25" s="18">
        <v>593134</v>
      </c>
      <c r="D25" s="18">
        <v>670001</v>
      </c>
      <c r="E25" s="92">
        <v>0.78939116675945886</v>
      </c>
      <c r="F25" s="93">
        <v>0.90430571361448819</v>
      </c>
      <c r="G25" s="91">
        <v>0.9529448212490107</v>
      </c>
      <c r="H25"/>
      <c r="I25" s="110">
        <v>219427</v>
      </c>
      <c r="J25" s="18">
        <v>247157</v>
      </c>
      <c r="K25" s="18">
        <v>276983</v>
      </c>
      <c r="L25" s="92">
        <v>0.55565947917309511</v>
      </c>
      <c r="M25" s="93">
        <v>0.59225597462479673</v>
      </c>
      <c r="N25" s="91">
        <v>0.62537163353303105</v>
      </c>
      <c r="O25"/>
      <c r="P25" s="110">
        <v>264555</v>
      </c>
      <c r="Q25" s="18">
        <v>345977</v>
      </c>
      <c r="R25" s="18">
        <v>393018</v>
      </c>
      <c r="S25" s="92">
        <v>1.2123692597542899</v>
      </c>
      <c r="T25" s="93">
        <v>1.450118192489414</v>
      </c>
      <c r="U25" s="91">
        <v>1.5105889743432257</v>
      </c>
    </row>
    <row r="26" spans="1:21" x14ac:dyDescent="0.2">
      <c r="A26" s="17" t="s">
        <v>174</v>
      </c>
      <c r="B26" s="18">
        <v>93741</v>
      </c>
      <c r="C26" s="18">
        <v>116859</v>
      </c>
      <c r="D26" s="18">
        <v>141598</v>
      </c>
      <c r="E26" s="92">
        <v>0.15289477163034665</v>
      </c>
      <c r="F26" s="93">
        <v>0.17816591425761374</v>
      </c>
      <c r="G26" s="91">
        <v>0.20139534239384332</v>
      </c>
      <c r="I26" s="110">
        <v>49586</v>
      </c>
      <c r="J26" s="18">
        <v>65527</v>
      </c>
      <c r="K26" s="18">
        <v>77957</v>
      </c>
      <c r="L26" s="92">
        <v>0.12556764178645788</v>
      </c>
      <c r="M26" s="93">
        <v>0.15702066803383702</v>
      </c>
      <c r="N26" s="91">
        <v>0.17601115027035774</v>
      </c>
      <c r="P26" s="110">
        <v>44155</v>
      </c>
      <c r="Q26" s="18">
        <v>51332</v>
      </c>
      <c r="R26" s="18">
        <v>63641</v>
      </c>
      <c r="S26" s="92">
        <v>0.2023479604031323</v>
      </c>
      <c r="T26" s="93">
        <v>0.21515149000328521</v>
      </c>
      <c r="U26" s="91">
        <v>0.24460811697219267</v>
      </c>
    </row>
    <row r="27" spans="1:21" x14ac:dyDescent="0.2">
      <c r="A27" s="17" t="s">
        <v>175</v>
      </c>
      <c r="B27" s="18">
        <v>126564</v>
      </c>
      <c r="C27" s="18">
        <v>149212</v>
      </c>
      <c r="D27" s="18">
        <v>176156</v>
      </c>
      <c r="E27" s="92">
        <v>0.20643020531702452</v>
      </c>
      <c r="F27" s="93">
        <v>0.22749204082019409</v>
      </c>
      <c r="G27" s="91">
        <v>0.25054730952930027</v>
      </c>
      <c r="I27" s="110">
        <v>0</v>
      </c>
      <c r="J27" s="18">
        <v>0</v>
      </c>
      <c r="K27" s="18">
        <v>0</v>
      </c>
      <c r="L27" s="92" t="s">
        <v>160</v>
      </c>
      <c r="M27" s="93" t="s">
        <v>160</v>
      </c>
      <c r="N27" s="91" t="s">
        <v>160</v>
      </c>
      <c r="P27" s="110">
        <v>126564</v>
      </c>
      <c r="Q27" s="18">
        <v>149212</v>
      </c>
      <c r="R27" s="18">
        <v>176156</v>
      </c>
      <c r="S27" s="92">
        <v>0.58000152328076182</v>
      </c>
      <c r="T27" s="93">
        <v>0.62540294799287366</v>
      </c>
      <c r="U27" s="91">
        <v>0.67706647370961448</v>
      </c>
    </row>
    <row r="28" spans="1:21" x14ac:dyDescent="0.2">
      <c r="A28" s="17" t="s">
        <v>176</v>
      </c>
      <c r="B28" s="18">
        <v>23758</v>
      </c>
      <c r="C28" s="18">
        <v>24744</v>
      </c>
      <c r="D28" s="18">
        <v>24663</v>
      </c>
      <c r="E28" s="92">
        <v>3.8750109177347968E-2</v>
      </c>
      <c r="F28" s="93">
        <v>3.7725270474592412E-2</v>
      </c>
      <c r="G28" s="91">
        <v>3.5078273206255436E-2</v>
      </c>
      <c r="I28" s="110">
        <v>0</v>
      </c>
      <c r="J28" s="18">
        <v>0</v>
      </c>
      <c r="K28" s="18">
        <v>0</v>
      </c>
      <c r="L28" s="92" t="s">
        <v>160</v>
      </c>
      <c r="M28" s="93" t="s">
        <v>160</v>
      </c>
      <c r="N28" s="91" t="s">
        <v>160</v>
      </c>
      <c r="P28" s="110">
        <v>23758</v>
      </c>
      <c r="Q28" s="18">
        <v>24744</v>
      </c>
      <c r="R28" s="18">
        <v>24663</v>
      </c>
      <c r="S28" s="92">
        <v>0.10887516347543014</v>
      </c>
      <c r="T28" s="93">
        <v>0.10371130033198178</v>
      </c>
      <c r="U28" s="91">
        <v>9.4793764851042378E-2</v>
      </c>
    </row>
    <row r="29" spans="1:21" x14ac:dyDescent="0.2">
      <c r="A29" s="17" t="s">
        <v>177</v>
      </c>
      <c r="B29" s="18">
        <v>176503</v>
      </c>
      <c r="C29" s="18">
        <v>56442</v>
      </c>
      <c r="D29" s="18">
        <v>58963</v>
      </c>
      <c r="E29" s="92">
        <v>0.28788241940102066</v>
      </c>
      <c r="F29" s="93">
        <v>8.6052768999634044E-2</v>
      </c>
      <c r="G29" s="91">
        <v>8.3863286017939395E-2</v>
      </c>
      <c r="I29" s="110">
        <v>0</v>
      </c>
      <c r="J29" s="18">
        <v>0</v>
      </c>
      <c r="K29" s="18">
        <v>0</v>
      </c>
      <c r="L29" s="92" t="s">
        <v>160</v>
      </c>
      <c r="M29" s="93" t="s">
        <v>160</v>
      </c>
      <c r="N29" s="91" t="s">
        <v>160</v>
      </c>
      <c r="P29" s="110">
        <v>176503</v>
      </c>
      <c r="Q29" s="18">
        <v>56442</v>
      </c>
      <c r="R29" s="18">
        <v>58963</v>
      </c>
      <c r="S29" s="92">
        <v>0.80885566878120396</v>
      </c>
      <c r="T29" s="93">
        <v>0.23656939918112332</v>
      </c>
      <c r="U29" s="91">
        <v>0.22662793483809804</v>
      </c>
    </row>
    <row r="30" spans="1:21" x14ac:dyDescent="0.2">
      <c r="A30" s="17" t="s">
        <v>178</v>
      </c>
      <c r="B30" s="18">
        <v>1301794</v>
      </c>
      <c r="C30" s="18">
        <v>1105930</v>
      </c>
      <c r="D30" s="18">
        <v>137281</v>
      </c>
      <c r="E30" s="84">
        <v>2.1232704615883713</v>
      </c>
      <c r="F30" s="85">
        <v>1.686126268023197</v>
      </c>
      <c r="G30" s="91">
        <v>0.19525525783675762</v>
      </c>
      <c r="H30"/>
      <c r="I30" s="110">
        <v>1052395</v>
      </c>
      <c r="J30" s="18">
        <v>869776</v>
      </c>
      <c r="K30" s="18">
        <v>74920</v>
      </c>
      <c r="L30" s="84">
        <v>2.6650013789751004</v>
      </c>
      <c r="M30" s="85">
        <v>2.0842219018083941</v>
      </c>
      <c r="N30" s="91">
        <v>0.16915421807220907</v>
      </c>
      <c r="O30"/>
      <c r="P30" s="110">
        <v>249399</v>
      </c>
      <c r="Q30" s="18">
        <v>236154</v>
      </c>
      <c r="R30" s="18">
        <v>62361</v>
      </c>
      <c r="S30" s="84">
        <v>1.1429142560656957</v>
      </c>
      <c r="T30" s="85">
        <v>0.98980918277557495</v>
      </c>
      <c r="U30" s="91">
        <v>0.23968835785897311</v>
      </c>
    </row>
    <row r="31" spans="1:21" x14ac:dyDescent="0.2">
      <c r="A31" s="17" t="s">
        <v>179</v>
      </c>
      <c r="B31" s="18">
        <v>206297</v>
      </c>
      <c r="C31" s="18">
        <v>254738</v>
      </c>
      <c r="D31" s="18">
        <v>344589</v>
      </c>
      <c r="E31" s="84">
        <v>0.33647745066753743</v>
      </c>
      <c r="F31" s="85">
        <v>0.38837940309395091</v>
      </c>
      <c r="G31" s="91">
        <v>0.49011016850627886</v>
      </c>
      <c r="H31"/>
      <c r="I31" s="110">
        <v>184605</v>
      </c>
      <c r="J31" s="18">
        <v>229950</v>
      </c>
      <c r="K31" s="18">
        <v>320968</v>
      </c>
      <c r="L31" s="84">
        <v>0.46747901649637108</v>
      </c>
      <c r="M31" s="85">
        <v>0.55102328222535479</v>
      </c>
      <c r="N31" s="91">
        <v>0.72468087381474644</v>
      </c>
      <c r="O31"/>
      <c r="P31" s="110">
        <v>21692</v>
      </c>
      <c r="Q31" s="18">
        <v>24788</v>
      </c>
      <c r="R31" s="18">
        <v>23621</v>
      </c>
      <c r="S31" s="84">
        <v>9.9407359462456032E-2</v>
      </c>
      <c r="T31" s="85">
        <v>0.10389572068498078</v>
      </c>
      <c r="U31" s="91">
        <v>9.0788773447937066E-2</v>
      </c>
    </row>
    <row r="32" spans="1:21" x14ac:dyDescent="0.2">
      <c r="A32" s="17" t="s">
        <v>180</v>
      </c>
      <c r="B32" s="18">
        <v>0</v>
      </c>
      <c r="C32" s="18">
        <v>0</v>
      </c>
      <c r="D32" s="18">
        <v>13115</v>
      </c>
      <c r="E32" s="84" t="s">
        <v>160</v>
      </c>
      <c r="F32" s="85" t="s">
        <v>160</v>
      </c>
      <c r="G32" s="91">
        <v>1.8653511458461666E-2</v>
      </c>
      <c r="I32" s="110">
        <v>0</v>
      </c>
      <c r="J32" s="18">
        <v>0</v>
      </c>
      <c r="K32" s="18">
        <v>0</v>
      </c>
      <c r="L32" s="84" t="s">
        <v>160</v>
      </c>
      <c r="M32" s="85" t="s">
        <v>160</v>
      </c>
      <c r="N32" s="91" t="s">
        <v>160</v>
      </c>
      <c r="P32" s="110">
        <v>0</v>
      </c>
      <c r="Q32" s="18">
        <v>0</v>
      </c>
      <c r="R32" s="18">
        <v>13115</v>
      </c>
      <c r="S32" s="84" t="s">
        <v>160</v>
      </c>
      <c r="T32" s="85" t="s">
        <v>160</v>
      </c>
      <c r="U32" s="91">
        <v>5.0408313101464576E-2</v>
      </c>
    </row>
    <row r="33" spans="1:21" x14ac:dyDescent="0.2">
      <c r="A33" s="17" t="s">
        <v>181</v>
      </c>
      <c r="B33" s="18">
        <v>0</v>
      </c>
      <c r="C33" s="18">
        <v>0</v>
      </c>
      <c r="D33" s="18">
        <v>1616</v>
      </c>
      <c r="E33" s="84" t="s">
        <v>160</v>
      </c>
      <c r="F33" s="85" t="s">
        <v>160</v>
      </c>
      <c r="G33" s="91">
        <v>2.2984425861131571E-3</v>
      </c>
      <c r="I33" s="110">
        <v>0</v>
      </c>
      <c r="J33" s="18">
        <v>0</v>
      </c>
      <c r="K33" s="18">
        <v>1616</v>
      </c>
      <c r="L33" s="84" t="s">
        <v>160</v>
      </c>
      <c r="M33" s="85" t="s">
        <v>160</v>
      </c>
      <c r="N33" s="91">
        <v>3.6486013935489838E-3</v>
      </c>
      <c r="P33" s="110">
        <v>0</v>
      </c>
      <c r="Q33" s="18">
        <v>0</v>
      </c>
      <c r="R33" s="18">
        <v>0</v>
      </c>
      <c r="S33" s="84" t="s">
        <v>160</v>
      </c>
      <c r="T33" s="85" t="s">
        <v>160</v>
      </c>
      <c r="U33" s="91" t="s">
        <v>160</v>
      </c>
    </row>
    <row r="34" spans="1:21" x14ac:dyDescent="0.2">
      <c r="A34" s="17" t="s">
        <v>5</v>
      </c>
      <c r="B34" s="18" t="s">
        <v>5</v>
      </c>
      <c r="C34" s="18" t="s">
        <v>5</v>
      </c>
      <c r="D34" s="18" t="s">
        <v>5</v>
      </c>
      <c r="E34" s="84" t="s">
        <v>5</v>
      </c>
      <c r="F34" s="85" t="s">
        <v>5</v>
      </c>
      <c r="G34" s="91" t="s">
        <v>5</v>
      </c>
      <c r="I34" s="110" t="s">
        <v>5</v>
      </c>
      <c r="J34" s="18" t="s">
        <v>5</v>
      </c>
      <c r="K34" s="18" t="s">
        <v>5</v>
      </c>
      <c r="L34" s="84" t="s">
        <v>5</v>
      </c>
      <c r="M34" s="85" t="s">
        <v>5</v>
      </c>
      <c r="N34" s="91" t="s">
        <v>5</v>
      </c>
      <c r="P34" s="110" t="s">
        <v>5</v>
      </c>
      <c r="Q34" s="18" t="s">
        <v>5</v>
      </c>
      <c r="R34" s="18" t="s">
        <v>5</v>
      </c>
      <c r="S34" s="84" t="s">
        <v>5</v>
      </c>
      <c r="T34" s="85" t="s">
        <v>5</v>
      </c>
      <c r="U34" s="91" t="s">
        <v>5</v>
      </c>
    </row>
    <row r="35" spans="1:21" x14ac:dyDescent="0.2">
      <c r="A35" s="17"/>
      <c r="B35" s="18"/>
      <c r="C35" s="18"/>
      <c r="D35" s="18"/>
      <c r="E35" s="84"/>
      <c r="F35" s="85"/>
      <c r="G35" s="28"/>
      <c r="H35"/>
      <c r="I35" s="110"/>
      <c r="J35" s="18"/>
      <c r="K35" s="18"/>
      <c r="L35" s="84"/>
      <c r="M35" s="85"/>
      <c r="N35" s="28"/>
      <c r="O35"/>
      <c r="P35" s="110"/>
      <c r="Q35" s="18"/>
      <c r="R35" s="18"/>
      <c r="S35" s="84"/>
      <c r="T35" s="85"/>
      <c r="U35" s="28"/>
    </row>
    <row r="36" spans="1:21" ht="13.5" thickBot="1" x14ac:dyDescent="0.25">
      <c r="A36" s="20" t="s">
        <v>4</v>
      </c>
      <c r="B36" s="21">
        <v>61310795</v>
      </c>
      <c r="C36" s="21">
        <v>65589987</v>
      </c>
      <c r="D36" s="22">
        <v>70308478</v>
      </c>
      <c r="E36" s="94">
        <v>100</v>
      </c>
      <c r="F36" s="94">
        <v>100</v>
      </c>
      <c r="G36" s="95">
        <v>100</v>
      </c>
      <c r="H36"/>
      <c r="I36" s="111">
        <v>39489473</v>
      </c>
      <c r="J36" s="21">
        <v>41731449</v>
      </c>
      <c r="K36" s="22">
        <v>44290944</v>
      </c>
      <c r="L36" s="94">
        <v>100</v>
      </c>
      <c r="M36" s="94">
        <v>100</v>
      </c>
      <c r="N36" s="95">
        <v>100</v>
      </c>
      <c r="O36"/>
      <c r="P36" s="111">
        <v>21821322</v>
      </c>
      <c r="Q36" s="21">
        <v>23858538</v>
      </c>
      <c r="R36" s="22">
        <v>26017534</v>
      </c>
      <c r="S36" s="94">
        <v>100</v>
      </c>
      <c r="T36" s="94">
        <v>100</v>
      </c>
      <c r="U36" s="95">
        <v>100</v>
      </c>
    </row>
    <row r="37" spans="1:21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 s="50"/>
      <c r="B58" s="50"/>
      <c r="C58" s="50"/>
      <c r="D58" s="50"/>
      <c r="E58" s="50"/>
      <c r="F58" s="50"/>
      <c r="G58" s="50"/>
      <c r="H58"/>
      <c r="I58" s="50"/>
      <c r="J58" s="50"/>
      <c r="K58" s="50"/>
      <c r="L58" s="50"/>
      <c r="M58" s="50"/>
      <c r="N58" s="50"/>
      <c r="O58"/>
      <c r="P58" s="50"/>
      <c r="Q58" s="50"/>
      <c r="R58" s="50"/>
      <c r="S58" s="50"/>
      <c r="T58" s="50"/>
      <c r="U58" s="50"/>
    </row>
    <row r="59" spans="1:2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1" x14ac:dyDescent="0.2">
      <c r="A60" s="26" t="s">
        <v>155</v>
      </c>
      <c r="T60" s="25"/>
      <c r="U60" s="187">
        <v>7</v>
      </c>
    </row>
    <row r="61" spans="1:21" x14ac:dyDescent="0.2">
      <c r="A61" s="26" t="s">
        <v>156</v>
      </c>
      <c r="T61" s="25"/>
      <c r="U61" s="186"/>
    </row>
  </sheetData>
  <mergeCells count="4">
    <mergeCell ref="U60:U61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77"/>
  <sheetViews>
    <sheetView showGridLines="0" showRowColHeaders="0" zoomScaleNormal="100" workbookViewId="0"/>
  </sheetViews>
  <sheetFormatPr defaultColWidth="11.42578125" defaultRowHeight="12.75" x14ac:dyDescent="0.2"/>
  <cols>
    <col min="1" max="1" width="26.85546875" style="1" customWidth="1"/>
    <col min="2" max="4" width="11.7109375" style="1" customWidth="1"/>
    <col min="5" max="7" width="9.7109375" style="1" customWidth="1"/>
    <col min="8" max="8" width="6.7109375" style="1" customWidth="1"/>
    <col min="9" max="11" width="11.7109375" style="1" customWidth="1"/>
    <col min="12" max="14" width="9.7109375" style="1" customWidth="1"/>
    <col min="15" max="15" width="6.7109375" style="1" customWidth="1"/>
    <col min="16" max="18" width="11.7109375" style="1" customWidth="1"/>
    <col min="19" max="21" width="9.7109375" style="1" customWidth="1"/>
    <col min="22" max="16384" width="11.42578125" style="1"/>
  </cols>
  <sheetData>
    <row r="1" spans="1:21" ht="5.25" customHeight="1" x14ac:dyDescent="0.2"/>
    <row r="2" spans="1:21" x14ac:dyDescent="0.2">
      <c r="A2" s="79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5" thickBot="1" x14ac:dyDescent="0.3">
      <c r="A4" s="5" t="s">
        <v>33</v>
      </c>
      <c r="B4" s="6"/>
      <c r="C4" s="6"/>
      <c r="D4" s="197" t="s">
        <v>104</v>
      </c>
      <c r="E4" s="197"/>
      <c r="F4" s="6"/>
      <c r="I4" s="197" t="s">
        <v>91</v>
      </c>
      <c r="J4" s="197"/>
      <c r="K4" s="197"/>
      <c r="L4" s="197"/>
      <c r="M4" s="197"/>
      <c r="N4" s="197"/>
      <c r="P4" s="197" t="s">
        <v>92</v>
      </c>
      <c r="Q4" s="197"/>
      <c r="R4" s="197"/>
      <c r="S4" s="197"/>
      <c r="T4" s="197"/>
      <c r="U4" s="197"/>
    </row>
    <row r="5" spans="1:21" x14ac:dyDescent="0.2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98" t="s">
        <v>1</v>
      </c>
      <c r="K5" s="10"/>
      <c r="L5" s="11"/>
      <c r="M5" s="98" t="s">
        <v>2</v>
      </c>
      <c r="N5" s="12"/>
      <c r="P5" s="7"/>
      <c r="Q5" s="98" t="s">
        <v>1</v>
      </c>
      <c r="R5" s="10"/>
      <c r="S5" s="11"/>
      <c r="T5" s="98" t="s">
        <v>2</v>
      </c>
      <c r="U5" s="12"/>
    </row>
    <row r="6" spans="1:21" x14ac:dyDescent="0.2">
      <c r="A6" s="13" t="s">
        <v>3</v>
      </c>
      <c r="B6" s="14" t="s">
        <v>157</v>
      </c>
      <c r="C6" s="15" t="s">
        <v>153</v>
      </c>
      <c r="D6" s="66" t="s">
        <v>154</v>
      </c>
      <c r="E6" s="15" t="s">
        <v>157</v>
      </c>
      <c r="F6" s="15" t="s">
        <v>153</v>
      </c>
      <c r="G6" s="16" t="s">
        <v>154</v>
      </c>
      <c r="I6" s="109" t="s">
        <v>157</v>
      </c>
      <c r="J6" s="15" t="s">
        <v>153</v>
      </c>
      <c r="K6" s="66" t="s">
        <v>154</v>
      </c>
      <c r="L6" s="15" t="s">
        <v>157</v>
      </c>
      <c r="M6" s="15" t="s">
        <v>153</v>
      </c>
      <c r="N6" s="16" t="s">
        <v>154</v>
      </c>
      <c r="P6" s="109" t="s">
        <v>157</v>
      </c>
      <c r="Q6" s="15" t="s">
        <v>153</v>
      </c>
      <c r="R6" s="66" t="s">
        <v>154</v>
      </c>
      <c r="S6" s="15" t="s">
        <v>157</v>
      </c>
      <c r="T6" s="15" t="s">
        <v>153</v>
      </c>
      <c r="U6" s="16" t="s">
        <v>154</v>
      </c>
    </row>
    <row r="7" spans="1:21" x14ac:dyDescent="0.2">
      <c r="A7" s="17" t="s">
        <v>81</v>
      </c>
      <c r="B7" s="18">
        <v>4703453</v>
      </c>
      <c r="C7" s="18">
        <v>5043485</v>
      </c>
      <c r="D7" s="19">
        <v>5446686</v>
      </c>
      <c r="E7" s="90">
        <v>20.504316630093331</v>
      </c>
      <c r="F7" s="90">
        <v>20.60876010776164</v>
      </c>
      <c r="G7" s="91">
        <v>20.557843792294246</v>
      </c>
      <c r="I7" s="110">
        <v>3366396</v>
      </c>
      <c r="J7" s="18">
        <v>3511193</v>
      </c>
      <c r="K7" s="19">
        <v>3745805</v>
      </c>
      <c r="L7" s="90">
        <v>18.998275457487978</v>
      </c>
      <c r="M7" s="90">
        <v>18.677365213859236</v>
      </c>
      <c r="N7" s="91">
        <v>18.472923773967228</v>
      </c>
      <c r="P7" s="110">
        <v>1337057</v>
      </c>
      <c r="Q7" s="18">
        <v>1532292</v>
      </c>
      <c r="R7" s="19">
        <v>1700881</v>
      </c>
      <c r="S7" s="90">
        <v>25.617254679260544</v>
      </c>
      <c r="T7" s="90">
        <v>27.008630891633185</v>
      </c>
      <c r="U7" s="91">
        <v>27.35780105739428</v>
      </c>
    </row>
    <row r="8" spans="1:21" x14ac:dyDescent="0.2">
      <c r="A8" s="17" t="s">
        <v>158</v>
      </c>
      <c r="B8" s="18">
        <v>643547</v>
      </c>
      <c r="C8" s="18">
        <v>776766</v>
      </c>
      <c r="D8" s="19">
        <v>1307179</v>
      </c>
      <c r="E8" s="90">
        <v>2.8054902333129879</v>
      </c>
      <c r="F8" s="90">
        <v>3.1740322721026391</v>
      </c>
      <c r="G8" s="91">
        <v>4.9337857351364489</v>
      </c>
      <c r="I8" s="110">
        <v>636075</v>
      </c>
      <c r="J8" s="18">
        <v>768459</v>
      </c>
      <c r="K8" s="19">
        <v>1242259</v>
      </c>
      <c r="L8" s="90">
        <v>3.5896929718374384</v>
      </c>
      <c r="M8" s="90">
        <v>4.0877244272465383</v>
      </c>
      <c r="N8" s="91">
        <v>6.1263615736870323</v>
      </c>
      <c r="P8" s="110">
        <v>7472</v>
      </c>
      <c r="Q8" s="18">
        <v>8307</v>
      </c>
      <c r="R8" s="19">
        <v>64920</v>
      </c>
      <c r="S8" s="90">
        <v>0.14315928712346204</v>
      </c>
      <c r="T8" s="90">
        <v>0.14642163296342792</v>
      </c>
      <c r="U8" s="91">
        <v>1.0442050000241268</v>
      </c>
    </row>
    <row r="9" spans="1:21" x14ac:dyDescent="0.2">
      <c r="A9" s="17" t="s">
        <v>82</v>
      </c>
      <c r="B9" s="18">
        <v>5850376</v>
      </c>
      <c r="C9" s="18">
        <v>6224006</v>
      </c>
      <c r="D9" s="19">
        <v>6783112</v>
      </c>
      <c r="E9" s="90">
        <v>25.504233147242868</v>
      </c>
      <c r="F9" s="90">
        <v>25.432621800851813</v>
      </c>
      <c r="G9" s="91">
        <v>25.602018717737103</v>
      </c>
      <c r="I9" s="110">
        <v>4374248</v>
      </c>
      <c r="J9" s="18">
        <v>4625942</v>
      </c>
      <c r="K9" s="19">
        <v>5025911</v>
      </c>
      <c r="L9" s="90">
        <v>24.686094096881614</v>
      </c>
      <c r="M9" s="90">
        <v>24.60713728699346</v>
      </c>
      <c r="N9" s="91">
        <v>24.785932742826549</v>
      </c>
      <c r="P9" s="110">
        <v>1476128</v>
      </c>
      <c r="Q9" s="18">
        <v>1598064</v>
      </c>
      <c r="R9" s="19">
        <v>1757201</v>
      </c>
      <c r="S9" s="90">
        <v>28.28177625575238</v>
      </c>
      <c r="T9" s="90">
        <v>28.167947569527801</v>
      </c>
      <c r="U9" s="91">
        <v>28.263679455443555</v>
      </c>
    </row>
    <row r="10" spans="1:21" x14ac:dyDescent="0.2">
      <c r="A10" s="17" t="s">
        <v>84</v>
      </c>
      <c r="B10" s="18">
        <v>3163501</v>
      </c>
      <c r="C10" s="18">
        <v>3405516</v>
      </c>
      <c r="D10" s="19">
        <v>3769068</v>
      </c>
      <c r="E10" s="90">
        <v>13.79102250274785</v>
      </c>
      <c r="F10" s="90">
        <v>13.915667893756796</v>
      </c>
      <c r="G10" s="91">
        <v>14.225881790603479</v>
      </c>
      <c r="I10" s="110">
        <v>2463203</v>
      </c>
      <c r="J10" s="18">
        <v>2728543</v>
      </c>
      <c r="K10" s="19">
        <v>3080429</v>
      </c>
      <c r="L10" s="90">
        <v>13.901100494924174</v>
      </c>
      <c r="M10" s="90">
        <v>14.514153483650464</v>
      </c>
      <c r="N10" s="91">
        <v>15.191535626685878</v>
      </c>
      <c r="P10" s="110">
        <v>700298</v>
      </c>
      <c r="Q10" s="18">
        <v>676973</v>
      </c>
      <c r="R10" s="19">
        <v>688639</v>
      </c>
      <c r="S10" s="90">
        <v>13.417312962257258</v>
      </c>
      <c r="T10" s="90">
        <v>11.932525837504596</v>
      </c>
      <c r="U10" s="91">
        <v>11.076406146204784</v>
      </c>
    </row>
    <row r="11" spans="1:21" x14ac:dyDescent="0.2">
      <c r="A11" s="17" t="s">
        <v>152</v>
      </c>
      <c r="B11" s="18">
        <v>3345360</v>
      </c>
      <c r="C11" s="18">
        <v>3686176</v>
      </c>
      <c r="D11" s="19">
        <v>3966168</v>
      </c>
      <c r="E11" s="90">
        <v>14.583821860588174</v>
      </c>
      <c r="F11" s="90">
        <v>15.062504775762866</v>
      </c>
      <c r="G11" s="91">
        <v>14.969811404218289</v>
      </c>
      <c r="I11" s="110">
        <v>3109117</v>
      </c>
      <c r="J11" s="18">
        <v>3386099</v>
      </c>
      <c r="K11" s="19">
        <v>3596610</v>
      </c>
      <c r="L11" s="90">
        <v>17.546319920638762</v>
      </c>
      <c r="M11" s="90">
        <v>18.011942856255281</v>
      </c>
      <c r="N11" s="91">
        <v>17.737149257552989</v>
      </c>
      <c r="P11" s="110">
        <v>236243</v>
      </c>
      <c r="Q11" s="18">
        <v>300077</v>
      </c>
      <c r="R11" s="19">
        <v>369558</v>
      </c>
      <c r="S11" s="90">
        <v>4.526282048702897</v>
      </c>
      <c r="T11" s="90">
        <v>5.2892457391075665</v>
      </c>
      <c r="U11" s="91">
        <v>5.9441514386770828</v>
      </c>
    </row>
    <row r="12" spans="1:21" x14ac:dyDescent="0.2">
      <c r="A12" s="17" t="s">
        <v>159</v>
      </c>
      <c r="B12" s="18">
        <v>0</v>
      </c>
      <c r="C12" s="18">
        <v>0</v>
      </c>
      <c r="D12" s="19">
        <v>0</v>
      </c>
      <c r="E12" s="90" t="s">
        <v>160</v>
      </c>
      <c r="F12" s="90" t="s">
        <v>160</v>
      </c>
      <c r="G12" s="91" t="s">
        <v>160</v>
      </c>
      <c r="I12" s="110">
        <v>0</v>
      </c>
      <c r="J12" s="18">
        <v>0</v>
      </c>
      <c r="K12" s="19">
        <v>0</v>
      </c>
      <c r="L12" s="90" t="s">
        <v>160</v>
      </c>
      <c r="M12" s="90" t="s">
        <v>160</v>
      </c>
      <c r="N12" s="91" t="s">
        <v>160</v>
      </c>
      <c r="P12" s="110">
        <v>0</v>
      </c>
      <c r="Q12" s="18">
        <v>0</v>
      </c>
      <c r="R12" s="19">
        <v>0</v>
      </c>
      <c r="S12" s="90" t="s">
        <v>160</v>
      </c>
      <c r="T12" s="90" t="s">
        <v>160</v>
      </c>
      <c r="U12" s="91" t="s">
        <v>160</v>
      </c>
    </row>
    <row r="13" spans="1:21" x14ac:dyDescent="0.2">
      <c r="A13" s="17" t="s">
        <v>161</v>
      </c>
      <c r="B13" s="18">
        <v>469488</v>
      </c>
      <c r="C13" s="18">
        <v>502137</v>
      </c>
      <c r="D13" s="19">
        <v>538583</v>
      </c>
      <c r="E13" s="90">
        <v>2.0466943341475416</v>
      </c>
      <c r="F13" s="90">
        <v>2.0518393480363493</v>
      </c>
      <c r="G13" s="91">
        <v>2.032815033432295</v>
      </c>
      <c r="I13" s="110">
        <v>469488</v>
      </c>
      <c r="J13" s="18">
        <v>502137</v>
      </c>
      <c r="K13" s="19">
        <v>538583</v>
      </c>
      <c r="L13" s="90">
        <v>2.649558265868043</v>
      </c>
      <c r="M13" s="90">
        <v>2.6710568562854951</v>
      </c>
      <c r="N13" s="91">
        <v>2.656092002908478</v>
      </c>
      <c r="P13" s="110">
        <v>0</v>
      </c>
      <c r="Q13" s="18">
        <v>0</v>
      </c>
      <c r="R13" s="19">
        <v>0</v>
      </c>
      <c r="S13" s="90" t="s">
        <v>160</v>
      </c>
      <c r="T13" s="90" t="s">
        <v>160</v>
      </c>
      <c r="U13" s="91" t="s">
        <v>160</v>
      </c>
    </row>
    <row r="14" spans="1:21" x14ac:dyDescent="0.2">
      <c r="A14" s="17" t="s">
        <v>162</v>
      </c>
      <c r="B14" s="18">
        <v>652464</v>
      </c>
      <c r="C14" s="18">
        <v>684754</v>
      </c>
      <c r="D14" s="19">
        <v>704125</v>
      </c>
      <c r="E14" s="90">
        <v>2.844363161646819</v>
      </c>
      <c r="F14" s="90">
        <v>2.7980515296129989</v>
      </c>
      <c r="G14" s="91">
        <v>2.6576328725851255</v>
      </c>
      <c r="I14" s="110">
        <v>361377</v>
      </c>
      <c r="J14" s="18">
        <v>362946</v>
      </c>
      <c r="K14" s="19">
        <v>377401</v>
      </c>
      <c r="L14" s="90">
        <v>2.0394332069075158</v>
      </c>
      <c r="M14" s="90">
        <v>1.9306472173159819</v>
      </c>
      <c r="N14" s="91">
        <v>1.8612020394064843</v>
      </c>
      <c r="P14" s="110">
        <v>291087</v>
      </c>
      <c r="Q14" s="18">
        <v>321808</v>
      </c>
      <c r="R14" s="19">
        <v>326724</v>
      </c>
      <c r="S14" s="90">
        <v>5.5770620196610272</v>
      </c>
      <c r="T14" s="90">
        <v>5.6722827567948482</v>
      </c>
      <c r="U14" s="91">
        <v>5.2551884539107023</v>
      </c>
    </row>
    <row r="15" spans="1:21" x14ac:dyDescent="0.2">
      <c r="A15" s="17" t="s">
        <v>163</v>
      </c>
      <c r="B15" s="18">
        <v>347420</v>
      </c>
      <c r="C15" s="18">
        <v>314150</v>
      </c>
      <c r="D15" s="19">
        <v>326750</v>
      </c>
      <c r="E15" s="90">
        <v>1.5145489247212687</v>
      </c>
      <c r="F15" s="90">
        <v>1.283684196117034</v>
      </c>
      <c r="G15" s="91">
        <v>1.2332775304344965</v>
      </c>
      <c r="I15" s="110">
        <v>0</v>
      </c>
      <c r="J15" s="18">
        <v>0</v>
      </c>
      <c r="K15" s="19">
        <v>0</v>
      </c>
      <c r="L15" s="90" t="s">
        <v>160</v>
      </c>
      <c r="M15" s="90" t="s">
        <v>160</v>
      </c>
      <c r="N15" s="91" t="s">
        <v>160</v>
      </c>
      <c r="P15" s="110">
        <v>347420</v>
      </c>
      <c r="Q15" s="18">
        <v>314150</v>
      </c>
      <c r="R15" s="19">
        <v>326750</v>
      </c>
      <c r="S15" s="90">
        <v>6.6563703871029425</v>
      </c>
      <c r="T15" s="90">
        <v>5.5373005893175486</v>
      </c>
      <c r="U15" s="91">
        <v>5.2556066506143466</v>
      </c>
    </row>
    <row r="16" spans="1:21" x14ac:dyDescent="0.2">
      <c r="A16" s="17" t="s">
        <v>164</v>
      </c>
      <c r="B16" s="18">
        <v>461357</v>
      </c>
      <c r="C16" s="18">
        <v>525213</v>
      </c>
      <c r="D16" s="19">
        <v>590380</v>
      </c>
      <c r="E16" s="90">
        <v>2.0112479081878716</v>
      </c>
      <c r="F16" s="90">
        <v>2.1461328272965647</v>
      </c>
      <c r="G16" s="91">
        <v>2.2283164144389227</v>
      </c>
      <c r="I16" s="110">
        <v>354474</v>
      </c>
      <c r="J16" s="18">
        <v>402114</v>
      </c>
      <c r="K16" s="19">
        <v>452371</v>
      </c>
      <c r="L16" s="90">
        <v>2.0004760861519539</v>
      </c>
      <c r="M16" s="90">
        <v>2.1389966417698467</v>
      </c>
      <c r="N16" s="91">
        <v>2.2309263297350848</v>
      </c>
      <c r="P16" s="110">
        <v>106883</v>
      </c>
      <c r="Q16" s="18">
        <v>123099</v>
      </c>
      <c r="R16" s="19">
        <v>138009</v>
      </c>
      <c r="S16" s="90">
        <v>2.0478177309444585</v>
      </c>
      <c r="T16" s="90">
        <v>2.1697792941091865</v>
      </c>
      <c r="U16" s="91">
        <v>2.2198041874357624</v>
      </c>
    </row>
    <row r="17" spans="1:21" x14ac:dyDescent="0.2">
      <c r="A17" s="17" t="s">
        <v>165</v>
      </c>
      <c r="B17" s="18">
        <v>0</v>
      </c>
      <c r="C17" s="18">
        <v>0</v>
      </c>
      <c r="D17" s="19">
        <v>0</v>
      </c>
      <c r="E17" s="90" t="s">
        <v>160</v>
      </c>
      <c r="F17" s="90" t="s">
        <v>160</v>
      </c>
      <c r="G17" s="91" t="s">
        <v>160</v>
      </c>
      <c r="I17" s="110">
        <v>0</v>
      </c>
      <c r="J17" s="18">
        <v>0</v>
      </c>
      <c r="K17" s="19">
        <v>0</v>
      </c>
      <c r="L17" s="90" t="s">
        <v>160</v>
      </c>
      <c r="M17" s="90" t="s">
        <v>160</v>
      </c>
      <c r="N17" s="91" t="s">
        <v>160</v>
      </c>
      <c r="P17" s="110">
        <v>0</v>
      </c>
      <c r="Q17" s="18">
        <v>0</v>
      </c>
      <c r="R17" s="19">
        <v>0</v>
      </c>
      <c r="S17" s="90" t="s">
        <v>160</v>
      </c>
      <c r="T17" s="90" t="s">
        <v>160</v>
      </c>
      <c r="U17" s="91" t="s">
        <v>160</v>
      </c>
    </row>
    <row r="18" spans="1:21" x14ac:dyDescent="0.2">
      <c r="A18" s="17" t="s">
        <v>166</v>
      </c>
      <c r="B18" s="18">
        <v>0</v>
      </c>
      <c r="C18" s="18">
        <v>0</v>
      </c>
      <c r="D18" s="19">
        <v>0</v>
      </c>
      <c r="E18" s="90" t="s">
        <v>160</v>
      </c>
      <c r="F18" s="90" t="s">
        <v>160</v>
      </c>
      <c r="G18" s="91" t="s">
        <v>160</v>
      </c>
      <c r="I18" s="110">
        <v>0</v>
      </c>
      <c r="J18" s="18">
        <v>0</v>
      </c>
      <c r="K18" s="19">
        <v>0</v>
      </c>
      <c r="L18" s="90" t="s">
        <v>160</v>
      </c>
      <c r="M18" s="90" t="s">
        <v>160</v>
      </c>
      <c r="N18" s="91" t="s">
        <v>160</v>
      </c>
      <c r="P18" s="110">
        <v>0</v>
      </c>
      <c r="Q18" s="18">
        <v>0</v>
      </c>
      <c r="R18" s="19">
        <v>0</v>
      </c>
      <c r="S18" s="90" t="s">
        <v>160</v>
      </c>
      <c r="T18" s="90" t="s">
        <v>160</v>
      </c>
      <c r="U18" s="91" t="s">
        <v>160</v>
      </c>
    </row>
    <row r="19" spans="1:21" x14ac:dyDescent="0.2">
      <c r="A19" s="17" t="s">
        <v>167</v>
      </c>
      <c r="B19" s="18">
        <v>0</v>
      </c>
      <c r="C19" s="18">
        <v>0</v>
      </c>
      <c r="D19" s="19">
        <v>0</v>
      </c>
      <c r="E19" s="90" t="s">
        <v>160</v>
      </c>
      <c r="F19" s="90" t="s">
        <v>160</v>
      </c>
      <c r="G19" s="91" t="s">
        <v>160</v>
      </c>
      <c r="I19" s="110">
        <v>0</v>
      </c>
      <c r="J19" s="18">
        <v>0</v>
      </c>
      <c r="K19" s="19">
        <v>0</v>
      </c>
      <c r="L19" s="90" t="s">
        <v>160</v>
      </c>
      <c r="M19" s="90" t="s">
        <v>160</v>
      </c>
      <c r="N19" s="91" t="s">
        <v>160</v>
      </c>
      <c r="P19" s="110">
        <v>0</v>
      </c>
      <c r="Q19" s="18">
        <v>0</v>
      </c>
      <c r="R19" s="19">
        <v>0</v>
      </c>
      <c r="S19" s="90" t="s">
        <v>160</v>
      </c>
      <c r="T19" s="90" t="s">
        <v>160</v>
      </c>
      <c r="U19" s="91" t="s">
        <v>160</v>
      </c>
    </row>
    <row r="20" spans="1:21" x14ac:dyDescent="0.2">
      <c r="A20" s="17" t="s">
        <v>168</v>
      </c>
      <c r="B20" s="18">
        <v>0</v>
      </c>
      <c r="C20" s="18">
        <v>0</v>
      </c>
      <c r="D20" s="19">
        <v>0</v>
      </c>
      <c r="E20" s="90" t="s">
        <v>160</v>
      </c>
      <c r="F20" s="90" t="s">
        <v>160</v>
      </c>
      <c r="G20" s="91" t="s">
        <v>160</v>
      </c>
      <c r="I20" s="110">
        <v>0</v>
      </c>
      <c r="J20" s="18">
        <v>0</v>
      </c>
      <c r="K20" s="19">
        <v>0</v>
      </c>
      <c r="L20" s="90" t="s">
        <v>160</v>
      </c>
      <c r="M20" s="90" t="s">
        <v>160</v>
      </c>
      <c r="N20" s="91" t="s">
        <v>160</v>
      </c>
      <c r="P20" s="110">
        <v>0</v>
      </c>
      <c r="Q20" s="18">
        <v>0</v>
      </c>
      <c r="R20" s="19">
        <v>0</v>
      </c>
      <c r="S20" s="90" t="s">
        <v>160</v>
      </c>
      <c r="T20" s="90" t="s">
        <v>160</v>
      </c>
      <c r="U20" s="91" t="s">
        <v>160</v>
      </c>
    </row>
    <row r="21" spans="1:21" x14ac:dyDescent="0.2">
      <c r="A21" s="17" t="s">
        <v>169</v>
      </c>
      <c r="B21" s="18">
        <v>1133155</v>
      </c>
      <c r="C21" s="18">
        <v>1178975</v>
      </c>
      <c r="D21" s="19">
        <v>1288307</v>
      </c>
      <c r="E21" s="90">
        <v>4.9398960531705978</v>
      </c>
      <c r="F21" s="90">
        <v>4.8175444059114447</v>
      </c>
      <c r="G21" s="91">
        <v>4.8625557013052019</v>
      </c>
      <c r="I21" s="110">
        <v>915020</v>
      </c>
      <c r="J21" s="18">
        <v>933068</v>
      </c>
      <c r="K21" s="19">
        <v>997599</v>
      </c>
      <c r="L21" s="90">
        <v>5.1639207060341832</v>
      </c>
      <c r="M21" s="90">
        <v>4.9633420337091154</v>
      </c>
      <c r="N21" s="91">
        <v>4.9197890130388346</v>
      </c>
      <c r="P21" s="110">
        <v>218135</v>
      </c>
      <c r="Q21" s="18">
        <v>245907</v>
      </c>
      <c r="R21" s="19">
        <v>290708</v>
      </c>
      <c r="S21" s="90">
        <v>4.1793430268571194</v>
      </c>
      <c r="T21" s="90">
        <v>4.334429336359416</v>
      </c>
      <c r="U21" s="91">
        <v>4.6758895124308975</v>
      </c>
    </row>
    <row r="22" spans="1:21" x14ac:dyDescent="0.2">
      <c r="A22" s="17" t="s">
        <v>170</v>
      </c>
      <c r="B22" s="18">
        <v>11692</v>
      </c>
      <c r="C22" s="18">
        <v>13283</v>
      </c>
      <c r="D22" s="19">
        <v>15296</v>
      </c>
      <c r="E22" s="90">
        <v>5.0970312670085408E-2</v>
      </c>
      <c r="F22" s="90">
        <v>5.4277183437919985E-2</v>
      </c>
      <c r="G22" s="91">
        <v>5.773286336809811E-2</v>
      </c>
      <c r="I22" s="110">
        <v>0</v>
      </c>
      <c r="J22" s="18">
        <v>0</v>
      </c>
      <c r="K22" s="19">
        <v>0</v>
      </c>
      <c r="L22" s="90" t="s">
        <v>160</v>
      </c>
      <c r="M22" s="90" t="s">
        <v>160</v>
      </c>
      <c r="N22" s="91" t="s">
        <v>160</v>
      </c>
      <c r="P22" s="110">
        <v>11692</v>
      </c>
      <c r="Q22" s="18">
        <v>13283</v>
      </c>
      <c r="R22" s="19">
        <v>15296</v>
      </c>
      <c r="S22" s="90">
        <v>0.22401209649993553</v>
      </c>
      <c r="T22" s="90">
        <v>0.23413007712209136</v>
      </c>
      <c r="U22" s="91">
        <v>0.24602833765201854</v>
      </c>
    </row>
    <row r="23" spans="1:21" x14ac:dyDescent="0.2">
      <c r="A23" s="17" t="s">
        <v>171</v>
      </c>
      <c r="B23" s="18">
        <v>933236</v>
      </c>
      <c r="C23" s="18">
        <v>924283</v>
      </c>
      <c r="D23" s="19">
        <v>938473</v>
      </c>
      <c r="E23" s="90">
        <v>4.0683656102445971</v>
      </c>
      <c r="F23" s="90">
        <v>3.7768183346797408</v>
      </c>
      <c r="G23" s="91">
        <v>3.5421504631046767</v>
      </c>
      <c r="I23" s="110">
        <v>826493</v>
      </c>
      <c r="J23" s="18">
        <v>805060</v>
      </c>
      <c r="K23" s="19">
        <v>804627</v>
      </c>
      <c r="L23" s="90">
        <v>4.6643180652797867</v>
      </c>
      <c r="M23" s="90">
        <v>4.2824190066081576</v>
      </c>
      <c r="N23" s="91">
        <v>3.9681225364043051</v>
      </c>
      <c r="P23" s="110">
        <v>106743</v>
      </c>
      <c r="Q23" s="18">
        <v>119223</v>
      </c>
      <c r="R23" s="19">
        <v>133846</v>
      </c>
      <c r="S23" s="90">
        <v>2.0451354102542436</v>
      </c>
      <c r="T23" s="90">
        <v>2.1014597745032821</v>
      </c>
      <c r="U23" s="91">
        <v>2.1528444613867723</v>
      </c>
    </row>
    <row r="24" spans="1:21" x14ac:dyDescent="0.2">
      <c r="A24" s="17" t="s">
        <v>172</v>
      </c>
      <c r="B24" s="18">
        <v>68210</v>
      </c>
      <c r="C24" s="18">
        <v>70336</v>
      </c>
      <c r="D24" s="19">
        <v>100255</v>
      </c>
      <c r="E24" s="90">
        <v>0.29735588669402374</v>
      </c>
      <c r="F24" s="90">
        <v>0.28740796313254086</v>
      </c>
      <c r="G24" s="91">
        <v>0.37840011878717811</v>
      </c>
      <c r="I24" s="110">
        <v>31918</v>
      </c>
      <c r="J24" s="18">
        <v>33223</v>
      </c>
      <c r="K24" s="19">
        <v>53376</v>
      </c>
      <c r="L24" s="90">
        <v>0.18012941913313268</v>
      </c>
      <c r="M24" s="90">
        <v>0.17672571815335855</v>
      </c>
      <c r="N24" s="91">
        <v>0.26323067521114279</v>
      </c>
      <c r="P24" s="110">
        <v>36292</v>
      </c>
      <c r="Q24" s="18">
        <v>37113</v>
      </c>
      <c r="R24" s="19">
        <v>46879</v>
      </c>
      <c r="S24" s="90">
        <v>0.69533416063767195</v>
      </c>
      <c r="T24" s="90">
        <v>0.65416468811504758</v>
      </c>
      <c r="U24" s="91">
        <v>0.75402474116036722</v>
      </c>
    </row>
    <row r="25" spans="1:21" x14ac:dyDescent="0.2">
      <c r="A25" s="17" t="s">
        <v>173</v>
      </c>
      <c r="B25" s="18">
        <v>173889</v>
      </c>
      <c r="C25" s="18">
        <v>214942</v>
      </c>
      <c r="D25" s="19">
        <v>247514</v>
      </c>
      <c r="E25" s="90">
        <v>0.75805479814304499</v>
      </c>
      <c r="F25" s="90">
        <v>0.87829905612537817</v>
      </c>
      <c r="G25" s="91">
        <v>0.93421103188359278</v>
      </c>
      <c r="I25" s="110">
        <v>95347</v>
      </c>
      <c r="J25" s="18">
        <v>105262</v>
      </c>
      <c r="K25" s="19">
        <v>118676</v>
      </c>
      <c r="L25" s="90">
        <v>0.53809135052593526</v>
      </c>
      <c r="M25" s="90">
        <v>0.55992843946238524</v>
      </c>
      <c r="N25" s="91">
        <v>0.58526610482909136</v>
      </c>
      <c r="P25" s="110">
        <v>78542</v>
      </c>
      <c r="Q25" s="18">
        <v>109680</v>
      </c>
      <c r="R25" s="19">
        <v>128838</v>
      </c>
      <c r="S25" s="90">
        <v>1.5048202260774834</v>
      </c>
      <c r="T25" s="90">
        <v>1.9332520408605722</v>
      </c>
      <c r="U25" s="91">
        <v>2.0722933424693228</v>
      </c>
    </row>
    <row r="26" spans="1:21" x14ac:dyDescent="0.2">
      <c r="A26" s="17" t="s">
        <v>174</v>
      </c>
      <c r="B26" s="18">
        <v>38320</v>
      </c>
      <c r="C26" s="18">
        <v>48124</v>
      </c>
      <c r="D26" s="19">
        <v>63686</v>
      </c>
      <c r="E26" s="90">
        <v>0.16705288928478215</v>
      </c>
      <c r="F26" s="90">
        <v>0.19664497295539121</v>
      </c>
      <c r="G26" s="91">
        <v>0.24037494354476308</v>
      </c>
      <c r="I26" s="110">
        <v>23696</v>
      </c>
      <c r="J26" s="18">
        <v>32137</v>
      </c>
      <c r="K26" s="19">
        <v>40233</v>
      </c>
      <c r="L26" s="90">
        <v>0.13372851418568557</v>
      </c>
      <c r="M26" s="90">
        <v>0.1709488728981273</v>
      </c>
      <c r="N26" s="91">
        <v>0.1984142640094782</v>
      </c>
      <c r="P26" s="110">
        <v>14624</v>
      </c>
      <c r="Q26" s="18">
        <v>15987</v>
      </c>
      <c r="R26" s="19">
        <v>23453</v>
      </c>
      <c r="S26" s="90">
        <v>0.28018755552643321</v>
      </c>
      <c r="T26" s="90">
        <v>0.28179157893178308</v>
      </c>
      <c r="U26" s="91">
        <v>0.37722951117630693</v>
      </c>
    </row>
    <row r="27" spans="1:21" x14ac:dyDescent="0.2">
      <c r="A27" s="17" t="s">
        <v>175</v>
      </c>
      <c r="B27" s="18">
        <v>126564</v>
      </c>
      <c r="C27" s="18">
        <v>149212</v>
      </c>
      <c r="D27" s="19">
        <v>176156</v>
      </c>
      <c r="E27" s="90">
        <v>0.55174535175989481</v>
      </c>
      <c r="F27" s="90">
        <v>0.60971219567408841</v>
      </c>
      <c r="G27" s="91">
        <v>0.66487907161811521</v>
      </c>
      <c r="I27" s="110">
        <v>0</v>
      </c>
      <c r="J27" s="18">
        <v>0</v>
      </c>
      <c r="K27" s="19">
        <v>0</v>
      </c>
      <c r="L27" s="90" t="s">
        <v>160</v>
      </c>
      <c r="M27" s="90" t="s">
        <v>160</v>
      </c>
      <c r="N27" s="91" t="s">
        <v>160</v>
      </c>
      <c r="P27" s="110">
        <v>126564</v>
      </c>
      <c r="Q27" s="18">
        <v>149212</v>
      </c>
      <c r="R27" s="19">
        <v>176156</v>
      </c>
      <c r="S27" s="90">
        <v>2.4248945416881491</v>
      </c>
      <c r="T27" s="90">
        <v>2.6300547366966418</v>
      </c>
      <c r="U27" s="91">
        <v>2.8333791741258483</v>
      </c>
    </row>
    <row r="28" spans="1:21" x14ac:dyDescent="0.2">
      <c r="A28" s="17" t="s">
        <v>176</v>
      </c>
      <c r="B28" s="18">
        <v>126</v>
      </c>
      <c r="C28" s="18">
        <v>0</v>
      </c>
      <c r="D28" s="19">
        <v>0</v>
      </c>
      <c r="E28" s="90">
        <v>5.4928664013263447E-4</v>
      </c>
      <c r="F28" s="90" t="s">
        <v>160</v>
      </c>
      <c r="G28" s="91" t="s">
        <v>160</v>
      </c>
      <c r="I28" s="110">
        <v>0</v>
      </c>
      <c r="J28" s="18">
        <v>0</v>
      </c>
      <c r="K28" s="19">
        <v>0</v>
      </c>
      <c r="L28" s="90" t="s">
        <v>160</v>
      </c>
      <c r="M28" s="90" t="s">
        <v>160</v>
      </c>
      <c r="N28" s="91" t="s">
        <v>160</v>
      </c>
      <c r="P28" s="110">
        <v>126</v>
      </c>
      <c r="Q28" s="18">
        <v>0</v>
      </c>
      <c r="R28" s="19">
        <v>0</v>
      </c>
      <c r="S28" s="90">
        <v>2.4140886211932839E-3</v>
      </c>
      <c r="T28" s="90" t="s">
        <v>160</v>
      </c>
      <c r="U28" s="91" t="s">
        <v>160</v>
      </c>
    </row>
    <row r="29" spans="1:21" x14ac:dyDescent="0.2">
      <c r="A29" s="17" t="s">
        <v>177</v>
      </c>
      <c r="B29" s="18">
        <v>18824</v>
      </c>
      <c r="C29" s="18">
        <v>952</v>
      </c>
      <c r="D29" s="19">
        <v>0</v>
      </c>
      <c r="E29" s="90">
        <v>8.2061680268704043E-2</v>
      </c>
      <c r="F29" s="90">
        <v>3.8900759341187856E-3</v>
      </c>
      <c r="G29" s="91" t="s">
        <v>160</v>
      </c>
      <c r="I29" s="110">
        <v>0</v>
      </c>
      <c r="J29" s="18">
        <v>0</v>
      </c>
      <c r="K29" s="19">
        <v>0</v>
      </c>
      <c r="L29" s="90" t="s">
        <v>160</v>
      </c>
      <c r="M29" s="90" t="s">
        <v>160</v>
      </c>
      <c r="N29" s="91" t="s">
        <v>160</v>
      </c>
      <c r="P29" s="110">
        <v>18824</v>
      </c>
      <c r="Q29" s="18">
        <v>952</v>
      </c>
      <c r="R29" s="19">
        <v>0</v>
      </c>
      <c r="S29" s="90">
        <v>0.36065717623287602</v>
      </c>
      <c r="T29" s="90">
        <v>1.6780232885660693E-2</v>
      </c>
      <c r="U29" s="91" t="s">
        <v>160</v>
      </c>
    </row>
    <row r="30" spans="1:21" x14ac:dyDescent="0.2">
      <c r="A30" s="17" t="s">
        <v>178</v>
      </c>
      <c r="B30" s="18">
        <v>701202</v>
      </c>
      <c r="C30" s="18">
        <v>588520</v>
      </c>
      <c r="D30" s="19">
        <v>61964</v>
      </c>
      <c r="E30" s="90">
        <v>3.0568324653514565</v>
      </c>
      <c r="F30" s="90">
        <v>2.4048187907012473</v>
      </c>
      <c r="G30" s="91">
        <v>0.23387546716401877</v>
      </c>
      <c r="I30" s="110">
        <v>600656</v>
      </c>
      <c r="J30" s="18">
        <v>487625</v>
      </c>
      <c r="K30" s="19">
        <v>38727</v>
      </c>
      <c r="L30" s="90">
        <v>3.3898056387878608</v>
      </c>
      <c r="M30" s="90">
        <v>2.593862032764394</v>
      </c>
      <c r="N30" s="91">
        <v>0.19098722944585445</v>
      </c>
      <c r="P30" s="110">
        <v>100546</v>
      </c>
      <c r="Q30" s="18">
        <v>100895</v>
      </c>
      <c r="R30" s="19">
        <v>23237</v>
      </c>
      <c r="S30" s="90">
        <v>1.9264044008452377</v>
      </c>
      <c r="T30" s="90">
        <v>1.7784050388642179</v>
      </c>
      <c r="U30" s="91">
        <v>0.37375526163833384</v>
      </c>
    </row>
    <row r="31" spans="1:21" x14ac:dyDescent="0.2">
      <c r="A31" s="17" t="s">
        <v>179</v>
      </c>
      <c r="B31" s="18">
        <v>96659</v>
      </c>
      <c r="C31" s="18">
        <v>121700</v>
      </c>
      <c r="D31" s="19">
        <v>170740</v>
      </c>
      <c r="E31" s="90">
        <v>0.42137696308397071</v>
      </c>
      <c r="F31" s="90">
        <v>0.49729227014942878</v>
      </c>
      <c r="G31" s="91">
        <v>0.64443704834395077</v>
      </c>
      <c r="I31" s="110">
        <v>91974</v>
      </c>
      <c r="J31" s="18">
        <v>115380</v>
      </c>
      <c r="K31" s="19">
        <v>164665</v>
      </c>
      <c r="L31" s="90">
        <v>0.51905580535593532</v>
      </c>
      <c r="M31" s="90">
        <v>0.6137499130281584</v>
      </c>
      <c r="N31" s="91">
        <v>0.81206683029156979</v>
      </c>
      <c r="P31" s="110">
        <v>4685</v>
      </c>
      <c r="Q31" s="18">
        <v>6320</v>
      </c>
      <c r="R31" s="19">
        <v>6075</v>
      </c>
      <c r="S31" s="90">
        <v>8.9761945954686784E-2</v>
      </c>
      <c r="T31" s="90">
        <v>0.1113981847031256</v>
      </c>
      <c r="U31" s="91">
        <v>9.7713268255492453E-2</v>
      </c>
    </row>
    <row r="32" spans="1:21" x14ac:dyDescent="0.2">
      <c r="A32" s="17" t="s">
        <v>180</v>
      </c>
      <c r="B32" s="18">
        <v>0</v>
      </c>
      <c r="C32" s="18">
        <v>0</v>
      </c>
      <c r="D32" s="19">
        <v>0</v>
      </c>
      <c r="E32" s="90" t="s">
        <v>160</v>
      </c>
      <c r="F32" s="90" t="s">
        <v>160</v>
      </c>
      <c r="G32" s="91" t="s">
        <v>160</v>
      </c>
      <c r="I32" s="110">
        <v>0</v>
      </c>
      <c r="J32" s="18">
        <v>0</v>
      </c>
      <c r="K32" s="19">
        <v>0</v>
      </c>
      <c r="L32" s="90" t="s">
        <v>160</v>
      </c>
      <c r="M32" s="90" t="s">
        <v>160</v>
      </c>
      <c r="N32" s="91" t="s">
        <v>160</v>
      </c>
      <c r="P32" s="110">
        <v>0</v>
      </c>
      <c r="Q32" s="18">
        <v>0</v>
      </c>
      <c r="R32" s="19">
        <v>0</v>
      </c>
      <c r="S32" s="90" t="s">
        <v>160</v>
      </c>
      <c r="T32" s="90" t="s">
        <v>160</v>
      </c>
      <c r="U32" s="91" t="s">
        <v>160</v>
      </c>
    </row>
    <row r="33" spans="1:21" x14ac:dyDescent="0.2">
      <c r="A33" s="17" t="s">
        <v>181</v>
      </c>
      <c r="B33" s="18">
        <v>0</v>
      </c>
      <c r="C33" s="18">
        <v>0</v>
      </c>
      <c r="D33" s="19">
        <v>0</v>
      </c>
      <c r="E33" s="90" t="s">
        <v>160</v>
      </c>
      <c r="F33" s="90" t="s">
        <v>160</v>
      </c>
      <c r="G33" s="91" t="s">
        <v>160</v>
      </c>
      <c r="I33" s="110">
        <v>0</v>
      </c>
      <c r="J33" s="18">
        <v>0</v>
      </c>
      <c r="K33" s="19">
        <v>0</v>
      </c>
      <c r="L33" s="90" t="s">
        <v>160</v>
      </c>
      <c r="M33" s="90" t="s">
        <v>160</v>
      </c>
      <c r="N33" s="91" t="s">
        <v>160</v>
      </c>
      <c r="P33" s="110">
        <v>0</v>
      </c>
      <c r="Q33" s="18">
        <v>0</v>
      </c>
      <c r="R33" s="19">
        <v>0</v>
      </c>
      <c r="S33" s="90" t="s">
        <v>160</v>
      </c>
      <c r="T33" s="90" t="s">
        <v>160</v>
      </c>
      <c r="U33" s="91" t="s">
        <v>160</v>
      </c>
    </row>
    <row r="34" spans="1:21" x14ac:dyDescent="0.2">
      <c r="A34" s="17" t="s">
        <v>5</v>
      </c>
      <c r="B34" s="18" t="s">
        <v>5</v>
      </c>
      <c r="C34" s="18" t="s">
        <v>5</v>
      </c>
      <c r="D34" s="19" t="s">
        <v>5</v>
      </c>
      <c r="E34" s="90" t="s">
        <v>5</v>
      </c>
      <c r="F34" s="90" t="s">
        <v>5</v>
      </c>
      <c r="G34" s="91" t="s">
        <v>5</v>
      </c>
      <c r="I34" s="110" t="s">
        <v>5</v>
      </c>
      <c r="J34" s="18" t="s">
        <v>5</v>
      </c>
      <c r="K34" s="19" t="s">
        <v>5</v>
      </c>
      <c r="L34" s="90" t="s">
        <v>5</v>
      </c>
      <c r="M34" s="90" t="s">
        <v>5</v>
      </c>
      <c r="N34" s="91" t="s">
        <v>5</v>
      </c>
      <c r="P34" s="110" t="s">
        <v>5</v>
      </c>
      <c r="Q34" s="18" t="s">
        <v>5</v>
      </c>
      <c r="R34" s="19" t="s">
        <v>5</v>
      </c>
      <c r="S34" s="90" t="s">
        <v>5</v>
      </c>
      <c r="T34" s="90" t="s">
        <v>5</v>
      </c>
      <c r="U34" s="91" t="s">
        <v>5</v>
      </c>
    </row>
    <row r="35" spans="1:21" ht="13.5" thickBot="1" x14ac:dyDescent="0.25">
      <c r="A35" s="20" t="s">
        <v>4</v>
      </c>
      <c r="B35" s="21">
        <v>22938843</v>
      </c>
      <c r="C35" s="21">
        <v>24472530</v>
      </c>
      <c r="D35" s="22">
        <v>26494442</v>
      </c>
      <c r="E35" s="94">
        <v>100</v>
      </c>
      <c r="F35" s="94">
        <v>100</v>
      </c>
      <c r="G35" s="95">
        <v>100</v>
      </c>
      <c r="I35" s="111">
        <v>17719482</v>
      </c>
      <c r="J35" s="21">
        <v>18799188</v>
      </c>
      <c r="K35" s="22">
        <v>20277272</v>
      </c>
      <c r="L35" s="94">
        <v>100</v>
      </c>
      <c r="M35" s="94">
        <v>100</v>
      </c>
      <c r="N35" s="95">
        <v>100</v>
      </c>
      <c r="P35" s="111">
        <v>5219361</v>
      </c>
      <c r="Q35" s="21">
        <v>5673342</v>
      </c>
      <c r="R35" s="22">
        <v>6217170</v>
      </c>
      <c r="S35" s="94">
        <v>100</v>
      </c>
      <c r="T35" s="94">
        <v>100</v>
      </c>
      <c r="U35" s="95">
        <v>100</v>
      </c>
    </row>
    <row r="36" spans="1:21" x14ac:dyDescent="0.2">
      <c r="I36" s="118"/>
      <c r="P36" s="118"/>
    </row>
    <row r="37" spans="1:21" ht="16.5" thickBot="1" x14ac:dyDescent="0.3">
      <c r="A37" s="5" t="s">
        <v>36</v>
      </c>
      <c r="B37" s="6"/>
      <c r="C37" s="6"/>
      <c r="D37" s="197" t="s">
        <v>104</v>
      </c>
      <c r="E37" s="197"/>
      <c r="F37" s="6"/>
      <c r="I37" s="197" t="s">
        <v>91</v>
      </c>
      <c r="J37" s="197"/>
      <c r="K37" s="197"/>
      <c r="L37" s="197"/>
      <c r="M37" s="197"/>
      <c r="N37" s="197"/>
      <c r="P37" s="197" t="s">
        <v>92</v>
      </c>
      <c r="Q37" s="197"/>
      <c r="R37" s="197"/>
      <c r="S37" s="197"/>
      <c r="T37" s="197"/>
      <c r="U37" s="197"/>
    </row>
    <row r="38" spans="1:21" x14ac:dyDescent="0.2">
      <c r="A38" s="7"/>
      <c r="B38" s="99"/>
      <c r="C38" s="98" t="s">
        <v>29</v>
      </c>
      <c r="D38" s="100"/>
      <c r="E38" s="11"/>
      <c r="F38" s="9" t="s">
        <v>2</v>
      </c>
      <c r="G38" s="12"/>
      <c r="I38" s="32"/>
      <c r="J38" s="98" t="s">
        <v>29</v>
      </c>
      <c r="K38" s="100"/>
      <c r="L38" s="11"/>
      <c r="M38" s="98" t="s">
        <v>2</v>
      </c>
      <c r="N38" s="12"/>
      <c r="P38" s="32"/>
      <c r="Q38" s="98" t="s">
        <v>29</v>
      </c>
      <c r="R38" s="100"/>
      <c r="S38" s="11"/>
      <c r="T38" s="98" t="s">
        <v>2</v>
      </c>
      <c r="U38" s="12"/>
    </row>
    <row r="39" spans="1:21" x14ac:dyDescent="0.2">
      <c r="A39" s="13" t="s">
        <v>3</v>
      </c>
      <c r="B39" s="14" t="s">
        <v>157</v>
      </c>
      <c r="C39" s="15" t="s">
        <v>153</v>
      </c>
      <c r="D39" s="66" t="s">
        <v>154</v>
      </c>
      <c r="E39" s="15" t="s">
        <v>157</v>
      </c>
      <c r="F39" s="15" t="s">
        <v>153</v>
      </c>
      <c r="G39" s="16" t="s">
        <v>154</v>
      </c>
      <c r="I39" s="109" t="s">
        <v>157</v>
      </c>
      <c r="J39" s="15" t="s">
        <v>153</v>
      </c>
      <c r="K39" s="66" t="s">
        <v>154</v>
      </c>
      <c r="L39" s="15" t="s">
        <v>157</v>
      </c>
      <c r="M39" s="15" t="s">
        <v>153</v>
      </c>
      <c r="N39" s="16" t="s">
        <v>154</v>
      </c>
      <c r="P39" s="109" t="s">
        <v>157</v>
      </c>
      <c r="Q39" s="15" t="s">
        <v>153</v>
      </c>
      <c r="R39" s="66" t="s">
        <v>154</v>
      </c>
      <c r="S39" s="15" t="s">
        <v>157</v>
      </c>
      <c r="T39" s="15" t="s">
        <v>153</v>
      </c>
      <c r="U39" s="16" t="s">
        <v>154</v>
      </c>
    </row>
    <row r="40" spans="1:21" x14ac:dyDescent="0.2">
      <c r="A40" s="17" t="s">
        <v>81</v>
      </c>
      <c r="B40" s="18">
        <v>879671</v>
      </c>
      <c r="C40" s="18">
        <v>888612</v>
      </c>
      <c r="D40" s="19">
        <v>978451</v>
      </c>
      <c r="E40" s="90">
        <v>19.627898819609715</v>
      </c>
      <c r="F40" s="90">
        <v>19.632818665551962</v>
      </c>
      <c r="G40" s="91">
        <v>20.836979366204666</v>
      </c>
      <c r="I40" s="110">
        <v>715795</v>
      </c>
      <c r="J40" s="18">
        <v>726550</v>
      </c>
      <c r="K40" s="19">
        <v>758767</v>
      </c>
      <c r="L40" s="90">
        <v>19.891819758511954</v>
      </c>
      <c r="M40" s="90">
        <v>19.876378256054696</v>
      </c>
      <c r="N40" s="91">
        <v>20.22664531242836</v>
      </c>
      <c r="P40" s="110">
        <v>163876</v>
      </c>
      <c r="Q40" s="18">
        <v>162062</v>
      </c>
      <c r="R40" s="19">
        <v>219684</v>
      </c>
      <c r="S40" s="90">
        <v>18.552721105763734</v>
      </c>
      <c r="T40" s="90">
        <v>18.610446342034791</v>
      </c>
      <c r="U40" s="91">
        <v>23.261285509927266</v>
      </c>
    </row>
    <row r="41" spans="1:21" x14ac:dyDescent="0.2">
      <c r="A41" s="17" t="s">
        <v>158</v>
      </c>
      <c r="B41" s="18">
        <v>129746</v>
      </c>
      <c r="C41" s="18">
        <v>148796</v>
      </c>
      <c r="D41" s="19">
        <v>230708</v>
      </c>
      <c r="E41" s="90">
        <v>2.8949929692454135</v>
      </c>
      <c r="F41" s="90">
        <v>3.2874695436922634</v>
      </c>
      <c r="G41" s="91">
        <v>4.9131308932367039</v>
      </c>
      <c r="I41" s="110">
        <v>128891</v>
      </c>
      <c r="J41" s="18">
        <v>147878</v>
      </c>
      <c r="K41" s="19">
        <v>223865</v>
      </c>
      <c r="L41" s="90">
        <v>3.581858689281658</v>
      </c>
      <c r="M41" s="90">
        <v>4.045528957055752</v>
      </c>
      <c r="N41" s="91">
        <v>5.9676263633853006</v>
      </c>
      <c r="P41" s="110">
        <v>855</v>
      </c>
      <c r="Q41" s="18">
        <v>918</v>
      </c>
      <c r="R41" s="19">
        <v>6843</v>
      </c>
      <c r="S41" s="90">
        <v>9.679621509817174E-2</v>
      </c>
      <c r="T41" s="90">
        <v>0.1054188504522216</v>
      </c>
      <c r="U41" s="91">
        <v>0.72457246201103531</v>
      </c>
    </row>
    <row r="42" spans="1:21" x14ac:dyDescent="0.2">
      <c r="A42" s="17" t="s">
        <v>82</v>
      </c>
      <c r="B42" s="18">
        <v>1117984</v>
      </c>
      <c r="C42" s="18">
        <v>1136723</v>
      </c>
      <c r="D42" s="19">
        <v>1170111</v>
      </c>
      <c r="E42" s="90">
        <v>24.945322551206697</v>
      </c>
      <c r="F42" s="90">
        <v>25.114534275884438</v>
      </c>
      <c r="G42" s="91">
        <v>24.91854856622264</v>
      </c>
      <c r="I42" s="110">
        <v>804559</v>
      </c>
      <c r="J42" s="18">
        <v>821228</v>
      </c>
      <c r="K42" s="19">
        <v>847732</v>
      </c>
      <c r="L42" s="90">
        <v>22.358556029433874</v>
      </c>
      <c r="M42" s="90">
        <v>22.466503836574613</v>
      </c>
      <c r="N42" s="91">
        <v>22.598207992698043</v>
      </c>
      <c r="P42" s="110">
        <v>313425</v>
      </c>
      <c r="Q42" s="18">
        <v>315495</v>
      </c>
      <c r="R42" s="19">
        <v>322379</v>
      </c>
      <c r="S42" s="90">
        <v>35.483454639935061</v>
      </c>
      <c r="T42" s="90">
        <v>36.22997845688851</v>
      </c>
      <c r="U42" s="91">
        <v>34.13516670037346</v>
      </c>
    </row>
    <row r="43" spans="1:21" x14ac:dyDescent="0.2">
      <c r="A43" s="17" t="s">
        <v>84</v>
      </c>
      <c r="B43" s="18">
        <v>582613</v>
      </c>
      <c r="C43" s="18">
        <v>599002</v>
      </c>
      <c r="D43" s="19">
        <v>626951</v>
      </c>
      <c r="E43" s="90">
        <v>12.999711272725001</v>
      </c>
      <c r="F43" s="90">
        <v>13.23423231545709</v>
      </c>
      <c r="G43" s="91">
        <v>13.351476007098345</v>
      </c>
      <c r="I43" s="110">
        <v>492159</v>
      </c>
      <c r="J43" s="18">
        <v>524148</v>
      </c>
      <c r="K43" s="19">
        <v>555410</v>
      </c>
      <c r="L43" s="90">
        <v>13.677013838500528</v>
      </c>
      <c r="M43" s="90">
        <v>14.339224981287671</v>
      </c>
      <c r="N43" s="91">
        <v>14.805705932092243</v>
      </c>
      <c r="P43" s="110">
        <v>90454</v>
      </c>
      <c r="Q43" s="18">
        <v>74854</v>
      </c>
      <c r="R43" s="19">
        <v>71541</v>
      </c>
      <c r="S43" s="90">
        <v>10.240473497649154</v>
      </c>
      <c r="T43" s="90">
        <v>8.5958852197718905</v>
      </c>
      <c r="U43" s="91">
        <v>7.5751334947729765</v>
      </c>
    </row>
    <row r="44" spans="1:21" x14ac:dyDescent="0.2">
      <c r="A44" s="17" t="s">
        <v>152</v>
      </c>
      <c r="B44" s="18">
        <v>652799</v>
      </c>
      <c r="C44" s="18">
        <v>666944</v>
      </c>
      <c r="D44" s="19">
        <v>669580</v>
      </c>
      <c r="E44" s="90">
        <v>14.56575551716767</v>
      </c>
      <c r="F44" s="90">
        <v>14.735329493724919</v>
      </c>
      <c r="G44" s="91">
        <v>14.259298262277131</v>
      </c>
      <c r="I44" s="110">
        <v>608934</v>
      </c>
      <c r="J44" s="18">
        <v>616510</v>
      </c>
      <c r="K44" s="19">
        <v>614035</v>
      </c>
      <c r="L44" s="90">
        <v>16.922170974692083</v>
      </c>
      <c r="M44" s="90">
        <v>16.865991271956894</v>
      </c>
      <c r="N44" s="91">
        <v>16.368487499346898</v>
      </c>
      <c r="P44" s="110">
        <v>43865</v>
      </c>
      <c r="Q44" s="18">
        <v>50434</v>
      </c>
      <c r="R44" s="19">
        <v>55545</v>
      </c>
      <c r="S44" s="90">
        <v>4.9660420763524016</v>
      </c>
      <c r="T44" s="90">
        <v>5.7916059953239047</v>
      </c>
      <c r="U44" s="91">
        <v>5.881393745784445</v>
      </c>
    </row>
    <row r="45" spans="1:21" x14ac:dyDescent="0.2">
      <c r="A45" s="17" t="s">
        <v>159</v>
      </c>
      <c r="B45" s="18">
        <v>0</v>
      </c>
      <c r="C45" s="18">
        <v>0</v>
      </c>
      <c r="D45" s="19">
        <v>0</v>
      </c>
      <c r="E45" s="90" t="s">
        <v>160</v>
      </c>
      <c r="F45" s="90" t="s">
        <v>160</v>
      </c>
      <c r="G45" s="91" t="s">
        <v>160</v>
      </c>
      <c r="I45" s="110">
        <v>0</v>
      </c>
      <c r="J45" s="18">
        <v>0</v>
      </c>
      <c r="K45" s="19">
        <v>0</v>
      </c>
      <c r="L45" s="90" t="s">
        <v>160</v>
      </c>
      <c r="M45" s="90" t="s">
        <v>160</v>
      </c>
      <c r="N45" s="91" t="s">
        <v>160</v>
      </c>
      <c r="P45" s="110">
        <v>0</v>
      </c>
      <c r="Q45" s="18">
        <v>0</v>
      </c>
      <c r="R45" s="19">
        <v>0</v>
      </c>
      <c r="S45" s="90" t="s">
        <v>160</v>
      </c>
      <c r="T45" s="90" t="s">
        <v>160</v>
      </c>
      <c r="U45" s="91" t="s">
        <v>160</v>
      </c>
    </row>
    <row r="46" spans="1:21" x14ac:dyDescent="0.2">
      <c r="A46" s="17" t="s">
        <v>161</v>
      </c>
      <c r="B46" s="18">
        <v>124405</v>
      </c>
      <c r="C46" s="18">
        <v>128913</v>
      </c>
      <c r="D46" s="19">
        <v>133207</v>
      </c>
      <c r="E46" s="90">
        <v>2.7758204517979408</v>
      </c>
      <c r="F46" s="90">
        <v>2.8481784542998518</v>
      </c>
      <c r="G46" s="91">
        <v>2.8367608704309415</v>
      </c>
      <c r="I46" s="110">
        <v>124405</v>
      </c>
      <c r="J46" s="18">
        <v>128913</v>
      </c>
      <c r="K46" s="19">
        <v>133207</v>
      </c>
      <c r="L46" s="90">
        <v>3.4571935219688315</v>
      </c>
      <c r="M46" s="90">
        <v>3.5266995390857878</v>
      </c>
      <c r="N46" s="91">
        <v>3.5509329506062395</v>
      </c>
      <c r="P46" s="110">
        <v>0</v>
      </c>
      <c r="Q46" s="18">
        <v>0</v>
      </c>
      <c r="R46" s="19">
        <v>0</v>
      </c>
      <c r="S46" s="90" t="s">
        <v>160</v>
      </c>
      <c r="T46" s="90" t="s">
        <v>160</v>
      </c>
      <c r="U46" s="91" t="s">
        <v>160</v>
      </c>
    </row>
    <row r="47" spans="1:21" x14ac:dyDescent="0.2">
      <c r="A47" s="17" t="s">
        <v>162</v>
      </c>
      <c r="B47" s="18">
        <v>110219</v>
      </c>
      <c r="C47" s="18">
        <v>107604</v>
      </c>
      <c r="D47" s="19">
        <v>104891</v>
      </c>
      <c r="E47" s="90">
        <v>2.4592914623746411</v>
      </c>
      <c r="F47" s="90">
        <v>2.3773816015179325</v>
      </c>
      <c r="G47" s="91">
        <v>2.2337466083642141</v>
      </c>
      <c r="I47" s="110">
        <v>64302</v>
      </c>
      <c r="J47" s="18">
        <v>60056</v>
      </c>
      <c r="K47" s="19">
        <v>61453</v>
      </c>
      <c r="L47" s="90">
        <v>1.7869415043578618</v>
      </c>
      <c r="M47" s="90">
        <v>1.6429643831059402</v>
      </c>
      <c r="N47" s="91">
        <v>1.6381682840511778</v>
      </c>
      <c r="P47" s="110">
        <v>45917</v>
      </c>
      <c r="Q47" s="18">
        <v>47548</v>
      </c>
      <c r="R47" s="19">
        <v>43438</v>
      </c>
      <c r="S47" s="90">
        <v>5.1983529925880134</v>
      </c>
      <c r="T47" s="90">
        <v>5.4601911778891425</v>
      </c>
      <c r="U47" s="91">
        <v>4.5994415614255963</v>
      </c>
    </row>
    <row r="48" spans="1:21" x14ac:dyDescent="0.2">
      <c r="A48" s="17" t="s">
        <v>163</v>
      </c>
      <c r="B48" s="18">
        <v>69203</v>
      </c>
      <c r="C48" s="18">
        <v>58862</v>
      </c>
      <c r="D48" s="19">
        <v>57271</v>
      </c>
      <c r="E48" s="90">
        <v>1.5441107891625971</v>
      </c>
      <c r="F48" s="90">
        <v>1.3004854450443157</v>
      </c>
      <c r="G48" s="91">
        <v>1.2196365942514316</v>
      </c>
      <c r="I48" s="110">
        <v>0</v>
      </c>
      <c r="J48" s="18">
        <v>0</v>
      </c>
      <c r="K48" s="19">
        <v>0</v>
      </c>
      <c r="L48" s="90" t="s">
        <v>160</v>
      </c>
      <c r="M48" s="90" t="s">
        <v>160</v>
      </c>
      <c r="N48" s="91" t="s">
        <v>160</v>
      </c>
      <c r="P48" s="110">
        <v>69203</v>
      </c>
      <c r="Q48" s="18">
        <v>58862</v>
      </c>
      <c r="R48" s="19">
        <v>57271</v>
      </c>
      <c r="S48" s="90">
        <v>7.8346064016827821</v>
      </c>
      <c r="T48" s="90">
        <v>6.7594383173405967</v>
      </c>
      <c r="U48" s="91">
        <v>6.0641516106728055</v>
      </c>
    </row>
    <row r="49" spans="1:21" x14ac:dyDescent="0.2">
      <c r="A49" s="17" t="s">
        <v>164</v>
      </c>
      <c r="B49" s="18">
        <v>99998</v>
      </c>
      <c r="C49" s="18">
        <v>109781</v>
      </c>
      <c r="D49" s="19">
        <v>114873</v>
      </c>
      <c r="E49" s="90">
        <v>2.2312326155611952</v>
      </c>
      <c r="F49" s="90">
        <v>2.4254798111244948</v>
      </c>
      <c r="G49" s="91">
        <v>2.4463221262322064</v>
      </c>
      <c r="I49" s="110">
        <v>79214</v>
      </c>
      <c r="J49" s="18">
        <v>87575</v>
      </c>
      <c r="K49" s="19">
        <v>92588</v>
      </c>
      <c r="L49" s="90">
        <v>2.201343415853374</v>
      </c>
      <c r="M49" s="90">
        <v>2.395807343987324</v>
      </c>
      <c r="N49" s="91">
        <v>2.4681419146946517</v>
      </c>
      <c r="P49" s="110">
        <v>20784</v>
      </c>
      <c r="Q49" s="18">
        <v>22206</v>
      </c>
      <c r="R49" s="19">
        <v>22285</v>
      </c>
      <c r="S49" s="90">
        <v>2.3529971164916974</v>
      </c>
      <c r="T49" s="90">
        <v>2.5500337615926285</v>
      </c>
      <c r="U49" s="91">
        <v>2.3596518070898616</v>
      </c>
    </row>
    <row r="50" spans="1:21" x14ac:dyDescent="0.2">
      <c r="A50" s="17" t="s">
        <v>165</v>
      </c>
      <c r="B50" s="18">
        <v>0</v>
      </c>
      <c r="C50" s="18">
        <v>0</v>
      </c>
      <c r="D50" s="19">
        <v>0</v>
      </c>
      <c r="E50" s="90" t="s">
        <v>160</v>
      </c>
      <c r="F50" s="90" t="s">
        <v>160</v>
      </c>
      <c r="G50" s="91" t="s">
        <v>160</v>
      </c>
      <c r="I50" s="110">
        <v>0</v>
      </c>
      <c r="J50" s="18">
        <v>0</v>
      </c>
      <c r="K50" s="19">
        <v>0</v>
      </c>
      <c r="L50" s="90" t="s">
        <v>160</v>
      </c>
      <c r="M50" s="90" t="s">
        <v>160</v>
      </c>
      <c r="N50" s="91" t="s">
        <v>160</v>
      </c>
      <c r="P50" s="110">
        <v>0</v>
      </c>
      <c r="Q50" s="18">
        <v>0</v>
      </c>
      <c r="R50" s="19">
        <v>0</v>
      </c>
      <c r="S50" s="90" t="s">
        <v>160</v>
      </c>
      <c r="T50" s="90" t="s">
        <v>160</v>
      </c>
      <c r="U50" s="91" t="s">
        <v>160</v>
      </c>
    </row>
    <row r="51" spans="1:21" x14ac:dyDescent="0.2">
      <c r="A51" s="17" t="s">
        <v>166</v>
      </c>
      <c r="B51" s="18">
        <v>0</v>
      </c>
      <c r="C51" s="18">
        <v>0</v>
      </c>
      <c r="D51" s="19">
        <v>0</v>
      </c>
      <c r="E51" s="90" t="s">
        <v>160</v>
      </c>
      <c r="F51" s="90" t="s">
        <v>160</v>
      </c>
      <c r="G51" s="91" t="s">
        <v>160</v>
      </c>
      <c r="I51" s="110">
        <v>0</v>
      </c>
      <c r="J51" s="18">
        <v>0</v>
      </c>
      <c r="K51" s="19">
        <v>0</v>
      </c>
      <c r="L51" s="90" t="s">
        <v>160</v>
      </c>
      <c r="M51" s="90" t="s">
        <v>160</v>
      </c>
      <c r="N51" s="91" t="s">
        <v>160</v>
      </c>
      <c r="P51" s="110">
        <v>0</v>
      </c>
      <c r="Q51" s="18">
        <v>0</v>
      </c>
      <c r="R51" s="19">
        <v>0</v>
      </c>
      <c r="S51" s="90" t="s">
        <v>160</v>
      </c>
      <c r="T51" s="90" t="s">
        <v>160</v>
      </c>
      <c r="U51" s="91" t="s">
        <v>160</v>
      </c>
    </row>
    <row r="52" spans="1:21" x14ac:dyDescent="0.2">
      <c r="A52" s="17" t="s">
        <v>167</v>
      </c>
      <c r="B52" s="18">
        <v>0</v>
      </c>
      <c r="C52" s="18">
        <v>0</v>
      </c>
      <c r="D52" s="19">
        <v>0</v>
      </c>
      <c r="E52" s="90" t="s">
        <v>160</v>
      </c>
      <c r="F52" s="90" t="s">
        <v>160</v>
      </c>
      <c r="G52" s="91" t="s">
        <v>160</v>
      </c>
      <c r="I52" s="110">
        <v>0</v>
      </c>
      <c r="J52" s="18">
        <v>0</v>
      </c>
      <c r="K52" s="19">
        <v>0</v>
      </c>
      <c r="L52" s="90" t="s">
        <v>160</v>
      </c>
      <c r="M52" s="90" t="s">
        <v>160</v>
      </c>
      <c r="N52" s="91" t="s">
        <v>160</v>
      </c>
      <c r="P52" s="110">
        <v>0</v>
      </c>
      <c r="Q52" s="18">
        <v>0</v>
      </c>
      <c r="R52" s="19">
        <v>0</v>
      </c>
      <c r="S52" s="90" t="s">
        <v>160</v>
      </c>
      <c r="T52" s="90" t="s">
        <v>160</v>
      </c>
      <c r="U52" s="91" t="s">
        <v>160</v>
      </c>
    </row>
    <row r="53" spans="1:21" x14ac:dyDescent="0.2">
      <c r="A53" s="17" t="s">
        <v>168</v>
      </c>
      <c r="B53" s="18">
        <v>0</v>
      </c>
      <c r="C53" s="18">
        <v>0</v>
      </c>
      <c r="D53" s="19">
        <v>0</v>
      </c>
      <c r="E53" s="90" t="s">
        <v>160</v>
      </c>
      <c r="F53" s="90" t="s">
        <v>160</v>
      </c>
      <c r="G53" s="91" t="s">
        <v>160</v>
      </c>
      <c r="I53" s="110">
        <v>0</v>
      </c>
      <c r="J53" s="18">
        <v>0</v>
      </c>
      <c r="K53" s="19">
        <v>0</v>
      </c>
      <c r="L53" s="90" t="s">
        <v>160</v>
      </c>
      <c r="M53" s="90" t="s">
        <v>160</v>
      </c>
      <c r="N53" s="91" t="s">
        <v>160</v>
      </c>
      <c r="P53" s="110">
        <v>0</v>
      </c>
      <c r="Q53" s="18">
        <v>0</v>
      </c>
      <c r="R53" s="19">
        <v>0</v>
      </c>
      <c r="S53" s="90" t="s">
        <v>160</v>
      </c>
      <c r="T53" s="90" t="s">
        <v>160</v>
      </c>
      <c r="U53" s="91" t="s">
        <v>160</v>
      </c>
    </row>
    <row r="54" spans="1:21" x14ac:dyDescent="0.2">
      <c r="A54" s="17" t="s">
        <v>169</v>
      </c>
      <c r="B54" s="18">
        <v>255268</v>
      </c>
      <c r="C54" s="18">
        <v>255658</v>
      </c>
      <c r="D54" s="19">
        <v>261304</v>
      </c>
      <c r="E54" s="90">
        <v>5.6957367878265082</v>
      </c>
      <c r="F54" s="90">
        <v>5.6484575432221069</v>
      </c>
      <c r="G54" s="91">
        <v>5.5646997716868238</v>
      </c>
      <c r="I54" s="110">
        <v>208022</v>
      </c>
      <c r="J54" s="18">
        <v>207218</v>
      </c>
      <c r="K54" s="19">
        <v>210609</v>
      </c>
      <c r="L54" s="90">
        <v>5.7808955494312952</v>
      </c>
      <c r="M54" s="90">
        <v>5.6689055804323756</v>
      </c>
      <c r="N54" s="91">
        <v>5.6142577927153186</v>
      </c>
      <c r="P54" s="110">
        <v>47246</v>
      </c>
      <c r="Q54" s="18">
        <v>48440</v>
      </c>
      <c r="R54" s="19">
        <v>50695</v>
      </c>
      <c r="S54" s="90">
        <v>5.3488116707932418</v>
      </c>
      <c r="T54" s="90">
        <v>5.5626243092653755</v>
      </c>
      <c r="U54" s="91">
        <v>5.3678504985604905</v>
      </c>
    </row>
    <row r="55" spans="1:21" x14ac:dyDescent="0.2">
      <c r="A55" s="17" t="s">
        <v>170</v>
      </c>
      <c r="B55" s="18">
        <v>1687</v>
      </c>
      <c r="C55" s="18">
        <v>1724</v>
      </c>
      <c r="D55" s="19">
        <v>1888</v>
      </c>
      <c r="E55" s="90">
        <v>3.764164705745851E-2</v>
      </c>
      <c r="F55" s="90">
        <v>3.8089716748605215E-2</v>
      </c>
      <c r="G55" s="91">
        <v>4.0206629706949465E-2</v>
      </c>
      <c r="I55" s="110">
        <v>0</v>
      </c>
      <c r="J55" s="18">
        <v>0</v>
      </c>
      <c r="K55" s="19">
        <v>0</v>
      </c>
      <c r="L55" s="90" t="s">
        <v>160</v>
      </c>
      <c r="M55" s="90" t="s">
        <v>160</v>
      </c>
      <c r="N55" s="91" t="s">
        <v>160</v>
      </c>
      <c r="P55" s="110">
        <v>1687</v>
      </c>
      <c r="Q55" s="18">
        <v>1724</v>
      </c>
      <c r="R55" s="19">
        <v>1888</v>
      </c>
      <c r="S55" s="90">
        <v>0.19098855540422893</v>
      </c>
      <c r="T55" s="90">
        <v>0.19797614180787587</v>
      </c>
      <c r="U55" s="91">
        <v>0.19991126819769614</v>
      </c>
    </row>
    <row r="56" spans="1:21" x14ac:dyDescent="0.2">
      <c r="A56" s="17" t="s">
        <v>171</v>
      </c>
      <c r="B56" s="18">
        <v>207098</v>
      </c>
      <c r="C56" s="18">
        <v>197849</v>
      </c>
      <c r="D56" s="19">
        <v>196680</v>
      </c>
      <c r="E56" s="90">
        <v>4.6209305407857402</v>
      </c>
      <c r="F56" s="90">
        <v>4.3712368729668176</v>
      </c>
      <c r="G56" s="91">
        <v>4.1884745395989516</v>
      </c>
      <c r="I56" s="110">
        <v>186822</v>
      </c>
      <c r="J56" s="18">
        <v>176278</v>
      </c>
      <c r="K56" s="19">
        <v>172384</v>
      </c>
      <c r="L56" s="90">
        <v>5.1917512010068814</v>
      </c>
      <c r="M56" s="90">
        <v>4.8224736167102193</v>
      </c>
      <c r="N56" s="91">
        <v>4.595284224982966</v>
      </c>
      <c r="P56" s="110">
        <v>20276</v>
      </c>
      <c r="Q56" s="18">
        <v>21571</v>
      </c>
      <c r="R56" s="19">
        <v>24296</v>
      </c>
      <c r="S56" s="90">
        <v>2.2954854471702109</v>
      </c>
      <c r="T56" s="90">
        <v>2.4771133149290545</v>
      </c>
      <c r="U56" s="91">
        <v>2.5725869555779797</v>
      </c>
    </row>
    <row r="57" spans="1:21" x14ac:dyDescent="0.2">
      <c r="A57" s="17" t="s">
        <v>172</v>
      </c>
      <c r="B57" s="18">
        <v>11387</v>
      </c>
      <c r="C57" s="18">
        <v>11360</v>
      </c>
      <c r="D57" s="19">
        <v>16517</v>
      </c>
      <c r="E57" s="90">
        <v>0.2540755394447422</v>
      </c>
      <c r="F57" s="90">
        <v>0.25098560456157498</v>
      </c>
      <c r="G57" s="91">
        <v>0.35174412228267177</v>
      </c>
      <c r="I57" s="110">
        <v>6397</v>
      </c>
      <c r="J57" s="18">
        <v>6120</v>
      </c>
      <c r="K57" s="19">
        <v>9976</v>
      </c>
      <c r="L57" s="90">
        <v>0.17777152815429134</v>
      </c>
      <c r="M57" s="90">
        <v>0.16742610271427258</v>
      </c>
      <c r="N57" s="91">
        <v>0.26593277466835707</v>
      </c>
      <c r="P57" s="110">
        <v>4990</v>
      </c>
      <c r="Q57" s="18">
        <v>5240</v>
      </c>
      <c r="R57" s="19">
        <v>6541</v>
      </c>
      <c r="S57" s="90">
        <v>0.56492761794137658</v>
      </c>
      <c r="T57" s="90">
        <v>0.60173722916082917</v>
      </c>
      <c r="U57" s="91">
        <v>0.69259512991585304</v>
      </c>
    </row>
    <row r="58" spans="1:21" x14ac:dyDescent="0.2">
      <c r="A58" s="17" t="s">
        <v>173</v>
      </c>
      <c r="B58" s="18">
        <v>43136</v>
      </c>
      <c r="C58" s="18">
        <v>48556</v>
      </c>
      <c r="D58" s="19">
        <v>52590</v>
      </c>
      <c r="E58" s="90">
        <v>0.96248375072349168</v>
      </c>
      <c r="F58" s="90">
        <v>1.0727867090749854</v>
      </c>
      <c r="G58" s="91">
        <v>1.1199505594748265</v>
      </c>
      <c r="I58" s="110">
        <v>23228</v>
      </c>
      <c r="J58" s="18">
        <v>24859</v>
      </c>
      <c r="K58" s="19">
        <v>26288</v>
      </c>
      <c r="L58" s="90">
        <v>0.64550211911331556</v>
      </c>
      <c r="M58" s="90">
        <v>0.68007279205459181</v>
      </c>
      <c r="N58" s="91">
        <v>0.70076591624717033</v>
      </c>
      <c r="P58" s="110">
        <v>19908</v>
      </c>
      <c r="Q58" s="18">
        <v>23697</v>
      </c>
      <c r="R58" s="19">
        <v>26302</v>
      </c>
      <c r="S58" s="90">
        <v>2.2538234504963777</v>
      </c>
      <c r="T58" s="90">
        <v>2.721253267065681</v>
      </c>
      <c r="U58" s="91">
        <v>2.7849926780380319</v>
      </c>
    </row>
    <row r="59" spans="1:21" x14ac:dyDescent="0.2">
      <c r="A59" s="17" t="s">
        <v>174</v>
      </c>
      <c r="B59" s="18">
        <v>0</v>
      </c>
      <c r="C59" s="18">
        <v>0</v>
      </c>
      <c r="D59" s="19">
        <v>0</v>
      </c>
      <c r="E59" s="90" t="s">
        <v>160</v>
      </c>
      <c r="F59" s="90" t="s">
        <v>160</v>
      </c>
      <c r="G59" s="91" t="s">
        <v>160</v>
      </c>
      <c r="I59" s="110">
        <v>0</v>
      </c>
      <c r="J59" s="18">
        <v>0</v>
      </c>
      <c r="K59" s="19">
        <v>0</v>
      </c>
      <c r="L59" s="90" t="s">
        <v>160</v>
      </c>
      <c r="M59" s="90" t="s">
        <v>160</v>
      </c>
      <c r="N59" s="91" t="s">
        <v>160</v>
      </c>
      <c r="P59" s="110">
        <v>0</v>
      </c>
      <c r="Q59" s="18">
        <v>0</v>
      </c>
      <c r="R59" s="19">
        <v>0</v>
      </c>
      <c r="S59" s="90" t="s">
        <v>160</v>
      </c>
      <c r="T59" s="90" t="s">
        <v>160</v>
      </c>
      <c r="U59" s="91" t="s">
        <v>160</v>
      </c>
    </row>
    <row r="60" spans="1:21" x14ac:dyDescent="0.2">
      <c r="A60" s="17" t="s">
        <v>175</v>
      </c>
      <c r="B60" s="18">
        <v>22227</v>
      </c>
      <c r="C60" s="18">
        <v>24139</v>
      </c>
      <c r="D60" s="19">
        <v>32257</v>
      </c>
      <c r="E60" s="90">
        <v>0.49594599238063447</v>
      </c>
      <c r="F60" s="90">
        <v>0.53332231589012835</v>
      </c>
      <c r="G60" s="91">
        <v>0.68694134240310856</v>
      </c>
      <c r="I60" s="110">
        <v>0</v>
      </c>
      <c r="J60" s="18">
        <v>0</v>
      </c>
      <c r="K60" s="19">
        <v>0</v>
      </c>
      <c r="L60" s="90" t="s">
        <v>160</v>
      </c>
      <c r="M60" s="90" t="s">
        <v>160</v>
      </c>
      <c r="N60" s="91" t="s">
        <v>160</v>
      </c>
      <c r="P60" s="110">
        <v>22227</v>
      </c>
      <c r="Q60" s="18">
        <v>24139</v>
      </c>
      <c r="R60" s="19">
        <v>32257</v>
      </c>
      <c r="S60" s="90">
        <v>2.5163619567100155</v>
      </c>
      <c r="T60" s="90">
        <v>2.7720104913574914</v>
      </c>
      <c r="U60" s="91">
        <v>3.4155390774645578</v>
      </c>
    </row>
    <row r="61" spans="1:21" x14ac:dyDescent="0.2">
      <c r="A61" s="17" t="s">
        <v>176</v>
      </c>
      <c r="B61" s="18">
        <v>45</v>
      </c>
      <c r="C61" s="18">
        <v>0</v>
      </c>
      <c r="D61" s="19">
        <v>0</v>
      </c>
      <c r="E61" s="90">
        <v>1.0040747584977078E-3</v>
      </c>
      <c r="F61" s="90" t="s">
        <v>160</v>
      </c>
      <c r="G61" s="91" t="s">
        <v>160</v>
      </c>
      <c r="I61" s="110">
        <v>0</v>
      </c>
      <c r="J61" s="18">
        <v>0</v>
      </c>
      <c r="K61" s="19">
        <v>0</v>
      </c>
      <c r="L61" s="90" t="s">
        <v>160</v>
      </c>
      <c r="M61" s="90" t="s">
        <v>160</v>
      </c>
      <c r="N61" s="91" t="s">
        <v>160</v>
      </c>
      <c r="P61" s="110">
        <v>45</v>
      </c>
      <c r="Q61" s="18">
        <v>0</v>
      </c>
      <c r="R61" s="19">
        <v>0</v>
      </c>
      <c r="S61" s="90">
        <v>5.0945376367458814E-3</v>
      </c>
      <c r="T61" s="90" t="s">
        <v>160</v>
      </c>
      <c r="U61" s="91" t="s">
        <v>160</v>
      </c>
    </row>
    <row r="62" spans="1:21" x14ac:dyDescent="0.2">
      <c r="A62" s="17" t="s">
        <v>177</v>
      </c>
      <c r="B62" s="18">
        <v>4070</v>
      </c>
      <c r="C62" s="18">
        <v>178</v>
      </c>
      <c r="D62" s="19">
        <v>0</v>
      </c>
      <c r="E62" s="90">
        <v>9.0812983713014911E-2</v>
      </c>
      <c r="F62" s="90">
        <v>3.9326969728838337E-3</v>
      </c>
      <c r="G62" s="91" t="s">
        <v>160</v>
      </c>
      <c r="I62" s="110">
        <v>0</v>
      </c>
      <c r="J62" s="18">
        <v>0</v>
      </c>
      <c r="K62" s="19">
        <v>0</v>
      </c>
      <c r="L62" s="90" t="s">
        <v>160</v>
      </c>
      <c r="M62" s="90" t="s">
        <v>160</v>
      </c>
      <c r="N62" s="91" t="s">
        <v>160</v>
      </c>
      <c r="P62" s="110">
        <v>4070</v>
      </c>
      <c r="Q62" s="18">
        <v>178</v>
      </c>
      <c r="R62" s="19">
        <v>0</v>
      </c>
      <c r="S62" s="90">
        <v>0.4607726262567941</v>
      </c>
      <c r="T62" s="90">
        <v>2.0440692135615952E-2</v>
      </c>
      <c r="U62" s="91" t="s">
        <v>160</v>
      </c>
    </row>
    <row r="63" spans="1:21" x14ac:dyDescent="0.2">
      <c r="A63" s="17" t="s">
        <v>178</v>
      </c>
      <c r="B63" s="18">
        <v>145539</v>
      </c>
      <c r="C63" s="18">
        <v>112713</v>
      </c>
      <c r="D63" s="19">
        <v>10618</v>
      </c>
      <c r="E63" s="90">
        <v>3.2473785839332865</v>
      </c>
      <c r="F63" s="90">
        <v>2.4902588421609861</v>
      </c>
      <c r="G63" s="91">
        <v>0.22611970033283338</v>
      </c>
      <c r="I63" s="110">
        <v>131751</v>
      </c>
      <c r="J63" s="18">
        <v>99999</v>
      </c>
      <c r="K63" s="19">
        <v>7916</v>
      </c>
      <c r="L63" s="90">
        <v>3.6613375966634423</v>
      </c>
      <c r="M63" s="90">
        <v>2.7356932753798273</v>
      </c>
      <c r="N63" s="91">
        <v>0.211018829618556</v>
      </c>
      <c r="P63" s="110">
        <v>13788</v>
      </c>
      <c r="Q63" s="18">
        <v>12714</v>
      </c>
      <c r="R63" s="19">
        <v>2702</v>
      </c>
      <c r="S63" s="90">
        <v>1.560966331898938</v>
      </c>
      <c r="T63" s="90">
        <v>1.4600166281585463</v>
      </c>
      <c r="U63" s="91">
        <v>0.28610182556683</v>
      </c>
    </row>
    <row r="64" spans="1:21" x14ac:dyDescent="0.2">
      <c r="A64" s="17" t="s">
        <v>179</v>
      </c>
      <c r="B64" s="18">
        <v>24643</v>
      </c>
      <c r="C64" s="18">
        <v>28742</v>
      </c>
      <c r="D64" s="19">
        <v>37846</v>
      </c>
      <c r="E64" s="90">
        <v>0.54985365052575585</v>
      </c>
      <c r="F64" s="90">
        <v>0.63502009210464683</v>
      </c>
      <c r="G64" s="91">
        <v>0.8059640401955559</v>
      </c>
      <c r="I64" s="110">
        <v>23960</v>
      </c>
      <c r="J64" s="18">
        <v>28012</v>
      </c>
      <c r="K64" s="19">
        <v>37094</v>
      </c>
      <c r="L64" s="90">
        <v>0.66584427303061133</v>
      </c>
      <c r="M64" s="90">
        <v>0.76633006360003331</v>
      </c>
      <c r="N64" s="91">
        <v>0.98882421246471908</v>
      </c>
      <c r="P64" s="110">
        <v>683</v>
      </c>
      <c r="Q64" s="18">
        <v>730</v>
      </c>
      <c r="R64" s="19">
        <v>752</v>
      </c>
      <c r="S64" s="90">
        <v>7.7323760131054145E-2</v>
      </c>
      <c r="T64" s="90">
        <v>8.3829804825840709E-2</v>
      </c>
      <c r="U64" s="91">
        <v>7.9625674621116263E-2</v>
      </c>
    </row>
    <row r="65" spans="1:21" x14ac:dyDescent="0.2">
      <c r="A65" s="17" t="s">
        <v>180</v>
      </c>
      <c r="B65" s="18">
        <v>0</v>
      </c>
      <c r="C65" s="18">
        <v>0</v>
      </c>
      <c r="D65" s="19">
        <v>0</v>
      </c>
      <c r="E65" s="90" t="s">
        <v>160</v>
      </c>
      <c r="F65" s="90" t="s">
        <v>160</v>
      </c>
      <c r="G65" s="91" t="s">
        <v>160</v>
      </c>
      <c r="I65" s="110">
        <v>0</v>
      </c>
      <c r="J65" s="18">
        <v>0</v>
      </c>
      <c r="K65" s="19">
        <v>0</v>
      </c>
      <c r="L65" s="90" t="s">
        <v>160</v>
      </c>
      <c r="M65" s="90" t="s">
        <v>160</v>
      </c>
      <c r="N65" s="91" t="s">
        <v>160</v>
      </c>
      <c r="P65" s="110">
        <v>0</v>
      </c>
      <c r="Q65" s="18">
        <v>0</v>
      </c>
      <c r="R65" s="19">
        <v>0</v>
      </c>
      <c r="S65" s="90" t="s">
        <v>160</v>
      </c>
      <c r="T65" s="90" t="s">
        <v>160</v>
      </c>
      <c r="U65" s="91" t="s">
        <v>160</v>
      </c>
    </row>
    <row r="66" spans="1:21" x14ac:dyDescent="0.2">
      <c r="A66" s="17" t="s">
        <v>181</v>
      </c>
      <c r="B66" s="18">
        <v>0</v>
      </c>
      <c r="C66" s="18">
        <v>0</v>
      </c>
      <c r="D66" s="19">
        <v>0</v>
      </c>
      <c r="E66" s="90" t="s">
        <v>160</v>
      </c>
      <c r="F66" s="90" t="s">
        <v>160</v>
      </c>
      <c r="G66" s="91" t="s">
        <v>160</v>
      </c>
      <c r="I66" s="110">
        <v>0</v>
      </c>
      <c r="J66" s="18">
        <v>0</v>
      </c>
      <c r="K66" s="19">
        <v>0</v>
      </c>
      <c r="L66" s="90" t="s">
        <v>160</v>
      </c>
      <c r="M66" s="90" t="s">
        <v>160</v>
      </c>
      <c r="N66" s="91" t="s">
        <v>160</v>
      </c>
      <c r="P66" s="110">
        <v>0</v>
      </c>
      <c r="Q66" s="18">
        <v>0</v>
      </c>
      <c r="R66" s="19">
        <v>0</v>
      </c>
      <c r="S66" s="90" t="s">
        <v>160</v>
      </c>
      <c r="T66" s="90" t="s">
        <v>160</v>
      </c>
      <c r="U66" s="91" t="s">
        <v>160</v>
      </c>
    </row>
    <row r="67" spans="1:21" x14ac:dyDescent="0.2">
      <c r="A67" s="17" t="s">
        <v>5</v>
      </c>
      <c r="B67" s="18" t="s">
        <v>5</v>
      </c>
      <c r="C67" s="18" t="s">
        <v>5</v>
      </c>
      <c r="D67" s="19" t="s">
        <v>5</v>
      </c>
      <c r="E67" s="90" t="s">
        <v>5</v>
      </c>
      <c r="F67" s="90" t="s">
        <v>5</v>
      </c>
      <c r="G67" s="91" t="s">
        <v>5</v>
      </c>
      <c r="I67" s="110" t="s">
        <v>5</v>
      </c>
      <c r="J67" s="18" t="s">
        <v>5</v>
      </c>
      <c r="K67" s="19" t="s">
        <v>5</v>
      </c>
      <c r="L67" s="90" t="s">
        <v>5</v>
      </c>
      <c r="M67" s="90" t="s">
        <v>5</v>
      </c>
      <c r="N67" s="91" t="s">
        <v>5</v>
      </c>
      <c r="P67" s="110" t="s">
        <v>5</v>
      </c>
      <c r="Q67" s="18" t="s">
        <v>5</v>
      </c>
      <c r="R67" s="19" t="s">
        <v>5</v>
      </c>
      <c r="S67" s="90" t="s">
        <v>5</v>
      </c>
      <c r="T67" s="90" t="s">
        <v>5</v>
      </c>
      <c r="U67" s="91" t="s">
        <v>5</v>
      </c>
    </row>
    <row r="68" spans="1:21" ht="13.5" thickBot="1" x14ac:dyDescent="0.25">
      <c r="A68" s="20" t="s">
        <v>4</v>
      </c>
      <c r="B68" s="21">
        <v>4481738</v>
      </c>
      <c r="C68" s="21">
        <v>4526156</v>
      </c>
      <c r="D68" s="22">
        <v>4695743</v>
      </c>
      <c r="E68" s="94">
        <v>100</v>
      </c>
      <c r="F68" s="94">
        <v>100</v>
      </c>
      <c r="G68" s="95">
        <v>100</v>
      </c>
      <c r="I68" s="111">
        <v>3598439</v>
      </c>
      <c r="J68" s="21">
        <v>3655344</v>
      </c>
      <c r="K68" s="22">
        <v>3751324</v>
      </c>
      <c r="L68" s="94">
        <v>100</v>
      </c>
      <c r="M68" s="94">
        <v>100</v>
      </c>
      <c r="N68" s="95">
        <v>100</v>
      </c>
      <c r="P68" s="111">
        <v>883299</v>
      </c>
      <c r="Q68" s="21">
        <v>870812</v>
      </c>
      <c r="R68" s="22">
        <v>944419</v>
      </c>
      <c r="S68" s="94">
        <v>100</v>
      </c>
      <c r="T68" s="94">
        <v>100</v>
      </c>
      <c r="U68" s="95">
        <v>100</v>
      </c>
    </row>
    <row r="69" spans="1:21" x14ac:dyDescent="0.2">
      <c r="A69" s="24"/>
      <c r="B69" s="24"/>
      <c r="C69" s="24"/>
      <c r="D69" s="24"/>
      <c r="E69" s="24"/>
      <c r="F69" s="24"/>
      <c r="G69" s="24"/>
      <c r="I69" s="24"/>
      <c r="J69" s="24"/>
      <c r="K69" s="24"/>
      <c r="L69" s="24"/>
      <c r="M69" s="24"/>
      <c r="N69" s="24"/>
      <c r="P69" s="24"/>
      <c r="Q69" s="24"/>
      <c r="R69" s="24"/>
      <c r="S69" s="24"/>
      <c r="T69" s="24"/>
      <c r="U69" s="24"/>
    </row>
    <row r="70" spans="1:21" ht="12.75" customHeight="1" x14ac:dyDescent="0.2">
      <c r="A70" s="26" t="s">
        <v>155</v>
      </c>
      <c r="F70" s="25"/>
      <c r="G70" s="25"/>
      <c r="H70" s="108"/>
      <c r="I70" s="25"/>
      <c r="J70" s="25"/>
      <c r="K70" s="25"/>
      <c r="L70" s="25"/>
      <c r="M70" s="25"/>
      <c r="N70" s="25"/>
      <c r="O70" s="108"/>
      <c r="P70" s="25"/>
      <c r="T70" s="25"/>
      <c r="U70" s="185">
        <v>8</v>
      </c>
    </row>
    <row r="71" spans="1:21" ht="12.75" customHeight="1" x14ac:dyDescent="0.2">
      <c r="A71" s="26" t="s">
        <v>156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T71" s="25"/>
      <c r="U71" s="186"/>
    </row>
    <row r="76" spans="1:21" ht="12.75" customHeight="1" x14ac:dyDescent="0.2"/>
    <row r="77" spans="1:21" ht="12.75" customHeight="1" x14ac:dyDescent="0.2"/>
  </sheetData>
  <mergeCells count="7">
    <mergeCell ref="D4:E4"/>
    <mergeCell ref="D37:E37"/>
    <mergeCell ref="I37:N37"/>
    <mergeCell ref="P37:U37"/>
    <mergeCell ref="U70:U71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1"/>
  <sheetViews>
    <sheetView showGridLines="0" showRowColHeaders="0" zoomScaleNormal="100" workbookViewId="0"/>
  </sheetViews>
  <sheetFormatPr defaultColWidth="11.42578125" defaultRowHeight="12.75" x14ac:dyDescent="0.2"/>
  <cols>
    <col min="1" max="1" width="26.5703125" style="137" customWidth="1"/>
    <col min="2" max="4" width="13.140625" style="137" customWidth="1"/>
    <col min="5" max="7" width="9.85546875" style="137" customWidth="1"/>
    <col min="8" max="16384" width="11.42578125" style="137"/>
  </cols>
  <sheetData>
    <row r="1" spans="1:7" ht="5.25" customHeight="1" x14ac:dyDescent="0.2"/>
    <row r="2" spans="1:7" x14ac:dyDescent="0.2">
      <c r="A2" s="138" t="s">
        <v>0</v>
      </c>
      <c r="B2" s="139"/>
      <c r="C2" s="139"/>
      <c r="D2" s="139"/>
      <c r="E2" s="139"/>
      <c r="F2" s="139"/>
    </row>
    <row r="3" spans="1:7" ht="6" customHeight="1" x14ac:dyDescent="0.2">
      <c r="A3" s="140"/>
      <c r="B3" s="139"/>
      <c r="C3" s="139"/>
      <c r="D3" s="139"/>
      <c r="E3" s="139"/>
      <c r="F3" s="139"/>
    </row>
    <row r="4" spans="1:7" ht="16.5" thickBot="1" x14ac:dyDescent="0.3">
      <c r="A4" s="141" t="s">
        <v>146</v>
      </c>
      <c r="B4" s="142"/>
      <c r="C4" s="142"/>
      <c r="D4" s="142"/>
      <c r="E4" s="142"/>
      <c r="F4" s="142"/>
    </row>
    <row r="5" spans="1:7" x14ac:dyDescent="0.2">
      <c r="A5" s="143"/>
      <c r="B5" s="144"/>
      <c r="C5" s="145" t="s">
        <v>1</v>
      </c>
      <c r="D5" s="146"/>
      <c r="E5" s="147"/>
      <c r="F5" s="145" t="s">
        <v>2</v>
      </c>
      <c r="G5" s="148"/>
    </row>
    <row r="6" spans="1:7" x14ac:dyDescent="0.2">
      <c r="A6" s="149" t="s">
        <v>3</v>
      </c>
      <c r="B6" s="14" t="s">
        <v>157</v>
      </c>
      <c r="C6" s="15" t="s">
        <v>153</v>
      </c>
      <c r="D6" s="66" t="s">
        <v>154</v>
      </c>
      <c r="E6" s="151" t="s">
        <v>157</v>
      </c>
      <c r="F6" s="151" t="s">
        <v>153</v>
      </c>
      <c r="G6" s="153" t="s">
        <v>154</v>
      </c>
    </row>
    <row r="7" spans="1:7" x14ac:dyDescent="0.2">
      <c r="A7" s="154" t="s">
        <v>81</v>
      </c>
      <c r="B7" s="18">
        <v>3700070</v>
      </c>
      <c r="C7" s="18">
        <v>3898882</v>
      </c>
      <c r="D7" s="18">
        <v>4207613</v>
      </c>
      <c r="E7" s="155">
        <v>19.531291651670966</v>
      </c>
      <c r="F7" s="156">
        <v>19.378160415666418</v>
      </c>
      <c r="G7" s="157">
        <v>19.288556295721133</v>
      </c>
    </row>
    <row r="8" spans="1:7" x14ac:dyDescent="0.2">
      <c r="A8" s="154" t="s">
        <v>158</v>
      </c>
      <c r="B8" s="18">
        <v>613431</v>
      </c>
      <c r="C8" s="18">
        <v>738578</v>
      </c>
      <c r="D8" s="18">
        <v>1236419</v>
      </c>
      <c r="E8" s="158">
        <v>3.2380738118944161</v>
      </c>
      <c r="F8" s="156">
        <v>3.6708684601078132</v>
      </c>
      <c r="G8" s="157">
        <v>5.6679969109799844</v>
      </c>
    </row>
    <row r="9" spans="1:7" x14ac:dyDescent="0.2">
      <c r="A9" s="154" t="s">
        <v>82</v>
      </c>
      <c r="B9" s="18">
        <v>4729007</v>
      </c>
      <c r="C9" s="18">
        <v>4983991</v>
      </c>
      <c r="D9" s="18">
        <v>5428221</v>
      </c>
      <c r="E9" s="158">
        <v>24.962666906245978</v>
      </c>
      <c r="F9" s="156">
        <v>24.77135166138336</v>
      </c>
      <c r="G9" s="157">
        <v>24.884072357442488</v>
      </c>
    </row>
    <row r="10" spans="1:7" x14ac:dyDescent="0.2">
      <c r="A10" s="154" t="s">
        <v>84</v>
      </c>
      <c r="B10" s="18">
        <v>2600535</v>
      </c>
      <c r="C10" s="18">
        <v>2861666</v>
      </c>
      <c r="D10" s="18">
        <v>3222510</v>
      </c>
      <c r="E10" s="158">
        <v>13.727255845261888</v>
      </c>
      <c r="F10" s="156">
        <v>14.22300618589084</v>
      </c>
      <c r="G10" s="157">
        <v>14.77264319425867</v>
      </c>
    </row>
    <row r="11" spans="1:7" x14ac:dyDescent="0.2">
      <c r="A11" s="154" t="s">
        <v>152</v>
      </c>
      <c r="B11" s="18">
        <v>3007265</v>
      </c>
      <c r="C11" s="18">
        <v>3305582</v>
      </c>
      <c r="D11" s="18">
        <v>3548065</v>
      </c>
      <c r="E11" s="158">
        <v>15.874232052059092</v>
      </c>
      <c r="F11" s="156">
        <v>16.429350327386011</v>
      </c>
      <c r="G11" s="157">
        <v>16.265053723661801</v>
      </c>
    </row>
    <row r="12" spans="1:7" x14ac:dyDescent="0.2">
      <c r="A12" s="154" t="s">
        <v>159</v>
      </c>
      <c r="B12" s="18">
        <v>0</v>
      </c>
      <c r="C12" s="18">
        <v>0</v>
      </c>
      <c r="D12" s="18">
        <v>0</v>
      </c>
      <c r="E12" s="158" t="s">
        <v>160</v>
      </c>
      <c r="F12" s="156" t="s">
        <v>160</v>
      </c>
      <c r="G12" s="157" t="s">
        <v>160</v>
      </c>
    </row>
    <row r="13" spans="1:7" x14ac:dyDescent="0.2">
      <c r="A13" s="154" t="s">
        <v>161</v>
      </c>
      <c r="B13" s="18">
        <v>434938</v>
      </c>
      <c r="C13" s="18">
        <v>457382</v>
      </c>
      <c r="D13" s="18">
        <v>490039</v>
      </c>
      <c r="E13" s="158">
        <v>2.295875734349476</v>
      </c>
      <c r="F13" s="156">
        <v>2.2732726374479499</v>
      </c>
      <c r="G13" s="157">
        <v>2.2464387382106881</v>
      </c>
    </row>
    <row r="14" spans="1:7" x14ac:dyDescent="0.2">
      <c r="A14" s="154" t="s">
        <v>162</v>
      </c>
      <c r="B14" s="18">
        <v>495377</v>
      </c>
      <c r="C14" s="18">
        <v>492924</v>
      </c>
      <c r="D14" s="18">
        <v>497549</v>
      </c>
      <c r="E14" s="158">
        <v>2.61491070831898</v>
      </c>
      <c r="F14" s="156">
        <v>2.4499229124482231</v>
      </c>
      <c r="G14" s="157">
        <v>2.2808661101626395</v>
      </c>
    </row>
    <row r="15" spans="1:7" x14ac:dyDescent="0.2">
      <c r="A15" s="154" t="s">
        <v>163</v>
      </c>
      <c r="B15" s="18">
        <v>151159</v>
      </c>
      <c r="C15" s="18">
        <v>124671</v>
      </c>
      <c r="D15" s="18">
        <v>126298</v>
      </c>
      <c r="E15" s="158">
        <v>0.79791207052162028</v>
      </c>
      <c r="F15" s="156">
        <v>0.6196377928805098</v>
      </c>
      <c r="G15" s="157">
        <v>0.57897579531125787</v>
      </c>
    </row>
    <row r="16" spans="1:7" x14ac:dyDescent="0.2">
      <c r="A16" s="154" t="s">
        <v>164</v>
      </c>
      <c r="B16" s="18">
        <v>397765</v>
      </c>
      <c r="C16" s="18">
        <v>455222</v>
      </c>
      <c r="D16" s="18">
        <v>513000</v>
      </c>
      <c r="E16" s="158">
        <v>2.0996533102959947</v>
      </c>
      <c r="F16" s="156">
        <v>2.2625370402952685</v>
      </c>
      <c r="G16" s="157">
        <v>2.3516966459854887</v>
      </c>
    </row>
    <row r="17" spans="1:7" x14ac:dyDescent="0.2">
      <c r="A17" s="154" t="s">
        <v>165</v>
      </c>
      <c r="B17" s="18">
        <v>0</v>
      </c>
      <c r="C17" s="18">
        <v>0</v>
      </c>
      <c r="D17" s="18">
        <v>0</v>
      </c>
      <c r="E17" s="158" t="s">
        <v>160</v>
      </c>
      <c r="F17" s="156" t="s">
        <v>160</v>
      </c>
      <c r="G17" s="157" t="s">
        <v>160</v>
      </c>
    </row>
    <row r="18" spans="1:7" x14ac:dyDescent="0.2">
      <c r="A18" s="154" t="s">
        <v>166</v>
      </c>
      <c r="B18" s="18">
        <v>0</v>
      </c>
      <c r="C18" s="18">
        <v>0</v>
      </c>
      <c r="D18" s="18">
        <v>0</v>
      </c>
      <c r="E18" s="158" t="s">
        <v>160</v>
      </c>
      <c r="F18" s="156" t="s">
        <v>160</v>
      </c>
      <c r="G18" s="157" t="s">
        <v>160</v>
      </c>
    </row>
    <row r="19" spans="1:7" x14ac:dyDescent="0.2">
      <c r="A19" s="154" t="s">
        <v>167</v>
      </c>
      <c r="B19" s="18">
        <v>0</v>
      </c>
      <c r="C19" s="18">
        <v>0</v>
      </c>
      <c r="D19" s="18">
        <v>0</v>
      </c>
      <c r="E19" s="158" t="s">
        <v>160</v>
      </c>
      <c r="F19" s="156" t="s">
        <v>160</v>
      </c>
      <c r="G19" s="157" t="s">
        <v>160</v>
      </c>
    </row>
    <row r="20" spans="1:7" x14ac:dyDescent="0.2">
      <c r="A20" s="154" t="s">
        <v>168</v>
      </c>
      <c r="B20" s="18">
        <v>0</v>
      </c>
      <c r="C20" s="18">
        <v>0</v>
      </c>
      <c r="D20" s="18">
        <v>0</v>
      </c>
      <c r="E20" s="158" t="s">
        <v>160</v>
      </c>
      <c r="F20" s="156" t="s">
        <v>160</v>
      </c>
      <c r="G20" s="157" t="s">
        <v>160</v>
      </c>
    </row>
    <row r="21" spans="1:7" x14ac:dyDescent="0.2">
      <c r="A21" s="154" t="s">
        <v>169</v>
      </c>
      <c r="B21" s="18">
        <v>929954</v>
      </c>
      <c r="C21" s="18">
        <v>959266</v>
      </c>
      <c r="D21" s="18">
        <v>1047858</v>
      </c>
      <c r="E21" s="158">
        <v>4.9088808581021492</v>
      </c>
      <c r="F21" s="156">
        <v>4.7677283973443316</v>
      </c>
      <c r="G21" s="157">
        <v>4.8035948227467102</v>
      </c>
    </row>
    <row r="22" spans="1:7" x14ac:dyDescent="0.2">
      <c r="A22" s="154" t="s">
        <v>170</v>
      </c>
      <c r="B22" s="18">
        <v>4593</v>
      </c>
      <c r="C22" s="18">
        <v>4722</v>
      </c>
      <c r="D22" s="18">
        <v>6423</v>
      </c>
      <c r="E22" s="158">
        <v>2.4244736601233149E-2</v>
      </c>
      <c r="F22" s="156">
        <v>2.3469208219888887E-2</v>
      </c>
      <c r="G22" s="157">
        <v>2.9444342216695507E-2</v>
      </c>
    </row>
    <row r="23" spans="1:7" x14ac:dyDescent="0.2">
      <c r="A23" s="154" t="s">
        <v>171</v>
      </c>
      <c r="B23" s="18">
        <v>807631</v>
      </c>
      <c r="C23" s="18">
        <v>794784</v>
      </c>
      <c r="D23" s="18">
        <v>803575</v>
      </c>
      <c r="E23" s="158">
        <v>4.2631832932703091</v>
      </c>
      <c r="F23" s="156">
        <v>3.9502226145354022</v>
      </c>
      <c r="G23" s="157">
        <v>3.6837517198787313</v>
      </c>
    </row>
    <row r="24" spans="1:7" x14ac:dyDescent="0.2">
      <c r="A24" s="154" t="s">
        <v>172</v>
      </c>
      <c r="B24" s="18">
        <v>59269</v>
      </c>
      <c r="C24" s="18">
        <v>61295</v>
      </c>
      <c r="D24" s="18">
        <v>88778</v>
      </c>
      <c r="E24" s="158">
        <v>0.31285897966873233</v>
      </c>
      <c r="F24" s="156">
        <v>0.30464742012666018</v>
      </c>
      <c r="G24" s="157">
        <v>0.40697646167114954</v>
      </c>
    </row>
    <row r="25" spans="1:7" x14ac:dyDescent="0.2">
      <c r="A25" s="154" t="s">
        <v>173</v>
      </c>
      <c r="B25" s="18">
        <v>117427</v>
      </c>
      <c r="C25" s="18">
        <v>145831</v>
      </c>
      <c r="D25" s="18">
        <v>164697</v>
      </c>
      <c r="E25" s="158">
        <v>0.61985340406553568</v>
      </c>
      <c r="F25" s="156">
        <v>0.72480688350584843</v>
      </c>
      <c r="G25" s="157">
        <v>0.75500464425706049</v>
      </c>
    </row>
    <row r="26" spans="1:7" x14ac:dyDescent="0.2">
      <c r="A26" s="154" t="s">
        <v>174</v>
      </c>
      <c r="B26" s="18">
        <v>30685</v>
      </c>
      <c r="C26" s="18">
        <v>38422</v>
      </c>
      <c r="D26" s="18">
        <v>48191</v>
      </c>
      <c r="E26" s="158">
        <v>0.16197468813604163</v>
      </c>
      <c r="F26" s="156">
        <v>0.19096440453718144</v>
      </c>
      <c r="G26" s="157">
        <v>0.22091737439899939</v>
      </c>
    </row>
    <row r="27" spans="1:7" x14ac:dyDescent="0.2">
      <c r="A27" s="154" t="s">
        <v>175</v>
      </c>
      <c r="B27" s="18">
        <v>126564</v>
      </c>
      <c r="C27" s="18">
        <v>149212</v>
      </c>
      <c r="D27" s="18">
        <v>176156</v>
      </c>
      <c r="E27" s="158">
        <v>0.66808422451523464</v>
      </c>
      <c r="F27" s="156">
        <v>0.74161107516011449</v>
      </c>
      <c r="G27" s="157">
        <v>0.80753503775871294</v>
      </c>
    </row>
    <row r="28" spans="1:7" x14ac:dyDescent="0.2">
      <c r="A28" s="154" t="s">
        <v>176</v>
      </c>
      <c r="B28" s="18">
        <v>30</v>
      </c>
      <c r="C28" s="18">
        <v>0</v>
      </c>
      <c r="D28" s="18">
        <v>0</v>
      </c>
      <c r="E28" s="158">
        <v>1.5835882822490626E-4</v>
      </c>
      <c r="F28" s="156" t="s">
        <v>160</v>
      </c>
      <c r="G28" s="157" t="s">
        <v>160</v>
      </c>
    </row>
    <row r="29" spans="1:7" x14ac:dyDescent="0.2">
      <c r="A29" s="154" t="s">
        <v>177</v>
      </c>
      <c r="B29" s="18">
        <v>11989</v>
      </c>
      <c r="C29" s="18">
        <v>759</v>
      </c>
      <c r="D29" s="18">
        <v>0</v>
      </c>
      <c r="E29" s="158">
        <v>6.3285466386280048E-2</v>
      </c>
      <c r="F29" s="156">
        <v>3.772369555039319E-3</v>
      </c>
      <c r="G29" s="157" t="s">
        <v>160</v>
      </c>
    </row>
    <row r="30" spans="1:7" x14ac:dyDescent="0.2">
      <c r="A30" s="154" t="s">
        <v>178</v>
      </c>
      <c r="B30" s="18">
        <v>640377</v>
      </c>
      <c r="C30" s="18">
        <v>537536</v>
      </c>
      <c r="D30" s="18">
        <v>54975</v>
      </c>
      <c r="E30" s="158">
        <v>3.3803117114060268</v>
      </c>
      <c r="F30" s="156">
        <v>2.671652755122023</v>
      </c>
      <c r="G30" s="157">
        <v>0.25201661425546246</v>
      </c>
    </row>
    <row r="31" spans="1:7" x14ac:dyDescent="0.2">
      <c r="A31" s="154" t="s">
        <v>179</v>
      </c>
      <c r="B31" s="18">
        <v>86252</v>
      </c>
      <c r="C31" s="18">
        <v>109255</v>
      </c>
      <c r="D31" s="18">
        <v>153671</v>
      </c>
      <c r="E31" s="158">
        <v>0.45529218840182051</v>
      </c>
      <c r="F31" s="156">
        <v>0.54301743838711569</v>
      </c>
      <c r="G31" s="157">
        <v>0.70445921108233145</v>
      </c>
    </row>
    <row r="32" spans="1:7" x14ac:dyDescent="0.2">
      <c r="A32" s="154" t="s">
        <v>180</v>
      </c>
      <c r="B32" s="18">
        <v>0</v>
      </c>
      <c r="C32" s="18">
        <v>0</v>
      </c>
      <c r="D32" s="18">
        <v>0</v>
      </c>
      <c r="E32" s="158" t="s">
        <v>160</v>
      </c>
      <c r="F32" s="156" t="s">
        <v>160</v>
      </c>
      <c r="G32" s="157" t="s">
        <v>160</v>
      </c>
    </row>
    <row r="33" spans="1:7" x14ac:dyDescent="0.2">
      <c r="A33" s="154" t="s">
        <v>181</v>
      </c>
      <c r="B33" s="18">
        <v>0</v>
      </c>
      <c r="C33" s="18">
        <v>0</v>
      </c>
      <c r="D33" s="18">
        <v>0</v>
      </c>
      <c r="E33" s="158" t="s">
        <v>160</v>
      </c>
      <c r="F33" s="156" t="s">
        <v>160</v>
      </c>
      <c r="G33" s="157" t="s">
        <v>160</v>
      </c>
    </row>
    <row r="34" spans="1:7" x14ac:dyDescent="0.2">
      <c r="A34" s="154" t="s">
        <v>5</v>
      </c>
      <c r="B34" s="18" t="s">
        <v>5</v>
      </c>
      <c r="C34" s="18" t="s">
        <v>5</v>
      </c>
      <c r="D34" s="18" t="s">
        <v>5</v>
      </c>
      <c r="E34" s="158" t="s">
        <v>5</v>
      </c>
      <c r="F34" s="156" t="s">
        <v>5</v>
      </c>
      <c r="G34" s="157" t="s">
        <v>5</v>
      </c>
    </row>
    <row r="35" spans="1:7" ht="13.5" thickBot="1" x14ac:dyDescent="0.25">
      <c r="A35" s="159" t="s">
        <v>4</v>
      </c>
      <c r="B35" s="21">
        <v>18944318</v>
      </c>
      <c r="C35" s="21">
        <v>20119980</v>
      </c>
      <c r="D35" s="21">
        <v>21814038</v>
      </c>
      <c r="E35" s="160">
        <v>100</v>
      </c>
      <c r="F35" s="161">
        <v>100</v>
      </c>
      <c r="G35" s="162">
        <v>100</v>
      </c>
    </row>
    <row r="37" spans="1:7" ht="16.5" thickBot="1" x14ac:dyDescent="0.3">
      <c r="A37" s="141" t="s">
        <v>147</v>
      </c>
      <c r="B37" s="142"/>
      <c r="C37" s="142"/>
      <c r="D37" s="142"/>
      <c r="E37" s="142"/>
      <c r="F37" s="142"/>
    </row>
    <row r="38" spans="1:7" x14ac:dyDescent="0.2">
      <c r="A38" s="143"/>
      <c r="B38" s="144"/>
      <c r="C38" s="145" t="s">
        <v>145</v>
      </c>
      <c r="D38" s="146"/>
      <c r="E38" s="147"/>
      <c r="F38" s="145" t="s">
        <v>2</v>
      </c>
      <c r="G38" s="148"/>
    </row>
    <row r="39" spans="1:7" x14ac:dyDescent="0.2">
      <c r="A39" s="149" t="s">
        <v>3</v>
      </c>
      <c r="B39" s="150" t="s">
        <v>157</v>
      </c>
      <c r="C39" s="151" t="s">
        <v>153</v>
      </c>
      <c r="D39" s="152" t="s">
        <v>154</v>
      </c>
      <c r="E39" s="151" t="s">
        <v>157</v>
      </c>
      <c r="F39" s="151" t="s">
        <v>153</v>
      </c>
      <c r="G39" s="153" t="s">
        <v>154</v>
      </c>
    </row>
    <row r="40" spans="1:7" x14ac:dyDescent="0.2">
      <c r="A40" s="154" t="s">
        <v>81</v>
      </c>
      <c r="B40" s="18">
        <v>566968</v>
      </c>
      <c r="C40" s="18">
        <v>559810</v>
      </c>
      <c r="D40" s="18">
        <v>585507</v>
      </c>
      <c r="E40" s="155">
        <v>18.228184743273516</v>
      </c>
      <c r="F40" s="156">
        <v>18.050858142071711</v>
      </c>
      <c r="G40" s="157">
        <v>18.393614240728223</v>
      </c>
    </row>
    <row r="41" spans="1:7" x14ac:dyDescent="0.2">
      <c r="A41" s="154" t="s">
        <v>158</v>
      </c>
      <c r="B41" s="18">
        <v>109277</v>
      </c>
      <c r="C41" s="18">
        <v>124211</v>
      </c>
      <c r="D41" s="18">
        <v>191195</v>
      </c>
      <c r="E41" s="158">
        <v>3.5132870712116029</v>
      </c>
      <c r="F41" s="156">
        <v>4.0051359223394885</v>
      </c>
      <c r="G41" s="157">
        <v>6.0063621353050127</v>
      </c>
    </row>
    <row r="42" spans="1:7" x14ac:dyDescent="0.2">
      <c r="A42" s="154" t="s">
        <v>82</v>
      </c>
      <c r="B42" s="18">
        <v>725981</v>
      </c>
      <c r="C42" s="18">
        <v>735566</v>
      </c>
      <c r="D42" s="18">
        <v>763934</v>
      </c>
      <c r="E42" s="158">
        <v>23.34049856095309</v>
      </c>
      <c r="F42" s="156">
        <v>23.718042764743608</v>
      </c>
      <c r="G42" s="157">
        <v>23.99887157860875</v>
      </c>
    </row>
    <row r="43" spans="1:7" x14ac:dyDescent="0.2">
      <c r="A43" s="154" t="s">
        <v>84</v>
      </c>
      <c r="B43" s="18">
        <v>426847</v>
      </c>
      <c r="C43" s="18">
        <v>443601</v>
      </c>
      <c r="D43" s="18">
        <v>465359</v>
      </c>
      <c r="E43" s="158">
        <v>13.723254175036459</v>
      </c>
      <c r="F43" s="156">
        <v>14.303743632091518</v>
      </c>
      <c r="G43" s="157">
        <v>14.619182912332464</v>
      </c>
    </row>
    <row r="44" spans="1:7" x14ac:dyDescent="0.2">
      <c r="A44" s="154" t="s">
        <v>152</v>
      </c>
      <c r="B44" s="18">
        <v>495681</v>
      </c>
      <c r="C44" s="18">
        <v>503328</v>
      </c>
      <c r="D44" s="18">
        <v>502650</v>
      </c>
      <c r="E44" s="158">
        <v>15.936287130368134</v>
      </c>
      <c r="F44" s="156">
        <v>16.229617775553617</v>
      </c>
      <c r="G44" s="157">
        <v>15.790674062141086</v>
      </c>
    </row>
    <row r="45" spans="1:7" x14ac:dyDescent="0.2">
      <c r="A45" s="154" t="s">
        <v>159</v>
      </c>
      <c r="B45" s="18">
        <v>0</v>
      </c>
      <c r="C45" s="18">
        <v>0</v>
      </c>
      <c r="D45" s="18">
        <v>0</v>
      </c>
      <c r="E45" s="158" t="s">
        <v>160</v>
      </c>
      <c r="F45" s="156" t="s">
        <v>160</v>
      </c>
      <c r="G45" s="157" t="s">
        <v>160</v>
      </c>
    </row>
    <row r="46" spans="1:7" x14ac:dyDescent="0.2">
      <c r="A46" s="154" t="s">
        <v>161</v>
      </c>
      <c r="B46" s="18">
        <v>93551</v>
      </c>
      <c r="C46" s="18">
        <v>92023</v>
      </c>
      <c r="D46" s="18">
        <v>94534</v>
      </c>
      <c r="E46" s="158">
        <v>3.0076916350093494</v>
      </c>
      <c r="F46" s="156">
        <v>2.9672462421319108</v>
      </c>
      <c r="G46" s="157">
        <v>2.969771375291844</v>
      </c>
    </row>
    <row r="47" spans="1:7" x14ac:dyDescent="0.2">
      <c r="A47" s="154" t="s">
        <v>162</v>
      </c>
      <c r="B47" s="18">
        <v>76449</v>
      </c>
      <c r="C47" s="18">
        <v>67643</v>
      </c>
      <c r="D47" s="18">
        <v>64725</v>
      </c>
      <c r="E47" s="158">
        <v>2.45785740189661</v>
      </c>
      <c r="F47" s="156">
        <v>2.1811225188977628</v>
      </c>
      <c r="G47" s="157">
        <v>2.0333261288611992</v>
      </c>
    </row>
    <row r="48" spans="1:7" x14ac:dyDescent="0.2">
      <c r="A48" s="154" t="s">
        <v>163</v>
      </c>
      <c r="B48" s="18">
        <v>33219</v>
      </c>
      <c r="C48" s="18">
        <v>27559</v>
      </c>
      <c r="D48" s="18">
        <v>26213</v>
      </c>
      <c r="E48" s="158">
        <v>1.0680004320998768</v>
      </c>
      <c r="F48" s="156">
        <v>0.88862935556234124</v>
      </c>
      <c r="G48" s="157">
        <v>0.82347744790789668</v>
      </c>
    </row>
    <row r="49" spans="1:7" x14ac:dyDescent="0.2">
      <c r="A49" s="154" t="s">
        <v>164</v>
      </c>
      <c r="B49" s="18">
        <v>79515</v>
      </c>
      <c r="C49" s="18">
        <v>87931</v>
      </c>
      <c r="D49" s="18">
        <v>92447</v>
      </c>
      <c r="E49" s="158">
        <v>2.5564301862916312</v>
      </c>
      <c r="F49" s="156">
        <v>2.8353012759516756</v>
      </c>
      <c r="G49" s="157">
        <v>2.9042085845474124</v>
      </c>
    </row>
    <row r="50" spans="1:7" x14ac:dyDescent="0.2">
      <c r="A50" s="154" t="s">
        <v>165</v>
      </c>
      <c r="B50" s="18">
        <v>0</v>
      </c>
      <c r="C50" s="18">
        <v>0</v>
      </c>
      <c r="D50" s="18">
        <v>0</v>
      </c>
      <c r="E50" s="158" t="s">
        <v>160</v>
      </c>
      <c r="F50" s="156" t="s">
        <v>160</v>
      </c>
      <c r="G50" s="157" t="s">
        <v>160</v>
      </c>
    </row>
    <row r="51" spans="1:7" x14ac:dyDescent="0.2">
      <c r="A51" s="154" t="s">
        <v>166</v>
      </c>
      <c r="B51" s="18">
        <v>0</v>
      </c>
      <c r="C51" s="18">
        <v>0</v>
      </c>
      <c r="D51" s="18">
        <v>0</v>
      </c>
      <c r="E51" s="158" t="s">
        <v>160</v>
      </c>
      <c r="F51" s="156" t="s">
        <v>160</v>
      </c>
      <c r="G51" s="157" t="s">
        <v>160</v>
      </c>
    </row>
    <row r="52" spans="1:7" x14ac:dyDescent="0.2">
      <c r="A52" s="154" t="s">
        <v>167</v>
      </c>
      <c r="B52" s="18">
        <v>0</v>
      </c>
      <c r="C52" s="18">
        <v>0</v>
      </c>
      <c r="D52" s="18">
        <v>0</v>
      </c>
      <c r="E52" s="158" t="s">
        <v>160</v>
      </c>
      <c r="F52" s="156" t="s">
        <v>160</v>
      </c>
      <c r="G52" s="157" t="s">
        <v>160</v>
      </c>
    </row>
    <row r="53" spans="1:7" x14ac:dyDescent="0.2">
      <c r="A53" s="154" t="s">
        <v>168</v>
      </c>
      <c r="B53" s="18">
        <v>0</v>
      </c>
      <c r="C53" s="18">
        <v>0</v>
      </c>
      <c r="D53" s="18">
        <v>0</v>
      </c>
      <c r="E53" s="158" t="s">
        <v>160</v>
      </c>
      <c r="F53" s="156" t="s">
        <v>160</v>
      </c>
      <c r="G53" s="157" t="s">
        <v>160</v>
      </c>
    </row>
    <row r="54" spans="1:7" x14ac:dyDescent="0.2">
      <c r="A54" s="154" t="s">
        <v>169</v>
      </c>
      <c r="B54" s="18">
        <v>170610</v>
      </c>
      <c r="C54" s="18">
        <v>169183</v>
      </c>
      <c r="D54" s="18">
        <v>172108</v>
      </c>
      <c r="E54" s="158">
        <v>5.4851607128619158</v>
      </c>
      <c r="F54" s="156">
        <v>5.4552407657064323</v>
      </c>
      <c r="G54" s="157">
        <v>5.4067469043807383</v>
      </c>
    </row>
    <row r="55" spans="1:7" x14ac:dyDescent="0.2">
      <c r="A55" s="154" t="s">
        <v>170</v>
      </c>
      <c r="B55" s="18">
        <v>1205</v>
      </c>
      <c r="C55" s="18">
        <v>1230</v>
      </c>
      <c r="D55" s="18">
        <v>1258</v>
      </c>
      <c r="E55" s="158">
        <v>3.8741097585127532E-2</v>
      </c>
      <c r="F55" s="156">
        <v>3.9660876931009101E-2</v>
      </c>
      <c r="G55" s="157">
        <v>3.9519880573308436E-2</v>
      </c>
    </row>
    <row r="56" spans="1:7" x14ac:dyDescent="0.2">
      <c r="A56" s="154" t="s">
        <v>171</v>
      </c>
      <c r="B56" s="18">
        <v>149561</v>
      </c>
      <c r="C56" s="18">
        <v>141719</v>
      </c>
      <c r="D56" s="18">
        <v>139309</v>
      </c>
      <c r="E56" s="158">
        <v>4.8084292912276005</v>
      </c>
      <c r="F56" s="156">
        <v>4.5696746486062425</v>
      </c>
      <c r="G56" s="157">
        <v>4.3763712581772856</v>
      </c>
    </row>
    <row r="57" spans="1:7" x14ac:dyDescent="0.2">
      <c r="A57" s="154" t="s">
        <v>172</v>
      </c>
      <c r="B57" s="18">
        <v>7133</v>
      </c>
      <c r="C57" s="18">
        <v>7619</v>
      </c>
      <c r="D57" s="18">
        <v>11746</v>
      </c>
      <c r="E57" s="158">
        <v>0.22932800753088356</v>
      </c>
      <c r="F57" s="156">
        <v>0.24567172466451895</v>
      </c>
      <c r="G57" s="157">
        <v>0.36899882131484968</v>
      </c>
    </row>
    <row r="58" spans="1:7" x14ac:dyDescent="0.2">
      <c r="A58" s="154" t="s">
        <v>173</v>
      </c>
      <c r="B58" s="18">
        <v>20727</v>
      </c>
      <c r="C58" s="18">
        <v>22230</v>
      </c>
      <c r="D58" s="18">
        <v>23288</v>
      </c>
      <c r="E58" s="158">
        <v>0.66637902875264599</v>
      </c>
      <c r="F58" s="156">
        <v>0.71679780014335959</v>
      </c>
      <c r="G58" s="157">
        <v>0.73158901334754123</v>
      </c>
    </row>
    <row r="59" spans="1:7" x14ac:dyDescent="0.2">
      <c r="A59" s="154" t="s">
        <v>174</v>
      </c>
      <c r="B59" s="18">
        <v>0</v>
      </c>
      <c r="C59" s="18">
        <v>0</v>
      </c>
      <c r="D59" s="18">
        <v>0</v>
      </c>
      <c r="E59" s="158" t="s">
        <v>160</v>
      </c>
      <c r="F59" s="156" t="s">
        <v>160</v>
      </c>
      <c r="G59" s="157" t="s">
        <v>160</v>
      </c>
    </row>
    <row r="60" spans="1:7" x14ac:dyDescent="0.2">
      <c r="A60" s="154" t="s">
        <v>175</v>
      </c>
      <c r="B60" s="18">
        <v>23707</v>
      </c>
      <c r="C60" s="18">
        <v>12070</v>
      </c>
      <c r="D60" s="18">
        <v>16129</v>
      </c>
      <c r="E60" s="158">
        <v>0.7621868883407622</v>
      </c>
      <c r="F60" s="156">
        <v>0.38919250777014619</v>
      </c>
      <c r="G60" s="157">
        <v>0.50669010633298228</v>
      </c>
    </row>
    <row r="61" spans="1:7" x14ac:dyDescent="0.2">
      <c r="A61" s="154" t="s">
        <v>176</v>
      </c>
      <c r="B61" s="18">
        <v>6</v>
      </c>
      <c r="C61" s="18">
        <v>0</v>
      </c>
      <c r="D61" s="18">
        <v>0</v>
      </c>
      <c r="E61" s="158">
        <v>1.9290173071432798E-4</v>
      </c>
      <c r="F61" s="156" t="s">
        <v>160</v>
      </c>
      <c r="G61" s="157" t="s">
        <v>160</v>
      </c>
    </row>
    <row r="62" spans="1:7" x14ac:dyDescent="0.2">
      <c r="A62" s="154" t="s">
        <v>177</v>
      </c>
      <c r="B62" s="18">
        <v>2594</v>
      </c>
      <c r="C62" s="18">
        <v>128</v>
      </c>
      <c r="D62" s="18">
        <v>0</v>
      </c>
      <c r="E62" s="158">
        <v>8.3397848245494455E-2</v>
      </c>
      <c r="F62" s="156">
        <v>4.1273107700562318E-3</v>
      </c>
      <c r="G62" s="157" t="s">
        <v>160</v>
      </c>
    </row>
    <row r="63" spans="1:7" x14ac:dyDescent="0.2">
      <c r="A63" s="154" t="s">
        <v>178</v>
      </c>
      <c r="B63" s="18">
        <v>112122</v>
      </c>
      <c r="C63" s="18">
        <v>86883</v>
      </c>
      <c r="D63" s="18">
        <v>7242</v>
      </c>
      <c r="E63" s="158">
        <v>3.6047546418586469</v>
      </c>
      <c r="F63" s="156">
        <v>2.8015089190218401</v>
      </c>
      <c r="G63" s="157">
        <v>0.22750633951661342</v>
      </c>
    </row>
    <row r="64" spans="1:7" x14ac:dyDescent="0.2">
      <c r="A64" s="154" t="s">
        <v>179</v>
      </c>
      <c r="B64" s="18">
        <v>15239</v>
      </c>
      <c r="C64" s="18">
        <v>18559</v>
      </c>
      <c r="D64" s="18">
        <v>25564</v>
      </c>
      <c r="E64" s="158">
        <v>0.48993824572594064</v>
      </c>
      <c r="F64" s="156">
        <v>0.59842781704276249</v>
      </c>
      <c r="G64" s="157">
        <v>0.80308921063279559</v>
      </c>
    </row>
    <row r="65" spans="1:7" x14ac:dyDescent="0.2">
      <c r="A65" s="154" t="s">
        <v>180</v>
      </c>
      <c r="B65" s="18">
        <v>0</v>
      </c>
      <c r="C65" s="18">
        <v>0</v>
      </c>
      <c r="D65" s="18">
        <v>0</v>
      </c>
      <c r="E65" s="158" t="s">
        <v>160</v>
      </c>
      <c r="F65" s="156" t="s">
        <v>160</v>
      </c>
      <c r="G65" s="157" t="s">
        <v>160</v>
      </c>
    </row>
    <row r="66" spans="1:7" x14ac:dyDescent="0.2">
      <c r="A66" s="154" t="s">
        <v>181</v>
      </c>
      <c r="B66" s="18">
        <v>0</v>
      </c>
      <c r="C66" s="18">
        <v>0</v>
      </c>
      <c r="D66" s="18">
        <v>0</v>
      </c>
      <c r="E66" s="158" t="s">
        <v>160</v>
      </c>
      <c r="F66" s="156" t="s">
        <v>160</v>
      </c>
      <c r="G66" s="157" t="s">
        <v>160</v>
      </c>
    </row>
    <row r="67" spans="1:7" x14ac:dyDescent="0.2">
      <c r="A67" s="154" t="s">
        <v>5</v>
      </c>
      <c r="B67" s="18" t="s">
        <v>5</v>
      </c>
      <c r="C67" s="18" t="s">
        <v>5</v>
      </c>
      <c r="D67" s="18" t="s">
        <v>5</v>
      </c>
      <c r="E67" s="158" t="s">
        <v>5</v>
      </c>
      <c r="F67" s="156" t="s">
        <v>5</v>
      </c>
      <c r="G67" s="157" t="s">
        <v>5</v>
      </c>
    </row>
    <row r="68" spans="1:7" ht="13.5" thickBot="1" x14ac:dyDescent="0.25">
      <c r="A68" s="159" t="s">
        <v>4</v>
      </c>
      <c r="B68" s="21">
        <v>3110392</v>
      </c>
      <c r="C68" s="21">
        <v>3101293</v>
      </c>
      <c r="D68" s="21">
        <v>3183208</v>
      </c>
      <c r="E68" s="160">
        <v>100</v>
      </c>
      <c r="F68" s="161">
        <v>100</v>
      </c>
      <c r="G68" s="162">
        <v>100</v>
      </c>
    </row>
    <row r="69" spans="1:7" x14ac:dyDescent="0.2">
      <c r="A69" s="163"/>
      <c r="B69" s="163"/>
      <c r="C69" s="163"/>
      <c r="D69" s="163"/>
      <c r="E69" s="163"/>
      <c r="F69" s="163"/>
      <c r="G69" s="163"/>
    </row>
    <row r="70" spans="1:7" x14ac:dyDescent="0.2">
      <c r="A70" s="165" t="s">
        <v>155</v>
      </c>
      <c r="F70" s="164"/>
      <c r="G70" s="198">
        <v>9</v>
      </c>
    </row>
    <row r="71" spans="1:7" x14ac:dyDescent="0.2">
      <c r="A71" s="165" t="s">
        <v>156</v>
      </c>
      <c r="F71" s="164"/>
      <c r="G71" s="199"/>
    </row>
  </sheetData>
  <mergeCells count="1">
    <mergeCell ref="G70:G71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9</vt:i4>
      </vt:variant>
    </vt:vector>
  </HeadingPairs>
  <TitlesOfParts>
    <vt:vector size="28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'Tab15'!Print_Area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2021-08-31T18:36:02Z</dcterms:modified>
</cp:coreProperties>
</file>