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M:\Kvartalstatistikkene\Premiestatistikk\Rapport\"/>
    </mc:Choice>
  </mc:AlternateContent>
  <bookViews>
    <workbookView xWindow="-12" yWindow="-12" windowWidth="6912" windowHeight="8808" tabRatio="805" activeTab="1"/>
  </bookViews>
  <sheets>
    <sheet name="Forside" sheetId="63" r:id="rId1"/>
    <sheet name="Innhold" sheetId="2" r:id="rId2"/>
    <sheet name="Tab1" sheetId="3" r:id="rId3"/>
    <sheet name="Tab2" sheetId="4" r:id="rId4"/>
    <sheet name="Tab3" sheetId="5" r:id="rId5"/>
    <sheet name="Tab4" sheetId="6" r:id="rId6"/>
    <sheet name="Tab5" sheetId="7" r:id="rId7"/>
    <sheet name="Tab6" sheetId="8" r:id="rId8"/>
    <sheet name="Tab7" sheetId="60" r:id="rId9"/>
    <sheet name="Tab8" sheetId="10" r:id="rId10"/>
    <sheet name="Tab9" sheetId="55" r:id="rId11"/>
    <sheet name="Tab10" sheetId="14" r:id="rId12"/>
    <sheet name="Tab11" sheetId="15" r:id="rId13"/>
    <sheet name="Tab12" sheetId="52" r:id="rId14"/>
    <sheet name="Tab13" sheetId="53" r:id="rId15"/>
    <sheet name="Tab14" sheetId="54" r:id="rId16"/>
    <sheet name="Tab15" sheetId="16" r:id="rId17"/>
    <sheet name="Tab16" sheetId="17" r:id="rId18"/>
    <sheet name="Tab17" sheetId="18" r:id="rId19"/>
    <sheet name="DATA_11" sheetId="25" r:id="rId20"/>
    <sheet name="DATA_12" sheetId="26" r:id="rId21"/>
    <sheet name="DATA_21" sheetId="27" r:id="rId22"/>
    <sheet name="DATA_31" sheetId="28" r:id="rId23"/>
    <sheet name="DATA_32" sheetId="29" r:id="rId24"/>
    <sheet name="DATA_41" sheetId="58" r:id="rId25"/>
    <sheet name="DATA_42" sheetId="59" r:id="rId26"/>
    <sheet name="DATA_51" sheetId="32" r:id="rId27"/>
    <sheet name="DATA_52" sheetId="33" r:id="rId28"/>
    <sheet name="DATA_61" sheetId="34" r:id="rId29"/>
    <sheet name="DATA_62" sheetId="35" r:id="rId30"/>
    <sheet name="DATA_63" sheetId="36" r:id="rId31"/>
    <sheet name="DATA_64" sheetId="37" r:id="rId32"/>
    <sheet name="DATA_71" sheetId="38" r:id="rId33"/>
    <sheet name="DATA_72" sheetId="39" r:id="rId34"/>
    <sheet name="DATA_81" sheetId="40" r:id="rId35"/>
    <sheet name="DATA_82" sheetId="41" r:id="rId36"/>
    <sheet name="DATA_91" sheetId="42" r:id="rId37"/>
    <sheet name="DATA_92" sheetId="43" r:id="rId38"/>
    <sheet name="DATA_93" sheetId="44" r:id="rId39"/>
    <sheet name="DATA_B1" sheetId="45" r:id="rId40"/>
    <sheet name="DATA_B2" sheetId="46" r:id="rId41"/>
    <sheet name="DATA_K1" sheetId="47" r:id="rId42"/>
    <sheet name="DATA_K2" sheetId="48" r:id="rId43"/>
    <sheet name="DATA_M1" sheetId="49" r:id="rId44"/>
    <sheet name="DATA_M2" sheetId="50" r:id="rId45"/>
    <sheet name="DATA_P1" sheetId="56" r:id="rId46"/>
    <sheet name="DATA_P2" sheetId="57" r:id="rId47"/>
  </sheets>
  <externalReferences>
    <externalReference r:id="rId48"/>
  </externalReferences>
  <definedNames>
    <definedName name="DATA_11" localSheetId="0">#REF!</definedName>
    <definedName name="DATA_11">DATA_11!$A$1:$C$65</definedName>
    <definedName name="DATA_12" localSheetId="0">#REF!</definedName>
    <definedName name="DATA_12">DATA_12!$A$1:$C$47</definedName>
    <definedName name="DATA_21" localSheetId="0">#REF!</definedName>
    <definedName name="DATA_21">DATA_21!$A$1:$J$31</definedName>
    <definedName name="DATA_31" localSheetId="0">#REF!</definedName>
    <definedName name="DATA_31">DATA_31!$A$1:$J$31</definedName>
    <definedName name="DATA_32" localSheetId="0">#REF!</definedName>
    <definedName name="DATA_32">DATA_32!$A$1:$J$31</definedName>
    <definedName name="DATA_41" localSheetId="0">#REF!</definedName>
    <definedName name="DATA_41">DATA_41!$A$1:$D$31</definedName>
    <definedName name="DATA_42" localSheetId="0">#REF!</definedName>
    <definedName name="DATA_42">DATA_42!$A$1:$D$31</definedName>
    <definedName name="DATA_51" localSheetId="0">#REF!</definedName>
    <definedName name="DATA_51">DATA_51!$A$1:$D$31</definedName>
    <definedName name="DATA_52" localSheetId="0">#REF!</definedName>
    <definedName name="DATA_52">DATA_52!$A$1:$D$31</definedName>
    <definedName name="DATA_61" localSheetId="0">#REF!</definedName>
    <definedName name="DATA_61">DATA_61!$A$1:$D$31</definedName>
    <definedName name="DATA_62" localSheetId="0">#REF!</definedName>
    <definedName name="DATA_62">DATA_62!$A$1:$D$31</definedName>
    <definedName name="DATA_63" localSheetId="0">#REF!</definedName>
    <definedName name="DATA_63">DATA_63!$A$1:$D$31</definedName>
    <definedName name="DATA_64" localSheetId="0">#REF!</definedName>
    <definedName name="DATA_64">DATA_64!$A$1:$D$31</definedName>
    <definedName name="DATA_71" localSheetId="0">#REF!</definedName>
    <definedName name="DATA_71">DATA_71!$A$1:$J$31</definedName>
    <definedName name="DATA_72" localSheetId="0">#REF!</definedName>
    <definedName name="DATA_72">DATA_72!$A$1:$J$31</definedName>
    <definedName name="DATA_81" localSheetId="0">#REF!</definedName>
    <definedName name="DATA_81">DATA_81!$A$1:$D$31</definedName>
    <definedName name="DATA_82" localSheetId="0">#REF!</definedName>
    <definedName name="DATA_82">DATA_82!$A$1:$D$31</definedName>
    <definedName name="DATA_91" localSheetId="0">#REF!</definedName>
    <definedName name="DATA_91">DATA_91!$A$1:$J$31</definedName>
    <definedName name="DATA_92" localSheetId="0">#REF!</definedName>
    <definedName name="DATA_92">DATA_92!$A$1:$D$31</definedName>
    <definedName name="DATA_93" localSheetId="0">#REF!</definedName>
    <definedName name="DATA_93">DATA_93!$A$1:$D$31</definedName>
    <definedName name="DATA_B1" localSheetId="0">#REF!</definedName>
    <definedName name="DATA_B1">DATA_B1!$A$1:$J$31</definedName>
    <definedName name="DATA_B2" localSheetId="0">#REF!</definedName>
    <definedName name="DATA_B2">DATA_B2!$A$1:$J$31</definedName>
    <definedName name="DATA_K1" localSheetId="0">#REF!</definedName>
    <definedName name="DATA_K1">DATA_K1!$A$1:$J$31</definedName>
    <definedName name="DATA_K2" localSheetId="0">#REF!</definedName>
    <definedName name="DATA_K2">DATA_K2!$A$1:$J$31</definedName>
    <definedName name="DATA_M1" localSheetId="0">#REF!</definedName>
    <definedName name="DATA_M1">DATA_M1!$A$1:$J$31</definedName>
    <definedName name="DATA_M2" localSheetId="0">#REF!</definedName>
    <definedName name="DATA_M2">DATA_M2!$A$1:$J$31</definedName>
    <definedName name="DATA_P1" localSheetId="0">#REF!</definedName>
    <definedName name="DATA_P1">DATA_P1!$A$1:$J$31</definedName>
    <definedName name="DATA_P2" localSheetId="0">#REF!</definedName>
    <definedName name="DATA_P2">DATA_P2!$A$1:$J$31</definedName>
    <definedName name="Dato_1årsiden" localSheetId="0">[1]Tab5!$C$6</definedName>
    <definedName name="Dato_1årsiden">'Tab5'!$C$6</definedName>
    <definedName name="Dato_2årsiden">'Tab5'!$B$6</definedName>
    <definedName name="Dato_nå" localSheetId="0">[1]Tab5!$D$6</definedName>
    <definedName name="Dato_nå">'Tab5'!$D$6</definedName>
    <definedName name="_xlnm.Print_Area">'Tab5'!$A$4:$G$64</definedName>
  </definedNames>
  <calcPr calcId="171027"/>
</workbook>
</file>

<file path=xl/calcChain.xml><?xml version="1.0" encoding="utf-8"?>
<calcChain xmlns="http://schemas.openxmlformats.org/spreadsheetml/2006/main">
  <c r="B55" i="2" l="1"/>
  <c r="H27" i="2" l="1"/>
  <c r="C52" i="18" l="1"/>
  <c r="K64" i="4"/>
  <c r="E64" i="4"/>
  <c r="C52" i="3"/>
  <c r="H25" i="2" l="1"/>
  <c r="H29" i="2" l="1"/>
  <c r="B97" i="4" l="1"/>
  <c r="C97" i="4"/>
  <c r="D97" i="4"/>
  <c r="B99" i="4"/>
  <c r="C99" i="4"/>
  <c r="D99" i="4"/>
  <c r="C91" i="4" l="1"/>
  <c r="B91" i="4"/>
  <c r="C87" i="4"/>
  <c r="B87" i="4"/>
  <c r="B88" i="4" l="1"/>
  <c r="G101" i="4"/>
  <c r="C88" i="4"/>
  <c r="C89" i="4"/>
  <c r="B89" i="4"/>
  <c r="G98" i="4"/>
  <c r="G97" i="4" l="1"/>
  <c r="G99" i="4"/>
  <c r="B54" i="2" l="1"/>
  <c r="B107" i="4" l="1"/>
  <c r="B90" i="4" l="1"/>
  <c r="C90" i="4"/>
  <c r="B106" i="4" l="1"/>
  <c r="A52" i="3"/>
  <c r="E101" i="4"/>
  <c r="E98" i="4"/>
  <c r="C84" i="4"/>
  <c r="C85" i="4"/>
  <c r="C82" i="4"/>
  <c r="B84" i="4"/>
  <c r="B85" i="4"/>
  <c r="B82" i="4"/>
  <c r="E99" i="4" l="1"/>
  <c r="E97" i="4"/>
  <c r="B86" i="4"/>
  <c r="C86" i="4"/>
  <c r="H33" i="2"/>
  <c r="H35" i="2" s="1"/>
  <c r="A65" i="4"/>
  <c r="A53" i="18"/>
  <c r="G65" i="4"/>
  <c r="A53" i="3"/>
  <c r="A64" i="4"/>
  <c r="G64" i="4"/>
  <c r="A52" i="18"/>
  <c r="B83" i="4"/>
  <c r="C83" i="4"/>
  <c r="H31" i="2" l="1"/>
  <c r="G96" i="4"/>
  <c r="E96" i="4" s="1"/>
  <c r="H37" i="2"/>
  <c r="H39" i="2" s="1"/>
  <c r="H41" i="2" s="1"/>
  <c r="H44" i="2" s="1"/>
  <c r="B76" i="4" l="1"/>
  <c r="B77" i="4"/>
  <c r="B74" i="4"/>
  <c r="B75" i="4" l="1"/>
  <c r="B78" i="4" s="1"/>
</calcChain>
</file>

<file path=xl/sharedStrings.xml><?xml version="1.0" encoding="utf-8"?>
<sst xmlns="http://schemas.openxmlformats.org/spreadsheetml/2006/main" count="4756" uniqueCount="360">
  <si>
    <t>Tilbake til innholdsfortegnelsen</t>
  </si>
  <si>
    <t>Bestandspremie i 1000 kr</t>
  </si>
  <si>
    <t>Markedsandel i prosent</t>
  </si>
  <si>
    <t>Selskap</t>
  </si>
  <si>
    <t>I ALT</t>
  </si>
  <si>
    <t xml:space="preserve"> </t>
  </si>
  <si>
    <t>INNHOLDSFORTEGNELSE</t>
  </si>
  <si>
    <t>Figur 1. Markedsandeler til de fire største selskaper, landbasert forsikring i alt ……………………………</t>
  </si>
  <si>
    <t>Figur 2. Bestandspremie i de største bransjene utenom motorvogn ………………………………………..</t>
  </si>
  <si>
    <t>Figur 3. Bestandspremie for Motorvognforsikring, med kaskoandel ………………………………………….</t>
  </si>
  <si>
    <t>_NAME_</t>
  </si>
  <si>
    <t>COL1</t>
  </si>
  <si>
    <t>COL2</t>
  </si>
  <si>
    <t>aar</t>
  </si>
  <si>
    <t>kvartal</t>
  </si>
  <si>
    <t>m1_ialt_b</t>
  </si>
  <si>
    <t>Alle selskap</t>
  </si>
  <si>
    <t xml:space="preserve">Endring </t>
  </si>
  <si>
    <t>i prosent</t>
  </si>
  <si>
    <t>1. Motorvogn - totalt</t>
  </si>
  <si>
    <t>Personbil og varebil &lt; 3,5 t.</t>
  </si>
  <si>
    <t>Lastebil, buss og varebil &gt; 3,5 t.</t>
  </si>
  <si>
    <t>To-hjul</t>
  </si>
  <si>
    <t>Traktor, arbeidsmaskiner</t>
  </si>
  <si>
    <t>2. Motorvogn - herav trafikkforsikring</t>
  </si>
  <si>
    <t>Hjem</t>
  </si>
  <si>
    <t xml:space="preserve">Villa </t>
  </si>
  <si>
    <t>Hytte</t>
  </si>
  <si>
    <t>Andre</t>
  </si>
  <si>
    <t>Sum alle selskaper</t>
  </si>
  <si>
    <t>Markedsandeler - selskapstall</t>
  </si>
  <si>
    <t>Fritidsbåt</t>
  </si>
  <si>
    <t>Reise</t>
  </si>
  <si>
    <t>Ansvar</t>
  </si>
  <si>
    <t>Transport</t>
  </si>
  <si>
    <t>Andre bransjer</t>
  </si>
  <si>
    <t>Antall forsikringer</t>
  </si>
  <si>
    <t>Fors.sum (mill. kr.)</t>
  </si>
  <si>
    <t>Antall forsikrede</t>
  </si>
  <si>
    <t>Tabell 2.1 Landbasert forsikring i alt</t>
  </si>
  <si>
    <t>Tabell 3.1 Motorvogn i alt, bestandspremie</t>
  </si>
  <si>
    <t>SPESIAL I ALT</t>
  </si>
  <si>
    <t>I ALT LANDBASERT FORSIKRING</t>
  </si>
  <si>
    <t>Tabell 3.2 Motorvogn i alt, antall forsikringer</t>
  </si>
  <si>
    <t>Forsikringssum i mill. kr.</t>
  </si>
  <si>
    <t xml:space="preserve">Antall forsikrede </t>
  </si>
  <si>
    <t>Spesifikke kommentarer</t>
  </si>
  <si>
    <t>Tabell 1.1 Bestandspremie …………………………………………………………………………</t>
  </si>
  <si>
    <t>Tabell 1.2 Antall forsikringer / forsikringssum ………………………………………………….</t>
  </si>
  <si>
    <t>Tabell 2.1 Landbasert forsikring i alt ……………………………………………………………………</t>
  </si>
  <si>
    <t>Tabell 3.1 Motorvogn i alt, bestandspremie   …………………………………………………………..</t>
  </si>
  <si>
    <t>Tabell 3.2 Motorvogn i alt, antall forsikringer   …………………………………………………………</t>
  </si>
  <si>
    <t>2. FIGURDEL</t>
  </si>
  <si>
    <t>3. TABELLDEL</t>
  </si>
  <si>
    <t>Tabell 1.1  Bestandspremie</t>
  </si>
  <si>
    <t>Tabell 1.2  Antall forsikringer / forsikringssum</t>
  </si>
  <si>
    <t>Bestandsstatistikk</t>
  </si>
  <si>
    <t>4. PRINSIPPER, BEGREPER OG DEFINISJONER</t>
  </si>
  <si>
    <t>SpareBank 1</t>
  </si>
  <si>
    <t>Privat</t>
  </si>
  <si>
    <t>Ulykke</t>
  </si>
  <si>
    <t>Yrkesskade</t>
  </si>
  <si>
    <t>Villa</t>
  </si>
  <si>
    <t>Øvrig-Privat</t>
  </si>
  <si>
    <t>Totalt</t>
  </si>
  <si>
    <t>Øvrig</t>
  </si>
  <si>
    <t>Trafikk</t>
  </si>
  <si>
    <t>FIG 1</t>
  </si>
  <si>
    <t>FIG 4</t>
  </si>
  <si>
    <t>FIG 3</t>
  </si>
  <si>
    <t>FIG 2</t>
  </si>
  <si>
    <t>Figur 2. Bestandspremie i de største bransjene utenom motorvogn</t>
  </si>
  <si>
    <t>Tab3</t>
  </si>
  <si>
    <t>1. HOVEDTREKK …………………………………………………………………………………………………..</t>
  </si>
  <si>
    <t>4. PRINSIPPER, BEGREPER OG DEFINISJONER …………………………………………………</t>
  </si>
  <si>
    <t>For mer detaljert beskrivelse av statistikkens innhold henviser vi til punkt 4. Prinsipper,</t>
  </si>
  <si>
    <t>Tab1</t>
  </si>
  <si>
    <t>Tab2</t>
  </si>
  <si>
    <t>Tab4</t>
  </si>
  <si>
    <t>Tab5</t>
  </si>
  <si>
    <t>Tab6</t>
  </si>
  <si>
    <t>Tab8</t>
  </si>
  <si>
    <t>Tab11</t>
  </si>
  <si>
    <t>Tab12</t>
  </si>
  <si>
    <t>Tab13</t>
  </si>
  <si>
    <t>Tab14</t>
  </si>
  <si>
    <t>Tab15</t>
  </si>
  <si>
    <t>gjeldende</t>
  </si>
  <si>
    <t>Figur 1. Markedsandeler til de fire største selskapene, landbasert forsikring i alt</t>
  </si>
  <si>
    <t>If Skadeforsikring</t>
  </si>
  <si>
    <t>Gjensidige</t>
  </si>
  <si>
    <t>Tab10</t>
  </si>
  <si>
    <t>Tryg</t>
  </si>
  <si>
    <t>Næring</t>
  </si>
  <si>
    <t>selskap</t>
  </si>
  <si>
    <t>001 If Skadeforsikring</t>
  </si>
  <si>
    <t>011 Gjensidige</t>
  </si>
  <si>
    <t>014 Tryg</t>
  </si>
  <si>
    <t>017 SpareBank 1 Forsikring</t>
  </si>
  <si>
    <t>034 Jernbanepersonalets forsikring</t>
  </si>
  <si>
    <t>035 Codan</t>
  </si>
  <si>
    <t>039 Protector Forsikring</t>
  </si>
  <si>
    <t>051 KLP Skadeforsikring</t>
  </si>
  <si>
    <t>054 DNB Forsikring</t>
  </si>
  <si>
    <t>068 Telenor Forsikring</t>
  </si>
  <si>
    <t>069 NEMI</t>
  </si>
  <si>
    <t>073 AIG Europe</t>
  </si>
  <si>
    <t>080 Oslo Forsikring</t>
  </si>
  <si>
    <t>081 Inter Hannover</t>
  </si>
  <si>
    <t>084 ACE European Group</t>
  </si>
  <si>
    <t>085 Frende Skadeforsikring</t>
  </si>
  <si>
    <t>086 KNIF Trygghet Forsikring</t>
  </si>
  <si>
    <t>087 Landbruksforsikring</t>
  </si>
  <si>
    <t>089 Møretrygd</t>
  </si>
  <si>
    <t>090 Troll Forsikring</t>
  </si>
  <si>
    <t>093 Skogbrand</t>
  </si>
  <si>
    <t>094 W R Berkley</t>
  </si>
  <si>
    <t>nr_huseier_b</t>
  </si>
  <si>
    <t>nr_landbruk_b</t>
  </si>
  <si>
    <t>nr_bedrift_b</t>
  </si>
  <si>
    <t>nr_andre_b</t>
  </si>
  <si>
    <t>sp_fisk_b</t>
  </si>
  <si>
    <t>nr_huseier_a</t>
  </si>
  <si>
    <t>nr_landbruk_a</t>
  </si>
  <si>
    <t>nr_bedrift_a</t>
  </si>
  <si>
    <t>sp_fisk_a</t>
  </si>
  <si>
    <t>Fiskeoppdrett</t>
  </si>
  <si>
    <t>PERSON I ALT</t>
  </si>
  <si>
    <t xml:space="preserve">   Antall forsikringer</t>
  </si>
  <si>
    <t>Andre personprodukter (inkl. trygghet)</t>
  </si>
  <si>
    <t>003 Storebrand</t>
  </si>
  <si>
    <t>066 Eika Forsikring</t>
  </si>
  <si>
    <t>nr_ialt_b</t>
  </si>
  <si>
    <t>pr_hjem_a</t>
  </si>
  <si>
    <t>pr_villa_a</t>
  </si>
  <si>
    <t>pr_hytte_a</t>
  </si>
  <si>
    <t>sp_fritidsbaat_a</t>
  </si>
  <si>
    <t>sp_reise_a</t>
  </si>
  <si>
    <t>sp_ansvar_a</t>
  </si>
  <si>
    <t>pr_hjem_b</t>
  </si>
  <si>
    <t>pr_villa_b</t>
  </si>
  <si>
    <t>pr_hytte_b</t>
  </si>
  <si>
    <t>pr_andre_b</t>
  </si>
  <si>
    <t>pr_ialt_b</t>
  </si>
  <si>
    <t>pe_ind_ulykke_b</t>
  </si>
  <si>
    <t>pe_kol_ulykke_b</t>
  </si>
  <si>
    <t>pe_ys_b</t>
  </si>
  <si>
    <t>sp_fritidsbaat_b</t>
  </si>
  <si>
    <t>sp_reise_b</t>
  </si>
  <si>
    <t>sp_ansvar_b</t>
  </si>
  <si>
    <t>sp_transport_b</t>
  </si>
  <si>
    <t>totalt_b</t>
  </si>
  <si>
    <t>pe_ind_ulykke_a</t>
  </si>
  <si>
    <t>pe_kol_ulykke_a</t>
  </si>
  <si>
    <t>pe_ys_a</t>
  </si>
  <si>
    <t>sp_hobbydyr_b</t>
  </si>
  <si>
    <t>sp_husdyr_b</t>
  </si>
  <si>
    <t>sp_hobbydyr_a</t>
  </si>
  <si>
    <t>sp_husdyr_a</t>
  </si>
  <si>
    <t>sp_eierskifte_b</t>
  </si>
  <si>
    <t>sp_eierskifte_a</t>
  </si>
  <si>
    <t>Eierskifte</t>
  </si>
  <si>
    <t>pe_ind_barn_b</t>
  </si>
  <si>
    <t>pe_kol_barn_b</t>
  </si>
  <si>
    <t>pe_ind_barn_a</t>
  </si>
  <si>
    <t>pe_kol_barn_a</t>
  </si>
  <si>
    <t>pe_ind_behandling_b</t>
  </si>
  <si>
    <t>pe_kol_behandling_b</t>
  </si>
  <si>
    <t>pe_ind_sykdom_b</t>
  </si>
  <si>
    <t>pe_kol_sykdom_b</t>
  </si>
  <si>
    <t>pe_ind_behandling_a</t>
  </si>
  <si>
    <t>pe_kol_behandling_a</t>
  </si>
  <si>
    <t>pe_ind_sykdom_a</t>
  </si>
  <si>
    <t>pe_kol_sykdom_a</t>
  </si>
  <si>
    <t>091 Euro Insurance LTD</t>
  </si>
  <si>
    <t>sp_ialt_b</t>
  </si>
  <si>
    <t>095 OBOS Skadeforsikring</t>
  </si>
  <si>
    <t>Figur 3. Bestandspremie for Motorvognforsikring</t>
  </si>
  <si>
    <t>PRIVAT</t>
  </si>
  <si>
    <t>NÆRING</t>
  </si>
  <si>
    <t>3. Brann-kombinert</t>
  </si>
  <si>
    <t>Hobbydyr / Kjæledyr / Husdyr</t>
  </si>
  <si>
    <t>Landbruk</t>
  </si>
  <si>
    <t>Barn</t>
  </si>
  <si>
    <t>Behandling</t>
  </si>
  <si>
    <t>Kritisk sykdom</t>
  </si>
  <si>
    <t>4. Person</t>
  </si>
  <si>
    <t>5. Spesial</t>
  </si>
  <si>
    <t>BRANN-KOMBINERT I ALT</t>
  </si>
  <si>
    <t>m1_pr_personbil_b</t>
  </si>
  <si>
    <t>m1_nr_personbil_b</t>
  </si>
  <si>
    <t>m1_pr_personbil_a</t>
  </si>
  <si>
    <t>m1_nr_personbil_a</t>
  </si>
  <si>
    <t>m1_pr_lastebil_b</t>
  </si>
  <si>
    <t>m1_nr_lastebil_b</t>
  </si>
  <si>
    <t>m1_pr_lastebil_a</t>
  </si>
  <si>
    <t>m1_nr_lastebil_a</t>
  </si>
  <si>
    <t>m1_pr_tohjul_b</t>
  </si>
  <si>
    <t>m1_nr_tohjul_b</t>
  </si>
  <si>
    <t>m1_pr_tohjul_a</t>
  </si>
  <si>
    <t>m1_nr_tohjul_a</t>
  </si>
  <si>
    <t>m1_pr_traktor_b</t>
  </si>
  <si>
    <t>m1_nr_traktor_b</t>
  </si>
  <si>
    <t>m1_pr_traktor_a</t>
  </si>
  <si>
    <t>m1_nr_traktor_a</t>
  </si>
  <si>
    <t>m1_pr_andre_b</t>
  </si>
  <si>
    <t>m1_nr_andre_b</t>
  </si>
  <si>
    <t>m1_pr_andre_a</t>
  </si>
  <si>
    <t>m1_nr_andre_a</t>
  </si>
  <si>
    <t>m2_pr_personbil_b</t>
  </si>
  <si>
    <t>m2_nr_personbil_b</t>
  </si>
  <si>
    <t>m2_pr_lastebil_b</t>
  </si>
  <si>
    <t>m2_nr_lastebil_b</t>
  </si>
  <si>
    <t>m2_pr_tohjul_b</t>
  </si>
  <si>
    <t>m2_nr_tohjul_b</t>
  </si>
  <si>
    <t>m2_pr_traktor_b</t>
  </si>
  <si>
    <t>m2_nr_traktor_b</t>
  </si>
  <si>
    <t>m2_pr_andre_b</t>
  </si>
  <si>
    <t>m2_nr_andre_b</t>
  </si>
  <si>
    <t>m2_pr_personbil_a</t>
  </si>
  <si>
    <t>m2_nr_personbil_a</t>
  </si>
  <si>
    <t>m2_pr_lastebil_a</t>
  </si>
  <si>
    <t>m2_nr_lastebil_a</t>
  </si>
  <si>
    <t>m2_pr_tohjul_a</t>
  </si>
  <si>
    <t>m2_nr_tohjul_a</t>
  </si>
  <si>
    <t>m2_pr_traktor_a</t>
  </si>
  <si>
    <t>m2_nr_traktor_a</t>
  </si>
  <si>
    <t>m2_pr_andre_a</t>
  </si>
  <si>
    <t>m2_nr_andre_a</t>
  </si>
  <si>
    <t>pe_ind_trygghet_b</t>
  </si>
  <si>
    <t>pe_kol_trygghet_b</t>
  </si>
  <si>
    <t>sp_pr_andre_b</t>
  </si>
  <si>
    <t>sp_nr_andre_b</t>
  </si>
  <si>
    <t>pe_ind_trygghet_a</t>
  </si>
  <si>
    <t>pe_kol_trygghet_a</t>
  </si>
  <si>
    <t>055 Nordea</t>
  </si>
  <si>
    <t>056 Danica</t>
  </si>
  <si>
    <t>Tab17</t>
  </si>
  <si>
    <t>Tab16</t>
  </si>
  <si>
    <t>TOTALT</t>
  </si>
  <si>
    <t>MOTORVOGN I ALT</t>
  </si>
  <si>
    <t>Figur 4. Bestandspremie fordelt på private forsikringer og næringslivsforsikringer</t>
  </si>
  <si>
    <t>Figur 4. Bestandspremie fordelt på private forsikringer og næringslivsforsikringer ………………………………………………</t>
  </si>
  <si>
    <t>begreper og definisjoner på side 23.</t>
  </si>
  <si>
    <t>pe_ialt_b</t>
  </si>
  <si>
    <t>m1_pr_ialt_b</t>
  </si>
  <si>
    <t>m1_nr_ialt_b</t>
  </si>
  <si>
    <t>pe_ind_ialt_b</t>
  </si>
  <si>
    <t>pe_kol_ialt_b</t>
  </si>
  <si>
    <t>sp_pr_ialt_b</t>
  </si>
  <si>
    <t>sp_nr_ialt_b</t>
  </si>
  <si>
    <t>bk_ialt_b</t>
  </si>
  <si>
    <t>INDIVIDUELL</t>
  </si>
  <si>
    <t>KOLLEKTIV</t>
  </si>
  <si>
    <t>Tabell 4.1 Brann-kombinert, bestandspremie</t>
  </si>
  <si>
    <t>Tabell 4.2 Brann-kombinert, antall forsikringer / forsikringssum</t>
  </si>
  <si>
    <t>Tabell 5.1 Person i alt, bestandspremie</t>
  </si>
  <si>
    <t>Tabell 5.2  Person i alt, antall forsikrede</t>
  </si>
  <si>
    <t>Tabell 5.3 Person - herav Ulykke, bestandspremie</t>
  </si>
  <si>
    <t>Tabell 5.4 Person - herav Ulykke, antall forsikrede</t>
  </si>
  <si>
    <t>Tabell 5.5 Person - herav Yrkesskade, bestandspremie</t>
  </si>
  <si>
    <t>Tabell 5.6 Person - herav Yrkesskade, antall forsikrede</t>
  </si>
  <si>
    <t>Tabell 5.7 Person - herav Barn, bestandspremie</t>
  </si>
  <si>
    <t>Tabell 5.8 Person - herav Barn, antall forsikrede</t>
  </si>
  <si>
    <t>Tabell 5.9 Person - herav Kritisk sykdom, bestandspremie</t>
  </si>
  <si>
    <t>Tabell 5.10 Person - herav Kritisk sykdom, antall forsikrede</t>
  </si>
  <si>
    <t>Tabell 5.11 Person - herav Behandling, bestandspremie</t>
  </si>
  <si>
    <t>Tabell 5.12 Person - herav Behandling, antall forsikrede</t>
  </si>
  <si>
    <t>Tabell 6.1 Spesial i alt, bestandspremie</t>
  </si>
  <si>
    <t>Tabell 6.2 Spesial - herav Ansvar, bestandspremie</t>
  </si>
  <si>
    <t>Tabell 6.3 Spesial - herav Ansvar, antall forsikringer</t>
  </si>
  <si>
    <t>Tabell 4.1 Brann-kombinert, bestandspremie   ……………………………………………</t>
  </si>
  <si>
    <t>Tabell 4.2 Brann-kombinert, antall forsikringer   ……………………………………………</t>
  </si>
  <si>
    <t>Tabell 5.1 Person i alt, bestandspremie   …………………………………………</t>
  </si>
  <si>
    <t>Tabell 5.2 Person i alt, antall forsikrede   ……………………………………………</t>
  </si>
  <si>
    <t>Tabell 5.3 Person - herav Ulykke, bestandspremie   …………………………………………………………………</t>
  </si>
  <si>
    <t>Tabell 5.4 Person - herav Ulykke, antall forsikrede   …………………………………………………………………</t>
  </si>
  <si>
    <t>Tabell 5.5 Person - herav Yrkesskade, bestandspremie   …………………………………………………………..</t>
  </si>
  <si>
    <t>Tabell 5.6 Person - herav Yrkesskade, antall forsikrede   …………………………………………………………</t>
  </si>
  <si>
    <t>Tabell 5.7 Person - herav Barn, bestandspremie   …………………………………………………………..</t>
  </si>
  <si>
    <t>Tabell 5.8 Person - herav Barn, antall forsikrede   …………………………………………………………</t>
  </si>
  <si>
    <t>Tabell 5.9 Person - herav Kritisk sykdom, bestandspremie   …………………………………………………………..</t>
  </si>
  <si>
    <t>Tabell 5.10 Person - herav Kritisk sykdom, antall forsikrede   …………………………………………………………</t>
  </si>
  <si>
    <t>Tabell 5.11.Person - herav Behandling, bestandspremie   …………………………………………………………..</t>
  </si>
  <si>
    <t>Tabell 5.12 Person - herav Behandling, antall forsikrede   …………………………………………………………</t>
  </si>
  <si>
    <t>Tabell 6.1  Spesial i alt, bestandspremie   ………………………………………………………………</t>
  </si>
  <si>
    <t>Tabell 6.2  Spesial - herav Ansvar, bestandspremie   …………………………………………………………………….</t>
  </si>
  <si>
    <t>Tabell 6.3  Spesial - herav Ansvar, antall forsikringer   ……………………………………………………….</t>
  </si>
  <si>
    <t>Tab9</t>
  </si>
  <si>
    <t>Tab7</t>
  </si>
  <si>
    <t>096 Vardia</t>
  </si>
  <si>
    <t>Antall trafikkforsikringer</t>
  </si>
  <si>
    <t>Tabell 3.3 Person og varebil &lt; 3.5 t, bestandspremie</t>
  </si>
  <si>
    <t>Tabell 3.4 Person og varebil &lt; 3.5 t, antall trafikkforsikringer</t>
  </si>
  <si>
    <t>Tabell 3.3 Personbil og varebil &lt;3.5 t, bestandspremie   ………………………………………………</t>
  </si>
  <si>
    <t>Tabell 3.4 Personbil og varebil &lt;3.5 t, antall trafikkforsikringer   ………………………………………</t>
  </si>
  <si>
    <t>057 Oslo Pensjonsforsikring</t>
  </si>
  <si>
    <t>b_2014_2</t>
  </si>
  <si>
    <t>b_2015_2</t>
  </si>
  <si>
    <t>b_2016_2</t>
  </si>
  <si>
    <t>bp_2014_2</t>
  </si>
  <si>
    <t>bp_2015_2</t>
  </si>
  <si>
    <t>bp_2016_2</t>
  </si>
  <si>
    <t>bn_2014_2</t>
  </si>
  <si>
    <t>bn_2015_2</t>
  </si>
  <si>
    <t>bn_2016_2</t>
  </si>
  <si>
    <t>a_2014_2</t>
  </si>
  <si>
    <t>a_2015_2</t>
  </si>
  <si>
    <t>a_2016_2</t>
  </si>
  <si>
    <t>ap_2014_2</t>
  </si>
  <si>
    <t>ap_2015_2</t>
  </si>
  <si>
    <t>ap_2016_2</t>
  </si>
  <si>
    <t>an_2014_2</t>
  </si>
  <si>
    <t>an_2015_2</t>
  </si>
  <si>
    <t>an_2016_2</t>
  </si>
  <si>
    <t>b_ind_2014_2</t>
  </si>
  <si>
    <t>b_ind_2015_2</t>
  </si>
  <si>
    <t>b_ind_2016_2</t>
  </si>
  <si>
    <t>b_kol_2014_2</t>
  </si>
  <si>
    <t>b_kol_2015_2</t>
  </si>
  <si>
    <t>b_kol_2016_2</t>
  </si>
  <si>
    <t>a_ind_2014_2</t>
  </si>
  <si>
    <t>a_ind_2015_2</t>
  </si>
  <si>
    <t>a_ind_2016_2</t>
  </si>
  <si>
    <t>a_kol_2014_2</t>
  </si>
  <si>
    <t>a_kol_2015_2</t>
  </si>
  <si>
    <t>a_kol_2016_2</t>
  </si>
  <si>
    <t>30.06.2015</t>
  </si>
  <si>
    <t>30.06.2016</t>
  </si>
  <si>
    <t>Finans Norge / Skadestatistikk</t>
  </si>
  <si>
    <t>Premiestatistikk skadeforsikring 2. kvartal 2016</t>
  </si>
  <si>
    <t>30.06.2014</t>
  </si>
  <si>
    <t>Storebrand</t>
  </si>
  <si>
    <t>SpareBank 1 Forsikring</t>
  </si>
  <si>
    <t>Jernbanepersonalets forsikring</t>
  </si>
  <si>
    <t>Codan</t>
  </si>
  <si>
    <t>Protector Forsikring</t>
  </si>
  <si>
    <t>KLP Skadeforsikring</t>
  </si>
  <si>
    <t>DNB Forsikring</t>
  </si>
  <si>
    <t>Nordea</t>
  </si>
  <si>
    <t xml:space="preserve">-   </t>
  </si>
  <si>
    <t>Danica</t>
  </si>
  <si>
    <t>Oslo Pensjonsforsikring</t>
  </si>
  <si>
    <t>Eika Forsikring</t>
  </si>
  <si>
    <t>Telenor Forsikring</t>
  </si>
  <si>
    <t>NEMI</t>
  </si>
  <si>
    <t>AIG Europe</t>
  </si>
  <si>
    <t>Oslo Forsikring</t>
  </si>
  <si>
    <t>Inter Hannover</t>
  </si>
  <si>
    <t>ACE European Group</t>
  </si>
  <si>
    <t>Frende Skadeforsikring</t>
  </si>
  <si>
    <t>KNIF Trygghet Forsikring</t>
  </si>
  <si>
    <t>Landbruksforsikring</t>
  </si>
  <si>
    <t>Møretrygd</t>
  </si>
  <si>
    <t>Troll Forsikring</t>
  </si>
  <si>
    <t>Euro Insurance LTD</t>
  </si>
  <si>
    <t>Skogbrand</t>
  </si>
  <si>
    <t>W R Berkley</t>
  </si>
  <si>
    <t>OBOS Skadeforsikring</t>
  </si>
  <si>
    <t>Vardia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</si>
</sst>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 * #,##0.00_ ;_ * \-#,##0.00_ ;_ * &quot;-&quot;??_ ;_ @_ "/>
    <numFmt numFmtId="164" formatCode="_(* #,##0.00_);_(* \(#,##0.00\);_(* &quot;-&quot;??_);_(@_)"/>
    <numFmt numFmtId="165" formatCode="0.0_)"/>
    <numFmt numFmtId="166" formatCode="_ * #,##0_ ;_ * \-#,##0_ ;_ * &quot;-&quot;??_ ;_ @_ "/>
    <numFmt numFmtId="167" formatCode="0.0"/>
    <numFmt numFmtId="168" formatCode="0.0\ %"/>
    <numFmt numFmtId="169" formatCode="#,##0.000"/>
    <numFmt numFmtId="170" formatCode="_ * #.0_ ;_ * \-#.0_ ;_ * &quot;-&quot;??_ ;_ @_ "/>
    <numFmt numFmtId="171" formatCode="_ * 0.0_)\ ;_ * \-0.0_)\ ;_ * &quot;-&quot;??_ ;_ @_ 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u/>
      <sz val="12"/>
      <color indexed="12"/>
      <name val="System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0"/>
      <name val="Arial"/>
      <family val="2"/>
    </font>
    <font>
      <i/>
      <sz val="12"/>
      <name val="Times New Roman"/>
      <family val="1"/>
    </font>
    <font>
      <sz val="10"/>
      <name val="Arial"/>
      <family val="2"/>
    </font>
    <font>
      <b/>
      <sz val="10"/>
      <color indexed="8"/>
      <name val="Arial"/>
      <family val="2"/>
    </font>
    <font>
      <sz val="14"/>
      <name val="Times New Roman"/>
      <family val="1"/>
    </font>
    <font>
      <sz val="12"/>
      <name val="Arial"/>
      <family val="2"/>
    </font>
    <font>
      <sz val="18"/>
      <color indexed="23"/>
      <name val="Times New Roman"/>
      <family val="1"/>
    </font>
    <font>
      <sz val="14"/>
      <color indexed="23"/>
      <name val="Times New Roman"/>
      <family val="1"/>
    </font>
    <font>
      <sz val="10"/>
      <color indexed="23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8"/>
      <color rgb="FF3B6E8F"/>
      <name val="Cambria"/>
      <family val="1"/>
      <scheme val="maj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26"/>
      <color rgb="FF3B6E8F"/>
      <name val="Cambria"/>
      <family val="1"/>
      <scheme val="major"/>
    </font>
    <font>
      <b/>
      <sz val="28"/>
      <color rgb="FF54758C"/>
      <name val="Arial"/>
      <family val="2"/>
    </font>
    <font>
      <sz val="26"/>
      <color rgb="FF54758C"/>
      <name val="Arial"/>
      <family val="2"/>
    </font>
    <font>
      <sz val="14"/>
      <name val="Arial"/>
      <family val="2"/>
    </font>
    <font>
      <sz val="14"/>
      <color indexed="22"/>
      <name val="Times New Roman"/>
      <family val="1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164" fontId="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7" fillId="0" borderId="0"/>
    <xf numFmtId="9" fontId="6" fillId="0" borderId="0" applyFont="0" applyFill="0" applyBorder="0" applyAlignment="0" applyProtection="0"/>
    <xf numFmtId="0" fontId="5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31" fillId="0" borderId="0"/>
    <xf numFmtId="43" fontId="31" fillId="0" borderId="0" applyFont="0" applyFill="0" applyBorder="0" applyAlignment="0" applyProtection="0"/>
    <xf numFmtId="0" fontId="6" fillId="0" borderId="0"/>
    <xf numFmtId="0" fontId="37" fillId="0" borderId="0"/>
  </cellStyleXfs>
  <cellXfs count="202">
    <xf numFmtId="0" fontId="0" fillId="0" borderId="0" xfId="0"/>
    <xf numFmtId="0" fontId="9" fillId="0" borderId="0" xfId="0" applyFont="1"/>
    <xf numFmtId="0" fontId="8" fillId="0" borderId="0" xfId="4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10" fillId="0" borderId="0" xfId="4" applyFont="1" applyAlignment="1" applyProtection="1">
      <alignment horizontal="left"/>
    </xf>
    <xf numFmtId="0" fontId="11" fillId="2" borderId="0" xfId="0" applyFont="1" applyFill="1" applyBorder="1"/>
    <xf numFmtId="165" fontId="9" fillId="0" borderId="0" xfId="0" applyNumberFormat="1" applyFont="1" applyProtection="1"/>
    <xf numFmtId="0" fontId="12" fillId="2" borderId="1" xfId="0" applyFont="1" applyFill="1" applyBorder="1"/>
    <xf numFmtId="0" fontId="12" fillId="2" borderId="2" xfId="0" applyFont="1" applyFill="1" applyBorder="1"/>
    <xf numFmtId="0" fontId="12" fillId="2" borderId="3" xfId="0" applyFont="1" applyFill="1" applyBorder="1" applyAlignment="1">
      <alignment horizontal="center"/>
    </xf>
    <xf numFmtId="0" fontId="9" fillId="2" borderId="3" xfId="0" applyFont="1" applyFill="1" applyBorder="1"/>
    <xf numFmtId="0" fontId="9" fillId="2" borderId="2" xfId="0" applyFont="1" applyFill="1" applyBorder="1"/>
    <xf numFmtId="0" fontId="9" fillId="2" borderId="4" xfId="0" applyFont="1" applyFill="1" applyBorder="1"/>
    <xf numFmtId="0" fontId="12" fillId="2" borderId="5" xfId="0" applyFont="1" applyFill="1" applyBorder="1" applyAlignment="1">
      <alignment horizontal="left"/>
    </xf>
    <xf numFmtId="14" fontId="12" fillId="2" borderId="6" xfId="0" applyNumberFormat="1" applyFont="1" applyFill="1" applyBorder="1" applyAlignment="1">
      <alignment horizontal="right"/>
    </xf>
    <xf numFmtId="14" fontId="12" fillId="2" borderId="7" xfId="0" applyNumberFormat="1" applyFont="1" applyFill="1" applyBorder="1" applyAlignment="1">
      <alignment horizontal="right"/>
    </xf>
    <xf numFmtId="14" fontId="12" fillId="2" borderId="8" xfId="0" applyNumberFormat="1" applyFont="1" applyFill="1" applyBorder="1" applyAlignment="1">
      <alignment horizontal="right"/>
    </xf>
    <xf numFmtId="0" fontId="9" fillId="0" borderId="9" xfId="0" applyFont="1" applyBorder="1"/>
    <xf numFmtId="166" fontId="9" fillId="0" borderId="0" xfId="1" applyNumberFormat="1" applyFont="1" applyProtection="1"/>
    <xf numFmtId="166" fontId="9" fillId="0" borderId="10" xfId="1" applyNumberFormat="1" applyFont="1" applyBorder="1" applyProtection="1"/>
    <xf numFmtId="0" fontId="12" fillId="0" borderId="11" xfId="0" applyFont="1" applyBorder="1"/>
    <xf numFmtId="166" fontId="12" fillId="0" borderId="12" xfId="1" applyNumberFormat="1" applyFont="1" applyBorder="1" applyProtection="1"/>
    <xf numFmtId="166" fontId="12" fillId="0" borderId="13" xfId="1" applyNumberFormat="1" applyFont="1" applyBorder="1" applyProtection="1"/>
    <xf numFmtId="165" fontId="12" fillId="0" borderId="12" xfId="0" applyNumberFormat="1" applyFont="1" applyBorder="1" applyProtection="1"/>
    <xf numFmtId="0" fontId="9" fillId="0" borderId="7" xfId="0" applyFont="1" applyBorder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165" fontId="9" fillId="0" borderId="0" xfId="0" applyNumberFormat="1" applyFont="1" applyAlignment="1" applyProtection="1">
      <alignment horizontal="right"/>
    </xf>
    <xf numFmtId="165" fontId="9" fillId="0" borderId="14" xfId="0" applyNumberFormat="1" applyFont="1" applyBorder="1" applyAlignment="1">
      <alignment horizontal="righ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0" fontId="12" fillId="2" borderId="1" xfId="0" applyFont="1" applyFill="1" applyBorder="1" applyAlignment="1"/>
    <xf numFmtId="0" fontId="12" fillId="2" borderId="15" xfId="0" applyFont="1" applyFill="1" applyBorder="1" applyAlignment="1">
      <alignment horizontal="left"/>
    </xf>
    <xf numFmtId="14" fontId="12" fillId="2" borderId="16" xfId="0" applyNumberFormat="1" applyFont="1" applyFill="1" applyBorder="1" applyAlignment="1">
      <alignment horizontal="center"/>
    </xf>
    <xf numFmtId="165" fontId="9" fillId="0" borderId="17" xfId="0" applyNumberFormat="1" applyFont="1" applyBorder="1" applyAlignment="1">
      <alignment horizontal="right"/>
    </xf>
    <xf numFmtId="0" fontId="12" fillId="2" borderId="18" xfId="0" applyFont="1" applyFill="1" applyBorder="1" applyAlignment="1">
      <alignment horizontal="center"/>
    </xf>
    <xf numFmtId="14" fontId="12" fillId="2" borderId="19" xfId="0" applyNumberFormat="1" applyFont="1" applyFill="1" applyBorder="1" applyAlignment="1">
      <alignment horizontal="center"/>
    </xf>
    <xf numFmtId="165" fontId="12" fillId="0" borderId="17" xfId="0" applyNumberFormat="1" applyFont="1" applyBorder="1" applyAlignment="1">
      <alignment horizontal="right"/>
    </xf>
    <xf numFmtId="3" fontId="12" fillId="0" borderId="0" xfId="0" applyNumberFormat="1" applyFont="1" applyAlignment="1" applyProtection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/>
    <xf numFmtId="0" fontId="16" fillId="0" borderId="0" xfId="0" applyFont="1"/>
    <xf numFmtId="0" fontId="12" fillId="2" borderId="3" xfId="0" applyFont="1" applyFill="1" applyBorder="1" applyAlignment="1"/>
    <xf numFmtId="0" fontId="12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165" fontId="12" fillId="0" borderId="22" xfId="0" applyNumberFormat="1" applyFont="1" applyBorder="1"/>
    <xf numFmtId="0" fontId="8" fillId="0" borderId="0" xfId="4" applyAlignment="1" applyProtection="1"/>
    <xf numFmtId="0" fontId="9" fillId="0" borderId="0" xfId="0" applyFont="1" applyBorder="1"/>
    <xf numFmtId="166" fontId="12" fillId="0" borderId="0" xfId="1" applyNumberFormat="1" applyFont="1" applyBorder="1" applyProtection="1"/>
    <xf numFmtId="165" fontId="12" fillId="0" borderId="0" xfId="0" applyNumberFormat="1" applyFont="1" applyBorder="1" applyProtection="1"/>
    <xf numFmtId="165" fontId="12" fillId="0" borderId="0" xfId="0" applyNumberFormat="1" applyFont="1" applyBorder="1"/>
    <xf numFmtId="165" fontId="17" fillId="0" borderId="0" xfId="0" applyNumberFormat="1" applyFont="1" applyBorder="1" applyProtection="1"/>
    <xf numFmtId="0" fontId="18" fillId="0" borderId="0" xfId="0" applyFont="1"/>
    <xf numFmtId="0" fontId="15" fillId="0" borderId="7" xfId="0" applyFont="1" applyBorder="1"/>
    <xf numFmtId="166" fontId="9" fillId="0" borderId="23" xfId="1" applyNumberFormat="1" applyFont="1" applyBorder="1" applyAlignment="1" applyProtection="1">
      <alignment horizontal="center"/>
    </xf>
    <xf numFmtId="166" fontId="9" fillId="0" borderId="24" xfId="1" applyNumberFormat="1" applyFont="1" applyBorder="1" applyAlignment="1" applyProtection="1">
      <alignment horizontal="center"/>
    </xf>
    <xf numFmtId="166" fontId="12" fillId="0" borderId="24" xfId="1" applyNumberFormat="1" applyFont="1" applyBorder="1" applyAlignment="1" applyProtection="1">
      <alignment horizontal="center"/>
    </xf>
    <xf numFmtId="166" fontId="12" fillId="0" borderId="25" xfId="1" applyNumberFormat="1" applyFont="1" applyBorder="1" applyAlignment="1" applyProtection="1">
      <alignment horizontal="center"/>
    </xf>
    <xf numFmtId="0" fontId="14" fillId="0" borderId="26" xfId="0" applyFont="1" applyBorder="1" applyAlignment="1">
      <alignment horizontal="left"/>
    </xf>
    <xf numFmtId="0" fontId="9" fillId="0" borderId="26" xfId="0" applyFont="1" applyBorder="1"/>
    <xf numFmtId="0" fontId="14" fillId="0" borderId="0" xfId="0" applyFont="1" applyBorder="1" applyAlignment="1">
      <alignment horizontal="left"/>
    </xf>
    <xf numFmtId="0" fontId="12" fillId="0" borderId="21" xfId="0" applyFont="1" applyBorder="1" applyAlignment="1">
      <alignment horizontal="center"/>
    </xf>
    <xf numFmtId="14" fontId="12" fillId="2" borderId="12" xfId="0" applyNumberFormat="1" applyFont="1" applyFill="1" applyBorder="1" applyAlignment="1">
      <alignment horizontal="center"/>
    </xf>
    <xf numFmtId="14" fontId="12" fillId="2" borderId="27" xfId="0" applyNumberFormat="1" applyFont="1" applyFill="1" applyBorder="1" applyAlignment="1">
      <alignment horizontal="right"/>
    </xf>
    <xf numFmtId="0" fontId="12" fillId="0" borderId="0" xfId="0" applyFont="1"/>
    <xf numFmtId="14" fontId="17" fillId="0" borderId="0" xfId="0" quotePrefix="1" applyNumberFormat="1" applyFont="1" applyAlignment="1">
      <alignment horizontal="right"/>
    </xf>
    <xf numFmtId="14" fontId="0" fillId="0" borderId="0" xfId="0" quotePrefix="1" applyNumberFormat="1"/>
    <xf numFmtId="0" fontId="19" fillId="0" borderId="0" xfId="0" applyFont="1"/>
    <xf numFmtId="168" fontId="6" fillId="0" borderId="0" xfId="7" applyNumberFormat="1"/>
    <xf numFmtId="14" fontId="20" fillId="0" borderId="0" xfId="0" applyNumberFormat="1" applyFont="1"/>
    <xf numFmtId="167" fontId="0" fillId="0" borderId="0" xfId="0" applyNumberFormat="1"/>
    <xf numFmtId="14" fontId="17" fillId="0" borderId="0" xfId="0" quotePrefix="1" applyNumberFormat="1" applyFont="1"/>
    <xf numFmtId="0" fontId="10" fillId="0" borderId="0" xfId="3" applyFont="1" applyAlignment="1" applyProtection="1">
      <alignment horizontal="left"/>
    </xf>
    <xf numFmtId="0" fontId="9" fillId="0" borderId="0" xfId="0" applyFont="1" applyAlignment="1">
      <alignment horizontal="right"/>
    </xf>
    <xf numFmtId="14" fontId="19" fillId="0" borderId="0" xfId="0" quotePrefix="1" applyNumberFormat="1" applyFont="1"/>
    <xf numFmtId="0" fontId="7" fillId="0" borderId="0" xfId="4" applyFont="1" applyAlignment="1" applyProtection="1"/>
    <xf numFmtId="0" fontId="7" fillId="0" borderId="0" xfId="4" applyFont="1" applyAlignment="1" applyProtection="1">
      <alignment horizontal="left"/>
    </xf>
    <xf numFmtId="0" fontId="7" fillId="0" borderId="0" xfId="5" applyAlignment="1" applyProtection="1"/>
    <xf numFmtId="14" fontId="6" fillId="0" borderId="0" xfId="0" quotePrefix="1" applyNumberFormat="1" applyFont="1"/>
    <xf numFmtId="0" fontId="6" fillId="0" borderId="0" xfId="0" applyFont="1"/>
    <xf numFmtId="169" fontId="0" fillId="0" borderId="0" xfId="0" applyNumberFormat="1"/>
    <xf numFmtId="165" fontId="9" fillId="0" borderId="28" xfId="0" applyNumberFormat="1" applyFont="1" applyBorder="1" applyAlignment="1" applyProtection="1">
      <alignment horizontal="right"/>
    </xf>
    <xf numFmtId="165" fontId="9" fillId="0" borderId="0" xfId="0" applyNumberFormat="1" applyFont="1" applyBorder="1" applyAlignment="1" applyProtection="1">
      <alignment horizontal="right"/>
    </xf>
    <xf numFmtId="0" fontId="12" fillId="0" borderId="15" xfId="0" applyFont="1" applyBorder="1" applyAlignment="1">
      <alignment horizontal="left"/>
    </xf>
    <xf numFmtId="170" fontId="9" fillId="0" borderId="17" xfId="0" applyNumberFormat="1" applyFont="1" applyBorder="1" applyAlignment="1">
      <alignment horizontal="right"/>
    </xf>
    <xf numFmtId="171" fontId="9" fillId="0" borderId="17" xfId="0" applyNumberFormat="1" applyFont="1" applyBorder="1" applyAlignment="1">
      <alignment horizontal="right"/>
    </xf>
    <xf numFmtId="171" fontId="12" fillId="0" borderId="17" xfId="0" applyNumberFormat="1" applyFont="1" applyBorder="1" applyAlignment="1">
      <alignment horizontal="right"/>
    </xf>
    <xf numFmtId="171" fontId="9" fillId="0" borderId="0" xfId="0" applyNumberFormat="1" applyFont="1" applyAlignment="1" applyProtection="1">
      <alignment horizontal="right"/>
    </xf>
    <xf numFmtId="171" fontId="9" fillId="0" borderId="14" xfId="0" applyNumberFormat="1" applyFont="1" applyBorder="1" applyAlignment="1">
      <alignment horizontal="right"/>
    </xf>
    <xf numFmtId="171" fontId="9" fillId="0" borderId="28" xfId="0" applyNumberFormat="1" applyFont="1" applyBorder="1" applyAlignment="1" applyProtection="1">
      <alignment horizontal="right"/>
    </xf>
    <xf numFmtId="171" fontId="9" fillId="0" borderId="0" xfId="0" applyNumberFormat="1" applyFont="1" applyBorder="1" applyAlignment="1" applyProtection="1">
      <alignment horizontal="right"/>
    </xf>
    <xf numFmtId="171" fontId="12" fillId="0" borderId="12" xfId="0" applyNumberFormat="1" applyFont="1" applyBorder="1" applyProtection="1"/>
    <xf numFmtId="171" fontId="12" fillId="0" borderId="22" xfId="0" applyNumberFormat="1" applyFont="1" applyBorder="1"/>
    <xf numFmtId="171" fontId="12" fillId="0" borderId="19" xfId="0" applyNumberFormat="1" applyFont="1" applyBorder="1" applyAlignment="1">
      <alignment horizontal="right"/>
    </xf>
    <xf numFmtId="171" fontId="12" fillId="0" borderId="22" xfId="0" applyNumberFormat="1" applyFont="1" applyBorder="1" applyAlignment="1">
      <alignment horizontal="right"/>
    </xf>
    <xf numFmtId="0" fontId="12" fillId="2" borderId="3" xfId="0" applyFont="1" applyFill="1" applyBorder="1" applyAlignment="1">
      <alignment horizontal="center"/>
    </xf>
    <xf numFmtId="0" fontId="12" fillId="2" borderId="2" xfId="0" applyFont="1" applyFill="1" applyBorder="1" applyAlignment="1"/>
    <xf numFmtId="0" fontId="12" fillId="2" borderId="20" xfId="0" applyFont="1" applyFill="1" applyBorder="1" applyAlignment="1"/>
    <xf numFmtId="166" fontId="9" fillId="0" borderId="9" xfId="1" applyNumberFormat="1" applyFont="1" applyBorder="1" applyAlignment="1" applyProtection="1">
      <alignment horizontal="center"/>
    </xf>
    <xf numFmtId="166" fontId="12" fillId="0" borderId="9" xfId="1" applyNumberFormat="1" applyFont="1" applyBorder="1" applyAlignment="1" applyProtection="1">
      <alignment horizontal="center"/>
    </xf>
    <xf numFmtId="166" fontId="12" fillId="0" borderId="11" xfId="1" applyNumberFormat="1" applyFont="1" applyBorder="1" applyAlignment="1" applyProtection="1">
      <alignment horizontal="center"/>
    </xf>
    <xf numFmtId="166" fontId="9" fillId="0" borderId="29" xfId="1" applyNumberFormat="1" applyFont="1" applyBorder="1" applyAlignment="1" applyProtection="1">
      <alignment horizontal="center"/>
    </xf>
    <xf numFmtId="14" fontId="12" fillId="2" borderId="15" xfId="0" applyNumberFormat="1" applyFont="1" applyFill="1" applyBorder="1" applyAlignment="1">
      <alignment horizontal="center"/>
    </xf>
    <xf numFmtId="169" fontId="6" fillId="0" borderId="0" xfId="0" applyNumberFormat="1" applyFont="1"/>
    <xf numFmtId="3" fontId="9" fillId="0" borderId="0" xfId="0" applyNumberFormat="1" applyFont="1"/>
    <xf numFmtId="0" fontId="14" fillId="0" borderId="26" xfId="0" applyFont="1" applyBorder="1" applyAlignment="1">
      <alignment horizontal="right"/>
    </xf>
    <xf numFmtId="14" fontId="12" fillId="2" borderId="5" xfId="0" applyNumberFormat="1" applyFont="1" applyFill="1" applyBorder="1" applyAlignment="1">
      <alignment horizontal="right"/>
    </xf>
    <xf numFmtId="166" fontId="9" fillId="0" borderId="21" xfId="1" applyNumberFormat="1" applyFont="1" applyBorder="1" applyProtection="1"/>
    <xf numFmtId="166" fontId="12" fillId="0" borderId="15" xfId="1" applyNumberFormat="1" applyFont="1" applyBorder="1" applyProtection="1"/>
    <xf numFmtId="165" fontId="12" fillId="0" borderId="12" xfId="0" applyNumberFormat="1" applyFont="1" applyBorder="1" applyAlignment="1" applyProtection="1"/>
    <xf numFmtId="0" fontId="12" fillId="0" borderId="21" xfId="0" applyFont="1" applyBorder="1"/>
    <xf numFmtId="14" fontId="12" fillId="2" borderId="13" xfId="0" applyNumberFormat="1" applyFont="1" applyFill="1" applyBorder="1" applyAlignment="1">
      <alignment horizontal="center"/>
    </xf>
    <xf numFmtId="3" fontId="12" fillId="0" borderId="10" xfId="0" applyNumberFormat="1" applyFont="1" applyBorder="1" applyAlignment="1" applyProtection="1">
      <alignment horizontal="right"/>
    </xf>
    <xf numFmtId="3" fontId="9" fillId="0" borderId="10" xfId="0" applyNumberFormat="1" applyFont="1" applyBorder="1" applyAlignment="1" applyProtection="1">
      <alignment horizontal="right"/>
    </xf>
    <xf numFmtId="0" fontId="9" fillId="0" borderId="21" xfId="0" applyFont="1" applyBorder="1"/>
    <xf numFmtId="0" fontId="9" fillId="0" borderId="3" xfId="0" applyFont="1" applyBorder="1"/>
    <xf numFmtId="0" fontId="0" fillId="0" borderId="26" xfId="0" applyBorder="1"/>
    <xf numFmtId="0" fontId="12" fillId="0" borderId="15" xfId="0" applyFont="1" applyBorder="1"/>
    <xf numFmtId="166" fontId="9" fillId="0" borderId="28" xfId="1" applyNumberFormat="1" applyFont="1" applyBorder="1" applyProtection="1"/>
    <xf numFmtId="166" fontId="12" fillId="0" borderId="16" xfId="1" applyNumberFormat="1" applyFont="1" applyBorder="1" applyProtection="1"/>
    <xf numFmtId="0" fontId="12" fillId="2" borderId="29" xfId="0" applyFont="1" applyFill="1" applyBorder="1"/>
    <xf numFmtId="0" fontId="12" fillId="2" borderId="30" xfId="0" applyFont="1" applyFill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2" fillId="2" borderId="0" xfId="0" applyFont="1" applyFill="1" applyBorder="1" applyAlignment="1"/>
    <xf numFmtId="0" fontId="12" fillId="2" borderId="0" xfId="0" applyFont="1" applyFill="1" applyBorder="1" applyAlignment="1">
      <alignment horizontal="center"/>
    </xf>
    <xf numFmtId="0" fontId="9" fillId="2" borderId="0" xfId="0" applyFont="1" applyFill="1" applyBorder="1"/>
    <xf numFmtId="14" fontId="12" fillId="2" borderId="0" xfId="0" applyNumberFormat="1" applyFont="1" applyFill="1" applyBorder="1" applyAlignment="1">
      <alignment horizontal="right"/>
    </xf>
    <xf numFmtId="166" fontId="9" fillId="0" borderId="0" xfId="1" applyNumberFormat="1" applyFont="1" applyBorder="1" applyProtection="1"/>
    <xf numFmtId="171" fontId="9" fillId="0" borderId="0" xfId="0" applyNumberFormat="1" applyFont="1" applyBorder="1" applyAlignment="1">
      <alignment horizontal="right"/>
    </xf>
    <xf numFmtId="171" fontId="12" fillId="0" borderId="0" xfId="0" applyNumberFormat="1" applyFont="1" applyBorder="1" applyProtection="1"/>
    <xf numFmtId="171" fontId="12" fillId="0" borderId="0" xfId="0" applyNumberFormat="1" applyFont="1" applyBorder="1"/>
    <xf numFmtId="166" fontId="9" fillId="0" borderId="26" xfId="1" applyNumberFormat="1" applyFont="1" applyBorder="1" applyProtection="1"/>
    <xf numFmtId="171" fontId="9" fillId="0" borderId="26" xfId="0" applyNumberFormat="1" applyFont="1" applyBorder="1" applyAlignment="1" applyProtection="1">
      <alignment horizontal="right"/>
    </xf>
    <xf numFmtId="171" fontId="9" fillId="0" borderId="26" xfId="0" applyNumberFormat="1" applyFont="1" applyBorder="1" applyAlignment="1">
      <alignment horizontal="right"/>
    </xf>
    <xf numFmtId="0" fontId="9" fillId="0" borderId="0" xfId="9" applyFont="1"/>
    <xf numFmtId="0" fontId="7" fillId="0" borderId="0" xfId="5" applyFont="1" applyAlignment="1" applyProtection="1">
      <alignment horizontal="left"/>
    </xf>
    <xf numFmtId="0" fontId="9" fillId="0" borderId="0" xfId="9" applyFont="1" applyAlignment="1" applyProtection="1">
      <alignment horizontal="left"/>
    </xf>
    <xf numFmtId="0" fontId="10" fillId="0" borderId="0" xfId="5" applyFont="1" applyAlignment="1" applyProtection="1">
      <alignment horizontal="left"/>
    </xf>
    <xf numFmtId="0" fontId="11" fillId="2" borderId="0" xfId="9" applyFont="1" applyFill="1" applyBorder="1"/>
    <xf numFmtId="165" fontId="9" fillId="0" borderId="0" xfId="9" applyNumberFormat="1" applyFont="1" applyProtection="1"/>
    <xf numFmtId="0" fontId="12" fillId="2" borderId="1" xfId="9" applyFont="1" applyFill="1" applyBorder="1"/>
    <xf numFmtId="0" fontId="12" fillId="2" borderId="2" xfId="9" applyFont="1" applyFill="1" applyBorder="1"/>
    <xf numFmtId="0" fontId="12" fillId="2" borderId="3" xfId="9" applyFont="1" applyFill="1" applyBorder="1" applyAlignment="1">
      <alignment horizontal="center"/>
    </xf>
    <xf numFmtId="0" fontId="9" fillId="2" borderId="3" xfId="9" applyFont="1" applyFill="1" applyBorder="1"/>
    <xf numFmtId="0" fontId="9" fillId="2" borderId="2" xfId="9" applyFont="1" applyFill="1" applyBorder="1"/>
    <xf numFmtId="0" fontId="9" fillId="2" borderId="4" xfId="9" applyFont="1" applyFill="1" applyBorder="1"/>
    <xf numFmtId="0" fontId="12" fillId="2" borderId="5" xfId="9" applyFont="1" applyFill="1" applyBorder="1" applyAlignment="1">
      <alignment horizontal="left"/>
    </xf>
    <xf numFmtId="14" fontId="12" fillId="2" borderId="6" xfId="9" applyNumberFormat="1" applyFont="1" applyFill="1" applyBorder="1" applyAlignment="1">
      <alignment horizontal="right"/>
    </xf>
    <xf numFmtId="14" fontId="12" fillId="2" borderId="7" xfId="9" applyNumberFormat="1" applyFont="1" applyFill="1" applyBorder="1" applyAlignment="1">
      <alignment horizontal="right"/>
    </xf>
    <xf numFmtId="14" fontId="12" fillId="2" borderId="27" xfId="9" applyNumberFormat="1" applyFont="1" applyFill="1" applyBorder="1" applyAlignment="1">
      <alignment horizontal="right"/>
    </xf>
    <xf numFmtId="14" fontId="12" fillId="2" borderId="8" xfId="9" applyNumberFormat="1" applyFont="1" applyFill="1" applyBorder="1" applyAlignment="1">
      <alignment horizontal="right"/>
    </xf>
    <xf numFmtId="0" fontId="9" fillId="0" borderId="9" xfId="9" applyFont="1" applyBorder="1"/>
    <xf numFmtId="171" fontId="9" fillId="0" borderId="31" xfId="9" applyNumberFormat="1" applyFont="1" applyBorder="1" applyAlignment="1" applyProtection="1">
      <alignment horizontal="right"/>
    </xf>
    <xf numFmtId="171" fontId="9" fillId="0" borderId="0" xfId="9" applyNumberFormat="1" applyFont="1" applyAlignment="1" applyProtection="1">
      <alignment horizontal="right"/>
    </xf>
    <xf numFmtId="171" fontId="9" fillId="0" borderId="14" xfId="9" applyNumberFormat="1" applyFont="1" applyBorder="1" applyAlignment="1">
      <alignment horizontal="right"/>
    </xf>
    <xf numFmtId="171" fontId="9" fillId="0" borderId="28" xfId="9" applyNumberFormat="1" applyFont="1" applyBorder="1" applyAlignment="1" applyProtection="1">
      <alignment horizontal="right"/>
    </xf>
    <xf numFmtId="0" fontId="12" fillId="0" borderId="11" xfId="9" applyFont="1" applyBorder="1"/>
    <xf numFmtId="171" fontId="12" fillId="0" borderId="16" xfId="9" applyNumberFormat="1" applyFont="1" applyBorder="1" applyProtection="1"/>
    <xf numFmtId="171" fontId="12" fillId="0" borderId="12" xfId="9" applyNumberFormat="1" applyFont="1" applyBorder="1" applyProtection="1"/>
    <xf numFmtId="171" fontId="12" fillId="0" borderId="22" xfId="9" applyNumberFormat="1" applyFont="1" applyBorder="1"/>
    <xf numFmtId="0" fontId="9" fillId="0" borderId="7" xfId="9" applyFont="1" applyBorder="1"/>
    <xf numFmtId="0" fontId="14" fillId="0" borderId="0" xfId="9" applyFont="1" applyAlignment="1">
      <alignment horizontal="right"/>
    </xf>
    <xf numFmtId="0" fontId="14" fillId="0" borderId="0" xfId="9" applyFont="1" applyAlignment="1">
      <alignment horizontal="left"/>
    </xf>
    <xf numFmtId="0" fontId="25" fillId="0" borderId="0" xfId="16" applyFont="1"/>
    <xf numFmtId="0" fontId="6" fillId="0" borderId="0" xfId="16"/>
    <xf numFmtId="0" fontId="0" fillId="0" borderId="0" xfId="16" applyFont="1"/>
    <xf numFmtId="0" fontId="23" fillId="0" borderId="0" xfId="16" applyFont="1" applyAlignment="1">
      <alignment horizontal="right"/>
    </xf>
    <xf numFmtId="0" fontId="28" fillId="0" borderId="0" xfId="16" applyFont="1" applyAlignment="1">
      <alignment horizontal="left"/>
    </xf>
    <xf numFmtId="0" fontId="32" fillId="0" borderId="0" xfId="16" applyFont="1" applyAlignment="1">
      <alignment horizontal="left"/>
    </xf>
    <xf numFmtId="0" fontId="22" fillId="0" borderId="0" xfId="16" applyFont="1" applyAlignment="1">
      <alignment horizontal="right"/>
    </xf>
    <xf numFmtId="0" fontId="6" fillId="0" borderId="0" xfId="16" applyAlignment="1">
      <alignment horizontal="right"/>
    </xf>
    <xf numFmtId="0" fontId="29" fillId="0" borderId="0" xfId="16" applyFont="1" applyAlignment="1">
      <alignment horizontal="left"/>
    </xf>
    <xf numFmtId="14" fontId="30" fillId="0" borderId="0" xfId="16" applyNumberFormat="1" applyFont="1" applyAlignment="1">
      <alignment horizontal="left"/>
    </xf>
    <xf numFmtId="0" fontId="30" fillId="0" borderId="0" xfId="16" applyFont="1" applyAlignment="1">
      <alignment horizontal="left"/>
    </xf>
    <xf numFmtId="14" fontId="24" fillId="0" borderId="0" xfId="16" applyNumberFormat="1" applyFont="1"/>
    <xf numFmtId="14" fontId="36" fillId="0" borderId="0" xfId="16" applyNumberFormat="1" applyFont="1" applyAlignment="1">
      <alignment horizontal="right"/>
    </xf>
    <xf numFmtId="0" fontId="37" fillId="0" borderId="0" xfId="17"/>
    <xf numFmtId="0" fontId="21" fillId="0" borderId="0" xfId="17" applyFont="1" applyAlignment="1">
      <alignment horizontal="left"/>
    </xf>
    <xf numFmtId="0" fontId="33" fillId="0" borderId="0" xfId="17" applyFont="1" applyAlignment="1">
      <alignment vertical="center"/>
    </xf>
    <xf numFmtId="0" fontId="34" fillId="0" borderId="0" xfId="17" applyFont="1" applyAlignment="1">
      <alignment vertical="center"/>
    </xf>
    <xf numFmtId="0" fontId="35" fillId="0" borderId="0" xfId="17" applyFont="1"/>
    <xf numFmtId="0" fontId="13" fillId="0" borderId="0" xfId="9" applyFont="1" applyAlignment="1">
      <alignment horizontal="right"/>
    </xf>
    <xf numFmtId="14" fontId="21" fillId="0" borderId="0" xfId="16" applyNumberFormat="1" applyFont="1" applyAlignment="1">
      <alignment horizontal="center"/>
    </xf>
    <xf numFmtId="0" fontId="13" fillId="0" borderId="0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26" xfId="0" applyFont="1" applyBorder="1" applyAlignment="1">
      <alignment horizontal="right"/>
    </xf>
    <xf numFmtId="0" fontId="12" fillId="2" borderId="1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166" fontId="12" fillId="0" borderId="21" xfId="1" applyNumberFormat="1" applyFont="1" applyBorder="1" applyAlignment="1" applyProtection="1">
      <alignment horizontal="center"/>
    </xf>
    <xf numFmtId="166" fontId="12" fillId="0" borderId="10" xfId="1" applyNumberFormat="1" applyFont="1" applyBorder="1" applyAlignment="1" applyProtection="1">
      <alignment horizontal="center"/>
    </xf>
    <xf numFmtId="166" fontId="12" fillId="0" borderId="1" xfId="1" applyNumberFormat="1" applyFont="1" applyBorder="1" applyAlignment="1" applyProtection="1">
      <alignment horizontal="center"/>
    </xf>
    <xf numFmtId="166" fontId="12" fillId="0" borderId="20" xfId="1" applyNumberFormat="1" applyFont="1" applyBorder="1" applyAlignment="1" applyProtection="1">
      <alignment horizontal="center"/>
    </xf>
    <xf numFmtId="166" fontId="12" fillId="0" borderId="2" xfId="1" applyNumberFormat="1" applyFont="1" applyBorder="1" applyAlignment="1" applyProtection="1">
      <alignment horizontal="center"/>
    </xf>
    <xf numFmtId="166" fontId="12" fillId="0" borderId="28" xfId="1" applyNumberFormat="1" applyFont="1" applyBorder="1" applyAlignment="1" applyProtection="1">
      <alignment horizontal="center"/>
    </xf>
    <xf numFmtId="165" fontId="12" fillId="0" borderId="12" xfId="0" applyNumberFormat="1" applyFont="1" applyBorder="1" applyAlignment="1" applyProtection="1">
      <alignment horizontal="center"/>
    </xf>
    <xf numFmtId="0" fontId="13" fillId="0" borderId="26" xfId="9" applyFont="1" applyBorder="1" applyAlignment="1">
      <alignment horizontal="right"/>
    </xf>
    <xf numFmtId="0" fontId="13" fillId="0" borderId="0" xfId="9" applyFont="1" applyAlignment="1">
      <alignment horizontal="right"/>
    </xf>
    <xf numFmtId="165" fontId="12" fillId="0" borderId="0" xfId="0" applyNumberFormat="1" applyFont="1" applyBorder="1" applyAlignment="1" applyProtection="1">
      <alignment horizontal="center"/>
    </xf>
  </cellXfs>
  <cellStyles count="18">
    <cellStyle name="Comma" xfId="1" builtinId="3"/>
    <cellStyle name="Comma 2" xfId="2"/>
    <cellStyle name="Hyperkobling_premiestatistikken" xfId="3"/>
    <cellStyle name="Hyperlink" xfId="4" builtinId="8"/>
    <cellStyle name="Hyperlink 2" xfId="5"/>
    <cellStyle name="Normal" xfId="0" builtinId="0"/>
    <cellStyle name="Normal 2" xfId="8"/>
    <cellStyle name="Normal 2 2" xfId="14"/>
    <cellStyle name="Normal 2 2 2" xfId="16"/>
    <cellStyle name="Normal 2 3" xfId="17"/>
    <cellStyle name="Normal 3" xfId="9"/>
    <cellStyle name="Normal 4" xfId="10"/>
    <cellStyle name="Normal 5" xfId="11"/>
    <cellStyle name="Normal 6" xfId="12"/>
    <cellStyle name="Normal 7" xfId="13"/>
    <cellStyle name="Normal 8" xfId="6"/>
    <cellStyle name="Percent" xfId="7" builtinId="5"/>
    <cellStyle name="Tusenskille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19258688107541E-2"/>
          <c:y val="1.5243925132081769E-2"/>
          <c:w val="0.9477984711129237"/>
          <c:h val="0.85061102237021002"/>
        </c:manualLayout>
      </c:layout>
      <c:bubbleChart>
        <c:varyColors val="0"/>
        <c:ser>
          <c:idx val="0"/>
          <c:order val="0"/>
          <c:tx>
            <c:strRef>
              <c:f>'Tab2'!$A$74</c:f>
              <c:strCache>
                <c:ptCount val="1"/>
                <c:pt idx="0">
                  <c:v>Gjensidige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Ref>
              <c:f>'Tab2'!$A$74:$A$78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'Tab2'!$B$74:$B$78</c:f>
              <c:numCache>
                <c:formatCode>0.0\ %</c:formatCode>
                <c:ptCount val="5"/>
                <c:pt idx="0">
                  <c:v>0.25381777561656099</c:v>
                </c:pt>
                <c:pt idx="1">
                  <c:v>0.21196540773400932</c:v>
                </c:pt>
                <c:pt idx="2">
                  <c:v>0.13304336689689641</c:v>
                </c:pt>
                <c:pt idx="3">
                  <c:v>0.10023861724337274</c:v>
                </c:pt>
                <c:pt idx="4">
                  <c:v>0.30093483250916053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12E5-4DDD-A337-CE02AFE8F6A4}"/>
            </c:ext>
          </c:extLst>
        </c:ser>
        <c:ser>
          <c:idx val="1"/>
          <c:order val="1"/>
          <c:tx>
            <c:strRef>
              <c:f>'Tab2'!$A$75</c:f>
              <c:strCache>
                <c:ptCount val="1"/>
                <c:pt idx="0">
                  <c:v>If Skadeforsikring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'Tab2'!$C$74:$C$78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bubbleSize>
            <c:numRef>
              <c:f>'Tab2'!$D$74:$D$78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12E5-4DDD-A337-CE02AFE8F6A4}"/>
            </c:ext>
          </c:extLst>
        </c:ser>
        <c:ser>
          <c:idx val="2"/>
          <c:order val="2"/>
          <c:tx>
            <c:strRef>
              <c:f>'Tab2'!$A$76</c:f>
              <c:strCache>
                <c:ptCount val="1"/>
                <c:pt idx="0">
                  <c:v>Tryg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'Tab2'!$E$74:$E$78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'Tab2'!$F$74:$F$78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12E5-4DDD-A337-CE02AFE8F6A4}"/>
            </c:ext>
          </c:extLst>
        </c:ser>
        <c:ser>
          <c:idx val="3"/>
          <c:order val="3"/>
          <c:tx>
            <c:strRef>
              <c:f>'Tab2'!$A$77</c:f>
              <c:strCache>
                <c:ptCount val="1"/>
                <c:pt idx="0">
                  <c:v>SpareBank 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'Tab2'!$G$74:$G$78</c:f>
              <c:numCache>
                <c:formatCode>General</c:formatCode>
                <c:ptCount val="5"/>
              </c:numCache>
            </c:numRef>
          </c:yVal>
          <c:bubbleSize>
            <c:numRef>
              <c:f>'Tab2'!$H$74:$H$78</c:f>
              <c:numCache>
                <c:formatCode>General</c:formatCode>
                <c:ptCount val="5"/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12E5-4DDD-A337-CE02AFE8F6A4}"/>
            </c:ext>
          </c:extLst>
        </c:ser>
        <c:ser>
          <c:idx val="4"/>
          <c:order val="4"/>
          <c:tx>
            <c:strRef>
              <c:f>'Tab2'!$A$78</c:f>
              <c:strCache>
                <c:ptCount val="1"/>
                <c:pt idx="0">
                  <c:v>Andre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'Tab2'!$I$74:$I$78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12E5-4DDD-A337-CE02AFE8F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20"/>
        <c:showNegBubbles val="0"/>
        <c:axId val="274056704"/>
        <c:axId val="274058240"/>
      </c:bubbleChart>
      <c:valAx>
        <c:axId val="274056704"/>
        <c:scaling>
          <c:orientation val="minMax"/>
        </c:scaling>
        <c:delete val="1"/>
        <c:axPos val="b"/>
        <c:majorTickMark val="out"/>
        <c:minorTickMark val="none"/>
        <c:tickLblPos val="none"/>
        <c:crossAx val="274058240"/>
        <c:crosses val="autoZero"/>
        <c:crossBetween val="midCat"/>
      </c:valAx>
      <c:valAx>
        <c:axId val="274058240"/>
        <c:scaling>
          <c:orientation val="minMax"/>
          <c:max val="0.2"/>
          <c:min val="-0.2"/>
        </c:scaling>
        <c:delete val="1"/>
        <c:axPos val="l"/>
        <c:numFmt formatCode="General" sourceLinked="1"/>
        <c:majorTickMark val="out"/>
        <c:minorTickMark val="none"/>
        <c:tickLblPos val="none"/>
        <c:crossAx val="27405670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1566068515505873E-3"/>
          <c:y val="0.60061071634344043"/>
          <c:w val="0.88580818914760728"/>
          <c:h val="0.109756417642916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376845891783923"/>
          <c:y val="2.5352147546417802E-2"/>
          <c:w val="0.81729265753459723"/>
          <c:h val="0.7690151422413378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'Tab2'!$B$83</c:f>
              <c:strCache>
                <c:ptCount val="1"/>
                <c:pt idx="0">
                  <c:v>30.06.2015</c:v>
                </c:pt>
              </c:strCache>
            </c:strRef>
          </c:tx>
          <c:spPr>
            <a:pattFill prst="wdUpDiag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'Tab2'!$B$84:$B$91</c:f>
              <c:numCache>
                <c:formatCode>0.0</c:formatCode>
                <c:ptCount val="8"/>
                <c:pt idx="0">
                  <c:v>2086.6860000000001</c:v>
                </c:pt>
                <c:pt idx="1">
                  <c:v>6935.6019999999999</c:v>
                </c:pt>
                <c:pt idx="2">
                  <c:v>1820.929000000001</c:v>
                </c:pt>
                <c:pt idx="3">
                  <c:v>7958.27</c:v>
                </c:pt>
                <c:pt idx="4">
                  <c:v>1124.6880000000001</c:v>
                </c:pt>
                <c:pt idx="5">
                  <c:v>2553.2249999999999</c:v>
                </c:pt>
                <c:pt idx="6">
                  <c:v>3080.1390000000001</c:v>
                </c:pt>
                <c:pt idx="7">
                  <c:v>1755.221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06-481E-A104-D9191D8713E3}"/>
            </c:ext>
          </c:extLst>
        </c:ser>
        <c:ser>
          <c:idx val="1"/>
          <c:order val="1"/>
          <c:tx>
            <c:strRef>
              <c:f>'Tab2'!$C$83</c:f>
              <c:strCache>
                <c:ptCount val="1"/>
                <c:pt idx="0">
                  <c:v>30.06.2016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'Tab2'!$C$84:$C$91</c:f>
              <c:numCache>
                <c:formatCode>0.0</c:formatCode>
                <c:ptCount val="8"/>
                <c:pt idx="0">
                  <c:v>2194.61</c:v>
                </c:pt>
                <c:pt idx="1">
                  <c:v>7244.72</c:v>
                </c:pt>
                <c:pt idx="2">
                  <c:v>1971.8829999999989</c:v>
                </c:pt>
                <c:pt idx="3">
                  <c:v>7597.9290000000001</c:v>
                </c:pt>
                <c:pt idx="4">
                  <c:v>1125.7909999999999</c:v>
                </c:pt>
                <c:pt idx="5">
                  <c:v>2411.739</c:v>
                </c:pt>
                <c:pt idx="6">
                  <c:v>3181.3229999999999</c:v>
                </c:pt>
                <c:pt idx="7">
                  <c:v>1743.2529999999999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06-481E-A104-D9191D871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77352448"/>
        <c:axId val="277353984"/>
        <c:axId val="0"/>
      </c:bar3DChart>
      <c:catAx>
        <c:axId val="27735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735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5.7096247960850034E-2"/>
              <c:y val="0.315493253484159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2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174602766826303"/>
          <c:y val="6.8544600938967137E-2"/>
          <c:w val="0.24306705544351814"/>
          <c:h val="0.129577760526413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6"/>
      <c:rotY val="20"/>
      <c:depthPercent val="100"/>
      <c:rAngAx val="1"/>
    </c:view3D>
    <c:floor>
      <c:thickness val="0"/>
      <c:spPr>
        <a:solidFill>
          <a:srgbClr val="00000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370718815975293"/>
          <c:y val="4.1916228942844538E-2"/>
          <c:w val="0.70705306553481861"/>
          <c:h val="0.83832457885680622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'Tab2'!$A$98</c:f>
              <c:strCache>
                <c:ptCount val="1"/>
                <c:pt idx="0">
                  <c:v>Trafikk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'Tab2'!$B$96:$E$96</c:f>
              <c:strCache>
                <c:ptCount val="4"/>
                <c:pt idx="0">
                  <c:v>31.12.2013</c:v>
                </c:pt>
                <c:pt idx="1">
                  <c:v>31.12.2014</c:v>
                </c:pt>
                <c:pt idx="2">
                  <c:v>31.12.2015</c:v>
                </c:pt>
                <c:pt idx="3">
                  <c:v>30.06.2016</c:v>
                </c:pt>
              </c:strCache>
            </c:strRef>
          </c:cat>
          <c:val>
            <c:numRef>
              <c:f>'Tab2'!$B$98:$E$98</c:f>
              <c:numCache>
                <c:formatCode>#\ ##0.000</c:formatCode>
                <c:ptCount val="4"/>
                <c:pt idx="0">
                  <c:v>7709.8919999999998</c:v>
                </c:pt>
                <c:pt idx="1">
                  <c:v>7884.6679999999997</c:v>
                </c:pt>
                <c:pt idx="2">
                  <c:v>7875.8249999999998</c:v>
                </c:pt>
                <c:pt idx="3">
                  <c:v>7812.9470000000001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94-4BDF-9DFF-D2B51CAA1B94}"/>
            </c:ext>
          </c:extLst>
        </c:ser>
        <c:ser>
          <c:idx val="2"/>
          <c:order val="1"/>
          <c:tx>
            <c:strRef>
              <c:f>'Tab2'!$A$99</c:f>
              <c:strCache>
                <c:ptCount val="1"/>
                <c:pt idx="0">
                  <c:v>Øvrig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'Tab2'!$B$96:$E$96</c:f>
              <c:strCache>
                <c:ptCount val="4"/>
                <c:pt idx="0">
                  <c:v>31.12.2013</c:v>
                </c:pt>
                <c:pt idx="1">
                  <c:v>31.12.2014</c:v>
                </c:pt>
                <c:pt idx="2">
                  <c:v>31.12.2015</c:v>
                </c:pt>
                <c:pt idx="3">
                  <c:v>30.06.2016</c:v>
                </c:pt>
              </c:strCache>
            </c:strRef>
          </c:cat>
          <c:val>
            <c:numRef>
              <c:f>'Tab2'!$B$99:$E$99</c:f>
              <c:numCache>
                <c:formatCode>#\ ##0.000</c:formatCode>
                <c:ptCount val="4"/>
                <c:pt idx="0">
                  <c:v>12083.527000000002</c:v>
                </c:pt>
                <c:pt idx="1">
                  <c:v>12665.925000000001</c:v>
                </c:pt>
                <c:pt idx="2">
                  <c:v>12707.862999999998</c:v>
                </c:pt>
                <c:pt idx="3">
                  <c:v>12865.444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94-4BDF-9DFF-D2B51CAA1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shape val="cylinder"/>
        <c:axId val="277412096"/>
        <c:axId val="279384064"/>
        <c:axId val="0"/>
      </c:bar3DChart>
      <c:catAx>
        <c:axId val="277412096"/>
        <c:scaling>
          <c:orientation val="minMax"/>
        </c:scaling>
        <c:delete val="0"/>
        <c:axPos val="b"/>
        <c:numFmt formatCode="dd/mm/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93840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9384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2.8933092224231471E-2"/>
              <c:y val="0.365270089741776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4120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607670876583156"/>
          <c:y val="0.39620821349427915"/>
          <c:w val="0.10669077757686159"/>
          <c:h val="0.147704905150333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 w="15875"/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nb-NO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'Tab2'!$A$106:$A$107</c:f>
              <c:strCache>
                <c:ptCount val="2"/>
                <c:pt idx="0">
                  <c:v>Privat</c:v>
                </c:pt>
                <c:pt idx="1">
                  <c:v>Næring</c:v>
                </c:pt>
              </c:strCache>
            </c:strRef>
          </c:cat>
          <c:val>
            <c:numRef>
              <c:f>'Tab2'!$B$106:$B$107</c:f>
              <c:numCache>
                <c:formatCode>#,##0</c:formatCode>
                <c:ptCount val="2"/>
                <c:pt idx="0">
                  <c:v>35591671</c:v>
                </c:pt>
                <c:pt idx="1">
                  <c:v>20253413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8-4FB8-9176-55D05E98D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/>
  </c:sp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7</xdr:col>
      <xdr:colOff>742950</xdr:colOff>
      <xdr:row>55</xdr:row>
      <xdr:rowOff>0</xdr:rowOff>
    </xdr:to>
    <xdr:pic>
      <xdr:nvPicPr>
        <xdr:cNvPr id="2" name="Picture 1" descr="Statistikk_forside.pd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6755130" cy="115119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695325</xdr:colOff>
      <xdr:row>41</xdr:row>
      <xdr:rowOff>123825</xdr:rowOff>
    </xdr:from>
    <xdr:to>
      <xdr:col>4</xdr:col>
      <xdr:colOff>815992</xdr:colOff>
      <xdr:row>44</xdr:row>
      <xdr:rowOff>85725</xdr:rowOff>
    </xdr:to>
    <xdr:sp macro="" textlink="">
      <xdr:nvSpPr>
        <xdr:cNvPr id="3" name="Text Box 6"/>
        <xdr:cNvSpPr txBox="1"/>
      </xdr:nvSpPr>
      <xdr:spPr>
        <a:xfrm>
          <a:off x="695325" y="9237345"/>
          <a:ext cx="3595387" cy="525780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1600" b="1">
              <a:effectLst/>
              <a:latin typeface="Arial"/>
              <a:ea typeface="ＭＳ 明朝"/>
              <a:cs typeface="Times New Roman"/>
            </a:rPr>
            <a:t>2. KVARTAL 2016 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(</a:t>
          </a:r>
          <a:r>
            <a:rPr lang="nb-NO" sz="1000">
              <a:solidFill>
                <a:schemeClr val="dk1"/>
              </a:solidFill>
              <a:effectLst/>
              <a:latin typeface="Arial"/>
              <a:ea typeface="ＭＳ 明朝"/>
              <a:cs typeface="Times New Roman"/>
            </a:rPr>
            <a:t>30. august 2016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)</a:t>
          </a:r>
          <a:endParaRPr lang="nb-NO" sz="12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0</xdr:col>
      <xdr:colOff>666750</xdr:colOff>
      <xdr:row>33</xdr:row>
      <xdr:rowOff>0</xdr:rowOff>
    </xdr:from>
    <xdr:to>
      <xdr:col>7</xdr:col>
      <xdr:colOff>466725</xdr:colOff>
      <xdr:row>38</xdr:row>
      <xdr:rowOff>101600</xdr:rowOff>
    </xdr:to>
    <xdr:sp macro="" textlink="">
      <xdr:nvSpPr>
        <xdr:cNvPr id="4" name="Text Box 4"/>
        <xdr:cNvSpPr txBox="1"/>
      </xdr:nvSpPr>
      <xdr:spPr>
        <a:xfrm>
          <a:off x="666750" y="7414260"/>
          <a:ext cx="5812155" cy="1183640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2800" b="1">
              <a:solidFill>
                <a:srgbClr val="54758C"/>
              </a:solidFill>
              <a:effectLst/>
              <a:latin typeface="Arial"/>
              <a:ea typeface="ＭＳ 明朝"/>
              <a:cs typeface="Times New Roman"/>
            </a:rPr>
            <a:t>PREMIESTATISTIKK	</a:t>
          </a:r>
          <a:endParaRPr lang="nb-NO" sz="1200">
            <a:effectLst/>
            <a:ea typeface="ＭＳ 明朝"/>
            <a:cs typeface="Times New Roman"/>
          </a:endParaRPr>
        </a:p>
        <a:p>
          <a:pPr>
            <a:lnSpc>
              <a:spcPct val="120000"/>
            </a:lnSpc>
            <a:spcAft>
              <a:spcPts val="0"/>
            </a:spcAft>
          </a:pPr>
          <a:r>
            <a:rPr lang="en-GB" sz="2600">
              <a:solidFill>
                <a:srgbClr val="54758C"/>
              </a:solidFill>
              <a:effectLst/>
              <a:latin typeface="Arial"/>
              <a:ea typeface="ＭＳ 明朝"/>
              <a:cs typeface="MinionPro-Regular"/>
            </a:rPr>
            <a:t>SKADEFORSIKRING</a:t>
          </a:r>
          <a:endParaRPr lang="nb-NO" sz="1200">
            <a:solidFill>
              <a:srgbClr val="000000"/>
            </a:solidFill>
            <a:effectLst/>
            <a:latin typeface="MinionPro-Regular"/>
            <a:ea typeface="ＭＳ 明朝"/>
            <a:cs typeface="MinionPro-Regular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654050</xdr:colOff>
      <xdr:row>37</xdr:row>
      <xdr:rowOff>101600</xdr:rowOff>
    </xdr:from>
    <xdr:to>
      <xdr:col>7</xdr:col>
      <xdr:colOff>295303</xdr:colOff>
      <xdr:row>39</xdr:row>
      <xdr:rowOff>85809</xdr:rowOff>
    </xdr:to>
    <xdr:sp macro="" textlink="">
      <xdr:nvSpPr>
        <xdr:cNvPr id="5" name="Text Box 5"/>
        <xdr:cNvSpPr txBox="1"/>
      </xdr:nvSpPr>
      <xdr:spPr>
        <a:xfrm>
          <a:off x="654050" y="8430260"/>
          <a:ext cx="5653433" cy="372829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en-GB" sz="1400">
              <a:solidFill>
                <a:srgbClr val="000000"/>
              </a:solidFill>
              <a:effectLst/>
              <a:latin typeface="Arial"/>
              <a:ea typeface="ＭＳ 明朝"/>
              <a:cs typeface="MinionPro-Regular"/>
            </a:rPr>
            <a:t>Bransje- og selskapsfordelt premie og bestand</a:t>
          </a:r>
          <a:endParaRPr lang="nb-NO" sz="1200">
            <a:solidFill>
              <a:srgbClr val="000000"/>
            </a:solidFill>
            <a:effectLst/>
            <a:latin typeface="MinionPro-Regular"/>
            <a:ea typeface="ＭＳ 明朝"/>
            <a:cs typeface="MinionPro-Regular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108858</xdr:colOff>
      <xdr:row>4</xdr:row>
      <xdr:rowOff>123825</xdr:rowOff>
    </xdr:from>
    <xdr:to>
      <xdr:col>2</xdr:col>
      <xdr:colOff>346333</xdr:colOff>
      <xdr:row>7</xdr:row>
      <xdr:rowOff>149678</xdr:rowOff>
    </xdr:to>
    <xdr:sp macro="" textlink="">
      <xdr:nvSpPr>
        <xdr:cNvPr id="6" name="Text Box 3"/>
        <xdr:cNvSpPr txBox="1"/>
      </xdr:nvSpPr>
      <xdr:spPr>
        <a:xfrm>
          <a:off x="108858" y="794385"/>
          <a:ext cx="2142475" cy="650693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nb-NO" sz="1400" cap="all">
              <a:ln w="0" cap="flat" cmpd="sng" algn="ctr">
                <a:noFill/>
                <a:prstDash val="solid"/>
                <a:round/>
              </a:ln>
              <a:solidFill>
                <a:schemeClr val="bg1"/>
              </a:solidFill>
              <a:effectLst/>
              <a:latin typeface="Arial"/>
              <a:ea typeface="ＭＳ 明朝"/>
              <a:cs typeface="Arial"/>
            </a:rPr>
            <a:t>SKADEFORSIKRING</a:t>
          </a:r>
          <a:endParaRPr lang="nb-NO" sz="1400">
            <a:ln w="0" cap="flat" cmpd="sng" algn="ctr">
              <a:noFill/>
              <a:prstDash val="solid"/>
              <a:round/>
            </a:ln>
            <a:solidFill>
              <a:schemeClr val="bg1"/>
            </a:solidFill>
            <a:effectLst/>
            <a:latin typeface="Arial"/>
            <a:ea typeface="ＭＳ 明朝"/>
            <a:cs typeface="Arial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0</xdr:rowOff>
    </xdr:from>
    <xdr:to>
      <xdr:col>0</xdr:col>
      <xdr:colOff>2562225</xdr:colOff>
      <xdr:row>45</xdr:row>
      <xdr:rowOff>133350</xdr:rowOff>
    </xdr:to>
    <xdr:sp macro="" textlink="">
      <xdr:nvSpPr>
        <xdr:cNvPr id="13315" name="Text Box 3"/>
        <xdr:cNvSpPr txBox="1">
          <a:spLocks noChangeArrowheads="1"/>
        </xdr:cNvSpPr>
      </xdr:nvSpPr>
      <xdr:spPr bwMode="auto">
        <a:xfrm>
          <a:off x="19050" y="1114425"/>
          <a:ext cx="2543175" cy="769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Omlegging av innrapporteringen til premiestatistikken i 2013 har ført til at kaskoandelen på motorvogn ikke lenger finnes.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Unisons bestand inngår fra og med 4. kvartal 2013 i SpareBank 1s bestand.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KNIFs bestand inkluderer tall fra Byggmesterforsikring fra og med 4. kvartal 2013.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Fra og med 1. kvartal 2014 er bransjene barn, kritisk sykdom og behandlingsforsikring inkludert i statistikken. Videre er oversiktene i tabell 1.1 og 1.2 splittet på privat og næring.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Gouda Reiseforsikring er i statistikken en del av Gjensidige fra og med 1. kvartal 2014.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Vardia rapporterer til premiestatistikken fra og med 2. kvartal 2014.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I statistikken for 2. kvartal 2014 er det gjennomført et tydelig skille mellom private og næringslivsforsikringer. Samtidig er det innført en tabell over samlede personforsikringer.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Bestand på landbruksforsikring er tatt ut av statistikken fra og med 3. kvartal 2014.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Oslo Pensjonsforsikring og Oslo Forsikring har separate oppføringer fra og med 4. kvartal 2015.</a:t>
          </a:r>
        </a:p>
      </xdr:txBody>
    </xdr:sp>
    <xdr:clientData/>
  </xdr:twoCellAnchor>
  <xdr:twoCellAnchor>
    <xdr:from>
      <xdr:col>1</xdr:col>
      <xdr:colOff>142875</xdr:colOff>
      <xdr:row>6</xdr:row>
      <xdr:rowOff>190500</xdr:rowOff>
    </xdr:from>
    <xdr:to>
      <xdr:col>3</xdr:col>
      <xdr:colOff>0</xdr:colOff>
      <xdr:row>45</xdr:row>
      <xdr:rowOff>133350</xdr:rowOff>
    </xdr:to>
    <xdr:sp macro="" textlink="">
      <xdr:nvSpPr>
        <xdr:cNvPr id="13316" name="Text Box 4"/>
        <xdr:cNvSpPr txBox="1">
          <a:spLocks noChangeArrowheads="1"/>
        </xdr:cNvSpPr>
      </xdr:nvSpPr>
      <xdr:spPr bwMode="auto">
        <a:xfrm>
          <a:off x="2771775" y="1104900"/>
          <a:ext cx="2867025" cy="770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31.12.14: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SpareBank 1 har rettet en feil som gjør at antall villa- og hytteforsikringer går litt ned. ACE har ikke levert oppdaterte premietall.</a:t>
          </a:r>
          <a:endParaRPr lang="nb-NO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30.06.15: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Møretrygd har ikke levert oppdaterte premietall.</a:t>
          </a:r>
          <a:endParaRPr lang="nb-NO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30.09.15: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Noen av Ifs individuelle personprodukter rapporteres nå bare til livstatistikken. Møretrygd har ikke levert oppdaterte premietall.</a:t>
          </a:r>
          <a:endParaRPr lang="nb-NO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endParaRPr lang="en-US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31.12.15: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Gjensidige konverterer sine landbruksprodukter, noe som gir forskyvninger mellom privat (villa) og næring på brann-kombinert. ACE har ikke levert oppdaterte premietall.</a:t>
          </a:r>
          <a:endParaRPr lang="nb-NO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endParaRPr lang="en-US" sz="1100" b="0" i="1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 fontAlgn="base"/>
          <a:r>
            <a:rPr lang="en-US" sz="11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pr. 31.03.16: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ACE har ikke levert oppdaterte premietall.</a:t>
          </a:r>
        </a:p>
        <a:p>
          <a:pPr rtl="0" fontAlgn="base"/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pr. 30.06.16: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AIG, ACE og Møretrygd har ikke levert oppdaterte premietall.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38100</xdr:rowOff>
    </xdr:from>
    <xdr:to>
      <xdr:col>5</xdr:col>
      <xdr:colOff>266700</xdr:colOff>
      <xdr:row>25</xdr:row>
      <xdr:rowOff>85725</xdr:rowOff>
    </xdr:to>
    <xdr:graphicFrame macro="">
      <xdr:nvGraphicFramePr>
        <xdr:cNvPr id="22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133350</xdr:rowOff>
    </xdr:from>
    <xdr:to>
      <xdr:col>5</xdr:col>
      <xdr:colOff>247650</xdr:colOff>
      <xdr:row>52</xdr:row>
      <xdr:rowOff>114300</xdr:rowOff>
    </xdr:to>
    <xdr:graphicFrame macro="">
      <xdr:nvGraphicFramePr>
        <xdr:cNvPr id="227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190500</xdr:colOff>
      <xdr:row>7</xdr:row>
      <xdr:rowOff>0</xdr:rowOff>
    </xdr:from>
    <xdr:to>
      <xdr:col>10</xdr:col>
      <xdr:colOff>723900</xdr:colOff>
      <xdr:row>26</xdr:row>
      <xdr:rowOff>104775</xdr:rowOff>
    </xdr:to>
    <xdr:graphicFrame macro="">
      <xdr:nvGraphicFramePr>
        <xdr:cNvPr id="227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571500</xdr:colOff>
      <xdr:row>33</xdr:row>
      <xdr:rowOff>57150</xdr:rowOff>
    </xdr:from>
    <xdr:to>
      <xdr:col>10</xdr:col>
      <xdr:colOff>133350</xdr:colOff>
      <xdr:row>49</xdr:row>
      <xdr:rowOff>38100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0.38455</cdr:x>
      <cdr:y>0.63677</cdr:y>
    </cdr:from>
    <cdr:to>
      <cdr:x>0.47266</cdr:x>
      <cdr:y>0.70113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25576" y="2025798"/>
          <a:ext cx="464104" cy="2047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00B0F0"/>
              </a:solidFill>
              <a:latin typeface="Arial"/>
              <a:cs typeface="Arial"/>
            </a:rPr>
            <a:t>38,4%</a:t>
          </a:r>
        </a:p>
      </cdr:txBody>
    </cdr:sp>
  </cdr:relSizeAnchor>
  <cdr:relSizeAnchor xmlns:cdr="http://schemas.openxmlformats.org/drawingml/2006/chartDrawing">
    <cdr:from>
      <cdr:x>0.68716</cdr:x>
      <cdr:y>0.3736</cdr:y>
    </cdr:from>
    <cdr:to>
      <cdr:x>0.78834</cdr:x>
      <cdr:y>0.43795</cdr:y>
    </cdr:to>
    <cdr:sp macro="" textlink="">
      <cdr:nvSpPr>
        <cdr:cNvPr id="71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19500" y="1188539"/>
          <a:ext cx="532950" cy="204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en-US" sz="1200" b="1" i="0" strike="noStrike">
            <a:solidFill>
              <a:srgbClr val="FFFF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0.23133</cdr:x>
      <cdr:y>0.64216</cdr:y>
    </cdr:from>
    <cdr:to>
      <cdr:x>0.31943</cdr:x>
      <cdr:y>0.70651</cdr:y>
    </cdr:to>
    <cdr:sp macro="" textlink="">
      <cdr:nvSpPr>
        <cdr:cNvPr id="71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8464" y="2042932"/>
          <a:ext cx="464101" cy="204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00B0F0"/>
              </a:solidFill>
              <a:latin typeface="Arial"/>
              <a:cs typeface="Arial"/>
            </a:rPr>
            <a:t>39,0%</a:t>
          </a:r>
        </a:p>
      </cdr:txBody>
    </cdr:sp>
  </cdr:relSizeAnchor>
  <cdr:relSizeAnchor xmlns:cdr="http://schemas.openxmlformats.org/drawingml/2006/chartDrawing">
    <cdr:from>
      <cdr:x>0.53707</cdr:x>
      <cdr:y>0.63473</cdr:y>
    </cdr:from>
    <cdr:to>
      <cdr:x>0.62518</cdr:x>
      <cdr:y>0.69909</cdr:y>
    </cdr:to>
    <cdr:sp macro="" textlink="">
      <cdr:nvSpPr>
        <cdr:cNvPr id="6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28925" y="2019300"/>
          <a:ext cx="464104" cy="2047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00B0F0"/>
              </a:solidFill>
              <a:latin typeface="Arial"/>
              <a:cs typeface="Arial"/>
            </a:rPr>
            <a:t>38,3%</a:t>
          </a:r>
        </a:p>
      </cdr:txBody>
    </cdr:sp>
  </cdr:relSizeAnchor>
  <cdr:relSizeAnchor xmlns:cdr="http://schemas.openxmlformats.org/drawingml/2006/chartDrawing">
    <cdr:from>
      <cdr:x>0.69078</cdr:x>
      <cdr:y>0.63174</cdr:y>
    </cdr:from>
    <cdr:to>
      <cdr:x>0.77889</cdr:x>
      <cdr:y>0.6961</cdr:y>
    </cdr:to>
    <cdr:sp macro="" textlink="">
      <cdr:nvSpPr>
        <cdr:cNvPr id="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38550" y="2009775"/>
          <a:ext cx="464104" cy="2047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00B0F0"/>
              </a:solidFill>
              <a:latin typeface="Arial"/>
              <a:cs typeface="Arial"/>
            </a:rPr>
            <a:t>37,8%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38100</xdr:rowOff>
    </xdr:from>
    <xdr:to>
      <xdr:col>1</xdr:col>
      <xdr:colOff>123825</xdr:colOff>
      <xdr:row>50</xdr:row>
      <xdr:rowOff>161925</xdr:rowOff>
    </xdr:to>
    <xdr:sp macro="" textlink="">
      <xdr:nvSpPr>
        <xdr:cNvPr id="14337" name="Text Box 1"/>
        <xdr:cNvSpPr txBox="1">
          <a:spLocks noChangeArrowheads="1"/>
        </xdr:cNvSpPr>
      </xdr:nvSpPr>
      <xdr:spPr bwMode="auto">
        <a:xfrm>
          <a:off x="0" y="561975"/>
          <a:ext cx="2686050" cy="9286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Formål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Hovedformålet med statistikken er å gi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bestandsmessige utviklingstrekk for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hovedbransjene innen landbasert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samt vise markeds-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andelene til forsikringsselskapene.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Datagrunnlag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Følgende selskaper inngår i statistikken: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ACE European Group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AIG Europe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Codan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Danica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DNB Livsforsikring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DNB Skadeforsikring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Eika 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Euro Insurance LTD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Frende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Gjensidige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If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Inter Hannover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Jernbanepersonalets bank og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KLP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KNIF Trygghet Forsikring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Landbruksforsikring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Møretrygd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NEMI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Nordea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OBOS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Oslo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Oslo Pensjonsforsikring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Protector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Skogbrand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SpareBank 1 Skadeforsikring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SpareBank 1 Livsforsikring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Storebrand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Telenor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Troll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Tryg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Vardia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>
              <a:latin typeface="Times New Roman" pitchFamily="18" charset="0"/>
              <a:ea typeface="+mn-ea"/>
              <a:cs typeface="Times New Roman" pitchFamily="18" charset="0"/>
            </a:rPr>
            <a:t>   W R Berkley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endParaRPr lang="en-US" sz="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Disse selskapene utgjør hovedtyngden av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det norske markedet for landbasert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men vi gjør oppmerksom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på at dette varierer fra bransje til bransje.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For eksempel vil disse selskapene utgjøre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så å si hele motorvognmarkedet, mens for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industriforsikring eksisterer det en rekke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aktører (captives og utenlandske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selskaper) som ikke rapporterer til denne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statistikken.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304800</xdr:colOff>
      <xdr:row>4</xdr:row>
      <xdr:rowOff>28575</xdr:rowOff>
    </xdr:from>
    <xdr:to>
      <xdr:col>3</xdr:col>
      <xdr:colOff>152400</xdr:colOff>
      <xdr:row>50</xdr:row>
      <xdr:rowOff>161925</xdr:rowOff>
    </xdr:to>
    <xdr:sp macro="" textlink="">
      <xdr:nvSpPr>
        <xdr:cNvPr id="14338" name="Text Box 2"/>
        <xdr:cNvSpPr txBox="1">
          <a:spLocks noChangeArrowheads="1"/>
        </xdr:cNvSpPr>
      </xdr:nvSpPr>
      <xdr:spPr bwMode="auto">
        <a:xfrm>
          <a:off x="2867025" y="552450"/>
          <a:ext cx="2781300" cy="9296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endParaRPr lang="en-US" sz="1200" b="1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Begreper</a:t>
          </a: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Definisjon av bestandspremie: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Bestandspremie er en sum av premie for forsikringene i bestanden på betraktnings-tidspunktet for den avtaleperioden som da gjelder. Premien som summeres er premien for forsikringene som er i kraft slik de er på betraktningstidspunktet, men til den tariffpremie som gjaldt da avtaleperioden ble påbegynt.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premiebegreper: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Bestandspremie er et begrep som 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velegnet til å studere endringer i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markedsandeler. Ved årets slutt vil den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som regel være ganske lik den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forfalte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premie,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som er premie ved hovedforfall, et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begrep som ofte finnes i andre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publikasjoner. Et annet premiebegrep som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er vanlig å bruke er inntektsbegrepet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opptjent premie.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Bestandspremien pr.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30/06 i et regnskapsår kan gi en god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tilnærming av hva den opptjente premie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blir for regnskapsåret. Mens forfalt og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opptjent premie vokser raskt gjennom året,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vil bestandspremien vise små variasjoner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med mindre det har funnet sted store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premiepåslag eller nytegning.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miestatistikken_2015q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 "/>
      <sheetName val="Innhold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C6" t="str">
            <v>31.12.2014</v>
          </cell>
          <cell r="D6" t="str">
            <v>31.12.2015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J57"/>
  <sheetViews>
    <sheetView showGridLines="0" showRowColHeaders="0" zoomScale="50" zoomScaleNormal="50" zoomScaleSheetLayoutView="100" workbookViewId="0"/>
  </sheetViews>
  <sheetFormatPr defaultColWidth="11.44140625" defaultRowHeight="13.2" x14ac:dyDescent="0.25"/>
  <cols>
    <col min="1" max="1" width="16.33203125" style="167" customWidth="1"/>
    <col min="2" max="4" width="11.44140625" style="167"/>
    <col min="5" max="5" width="14.109375" style="167" bestFit="1" customWidth="1"/>
    <col min="6" max="7" width="11.44140625" style="167"/>
    <col min="8" max="8" width="13.44140625" style="167" customWidth="1"/>
    <col min="9" max="9" width="11.44140625" style="167"/>
    <col min="10" max="10" width="13.44140625" style="167" bestFit="1" customWidth="1"/>
    <col min="11" max="256" width="11.44140625" style="167"/>
    <col min="257" max="257" width="16.33203125" style="167" customWidth="1"/>
    <col min="258" max="260" width="11.44140625" style="167"/>
    <col min="261" max="261" width="14.109375" style="167" bestFit="1" customWidth="1"/>
    <col min="262" max="263" width="11.44140625" style="167"/>
    <col min="264" max="264" width="13.44140625" style="167" customWidth="1"/>
    <col min="265" max="265" width="11.44140625" style="167"/>
    <col min="266" max="266" width="13.44140625" style="167" bestFit="1" customWidth="1"/>
    <col min="267" max="512" width="11.44140625" style="167"/>
    <col min="513" max="513" width="16.33203125" style="167" customWidth="1"/>
    <col min="514" max="516" width="11.44140625" style="167"/>
    <col min="517" max="517" width="14.109375" style="167" bestFit="1" customWidth="1"/>
    <col min="518" max="519" width="11.44140625" style="167"/>
    <col min="520" max="520" width="13.44140625" style="167" customWidth="1"/>
    <col min="521" max="521" width="11.44140625" style="167"/>
    <col min="522" max="522" width="13.44140625" style="167" bestFit="1" customWidth="1"/>
    <col min="523" max="768" width="11.44140625" style="167"/>
    <col min="769" max="769" width="16.33203125" style="167" customWidth="1"/>
    <col min="770" max="772" width="11.44140625" style="167"/>
    <col min="773" max="773" width="14.109375" style="167" bestFit="1" customWidth="1"/>
    <col min="774" max="775" width="11.44140625" style="167"/>
    <col min="776" max="776" width="13.44140625" style="167" customWidth="1"/>
    <col min="777" max="777" width="11.44140625" style="167"/>
    <col min="778" max="778" width="13.44140625" style="167" bestFit="1" customWidth="1"/>
    <col min="779" max="1024" width="11.44140625" style="167"/>
    <col min="1025" max="1025" width="16.33203125" style="167" customWidth="1"/>
    <col min="1026" max="1028" width="11.44140625" style="167"/>
    <col min="1029" max="1029" width="14.109375" style="167" bestFit="1" customWidth="1"/>
    <col min="1030" max="1031" width="11.44140625" style="167"/>
    <col min="1032" max="1032" width="13.44140625" style="167" customWidth="1"/>
    <col min="1033" max="1033" width="11.44140625" style="167"/>
    <col min="1034" max="1034" width="13.44140625" style="167" bestFit="1" customWidth="1"/>
    <col min="1035" max="1280" width="11.44140625" style="167"/>
    <col min="1281" max="1281" width="16.33203125" style="167" customWidth="1"/>
    <col min="1282" max="1284" width="11.44140625" style="167"/>
    <col min="1285" max="1285" width="14.109375" style="167" bestFit="1" customWidth="1"/>
    <col min="1286" max="1287" width="11.44140625" style="167"/>
    <col min="1288" max="1288" width="13.44140625" style="167" customWidth="1"/>
    <col min="1289" max="1289" width="11.44140625" style="167"/>
    <col min="1290" max="1290" width="13.44140625" style="167" bestFit="1" customWidth="1"/>
    <col min="1291" max="1536" width="11.44140625" style="167"/>
    <col min="1537" max="1537" width="16.33203125" style="167" customWidth="1"/>
    <col min="1538" max="1540" width="11.44140625" style="167"/>
    <col min="1541" max="1541" width="14.109375" style="167" bestFit="1" customWidth="1"/>
    <col min="1542" max="1543" width="11.44140625" style="167"/>
    <col min="1544" max="1544" width="13.44140625" style="167" customWidth="1"/>
    <col min="1545" max="1545" width="11.44140625" style="167"/>
    <col min="1546" max="1546" width="13.44140625" style="167" bestFit="1" customWidth="1"/>
    <col min="1547" max="1792" width="11.44140625" style="167"/>
    <col min="1793" max="1793" width="16.33203125" style="167" customWidth="1"/>
    <col min="1794" max="1796" width="11.44140625" style="167"/>
    <col min="1797" max="1797" width="14.109375" style="167" bestFit="1" customWidth="1"/>
    <col min="1798" max="1799" width="11.44140625" style="167"/>
    <col min="1800" max="1800" width="13.44140625" style="167" customWidth="1"/>
    <col min="1801" max="1801" width="11.44140625" style="167"/>
    <col min="1802" max="1802" width="13.44140625" style="167" bestFit="1" customWidth="1"/>
    <col min="1803" max="2048" width="11.44140625" style="167"/>
    <col min="2049" max="2049" width="16.33203125" style="167" customWidth="1"/>
    <col min="2050" max="2052" width="11.44140625" style="167"/>
    <col min="2053" max="2053" width="14.109375" style="167" bestFit="1" customWidth="1"/>
    <col min="2054" max="2055" width="11.44140625" style="167"/>
    <col min="2056" max="2056" width="13.44140625" style="167" customWidth="1"/>
    <col min="2057" max="2057" width="11.44140625" style="167"/>
    <col min="2058" max="2058" width="13.44140625" style="167" bestFit="1" customWidth="1"/>
    <col min="2059" max="2304" width="11.44140625" style="167"/>
    <col min="2305" max="2305" width="16.33203125" style="167" customWidth="1"/>
    <col min="2306" max="2308" width="11.44140625" style="167"/>
    <col min="2309" max="2309" width="14.109375" style="167" bestFit="1" customWidth="1"/>
    <col min="2310" max="2311" width="11.44140625" style="167"/>
    <col min="2312" max="2312" width="13.44140625" style="167" customWidth="1"/>
    <col min="2313" max="2313" width="11.44140625" style="167"/>
    <col min="2314" max="2314" width="13.44140625" style="167" bestFit="1" customWidth="1"/>
    <col min="2315" max="2560" width="11.44140625" style="167"/>
    <col min="2561" max="2561" width="16.33203125" style="167" customWidth="1"/>
    <col min="2562" max="2564" width="11.44140625" style="167"/>
    <col min="2565" max="2565" width="14.109375" style="167" bestFit="1" customWidth="1"/>
    <col min="2566" max="2567" width="11.44140625" style="167"/>
    <col min="2568" max="2568" width="13.44140625" style="167" customWidth="1"/>
    <col min="2569" max="2569" width="11.44140625" style="167"/>
    <col min="2570" max="2570" width="13.44140625" style="167" bestFit="1" customWidth="1"/>
    <col min="2571" max="2816" width="11.44140625" style="167"/>
    <col min="2817" max="2817" width="16.33203125" style="167" customWidth="1"/>
    <col min="2818" max="2820" width="11.44140625" style="167"/>
    <col min="2821" max="2821" width="14.109375" style="167" bestFit="1" customWidth="1"/>
    <col min="2822" max="2823" width="11.44140625" style="167"/>
    <col min="2824" max="2824" width="13.44140625" style="167" customWidth="1"/>
    <col min="2825" max="2825" width="11.44140625" style="167"/>
    <col min="2826" max="2826" width="13.44140625" style="167" bestFit="1" customWidth="1"/>
    <col min="2827" max="3072" width="11.44140625" style="167"/>
    <col min="3073" max="3073" width="16.33203125" style="167" customWidth="1"/>
    <col min="3074" max="3076" width="11.44140625" style="167"/>
    <col min="3077" max="3077" width="14.109375" style="167" bestFit="1" customWidth="1"/>
    <col min="3078" max="3079" width="11.44140625" style="167"/>
    <col min="3080" max="3080" width="13.44140625" style="167" customWidth="1"/>
    <col min="3081" max="3081" width="11.44140625" style="167"/>
    <col min="3082" max="3082" width="13.44140625" style="167" bestFit="1" customWidth="1"/>
    <col min="3083" max="3328" width="11.44140625" style="167"/>
    <col min="3329" max="3329" width="16.33203125" style="167" customWidth="1"/>
    <col min="3330" max="3332" width="11.44140625" style="167"/>
    <col min="3333" max="3333" width="14.109375" style="167" bestFit="1" customWidth="1"/>
    <col min="3334" max="3335" width="11.44140625" style="167"/>
    <col min="3336" max="3336" width="13.44140625" style="167" customWidth="1"/>
    <col min="3337" max="3337" width="11.44140625" style="167"/>
    <col min="3338" max="3338" width="13.44140625" style="167" bestFit="1" customWidth="1"/>
    <col min="3339" max="3584" width="11.44140625" style="167"/>
    <col min="3585" max="3585" width="16.33203125" style="167" customWidth="1"/>
    <col min="3586" max="3588" width="11.44140625" style="167"/>
    <col min="3589" max="3589" width="14.109375" style="167" bestFit="1" customWidth="1"/>
    <col min="3590" max="3591" width="11.44140625" style="167"/>
    <col min="3592" max="3592" width="13.44140625" style="167" customWidth="1"/>
    <col min="3593" max="3593" width="11.44140625" style="167"/>
    <col min="3594" max="3594" width="13.44140625" style="167" bestFit="1" customWidth="1"/>
    <col min="3595" max="3840" width="11.44140625" style="167"/>
    <col min="3841" max="3841" width="16.33203125" style="167" customWidth="1"/>
    <col min="3842" max="3844" width="11.44140625" style="167"/>
    <col min="3845" max="3845" width="14.109375" style="167" bestFit="1" customWidth="1"/>
    <col min="3846" max="3847" width="11.44140625" style="167"/>
    <col min="3848" max="3848" width="13.44140625" style="167" customWidth="1"/>
    <col min="3849" max="3849" width="11.44140625" style="167"/>
    <col min="3850" max="3850" width="13.44140625" style="167" bestFit="1" customWidth="1"/>
    <col min="3851" max="4096" width="11.44140625" style="167"/>
    <col min="4097" max="4097" width="16.33203125" style="167" customWidth="1"/>
    <col min="4098" max="4100" width="11.44140625" style="167"/>
    <col min="4101" max="4101" width="14.109375" style="167" bestFit="1" customWidth="1"/>
    <col min="4102" max="4103" width="11.44140625" style="167"/>
    <col min="4104" max="4104" width="13.44140625" style="167" customWidth="1"/>
    <col min="4105" max="4105" width="11.44140625" style="167"/>
    <col min="4106" max="4106" width="13.44140625" style="167" bestFit="1" customWidth="1"/>
    <col min="4107" max="4352" width="11.44140625" style="167"/>
    <col min="4353" max="4353" width="16.33203125" style="167" customWidth="1"/>
    <col min="4354" max="4356" width="11.44140625" style="167"/>
    <col min="4357" max="4357" width="14.109375" style="167" bestFit="1" customWidth="1"/>
    <col min="4358" max="4359" width="11.44140625" style="167"/>
    <col min="4360" max="4360" width="13.44140625" style="167" customWidth="1"/>
    <col min="4361" max="4361" width="11.44140625" style="167"/>
    <col min="4362" max="4362" width="13.44140625" style="167" bestFit="1" customWidth="1"/>
    <col min="4363" max="4608" width="11.44140625" style="167"/>
    <col min="4609" max="4609" width="16.33203125" style="167" customWidth="1"/>
    <col min="4610" max="4612" width="11.44140625" style="167"/>
    <col min="4613" max="4613" width="14.109375" style="167" bestFit="1" customWidth="1"/>
    <col min="4614" max="4615" width="11.44140625" style="167"/>
    <col min="4616" max="4616" width="13.44140625" style="167" customWidth="1"/>
    <col min="4617" max="4617" width="11.44140625" style="167"/>
    <col min="4618" max="4618" width="13.44140625" style="167" bestFit="1" customWidth="1"/>
    <col min="4619" max="4864" width="11.44140625" style="167"/>
    <col min="4865" max="4865" width="16.33203125" style="167" customWidth="1"/>
    <col min="4866" max="4868" width="11.44140625" style="167"/>
    <col min="4869" max="4869" width="14.109375" style="167" bestFit="1" customWidth="1"/>
    <col min="4870" max="4871" width="11.44140625" style="167"/>
    <col min="4872" max="4872" width="13.44140625" style="167" customWidth="1"/>
    <col min="4873" max="4873" width="11.44140625" style="167"/>
    <col min="4874" max="4874" width="13.44140625" style="167" bestFit="1" customWidth="1"/>
    <col min="4875" max="5120" width="11.44140625" style="167"/>
    <col min="5121" max="5121" width="16.33203125" style="167" customWidth="1"/>
    <col min="5122" max="5124" width="11.44140625" style="167"/>
    <col min="5125" max="5125" width="14.109375" style="167" bestFit="1" customWidth="1"/>
    <col min="5126" max="5127" width="11.44140625" style="167"/>
    <col min="5128" max="5128" width="13.44140625" style="167" customWidth="1"/>
    <col min="5129" max="5129" width="11.44140625" style="167"/>
    <col min="5130" max="5130" width="13.44140625" style="167" bestFit="1" customWidth="1"/>
    <col min="5131" max="5376" width="11.44140625" style="167"/>
    <col min="5377" max="5377" width="16.33203125" style="167" customWidth="1"/>
    <col min="5378" max="5380" width="11.44140625" style="167"/>
    <col min="5381" max="5381" width="14.109375" style="167" bestFit="1" customWidth="1"/>
    <col min="5382" max="5383" width="11.44140625" style="167"/>
    <col min="5384" max="5384" width="13.44140625" style="167" customWidth="1"/>
    <col min="5385" max="5385" width="11.44140625" style="167"/>
    <col min="5386" max="5386" width="13.44140625" style="167" bestFit="1" customWidth="1"/>
    <col min="5387" max="5632" width="11.44140625" style="167"/>
    <col min="5633" max="5633" width="16.33203125" style="167" customWidth="1"/>
    <col min="5634" max="5636" width="11.44140625" style="167"/>
    <col min="5637" max="5637" width="14.109375" style="167" bestFit="1" customWidth="1"/>
    <col min="5638" max="5639" width="11.44140625" style="167"/>
    <col min="5640" max="5640" width="13.44140625" style="167" customWidth="1"/>
    <col min="5641" max="5641" width="11.44140625" style="167"/>
    <col min="5642" max="5642" width="13.44140625" style="167" bestFit="1" customWidth="1"/>
    <col min="5643" max="5888" width="11.44140625" style="167"/>
    <col min="5889" max="5889" width="16.33203125" style="167" customWidth="1"/>
    <col min="5890" max="5892" width="11.44140625" style="167"/>
    <col min="5893" max="5893" width="14.109375" style="167" bestFit="1" customWidth="1"/>
    <col min="5894" max="5895" width="11.44140625" style="167"/>
    <col min="5896" max="5896" width="13.44140625" style="167" customWidth="1"/>
    <col min="5897" max="5897" width="11.44140625" style="167"/>
    <col min="5898" max="5898" width="13.44140625" style="167" bestFit="1" customWidth="1"/>
    <col min="5899" max="6144" width="11.44140625" style="167"/>
    <col min="6145" max="6145" width="16.33203125" style="167" customWidth="1"/>
    <col min="6146" max="6148" width="11.44140625" style="167"/>
    <col min="6149" max="6149" width="14.109375" style="167" bestFit="1" customWidth="1"/>
    <col min="6150" max="6151" width="11.44140625" style="167"/>
    <col min="6152" max="6152" width="13.44140625" style="167" customWidth="1"/>
    <col min="6153" max="6153" width="11.44140625" style="167"/>
    <col min="6154" max="6154" width="13.44140625" style="167" bestFit="1" customWidth="1"/>
    <col min="6155" max="6400" width="11.44140625" style="167"/>
    <col min="6401" max="6401" width="16.33203125" style="167" customWidth="1"/>
    <col min="6402" max="6404" width="11.44140625" style="167"/>
    <col min="6405" max="6405" width="14.109375" style="167" bestFit="1" customWidth="1"/>
    <col min="6406" max="6407" width="11.44140625" style="167"/>
    <col min="6408" max="6408" width="13.44140625" style="167" customWidth="1"/>
    <col min="6409" max="6409" width="11.44140625" style="167"/>
    <col min="6410" max="6410" width="13.44140625" style="167" bestFit="1" customWidth="1"/>
    <col min="6411" max="6656" width="11.44140625" style="167"/>
    <col min="6657" max="6657" width="16.33203125" style="167" customWidth="1"/>
    <col min="6658" max="6660" width="11.44140625" style="167"/>
    <col min="6661" max="6661" width="14.109375" style="167" bestFit="1" customWidth="1"/>
    <col min="6662" max="6663" width="11.44140625" style="167"/>
    <col min="6664" max="6664" width="13.44140625" style="167" customWidth="1"/>
    <col min="6665" max="6665" width="11.44140625" style="167"/>
    <col min="6666" max="6666" width="13.44140625" style="167" bestFit="1" customWidth="1"/>
    <col min="6667" max="6912" width="11.44140625" style="167"/>
    <col min="6913" max="6913" width="16.33203125" style="167" customWidth="1"/>
    <col min="6914" max="6916" width="11.44140625" style="167"/>
    <col min="6917" max="6917" width="14.109375" style="167" bestFit="1" customWidth="1"/>
    <col min="6918" max="6919" width="11.44140625" style="167"/>
    <col min="6920" max="6920" width="13.44140625" style="167" customWidth="1"/>
    <col min="6921" max="6921" width="11.44140625" style="167"/>
    <col min="6922" max="6922" width="13.44140625" style="167" bestFit="1" customWidth="1"/>
    <col min="6923" max="7168" width="11.44140625" style="167"/>
    <col min="7169" max="7169" width="16.33203125" style="167" customWidth="1"/>
    <col min="7170" max="7172" width="11.44140625" style="167"/>
    <col min="7173" max="7173" width="14.109375" style="167" bestFit="1" customWidth="1"/>
    <col min="7174" max="7175" width="11.44140625" style="167"/>
    <col min="7176" max="7176" width="13.44140625" style="167" customWidth="1"/>
    <col min="7177" max="7177" width="11.44140625" style="167"/>
    <col min="7178" max="7178" width="13.44140625" style="167" bestFit="1" customWidth="1"/>
    <col min="7179" max="7424" width="11.44140625" style="167"/>
    <col min="7425" max="7425" width="16.33203125" style="167" customWidth="1"/>
    <col min="7426" max="7428" width="11.44140625" style="167"/>
    <col min="7429" max="7429" width="14.109375" style="167" bestFit="1" customWidth="1"/>
    <col min="7430" max="7431" width="11.44140625" style="167"/>
    <col min="7432" max="7432" width="13.44140625" style="167" customWidth="1"/>
    <col min="7433" max="7433" width="11.44140625" style="167"/>
    <col min="7434" max="7434" width="13.44140625" style="167" bestFit="1" customWidth="1"/>
    <col min="7435" max="7680" width="11.44140625" style="167"/>
    <col min="7681" max="7681" width="16.33203125" style="167" customWidth="1"/>
    <col min="7682" max="7684" width="11.44140625" style="167"/>
    <col min="7685" max="7685" width="14.109375" style="167" bestFit="1" customWidth="1"/>
    <col min="7686" max="7687" width="11.44140625" style="167"/>
    <col min="7688" max="7688" width="13.44140625" style="167" customWidth="1"/>
    <col min="7689" max="7689" width="11.44140625" style="167"/>
    <col min="7690" max="7690" width="13.44140625" style="167" bestFit="1" customWidth="1"/>
    <col min="7691" max="7936" width="11.44140625" style="167"/>
    <col min="7937" max="7937" width="16.33203125" style="167" customWidth="1"/>
    <col min="7938" max="7940" width="11.44140625" style="167"/>
    <col min="7941" max="7941" width="14.109375" style="167" bestFit="1" customWidth="1"/>
    <col min="7942" max="7943" width="11.44140625" style="167"/>
    <col min="7944" max="7944" width="13.44140625" style="167" customWidth="1"/>
    <col min="7945" max="7945" width="11.44140625" style="167"/>
    <col min="7946" max="7946" width="13.44140625" style="167" bestFit="1" customWidth="1"/>
    <col min="7947" max="8192" width="11.44140625" style="167"/>
    <col min="8193" max="8193" width="16.33203125" style="167" customWidth="1"/>
    <col min="8194" max="8196" width="11.44140625" style="167"/>
    <col min="8197" max="8197" width="14.109375" style="167" bestFit="1" customWidth="1"/>
    <col min="8198" max="8199" width="11.44140625" style="167"/>
    <col min="8200" max="8200" width="13.44140625" style="167" customWidth="1"/>
    <col min="8201" max="8201" width="11.44140625" style="167"/>
    <col min="8202" max="8202" width="13.44140625" style="167" bestFit="1" customWidth="1"/>
    <col min="8203" max="8448" width="11.44140625" style="167"/>
    <col min="8449" max="8449" width="16.33203125" style="167" customWidth="1"/>
    <col min="8450" max="8452" width="11.44140625" style="167"/>
    <col min="8453" max="8453" width="14.109375" style="167" bestFit="1" customWidth="1"/>
    <col min="8454" max="8455" width="11.44140625" style="167"/>
    <col min="8456" max="8456" width="13.44140625" style="167" customWidth="1"/>
    <col min="8457" max="8457" width="11.44140625" style="167"/>
    <col min="8458" max="8458" width="13.44140625" style="167" bestFit="1" customWidth="1"/>
    <col min="8459" max="8704" width="11.44140625" style="167"/>
    <col min="8705" max="8705" width="16.33203125" style="167" customWidth="1"/>
    <col min="8706" max="8708" width="11.44140625" style="167"/>
    <col min="8709" max="8709" width="14.109375" style="167" bestFit="1" customWidth="1"/>
    <col min="8710" max="8711" width="11.44140625" style="167"/>
    <col min="8712" max="8712" width="13.44140625" style="167" customWidth="1"/>
    <col min="8713" max="8713" width="11.44140625" style="167"/>
    <col min="8714" max="8714" width="13.44140625" style="167" bestFit="1" customWidth="1"/>
    <col min="8715" max="8960" width="11.44140625" style="167"/>
    <col min="8961" max="8961" width="16.33203125" style="167" customWidth="1"/>
    <col min="8962" max="8964" width="11.44140625" style="167"/>
    <col min="8965" max="8965" width="14.109375" style="167" bestFit="1" customWidth="1"/>
    <col min="8966" max="8967" width="11.44140625" style="167"/>
    <col min="8968" max="8968" width="13.44140625" style="167" customWidth="1"/>
    <col min="8969" max="8969" width="11.44140625" style="167"/>
    <col min="8970" max="8970" width="13.44140625" style="167" bestFit="1" customWidth="1"/>
    <col min="8971" max="9216" width="11.44140625" style="167"/>
    <col min="9217" max="9217" width="16.33203125" style="167" customWidth="1"/>
    <col min="9218" max="9220" width="11.44140625" style="167"/>
    <col min="9221" max="9221" width="14.109375" style="167" bestFit="1" customWidth="1"/>
    <col min="9222" max="9223" width="11.44140625" style="167"/>
    <col min="9224" max="9224" width="13.44140625" style="167" customWidth="1"/>
    <col min="9225" max="9225" width="11.44140625" style="167"/>
    <col min="9226" max="9226" width="13.44140625" style="167" bestFit="1" customWidth="1"/>
    <col min="9227" max="9472" width="11.44140625" style="167"/>
    <col min="9473" max="9473" width="16.33203125" style="167" customWidth="1"/>
    <col min="9474" max="9476" width="11.44140625" style="167"/>
    <col min="9477" max="9477" width="14.109375" style="167" bestFit="1" customWidth="1"/>
    <col min="9478" max="9479" width="11.44140625" style="167"/>
    <col min="9480" max="9480" width="13.44140625" style="167" customWidth="1"/>
    <col min="9481" max="9481" width="11.44140625" style="167"/>
    <col min="9482" max="9482" width="13.44140625" style="167" bestFit="1" customWidth="1"/>
    <col min="9483" max="9728" width="11.44140625" style="167"/>
    <col min="9729" max="9729" width="16.33203125" style="167" customWidth="1"/>
    <col min="9730" max="9732" width="11.44140625" style="167"/>
    <col min="9733" max="9733" width="14.109375" style="167" bestFit="1" customWidth="1"/>
    <col min="9734" max="9735" width="11.44140625" style="167"/>
    <col min="9736" max="9736" width="13.44140625" style="167" customWidth="1"/>
    <col min="9737" max="9737" width="11.44140625" style="167"/>
    <col min="9738" max="9738" width="13.44140625" style="167" bestFit="1" customWidth="1"/>
    <col min="9739" max="9984" width="11.44140625" style="167"/>
    <col min="9985" max="9985" width="16.33203125" style="167" customWidth="1"/>
    <col min="9986" max="9988" width="11.44140625" style="167"/>
    <col min="9989" max="9989" width="14.109375" style="167" bestFit="1" customWidth="1"/>
    <col min="9990" max="9991" width="11.44140625" style="167"/>
    <col min="9992" max="9992" width="13.44140625" style="167" customWidth="1"/>
    <col min="9993" max="9993" width="11.44140625" style="167"/>
    <col min="9994" max="9994" width="13.44140625" style="167" bestFit="1" customWidth="1"/>
    <col min="9995" max="10240" width="11.44140625" style="167"/>
    <col min="10241" max="10241" width="16.33203125" style="167" customWidth="1"/>
    <col min="10242" max="10244" width="11.44140625" style="167"/>
    <col min="10245" max="10245" width="14.109375" style="167" bestFit="1" customWidth="1"/>
    <col min="10246" max="10247" width="11.44140625" style="167"/>
    <col min="10248" max="10248" width="13.44140625" style="167" customWidth="1"/>
    <col min="10249" max="10249" width="11.44140625" style="167"/>
    <col min="10250" max="10250" width="13.44140625" style="167" bestFit="1" customWidth="1"/>
    <col min="10251" max="10496" width="11.44140625" style="167"/>
    <col min="10497" max="10497" width="16.33203125" style="167" customWidth="1"/>
    <col min="10498" max="10500" width="11.44140625" style="167"/>
    <col min="10501" max="10501" width="14.109375" style="167" bestFit="1" customWidth="1"/>
    <col min="10502" max="10503" width="11.44140625" style="167"/>
    <col min="10504" max="10504" width="13.44140625" style="167" customWidth="1"/>
    <col min="10505" max="10505" width="11.44140625" style="167"/>
    <col min="10506" max="10506" width="13.44140625" style="167" bestFit="1" customWidth="1"/>
    <col min="10507" max="10752" width="11.44140625" style="167"/>
    <col min="10753" max="10753" width="16.33203125" style="167" customWidth="1"/>
    <col min="10754" max="10756" width="11.44140625" style="167"/>
    <col min="10757" max="10757" width="14.109375" style="167" bestFit="1" customWidth="1"/>
    <col min="10758" max="10759" width="11.44140625" style="167"/>
    <col min="10760" max="10760" width="13.44140625" style="167" customWidth="1"/>
    <col min="10761" max="10761" width="11.44140625" style="167"/>
    <col min="10762" max="10762" width="13.44140625" style="167" bestFit="1" customWidth="1"/>
    <col min="10763" max="11008" width="11.44140625" style="167"/>
    <col min="11009" max="11009" width="16.33203125" style="167" customWidth="1"/>
    <col min="11010" max="11012" width="11.44140625" style="167"/>
    <col min="11013" max="11013" width="14.109375" style="167" bestFit="1" customWidth="1"/>
    <col min="11014" max="11015" width="11.44140625" style="167"/>
    <col min="11016" max="11016" width="13.44140625" style="167" customWidth="1"/>
    <col min="11017" max="11017" width="11.44140625" style="167"/>
    <col min="11018" max="11018" width="13.44140625" style="167" bestFit="1" customWidth="1"/>
    <col min="11019" max="11264" width="11.44140625" style="167"/>
    <col min="11265" max="11265" width="16.33203125" style="167" customWidth="1"/>
    <col min="11266" max="11268" width="11.44140625" style="167"/>
    <col min="11269" max="11269" width="14.109375" style="167" bestFit="1" customWidth="1"/>
    <col min="11270" max="11271" width="11.44140625" style="167"/>
    <col min="11272" max="11272" width="13.44140625" style="167" customWidth="1"/>
    <col min="11273" max="11273" width="11.44140625" style="167"/>
    <col min="11274" max="11274" width="13.44140625" style="167" bestFit="1" customWidth="1"/>
    <col min="11275" max="11520" width="11.44140625" style="167"/>
    <col min="11521" max="11521" width="16.33203125" style="167" customWidth="1"/>
    <col min="11522" max="11524" width="11.44140625" style="167"/>
    <col min="11525" max="11525" width="14.109375" style="167" bestFit="1" customWidth="1"/>
    <col min="11526" max="11527" width="11.44140625" style="167"/>
    <col min="11528" max="11528" width="13.44140625" style="167" customWidth="1"/>
    <col min="11529" max="11529" width="11.44140625" style="167"/>
    <col min="11530" max="11530" width="13.44140625" style="167" bestFit="1" customWidth="1"/>
    <col min="11531" max="11776" width="11.44140625" style="167"/>
    <col min="11777" max="11777" width="16.33203125" style="167" customWidth="1"/>
    <col min="11778" max="11780" width="11.44140625" style="167"/>
    <col min="11781" max="11781" width="14.109375" style="167" bestFit="1" customWidth="1"/>
    <col min="11782" max="11783" width="11.44140625" style="167"/>
    <col min="11784" max="11784" width="13.44140625" style="167" customWidth="1"/>
    <col min="11785" max="11785" width="11.44140625" style="167"/>
    <col min="11786" max="11786" width="13.44140625" style="167" bestFit="1" customWidth="1"/>
    <col min="11787" max="12032" width="11.44140625" style="167"/>
    <col min="12033" max="12033" width="16.33203125" style="167" customWidth="1"/>
    <col min="12034" max="12036" width="11.44140625" style="167"/>
    <col min="12037" max="12037" width="14.109375" style="167" bestFit="1" customWidth="1"/>
    <col min="12038" max="12039" width="11.44140625" style="167"/>
    <col min="12040" max="12040" width="13.44140625" style="167" customWidth="1"/>
    <col min="12041" max="12041" width="11.44140625" style="167"/>
    <col min="12042" max="12042" width="13.44140625" style="167" bestFit="1" customWidth="1"/>
    <col min="12043" max="12288" width="11.44140625" style="167"/>
    <col min="12289" max="12289" width="16.33203125" style="167" customWidth="1"/>
    <col min="12290" max="12292" width="11.44140625" style="167"/>
    <col min="12293" max="12293" width="14.109375" style="167" bestFit="1" customWidth="1"/>
    <col min="12294" max="12295" width="11.44140625" style="167"/>
    <col min="12296" max="12296" width="13.44140625" style="167" customWidth="1"/>
    <col min="12297" max="12297" width="11.44140625" style="167"/>
    <col min="12298" max="12298" width="13.44140625" style="167" bestFit="1" customWidth="1"/>
    <col min="12299" max="12544" width="11.44140625" style="167"/>
    <col min="12545" max="12545" width="16.33203125" style="167" customWidth="1"/>
    <col min="12546" max="12548" width="11.44140625" style="167"/>
    <col min="12549" max="12549" width="14.109375" style="167" bestFit="1" customWidth="1"/>
    <col min="12550" max="12551" width="11.44140625" style="167"/>
    <col min="12552" max="12552" width="13.44140625" style="167" customWidth="1"/>
    <col min="12553" max="12553" width="11.44140625" style="167"/>
    <col min="12554" max="12554" width="13.44140625" style="167" bestFit="1" customWidth="1"/>
    <col min="12555" max="12800" width="11.44140625" style="167"/>
    <col min="12801" max="12801" width="16.33203125" style="167" customWidth="1"/>
    <col min="12802" max="12804" width="11.44140625" style="167"/>
    <col min="12805" max="12805" width="14.109375" style="167" bestFit="1" customWidth="1"/>
    <col min="12806" max="12807" width="11.44140625" style="167"/>
    <col min="12808" max="12808" width="13.44140625" style="167" customWidth="1"/>
    <col min="12809" max="12809" width="11.44140625" style="167"/>
    <col min="12810" max="12810" width="13.44140625" style="167" bestFit="1" customWidth="1"/>
    <col min="12811" max="13056" width="11.44140625" style="167"/>
    <col min="13057" max="13057" width="16.33203125" style="167" customWidth="1"/>
    <col min="13058" max="13060" width="11.44140625" style="167"/>
    <col min="13061" max="13061" width="14.109375" style="167" bestFit="1" customWidth="1"/>
    <col min="13062" max="13063" width="11.44140625" style="167"/>
    <col min="13064" max="13064" width="13.44140625" style="167" customWidth="1"/>
    <col min="13065" max="13065" width="11.44140625" style="167"/>
    <col min="13066" max="13066" width="13.44140625" style="167" bestFit="1" customWidth="1"/>
    <col min="13067" max="13312" width="11.44140625" style="167"/>
    <col min="13313" max="13313" width="16.33203125" style="167" customWidth="1"/>
    <col min="13314" max="13316" width="11.44140625" style="167"/>
    <col min="13317" max="13317" width="14.109375" style="167" bestFit="1" customWidth="1"/>
    <col min="13318" max="13319" width="11.44140625" style="167"/>
    <col min="13320" max="13320" width="13.44140625" style="167" customWidth="1"/>
    <col min="13321" max="13321" width="11.44140625" style="167"/>
    <col min="13322" max="13322" width="13.44140625" style="167" bestFit="1" customWidth="1"/>
    <col min="13323" max="13568" width="11.44140625" style="167"/>
    <col min="13569" max="13569" width="16.33203125" style="167" customWidth="1"/>
    <col min="13570" max="13572" width="11.44140625" style="167"/>
    <col min="13573" max="13573" width="14.109375" style="167" bestFit="1" customWidth="1"/>
    <col min="13574" max="13575" width="11.44140625" style="167"/>
    <col min="13576" max="13576" width="13.44140625" style="167" customWidth="1"/>
    <col min="13577" max="13577" width="11.44140625" style="167"/>
    <col min="13578" max="13578" width="13.44140625" style="167" bestFit="1" customWidth="1"/>
    <col min="13579" max="13824" width="11.44140625" style="167"/>
    <col min="13825" max="13825" width="16.33203125" style="167" customWidth="1"/>
    <col min="13826" max="13828" width="11.44140625" style="167"/>
    <col min="13829" max="13829" width="14.109375" style="167" bestFit="1" customWidth="1"/>
    <col min="13830" max="13831" width="11.44140625" style="167"/>
    <col min="13832" max="13832" width="13.44140625" style="167" customWidth="1"/>
    <col min="13833" max="13833" width="11.44140625" style="167"/>
    <col min="13834" max="13834" width="13.44140625" style="167" bestFit="1" customWidth="1"/>
    <col min="13835" max="14080" width="11.44140625" style="167"/>
    <col min="14081" max="14081" width="16.33203125" style="167" customWidth="1"/>
    <col min="14082" max="14084" width="11.44140625" style="167"/>
    <col min="14085" max="14085" width="14.109375" style="167" bestFit="1" customWidth="1"/>
    <col min="14086" max="14087" width="11.44140625" style="167"/>
    <col min="14088" max="14088" width="13.44140625" style="167" customWidth="1"/>
    <col min="14089" max="14089" width="11.44140625" style="167"/>
    <col min="14090" max="14090" width="13.44140625" style="167" bestFit="1" customWidth="1"/>
    <col min="14091" max="14336" width="11.44140625" style="167"/>
    <col min="14337" max="14337" width="16.33203125" style="167" customWidth="1"/>
    <col min="14338" max="14340" width="11.44140625" style="167"/>
    <col min="14341" max="14341" width="14.109375" style="167" bestFit="1" customWidth="1"/>
    <col min="14342" max="14343" width="11.44140625" style="167"/>
    <col min="14344" max="14344" width="13.44140625" style="167" customWidth="1"/>
    <col min="14345" max="14345" width="11.44140625" style="167"/>
    <col min="14346" max="14346" width="13.44140625" style="167" bestFit="1" customWidth="1"/>
    <col min="14347" max="14592" width="11.44140625" style="167"/>
    <col min="14593" max="14593" width="16.33203125" style="167" customWidth="1"/>
    <col min="14594" max="14596" width="11.44140625" style="167"/>
    <col min="14597" max="14597" width="14.109375" style="167" bestFit="1" customWidth="1"/>
    <col min="14598" max="14599" width="11.44140625" style="167"/>
    <col min="14600" max="14600" width="13.44140625" style="167" customWidth="1"/>
    <col min="14601" max="14601" width="11.44140625" style="167"/>
    <col min="14602" max="14602" width="13.44140625" style="167" bestFit="1" customWidth="1"/>
    <col min="14603" max="14848" width="11.44140625" style="167"/>
    <col min="14849" max="14849" width="16.33203125" style="167" customWidth="1"/>
    <col min="14850" max="14852" width="11.44140625" style="167"/>
    <col min="14853" max="14853" width="14.109375" style="167" bestFit="1" customWidth="1"/>
    <col min="14854" max="14855" width="11.44140625" style="167"/>
    <col min="14856" max="14856" width="13.44140625" style="167" customWidth="1"/>
    <col min="14857" max="14857" width="11.44140625" style="167"/>
    <col min="14858" max="14858" width="13.44140625" style="167" bestFit="1" customWidth="1"/>
    <col min="14859" max="15104" width="11.44140625" style="167"/>
    <col min="15105" max="15105" width="16.33203125" style="167" customWidth="1"/>
    <col min="15106" max="15108" width="11.44140625" style="167"/>
    <col min="15109" max="15109" width="14.109375" style="167" bestFit="1" customWidth="1"/>
    <col min="15110" max="15111" width="11.44140625" style="167"/>
    <col min="15112" max="15112" width="13.44140625" style="167" customWidth="1"/>
    <col min="15113" max="15113" width="11.44140625" style="167"/>
    <col min="15114" max="15114" width="13.44140625" style="167" bestFit="1" customWidth="1"/>
    <col min="15115" max="15360" width="11.44140625" style="167"/>
    <col min="15361" max="15361" width="16.33203125" style="167" customWidth="1"/>
    <col min="15362" max="15364" width="11.44140625" style="167"/>
    <col min="15365" max="15365" width="14.109375" style="167" bestFit="1" customWidth="1"/>
    <col min="15366" max="15367" width="11.44140625" style="167"/>
    <col min="15368" max="15368" width="13.44140625" style="167" customWidth="1"/>
    <col min="15369" max="15369" width="11.44140625" style="167"/>
    <col min="15370" max="15370" width="13.44140625" style="167" bestFit="1" customWidth="1"/>
    <col min="15371" max="15616" width="11.44140625" style="167"/>
    <col min="15617" max="15617" width="16.33203125" style="167" customWidth="1"/>
    <col min="15618" max="15620" width="11.44140625" style="167"/>
    <col min="15621" max="15621" width="14.109375" style="167" bestFit="1" customWidth="1"/>
    <col min="15622" max="15623" width="11.44140625" style="167"/>
    <col min="15624" max="15624" width="13.44140625" style="167" customWidth="1"/>
    <col min="15625" max="15625" width="11.44140625" style="167"/>
    <col min="15626" max="15626" width="13.44140625" style="167" bestFit="1" customWidth="1"/>
    <col min="15627" max="15872" width="11.44140625" style="167"/>
    <col min="15873" max="15873" width="16.33203125" style="167" customWidth="1"/>
    <col min="15874" max="15876" width="11.44140625" style="167"/>
    <col min="15877" max="15877" width="14.109375" style="167" bestFit="1" customWidth="1"/>
    <col min="15878" max="15879" width="11.44140625" style="167"/>
    <col min="15880" max="15880" width="13.44140625" style="167" customWidth="1"/>
    <col min="15881" max="15881" width="11.44140625" style="167"/>
    <col min="15882" max="15882" width="13.44140625" style="167" bestFit="1" customWidth="1"/>
    <col min="15883" max="16128" width="11.44140625" style="167"/>
    <col min="16129" max="16129" width="16.33203125" style="167" customWidth="1"/>
    <col min="16130" max="16132" width="11.44140625" style="167"/>
    <col min="16133" max="16133" width="14.109375" style="167" bestFit="1" customWidth="1"/>
    <col min="16134" max="16135" width="11.44140625" style="167"/>
    <col min="16136" max="16136" width="13.44140625" style="167" customWidth="1"/>
    <col min="16137" max="16137" width="11.44140625" style="167"/>
    <col min="16138" max="16138" width="13.44140625" style="167" bestFit="1" customWidth="1"/>
    <col min="16139" max="16384" width="11.44140625" style="167"/>
  </cols>
  <sheetData>
    <row r="5" spans="2:9" x14ac:dyDescent="0.25">
      <c r="B5" s="166"/>
      <c r="C5" s="166"/>
      <c r="D5" s="166"/>
      <c r="E5" s="166"/>
      <c r="F5" s="166"/>
      <c r="G5" s="166"/>
      <c r="H5" s="166"/>
    </row>
    <row r="6" spans="2:9" ht="22.8" x14ac:dyDescent="0.4">
      <c r="B6" s="168"/>
      <c r="C6" s="166"/>
      <c r="D6" s="166"/>
      <c r="E6" s="166"/>
      <c r="F6" s="166"/>
      <c r="G6" s="166"/>
      <c r="H6" s="166"/>
      <c r="I6" s="169"/>
    </row>
    <row r="7" spans="2:9" x14ac:dyDescent="0.25">
      <c r="B7" s="166"/>
      <c r="C7" s="166"/>
      <c r="D7" s="166"/>
      <c r="E7" s="166"/>
      <c r="F7" s="166"/>
      <c r="G7" s="166"/>
      <c r="H7" s="166"/>
      <c r="I7" s="166"/>
    </row>
    <row r="8" spans="2:9" x14ac:dyDescent="0.25">
      <c r="B8" s="166"/>
      <c r="C8" s="166"/>
      <c r="D8" s="166"/>
      <c r="F8" s="166"/>
      <c r="G8" s="166"/>
      <c r="H8" s="166"/>
    </row>
    <row r="9" spans="2:9" x14ac:dyDescent="0.25">
      <c r="B9" s="166"/>
      <c r="C9" s="166"/>
      <c r="D9" s="166"/>
      <c r="E9" s="166"/>
      <c r="F9" s="166"/>
      <c r="G9" s="166"/>
      <c r="H9" s="166"/>
    </row>
    <row r="10" spans="2:9" ht="22.8" x14ac:dyDescent="0.4">
      <c r="B10" s="166"/>
      <c r="C10" s="166"/>
      <c r="D10" s="166"/>
      <c r="I10" s="169"/>
    </row>
    <row r="11" spans="2:9" x14ac:dyDescent="0.25">
      <c r="B11" s="166"/>
      <c r="C11" s="166"/>
      <c r="D11" s="166"/>
    </row>
    <row r="12" spans="2:9" ht="27" customHeight="1" x14ac:dyDescent="0.4">
      <c r="B12" s="166"/>
      <c r="C12" s="166"/>
      <c r="D12" s="166"/>
      <c r="E12" s="166"/>
      <c r="F12" s="166"/>
      <c r="G12" s="166"/>
      <c r="H12" s="166"/>
      <c r="I12" s="169"/>
    </row>
    <row r="13" spans="2:9" ht="19.5" customHeight="1" x14ac:dyDescent="0.4">
      <c r="B13" s="166"/>
      <c r="C13" s="179"/>
      <c r="D13" s="179"/>
      <c r="E13" s="179"/>
      <c r="F13" s="179"/>
      <c r="G13" s="179"/>
      <c r="H13" s="179"/>
      <c r="I13" s="169"/>
    </row>
    <row r="14" spans="2:9" x14ac:dyDescent="0.25">
      <c r="B14" s="166"/>
      <c r="C14" s="166"/>
      <c r="D14" s="166"/>
      <c r="F14" s="166"/>
      <c r="G14" s="166"/>
      <c r="H14" s="166"/>
    </row>
    <row r="15" spans="2:9" x14ac:dyDescent="0.25">
      <c r="B15" s="166"/>
      <c r="C15" s="166"/>
      <c r="D15" s="166"/>
      <c r="F15" s="166"/>
      <c r="G15" s="166"/>
      <c r="H15" s="166"/>
      <c r="I15" s="166"/>
    </row>
    <row r="16" spans="2:9" ht="34.799999999999997" x14ac:dyDescent="0.55000000000000004">
      <c r="B16" s="166"/>
      <c r="C16" s="166"/>
      <c r="D16" s="166"/>
      <c r="E16" s="170"/>
      <c r="F16" s="166"/>
      <c r="G16" s="166"/>
      <c r="H16" s="166"/>
      <c r="I16" s="166"/>
    </row>
    <row r="17" spans="2:9" ht="32.4" x14ac:dyDescent="0.55000000000000004">
      <c r="B17" s="166"/>
      <c r="C17" s="166"/>
      <c r="D17" s="166"/>
      <c r="E17" s="171"/>
      <c r="F17" s="166"/>
      <c r="G17" s="166"/>
      <c r="H17" s="166"/>
      <c r="I17" s="166"/>
    </row>
    <row r="18" spans="2:9" ht="32.4" x14ac:dyDescent="0.55000000000000004">
      <c r="D18" s="171"/>
    </row>
    <row r="19" spans="2:9" ht="18" x14ac:dyDescent="0.35">
      <c r="E19" s="180"/>
      <c r="I19" s="172"/>
    </row>
    <row r="21" spans="2:9" x14ac:dyDescent="0.25">
      <c r="E21" s="173"/>
    </row>
    <row r="22" spans="2:9" ht="25.8" x14ac:dyDescent="0.5">
      <c r="E22" s="174"/>
    </row>
    <row r="25" spans="2:9" ht="18" x14ac:dyDescent="0.35">
      <c r="E25" s="175"/>
    </row>
    <row r="26" spans="2:9" ht="18" x14ac:dyDescent="0.35">
      <c r="E26" s="176"/>
    </row>
    <row r="28" spans="2:9" x14ac:dyDescent="0.25">
      <c r="D28" s="179"/>
      <c r="E28" s="179"/>
      <c r="F28" s="179"/>
      <c r="G28" s="179"/>
      <c r="H28" s="179"/>
    </row>
    <row r="33" spans="1:9" ht="35.4" x14ac:dyDescent="0.25">
      <c r="A33" s="181"/>
    </row>
    <row r="36" spans="1:9" ht="32.4" x14ac:dyDescent="0.25">
      <c r="B36" s="182"/>
    </row>
    <row r="39" spans="1:9" ht="17.399999999999999" x14ac:dyDescent="0.3">
      <c r="B39" s="183"/>
    </row>
    <row r="41" spans="1:9" ht="18" x14ac:dyDescent="0.35">
      <c r="I41" s="177"/>
    </row>
    <row r="43" spans="1:9" ht="18" x14ac:dyDescent="0.35">
      <c r="B43" s="185"/>
      <c r="C43" s="185"/>
      <c r="D43" s="185"/>
    </row>
    <row r="57" spans="10:10" ht="18" x14ac:dyDescent="0.35">
      <c r="J57" s="178"/>
    </row>
  </sheetData>
  <mergeCells count="1">
    <mergeCell ref="B43:D43"/>
  </mergeCells>
  <pageMargins left="0.78740157480314965" right="0.78740157480314965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3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25.6640625" style="1" customWidth="1"/>
    <col min="2" max="4" width="11.6640625" customWidth="1"/>
    <col min="5" max="7" width="9.6640625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9" t="s">
        <v>0</v>
      </c>
      <c r="I2" s="3"/>
      <c r="J2" s="3"/>
      <c r="K2" s="3"/>
      <c r="L2" s="3"/>
      <c r="M2" s="3"/>
    </row>
    <row r="3" spans="1:21" ht="6" customHeight="1" x14ac:dyDescent="0.25">
      <c r="A3" s="4"/>
      <c r="I3" s="3"/>
      <c r="J3" s="3"/>
      <c r="K3" s="3"/>
      <c r="L3" s="3"/>
      <c r="M3" s="3"/>
    </row>
    <row r="4" spans="1:21" ht="16.2" thickBot="1" x14ac:dyDescent="0.35">
      <c r="A4" s="5" t="s">
        <v>254</v>
      </c>
      <c r="D4" s="198" t="s">
        <v>239</v>
      </c>
      <c r="E4" s="198"/>
      <c r="I4" s="198" t="s">
        <v>178</v>
      </c>
      <c r="J4" s="198"/>
      <c r="K4" s="198"/>
      <c r="L4" s="198"/>
      <c r="M4" s="198"/>
      <c r="N4" s="198"/>
      <c r="P4" s="198" t="s">
        <v>179</v>
      </c>
      <c r="Q4" s="198"/>
      <c r="R4" s="198"/>
      <c r="S4" s="198"/>
      <c r="T4" s="198"/>
      <c r="U4" s="198"/>
    </row>
    <row r="5" spans="1:21" x14ac:dyDescent="0.25">
      <c r="A5" s="7"/>
      <c r="B5" s="8"/>
      <c r="C5" s="98" t="s">
        <v>1</v>
      </c>
      <c r="D5" s="10"/>
      <c r="E5" s="11"/>
      <c r="F5" s="98" t="s">
        <v>2</v>
      </c>
      <c r="G5" s="12"/>
      <c r="I5" s="7"/>
      <c r="J5" s="9" t="s">
        <v>1</v>
      </c>
      <c r="K5" s="10"/>
      <c r="L5" s="11"/>
      <c r="M5" s="9" t="s">
        <v>2</v>
      </c>
      <c r="N5" s="12"/>
      <c r="P5" s="7"/>
      <c r="Q5" s="98" t="s">
        <v>1</v>
      </c>
      <c r="R5" s="10"/>
      <c r="S5" s="11"/>
      <c r="T5" s="98" t="s">
        <v>2</v>
      </c>
      <c r="U5" s="12"/>
    </row>
    <row r="6" spans="1:21" x14ac:dyDescent="0.25">
      <c r="A6" s="13" t="s">
        <v>3</v>
      </c>
      <c r="B6" s="14" t="s">
        <v>331</v>
      </c>
      <c r="C6" s="15" t="s">
        <v>327</v>
      </c>
      <c r="D6" s="66" t="s">
        <v>328</v>
      </c>
      <c r="E6" s="15" t="s">
        <v>331</v>
      </c>
      <c r="F6" s="15" t="s">
        <v>327</v>
      </c>
      <c r="G6" s="16" t="s">
        <v>328</v>
      </c>
      <c r="I6" s="109" t="s">
        <v>331</v>
      </c>
      <c r="J6" s="15" t="s">
        <v>327</v>
      </c>
      <c r="K6" s="66" t="s">
        <v>328</v>
      </c>
      <c r="L6" s="15" t="s">
        <v>331</v>
      </c>
      <c r="M6" s="15" t="s">
        <v>327</v>
      </c>
      <c r="N6" s="16" t="s">
        <v>328</v>
      </c>
      <c r="P6" s="109" t="s">
        <v>331</v>
      </c>
      <c r="Q6" s="15" t="s">
        <v>327</v>
      </c>
      <c r="R6" s="66" t="s">
        <v>328</v>
      </c>
      <c r="S6" s="15" t="s">
        <v>331</v>
      </c>
      <c r="T6" s="15" t="s">
        <v>327</v>
      </c>
      <c r="U6" s="16" t="s">
        <v>328</v>
      </c>
    </row>
    <row r="7" spans="1:21" x14ac:dyDescent="0.25">
      <c r="A7" s="117" t="s">
        <v>89</v>
      </c>
      <c r="B7" s="121">
        <v>4569155</v>
      </c>
      <c r="C7" s="18">
        <v>4582120</v>
      </c>
      <c r="D7" s="19">
        <v>4374567</v>
      </c>
      <c r="E7" s="27">
        <v>25.065004149107633</v>
      </c>
      <c r="F7" s="27">
        <v>24.371051076970666</v>
      </c>
      <c r="G7" s="28">
        <v>23.012963972808453</v>
      </c>
      <c r="I7" s="110">
        <v>2397993</v>
      </c>
      <c r="J7" s="18">
        <v>2360937</v>
      </c>
      <c r="K7" s="19">
        <v>2315955</v>
      </c>
      <c r="L7" s="27">
        <v>22.886482524430296</v>
      </c>
      <c r="M7" s="27">
        <v>21.773399905212631</v>
      </c>
      <c r="N7" s="28">
        <v>20.295432220921651</v>
      </c>
      <c r="P7" s="110">
        <v>2171162</v>
      </c>
      <c r="Q7" s="18">
        <v>2221183</v>
      </c>
      <c r="R7" s="19">
        <v>2058612</v>
      </c>
      <c r="S7" s="27">
        <v>28.009749400467086</v>
      </c>
      <c r="T7" s="27">
        <v>27.910374993560158</v>
      </c>
      <c r="U7" s="28">
        <v>27.094383219427293</v>
      </c>
    </row>
    <row r="8" spans="1:21" x14ac:dyDescent="0.25">
      <c r="A8" s="117" t="s">
        <v>332</v>
      </c>
      <c r="B8" s="121">
        <v>219917</v>
      </c>
      <c r="C8" s="18">
        <v>299165</v>
      </c>
      <c r="D8" s="19">
        <v>325179</v>
      </c>
      <c r="E8" s="27">
        <v>1.2063982328153244</v>
      </c>
      <c r="F8" s="27">
        <v>1.591177336133041</v>
      </c>
      <c r="G8" s="28">
        <v>1.7106453305467444</v>
      </c>
      <c r="I8" s="110">
        <v>218209</v>
      </c>
      <c r="J8" s="18">
        <v>297070</v>
      </c>
      <c r="K8" s="19">
        <v>322549</v>
      </c>
      <c r="L8" s="27">
        <v>2.08259009312096</v>
      </c>
      <c r="M8" s="27">
        <v>2.7396850952996696</v>
      </c>
      <c r="N8" s="28">
        <v>2.8265969621283906</v>
      </c>
      <c r="P8" s="110">
        <v>1708</v>
      </c>
      <c r="Q8" s="18">
        <v>2095</v>
      </c>
      <c r="R8" s="19">
        <v>2630</v>
      </c>
      <c r="S8" s="27">
        <v>2.2034584234616204E-2</v>
      </c>
      <c r="T8" s="27">
        <v>2.632481682576741E-2</v>
      </c>
      <c r="U8" s="28">
        <v>3.4614695662462759E-2</v>
      </c>
    </row>
    <row r="9" spans="1:21" x14ac:dyDescent="0.25">
      <c r="A9" s="117" t="s">
        <v>90</v>
      </c>
      <c r="B9" s="121">
        <v>5063902</v>
      </c>
      <c r="C9" s="18">
        <v>5271818</v>
      </c>
      <c r="D9" s="19">
        <v>5358130</v>
      </c>
      <c r="E9" s="27">
        <v>27.779036745453904</v>
      </c>
      <c r="F9" s="27">
        <v>28.039367311745075</v>
      </c>
      <c r="G9" s="28">
        <v>28.187121754364295</v>
      </c>
      <c r="I9" s="110">
        <v>2254797</v>
      </c>
      <c r="J9" s="18">
        <v>2399571</v>
      </c>
      <c r="K9" s="19">
        <v>2861863</v>
      </c>
      <c r="L9" s="27">
        <v>21.519817671126585</v>
      </c>
      <c r="M9" s="27">
        <v>22.129696380695876</v>
      </c>
      <c r="N9" s="28">
        <v>25.079393400158249</v>
      </c>
      <c r="P9" s="110">
        <v>2809105</v>
      </c>
      <c r="Q9" s="18">
        <v>2872247</v>
      </c>
      <c r="R9" s="19">
        <v>2496267</v>
      </c>
      <c r="S9" s="27">
        <v>36.239731116148448</v>
      </c>
      <c r="T9" s="27">
        <v>36.091348999217168</v>
      </c>
      <c r="U9" s="28">
        <v>32.854571291729627</v>
      </c>
    </row>
    <row r="10" spans="1:21" x14ac:dyDescent="0.25">
      <c r="A10" s="117" t="s">
        <v>92</v>
      </c>
      <c r="B10" s="121">
        <v>2315334</v>
      </c>
      <c r="C10" s="18">
        <v>2277239</v>
      </c>
      <c r="D10" s="19">
        <v>2357189</v>
      </c>
      <c r="E10" s="27">
        <v>12.701222943097788</v>
      </c>
      <c r="F10" s="27">
        <v>12.112015395378036</v>
      </c>
      <c r="G10" s="28">
        <v>12.400291396634314</v>
      </c>
      <c r="I10" s="110">
        <v>1493355</v>
      </c>
      <c r="J10" s="18">
        <v>1506428</v>
      </c>
      <c r="K10" s="19">
        <v>1505022</v>
      </c>
      <c r="L10" s="27">
        <v>14.252603368846616</v>
      </c>
      <c r="M10" s="27">
        <v>13.892814281960787</v>
      </c>
      <c r="N10" s="28">
        <v>13.188974739144735</v>
      </c>
      <c r="P10" s="110">
        <v>821979</v>
      </c>
      <c r="Q10" s="18">
        <v>770811</v>
      </c>
      <c r="R10" s="19">
        <v>852167</v>
      </c>
      <c r="S10" s="27">
        <v>10.604195266150814</v>
      </c>
      <c r="T10" s="27">
        <v>9.6856603256737959</v>
      </c>
      <c r="U10" s="28">
        <v>11.215779984256237</v>
      </c>
    </row>
    <row r="11" spans="1:21" x14ac:dyDescent="0.25">
      <c r="A11" s="117" t="s">
        <v>333</v>
      </c>
      <c r="B11" s="121">
        <v>2249459</v>
      </c>
      <c r="C11" s="18">
        <v>2223058</v>
      </c>
      <c r="D11" s="19">
        <v>2205459</v>
      </c>
      <c r="E11" s="27">
        <v>12.339852591616504</v>
      </c>
      <c r="F11" s="27">
        <v>11.823841380205725</v>
      </c>
      <c r="G11" s="28">
        <v>11.60209650703856</v>
      </c>
      <c r="I11" s="110">
        <v>1897777</v>
      </c>
      <c r="J11" s="18">
        <v>1892364</v>
      </c>
      <c r="K11" s="19">
        <v>1871989</v>
      </c>
      <c r="L11" s="27">
        <v>18.112413232968464</v>
      </c>
      <c r="M11" s="27">
        <v>17.452053205243427</v>
      </c>
      <c r="N11" s="28">
        <v>16.404820416549931</v>
      </c>
      <c r="P11" s="110">
        <v>351682</v>
      </c>
      <c r="Q11" s="18">
        <v>330694</v>
      </c>
      <c r="R11" s="19">
        <v>333470</v>
      </c>
      <c r="S11" s="27">
        <v>4.5369828177975968</v>
      </c>
      <c r="T11" s="27">
        <v>4.1553503462435932</v>
      </c>
      <c r="U11" s="28">
        <v>4.3889591492629112</v>
      </c>
    </row>
    <row r="12" spans="1:21" x14ac:dyDescent="0.25">
      <c r="A12" s="117" t="s">
        <v>334</v>
      </c>
      <c r="B12" s="121">
        <v>213833</v>
      </c>
      <c r="C12" s="18">
        <v>223734</v>
      </c>
      <c r="D12" s="19">
        <v>237439</v>
      </c>
      <c r="E12" s="27">
        <v>1.173023246577569</v>
      </c>
      <c r="F12" s="27">
        <v>1.1899803457035074</v>
      </c>
      <c r="G12" s="28">
        <v>1.2490779436546899</v>
      </c>
      <c r="I12" s="110">
        <v>210521</v>
      </c>
      <c r="J12" s="18">
        <v>219697</v>
      </c>
      <c r="K12" s="19">
        <v>233216</v>
      </c>
      <c r="L12" s="27">
        <v>2.0092157014326522</v>
      </c>
      <c r="M12" s="27">
        <v>2.0261237970244439</v>
      </c>
      <c r="N12" s="28">
        <v>2.0437441663738989</v>
      </c>
      <c r="P12" s="110">
        <v>3312</v>
      </c>
      <c r="Q12" s="18">
        <v>4037</v>
      </c>
      <c r="R12" s="19">
        <v>4223</v>
      </c>
      <c r="S12" s="27">
        <v>4.2727484183283877E-2</v>
      </c>
      <c r="T12" s="27">
        <v>5.072710526282722E-2</v>
      </c>
      <c r="U12" s="28">
        <v>5.5580935278547614E-2</v>
      </c>
    </row>
    <row r="13" spans="1:21" x14ac:dyDescent="0.25">
      <c r="A13" s="117" t="s">
        <v>335</v>
      </c>
      <c r="B13" s="121">
        <v>344494</v>
      </c>
      <c r="C13" s="18">
        <v>327964</v>
      </c>
      <c r="D13" s="19">
        <v>336611</v>
      </c>
      <c r="E13" s="27">
        <v>1.8897900244887043</v>
      </c>
      <c r="F13" s="27">
        <v>1.7443513909298769</v>
      </c>
      <c r="G13" s="28">
        <v>1.7707848150116401</v>
      </c>
      <c r="I13" s="110">
        <v>170245</v>
      </c>
      <c r="J13" s="18">
        <v>179481</v>
      </c>
      <c r="K13" s="19">
        <v>167024</v>
      </c>
      <c r="L13" s="27">
        <v>1.6248209304079018</v>
      </c>
      <c r="M13" s="27">
        <v>1.6552375554228971</v>
      </c>
      <c r="N13" s="28">
        <v>1.463683133423239</v>
      </c>
      <c r="P13" s="110">
        <v>174249</v>
      </c>
      <c r="Q13" s="18">
        <v>148483</v>
      </c>
      <c r="R13" s="19">
        <v>169587</v>
      </c>
      <c r="S13" s="27">
        <v>2.2479533186754326</v>
      </c>
      <c r="T13" s="27">
        <v>1.8657698218331371</v>
      </c>
      <c r="U13" s="28">
        <v>2.2320161191293049</v>
      </c>
    </row>
    <row r="14" spans="1:21" x14ac:dyDescent="0.25">
      <c r="A14" s="117" t="s">
        <v>336</v>
      </c>
      <c r="B14" s="121">
        <v>177224</v>
      </c>
      <c r="C14" s="18">
        <v>193512</v>
      </c>
      <c r="D14" s="19">
        <v>201585</v>
      </c>
      <c r="E14" s="27">
        <v>0.97219733086784121</v>
      </c>
      <c r="F14" s="27">
        <v>1.029237740610623</v>
      </c>
      <c r="G14" s="28">
        <v>1.0604634338572461</v>
      </c>
      <c r="I14" s="110">
        <v>0</v>
      </c>
      <c r="J14" s="18">
        <v>0</v>
      </c>
      <c r="K14" s="19">
        <v>0</v>
      </c>
      <c r="L14" s="27" t="s">
        <v>340</v>
      </c>
      <c r="M14" s="27" t="s">
        <v>340</v>
      </c>
      <c r="N14" s="28" t="s">
        <v>340</v>
      </c>
      <c r="P14" s="110">
        <v>177224</v>
      </c>
      <c r="Q14" s="18">
        <v>193512</v>
      </c>
      <c r="R14" s="19">
        <v>201585</v>
      </c>
      <c r="S14" s="27">
        <v>2.2863332297398253</v>
      </c>
      <c r="T14" s="27">
        <v>2.431583748729309</v>
      </c>
      <c r="U14" s="28">
        <v>2.6531571958621885</v>
      </c>
    </row>
    <row r="15" spans="1:21" x14ac:dyDescent="0.25">
      <c r="A15" s="117" t="s">
        <v>337</v>
      </c>
      <c r="B15" s="121">
        <v>342679</v>
      </c>
      <c r="C15" s="18">
        <v>364220</v>
      </c>
      <c r="D15" s="19">
        <v>404285</v>
      </c>
      <c r="E15" s="27">
        <v>1.8798334827363166</v>
      </c>
      <c r="F15" s="27">
        <v>1.9371872022675654</v>
      </c>
      <c r="G15" s="28">
        <v>2.1267924664879665</v>
      </c>
      <c r="I15" s="110">
        <v>72892</v>
      </c>
      <c r="J15" s="18">
        <v>91022</v>
      </c>
      <c r="K15" s="19">
        <v>106984</v>
      </c>
      <c r="L15" s="27">
        <v>0.69568238279710282</v>
      </c>
      <c r="M15" s="27">
        <v>0.83943722605569915</v>
      </c>
      <c r="N15" s="28">
        <v>0.937533985212615</v>
      </c>
      <c r="P15" s="110">
        <v>269787</v>
      </c>
      <c r="Q15" s="18">
        <v>273198</v>
      </c>
      <c r="R15" s="19">
        <v>297301</v>
      </c>
      <c r="S15" s="27">
        <v>3.4804709466653403</v>
      </c>
      <c r="T15" s="27">
        <v>3.4328817695303124</v>
      </c>
      <c r="U15" s="28">
        <v>3.9129215342759851</v>
      </c>
    </row>
    <row r="16" spans="1:21" x14ac:dyDescent="0.25">
      <c r="A16" s="117" t="s">
        <v>338</v>
      </c>
      <c r="B16" s="121">
        <v>660787</v>
      </c>
      <c r="C16" s="18">
        <v>661693</v>
      </c>
      <c r="D16" s="19">
        <v>667892</v>
      </c>
      <c r="E16" s="27">
        <v>3.6248778815068401</v>
      </c>
      <c r="F16" s="27">
        <v>3.5193652502060075</v>
      </c>
      <c r="G16" s="28">
        <v>3.5135304896980619</v>
      </c>
      <c r="I16" s="110">
        <v>643693</v>
      </c>
      <c r="J16" s="18">
        <v>646990</v>
      </c>
      <c r="K16" s="19">
        <v>655002</v>
      </c>
      <c r="L16" s="27">
        <v>6.1434160131402002</v>
      </c>
      <c r="M16" s="27">
        <v>5.9667716693302362</v>
      </c>
      <c r="N16" s="28">
        <v>5.73998574910485</v>
      </c>
      <c r="P16" s="110">
        <v>17094</v>
      </c>
      <c r="Q16" s="18">
        <v>14703</v>
      </c>
      <c r="R16" s="19">
        <v>12890</v>
      </c>
      <c r="S16" s="27">
        <v>0.22052645369234741</v>
      </c>
      <c r="T16" s="27">
        <v>0.1847512084912927</v>
      </c>
      <c r="U16" s="28">
        <v>0.16965149318978895</v>
      </c>
    </row>
    <row r="17" spans="1:21" x14ac:dyDescent="0.25">
      <c r="A17" s="117" t="s">
        <v>339</v>
      </c>
      <c r="B17" s="121">
        <v>0</v>
      </c>
      <c r="C17" s="18">
        <v>0</v>
      </c>
      <c r="D17" s="19">
        <v>0</v>
      </c>
      <c r="E17" s="27" t="s">
        <v>340</v>
      </c>
      <c r="F17" s="27" t="s">
        <v>340</v>
      </c>
      <c r="G17" s="28" t="s">
        <v>340</v>
      </c>
      <c r="I17" s="110">
        <v>0</v>
      </c>
      <c r="J17" s="18">
        <v>0</v>
      </c>
      <c r="K17" s="19">
        <v>0</v>
      </c>
      <c r="L17" s="27" t="s">
        <v>340</v>
      </c>
      <c r="M17" s="27" t="s">
        <v>340</v>
      </c>
      <c r="N17" s="28" t="s">
        <v>340</v>
      </c>
      <c r="P17" s="110">
        <v>0</v>
      </c>
      <c r="Q17" s="18">
        <v>0</v>
      </c>
      <c r="R17" s="19">
        <v>0</v>
      </c>
      <c r="S17" s="27" t="s">
        <v>340</v>
      </c>
      <c r="T17" s="27" t="s">
        <v>340</v>
      </c>
      <c r="U17" s="28" t="s">
        <v>340</v>
      </c>
    </row>
    <row r="18" spans="1:21" x14ac:dyDescent="0.25">
      <c r="A18" s="117" t="s">
        <v>341</v>
      </c>
      <c r="B18" s="121">
        <v>0</v>
      </c>
      <c r="C18" s="18">
        <v>0</v>
      </c>
      <c r="D18" s="19">
        <v>0</v>
      </c>
      <c r="E18" s="27" t="s">
        <v>340</v>
      </c>
      <c r="F18" s="27" t="s">
        <v>340</v>
      </c>
      <c r="G18" s="28" t="s">
        <v>340</v>
      </c>
      <c r="I18" s="110">
        <v>0</v>
      </c>
      <c r="J18" s="18">
        <v>0</v>
      </c>
      <c r="K18" s="19">
        <v>0</v>
      </c>
      <c r="L18" s="27" t="s">
        <v>340</v>
      </c>
      <c r="M18" s="27" t="s">
        <v>340</v>
      </c>
      <c r="N18" s="28" t="s">
        <v>340</v>
      </c>
      <c r="P18" s="110">
        <v>0</v>
      </c>
      <c r="Q18" s="18">
        <v>0</v>
      </c>
      <c r="R18" s="19">
        <v>0</v>
      </c>
      <c r="S18" s="27" t="s">
        <v>340</v>
      </c>
      <c r="T18" s="27" t="s">
        <v>340</v>
      </c>
      <c r="U18" s="28" t="s">
        <v>340</v>
      </c>
    </row>
    <row r="19" spans="1:21" x14ac:dyDescent="0.25">
      <c r="A19" s="117" t="s">
        <v>342</v>
      </c>
      <c r="B19" s="121">
        <v>0</v>
      </c>
      <c r="C19" s="18">
        <v>0</v>
      </c>
      <c r="D19" s="19">
        <v>0</v>
      </c>
      <c r="E19" s="27" t="s">
        <v>340</v>
      </c>
      <c r="F19" s="27" t="s">
        <v>340</v>
      </c>
      <c r="G19" s="28" t="s">
        <v>340</v>
      </c>
      <c r="I19" s="110">
        <v>0</v>
      </c>
      <c r="J19" s="18">
        <v>0</v>
      </c>
      <c r="K19" s="19">
        <v>0</v>
      </c>
      <c r="L19" s="27" t="s">
        <v>340</v>
      </c>
      <c r="M19" s="27" t="s">
        <v>340</v>
      </c>
      <c r="N19" s="28" t="s">
        <v>340</v>
      </c>
      <c r="P19" s="110">
        <v>0</v>
      </c>
      <c r="Q19" s="18">
        <v>0</v>
      </c>
      <c r="R19" s="19">
        <v>0</v>
      </c>
      <c r="S19" s="27" t="s">
        <v>340</v>
      </c>
      <c r="T19" s="27" t="s">
        <v>340</v>
      </c>
      <c r="U19" s="28" t="s">
        <v>340</v>
      </c>
    </row>
    <row r="20" spans="1:21" x14ac:dyDescent="0.25">
      <c r="A20" s="117" t="s">
        <v>343</v>
      </c>
      <c r="B20" s="121">
        <v>860098</v>
      </c>
      <c r="C20" s="18">
        <v>892824</v>
      </c>
      <c r="D20" s="19">
        <v>929060</v>
      </c>
      <c r="E20" s="27">
        <v>4.7182378226694386</v>
      </c>
      <c r="F20" s="27">
        <v>4.7486882287555234</v>
      </c>
      <c r="G20" s="28">
        <v>4.8874378443803517</v>
      </c>
      <c r="I20" s="110">
        <v>506478</v>
      </c>
      <c r="J20" s="18">
        <v>524130</v>
      </c>
      <c r="K20" s="19">
        <v>539080</v>
      </c>
      <c r="L20" s="27">
        <v>4.8338339169498852</v>
      </c>
      <c r="M20" s="27">
        <v>4.8337130945548727</v>
      </c>
      <c r="N20" s="28">
        <v>4.7241252967585483</v>
      </c>
      <c r="P20" s="110">
        <v>353620</v>
      </c>
      <c r="Q20" s="18">
        <v>368694</v>
      </c>
      <c r="R20" s="19">
        <v>389980</v>
      </c>
      <c r="S20" s="27">
        <v>4.5619845884338304</v>
      </c>
      <c r="T20" s="27">
        <v>4.6328410571644341</v>
      </c>
      <c r="U20" s="28">
        <v>5.1327144541624437</v>
      </c>
    </row>
    <row r="21" spans="1:21" x14ac:dyDescent="0.25">
      <c r="A21" s="117" t="s">
        <v>344</v>
      </c>
      <c r="B21" s="121">
        <v>0</v>
      </c>
      <c r="C21" s="18">
        <v>0</v>
      </c>
      <c r="D21" s="19">
        <v>0</v>
      </c>
      <c r="E21" s="27" t="s">
        <v>340</v>
      </c>
      <c r="F21" s="27" t="s">
        <v>340</v>
      </c>
      <c r="G21" s="28" t="s">
        <v>340</v>
      </c>
      <c r="I21" s="110">
        <v>0</v>
      </c>
      <c r="J21" s="18">
        <v>0</v>
      </c>
      <c r="K21" s="19">
        <v>0</v>
      </c>
      <c r="L21" s="27" t="s">
        <v>340</v>
      </c>
      <c r="M21" s="27" t="s">
        <v>340</v>
      </c>
      <c r="N21" s="28" t="s">
        <v>340</v>
      </c>
      <c r="P21" s="110">
        <v>0</v>
      </c>
      <c r="Q21" s="18">
        <v>0</v>
      </c>
      <c r="R21" s="19">
        <v>0</v>
      </c>
      <c r="S21" s="27" t="s">
        <v>340</v>
      </c>
      <c r="T21" s="27" t="s">
        <v>340</v>
      </c>
      <c r="U21" s="28" t="s">
        <v>340</v>
      </c>
    </row>
    <row r="22" spans="1:21" x14ac:dyDescent="0.25">
      <c r="A22" s="117" t="s">
        <v>345</v>
      </c>
      <c r="B22" s="121">
        <v>153911</v>
      </c>
      <c r="C22" s="18">
        <v>161336</v>
      </c>
      <c r="D22" s="19">
        <v>188426</v>
      </c>
      <c r="E22" s="27">
        <v>0.84430925490452935</v>
      </c>
      <c r="F22" s="27">
        <v>0.85810234052232148</v>
      </c>
      <c r="G22" s="28">
        <v>0.99123884707684329</v>
      </c>
      <c r="I22" s="110">
        <v>88937</v>
      </c>
      <c r="J22" s="18">
        <v>108017</v>
      </c>
      <c r="K22" s="19">
        <v>135167</v>
      </c>
      <c r="L22" s="27">
        <v>0.84881611258884282</v>
      </c>
      <c r="M22" s="27">
        <v>0.99617115474125439</v>
      </c>
      <c r="N22" s="28">
        <v>1.1845103583641809</v>
      </c>
      <c r="P22" s="110">
        <v>64974</v>
      </c>
      <c r="Q22" s="18">
        <v>53319</v>
      </c>
      <c r="R22" s="19">
        <v>53259</v>
      </c>
      <c r="S22" s="27">
        <v>0.83821725764634258</v>
      </c>
      <c r="T22" s="27">
        <v>0.66998229514706087</v>
      </c>
      <c r="U22" s="28">
        <v>0.70096732938673156</v>
      </c>
    </row>
    <row r="23" spans="1:21" x14ac:dyDescent="0.25">
      <c r="A23" s="117" t="s">
        <v>346</v>
      </c>
      <c r="B23" s="121">
        <v>64937</v>
      </c>
      <c r="C23" s="18">
        <v>166713</v>
      </c>
      <c r="D23" s="19">
        <v>135334</v>
      </c>
      <c r="E23" s="27">
        <v>0.35622476681806642</v>
      </c>
      <c r="F23" s="27">
        <v>0.88670114230858443</v>
      </c>
      <c r="G23" s="28">
        <v>0.71194165417881561</v>
      </c>
      <c r="I23" s="110">
        <v>0</v>
      </c>
      <c r="J23" s="18">
        <v>0</v>
      </c>
      <c r="K23" s="19">
        <v>0</v>
      </c>
      <c r="L23" s="27" t="s">
        <v>340</v>
      </c>
      <c r="M23" s="27" t="s">
        <v>340</v>
      </c>
      <c r="N23" s="28" t="s">
        <v>340</v>
      </c>
      <c r="P23" s="110">
        <v>64937</v>
      </c>
      <c r="Q23" s="18">
        <v>166713</v>
      </c>
      <c r="R23" s="19">
        <v>135334</v>
      </c>
      <c r="S23" s="27">
        <v>0.8377399276599955</v>
      </c>
      <c r="T23" s="27">
        <v>2.0948397076248986</v>
      </c>
      <c r="U23" s="28">
        <v>1.7811959021991388</v>
      </c>
    </row>
    <row r="24" spans="1:21" x14ac:dyDescent="0.25">
      <c r="A24" s="117" t="s">
        <v>347</v>
      </c>
      <c r="B24" s="121">
        <v>16877</v>
      </c>
      <c r="C24" s="18">
        <v>18255</v>
      </c>
      <c r="D24" s="19">
        <v>60613</v>
      </c>
      <c r="E24" s="27">
        <v>9.2582124052366252E-2</v>
      </c>
      <c r="F24" s="27">
        <v>9.7093384156263812E-2</v>
      </c>
      <c r="G24" s="28">
        <v>0.31886236632879067</v>
      </c>
      <c r="I24" s="110">
        <v>0</v>
      </c>
      <c r="J24" s="18">
        <v>0</v>
      </c>
      <c r="K24" s="19">
        <v>0</v>
      </c>
      <c r="L24" s="27" t="s">
        <v>340</v>
      </c>
      <c r="M24" s="27" t="s">
        <v>340</v>
      </c>
      <c r="N24" s="28" t="s">
        <v>340</v>
      </c>
      <c r="P24" s="110">
        <v>16877</v>
      </c>
      <c r="Q24" s="18">
        <v>18255</v>
      </c>
      <c r="R24" s="19">
        <v>60613</v>
      </c>
      <c r="S24" s="27">
        <v>0.21772697782647404</v>
      </c>
      <c r="T24" s="27">
        <v>0.22938402441736708</v>
      </c>
      <c r="U24" s="28">
        <v>0.7977568624292225</v>
      </c>
    </row>
    <row r="25" spans="1:21" x14ac:dyDescent="0.25">
      <c r="A25" s="117" t="s">
        <v>348</v>
      </c>
      <c r="B25" s="121">
        <v>10899</v>
      </c>
      <c r="C25" s="18">
        <v>11695</v>
      </c>
      <c r="D25" s="19">
        <v>12654</v>
      </c>
      <c r="E25" s="27">
        <v>5.9788621795742125E-2</v>
      </c>
      <c r="F25" s="27">
        <v>6.2202526853328145E-2</v>
      </c>
      <c r="G25" s="28">
        <v>6.6567970295555681E-2</v>
      </c>
      <c r="I25" s="110">
        <v>0</v>
      </c>
      <c r="J25" s="18">
        <v>0</v>
      </c>
      <c r="K25" s="19">
        <v>0</v>
      </c>
      <c r="L25" s="27" t="s">
        <v>340</v>
      </c>
      <c r="M25" s="27" t="s">
        <v>340</v>
      </c>
      <c r="N25" s="28" t="s">
        <v>340</v>
      </c>
      <c r="P25" s="110">
        <v>10899</v>
      </c>
      <c r="Q25" s="18">
        <v>11695</v>
      </c>
      <c r="R25" s="19">
        <v>12654</v>
      </c>
      <c r="S25" s="27">
        <v>0.14060593300531732</v>
      </c>
      <c r="T25" s="27">
        <v>0.14695404905840087</v>
      </c>
      <c r="U25" s="28">
        <v>0.16654538361703564</v>
      </c>
    </row>
    <row r="26" spans="1:21" x14ac:dyDescent="0.25">
      <c r="A26" s="117" t="s">
        <v>349</v>
      </c>
      <c r="B26" s="121">
        <v>0</v>
      </c>
      <c r="C26" s="18">
        <v>0</v>
      </c>
      <c r="D26" s="19">
        <v>0</v>
      </c>
      <c r="E26" s="27" t="s">
        <v>340</v>
      </c>
      <c r="F26" s="27" t="s">
        <v>340</v>
      </c>
      <c r="G26" s="28" t="s">
        <v>340</v>
      </c>
      <c r="I26" s="110">
        <v>0</v>
      </c>
      <c r="J26" s="18">
        <v>0</v>
      </c>
      <c r="K26" s="19">
        <v>0</v>
      </c>
      <c r="L26" s="27" t="s">
        <v>340</v>
      </c>
      <c r="M26" s="27" t="s">
        <v>340</v>
      </c>
      <c r="N26" s="28" t="s">
        <v>340</v>
      </c>
      <c r="P26" s="110">
        <v>0</v>
      </c>
      <c r="Q26" s="18">
        <v>0</v>
      </c>
      <c r="R26" s="19">
        <v>0</v>
      </c>
      <c r="S26" s="27" t="s">
        <v>340</v>
      </c>
      <c r="T26" s="27" t="s">
        <v>340</v>
      </c>
      <c r="U26" s="28" t="s">
        <v>340</v>
      </c>
    </row>
    <row r="27" spans="1:21" x14ac:dyDescent="0.25">
      <c r="A27" s="117" t="s">
        <v>350</v>
      </c>
      <c r="B27" s="121">
        <v>420825</v>
      </c>
      <c r="C27" s="18">
        <v>481006</v>
      </c>
      <c r="D27" s="19">
        <v>533391</v>
      </c>
      <c r="E27" s="27">
        <v>2.3085188335804365</v>
      </c>
      <c r="F27" s="27">
        <v>2.5583401993682733</v>
      </c>
      <c r="G27" s="28">
        <v>2.8059709375625688</v>
      </c>
      <c r="I27" s="110">
        <v>344092</v>
      </c>
      <c r="J27" s="18">
        <v>391914</v>
      </c>
      <c r="K27" s="19">
        <v>433227</v>
      </c>
      <c r="L27" s="27">
        <v>3.2840194048924531</v>
      </c>
      <c r="M27" s="27">
        <v>3.6143701633933913</v>
      </c>
      <c r="N27" s="28">
        <v>3.7965026154537647</v>
      </c>
      <c r="P27" s="110">
        <v>76733</v>
      </c>
      <c r="Q27" s="18">
        <v>89092</v>
      </c>
      <c r="R27" s="19">
        <v>100164</v>
      </c>
      <c r="S27" s="27">
        <v>0.98991788763161892</v>
      </c>
      <c r="T27" s="27">
        <v>1.1194895372989355</v>
      </c>
      <c r="U27" s="28">
        <v>1.3183066069714524</v>
      </c>
    </row>
    <row r="28" spans="1:21" x14ac:dyDescent="0.25">
      <c r="A28" s="117" t="s">
        <v>351</v>
      </c>
      <c r="B28" s="121">
        <v>95626</v>
      </c>
      <c r="C28" s="18">
        <v>101193</v>
      </c>
      <c r="D28" s="19">
        <v>103892</v>
      </c>
      <c r="E28" s="27">
        <v>0.52457535075141171</v>
      </c>
      <c r="F28" s="27">
        <v>0.53821806753901968</v>
      </c>
      <c r="G28" s="28">
        <v>0.54653702939354132</v>
      </c>
      <c r="I28" s="110">
        <v>14626</v>
      </c>
      <c r="J28" s="18">
        <v>15847</v>
      </c>
      <c r="K28" s="19">
        <v>17862</v>
      </c>
      <c r="L28" s="27">
        <v>0.1395907717004668</v>
      </c>
      <c r="M28" s="27">
        <v>0.14614666477669866</v>
      </c>
      <c r="N28" s="28">
        <v>0.156530247923687</v>
      </c>
      <c r="P28" s="110">
        <v>81000</v>
      </c>
      <c r="Q28" s="18">
        <v>85346</v>
      </c>
      <c r="R28" s="19">
        <v>86030</v>
      </c>
      <c r="S28" s="27">
        <v>1.0449656457868339</v>
      </c>
      <c r="T28" s="27">
        <v>1.07241900563816</v>
      </c>
      <c r="U28" s="28">
        <v>1.1322822311185061</v>
      </c>
    </row>
    <row r="29" spans="1:21" x14ac:dyDescent="0.25">
      <c r="A29" s="117" t="s">
        <v>352</v>
      </c>
      <c r="B29" s="121">
        <v>72610</v>
      </c>
      <c r="C29" s="18">
        <v>94550</v>
      </c>
      <c r="D29" s="19">
        <v>113507</v>
      </c>
      <c r="E29" s="27">
        <v>0.39831652707485415</v>
      </c>
      <c r="F29" s="27">
        <v>0.50288575579154993</v>
      </c>
      <c r="G29" s="28">
        <v>0.59711795513969013</v>
      </c>
      <c r="I29" s="110">
        <v>35318</v>
      </c>
      <c r="J29" s="18">
        <v>46612</v>
      </c>
      <c r="K29" s="19">
        <v>55522</v>
      </c>
      <c r="L29" s="27">
        <v>0.33707554183762384</v>
      </c>
      <c r="M29" s="27">
        <v>0.42987242623660488</v>
      </c>
      <c r="N29" s="28">
        <v>0.48655651244087722</v>
      </c>
      <c r="P29" s="110">
        <v>37292</v>
      </c>
      <c r="Q29" s="18">
        <v>47938</v>
      </c>
      <c r="R29" s="19">
        <v>57985</v>
      </c>
      <c r="S29" s="27">
        <v>0.48109702299608165</v>
      </c>
      <c r="T29" s="27">
        <v>0.60236709737166494</v>
      </c>
      <c r="U29" s="28">
        <v>0.76316848972924067</v>
      </c>
    </row>
    <row r="30" spans="1:21" x14ac:dyDescent="0.25">
      <c r="A30" s="117" t="s">
        <v>353</v>
      </c>
      <c r="B30" s="121">
        <v>28317</v>
      </c>
      <c r="C30" s="18">
        <v>30374</v>
      </c>
      <c r="D30" s="19">
        <v>32390</v>
      </c>
      <c r="E30" s="27">
        <v>0.15533850843105143</v>
      </c>
      <c r="F30" s="27">
        <v>0.16155105178648901</v>
      </c>
      <c r="G30" s="28">
        <v>0.17039169889940325</v>
      </c>
      <c r="I30" s="110">
        <v>13928</v>
      </c>
      <c r="J30" s="18">
        <v>14964</v>
      </c>
      <c r="K30" s="19">
        <v>16001</v>
      </c>
      <c r="L30" s="27">
        <v>0.13292904883386447</v>
      </c>
      <c r="M30" s="27">
        <v>0.13800332502798754</v>
      </c>
      <c r="N30" s="28">
        <v>0.14022172752362086</v>
      </c>
      <c r="P30" s="110">
        <v>14389</v>
      </c>
      <c r="Q30" s="18">
        <v>15410</v>
      </c>
      <c r="R30" s="19">
        <v>16389</v>
      </c>
      <c r="S30" s="27">
        <v>0.18562976144724389</v>
      </c>
      <c r="T30" s="27">
        <v>0.19363504882342519</v>
      </c>
      <c r="U30" s="28">
        <v>0.21570351605022894</v>
      </c>
    </row>
    <row r="31" spans="1:21" x14ac:dyDescent="0.25">
      <c r="A31" s="117" t="s">
        <v>354</v>
      </c>
      <c r="B31" s="121">
        <v>5798</v>
      </c>
      <c r="C31" s="18">
        <v>13814</v>
      </c>
      <c r="D31" s="19">
        <v>20356</v>
      </c>
      <c r="E31" s="27">
        <v>3.1806076628288174E-2</v>
      </c>
      <c r="F31" s="27">
        <v>7.3472912009566058E-2</v>
      </c>
      <c r="G31" s="28">
        <v>0.10708531715950147</v>
      </c>
      <c r="I31" s="110">
        <v>5374</v>
      </c>
      <c r="J31" s="18">
        <v>12409</v>
      </c>
      <c r="K31" s="19">
        <v>17606</v>
      </c>
      <c r="L31" s="27">
        <v>5.12895396634971E-2</v>
      </c>
      <c r="M31" s="27">
        <v>0.11444020718205676</v>
      </c>
      <c r="N31" s="28">
        <v>0.15428684049627328</v>
      </c>
      <c r="P31" s="110">
        <v>424</v>
      </c>
      <c r="Q31" s="18">
        <v>1405</v>
      </c>
      <c r="R31" s="19">
        <v>2750</v>
      </c>
      <c r="S31" s="27">
        <v>5.4699436273286123E-3</v>
      </c>
      <c r="T31" s="27">
        <v>1.7654590759046879E-2</v>
      </c>
      <c r="U31" s="28">
        <v>3.6194073411320374E-2</v>
      </c>
    </row>
    <row r="32" spans="1:21" x14ac:dyDescent="0.25">
      <c r="A32" s="117" t="s">
        <v>355</v>
      </c>
      <c r="B32" s="121">
        <v>0</v>
      </c>
      <c r="C32" s="18">
        <v>0</v>
      </c>
      <c r="D32" s="19">
        <v>0</v>
      </c>
      <c r="E32" s="27" t="s">
        <v>340</v>
      </c>
      <c r="F32" s="27" t="s">
        <v>340</v>
      </c>
      <c r="G32" s="28" t="s">
        <v>340</v>
      </c>
      <c r="I32" s="110">
        <v>0</v>
      </c>
      <c r="J32" s="18">
        <v>0</v>
      </c>
      <c r="K32" s="19">
        <v>0</v>
      </c>
      <c r="L32" s="27" t="s">
        <v>340</v>
      </c>
      <c r="M32" s="27" t="s">
        <v>340</v>
      </c>
      <c r="N32" s="28" t="s">
        <v>340</v>
      </c>
      <c r="P32" s="110">
        <v>0</v>
      </c>
      <c r="Q32" s="18">
        <v>0</v>
      </c>
      <c r="R32" s="19">
        <v>0</v>
      </c>
      <c r="S32" s="27" t="s">
        <v>340</v>
      </c>
      <c r="T32" s="27" t="s">
        <v>340</v>
      </c>
      <c r="U32" s="28" t="s">
        <v>340</v>
      </c>
    </row>
    <row r="33" spans="1:21" x14ac:dyDescent="0.25">
      <c r="A33" s="117" t="s">
        <v>356</v>
      </c>
      <c r="B33" s="121">
        <v>17008</v>
      </c>
      <c r="C33" s="18">
        <v>17547</v>
      </c>
      <c r="D33" s="19">
        <v>19672</v>
      </c>
      <c r="E33" s="27">
        <v>9.3300750481877415E-2</v>
      </c>
      <c r="F33" s="27">
        <v>9.3327724557105515E-2</v>
      </c>
      <c r="G33" s="28">
        <v>0.10348704849487683</v>
      </c>
      <c r="I33" s="110">
        <v>0</v>
      </c>
      <c r="J33" s="18">
        <v>0</v>
      </c>
      <c r="K33" s="19">
        <v>0</v>
      </c>
      <c r="L33" s="27" t="s">
        <v>340</v>
      </c>
      <c r="M33" s="27" t="s">
        <v>340</v>
      </c>
      <c r="N33" s="28" t="s">
        <v>340</v>
      </c>
      <c r="P33" s="110">
        <v>17008</v>
      </c>
      <c r="Q33" s="18">
        <v>17547</v>
      </c>
      <c r="R33" s="19">
        <v>19672</v>
      </c>
      <c r="S33" s="27">
        <v>0.2194169839943515</v>
      </c>
      <c r="T33" s="27">
        <v>0.22048761854021037</v>
      </c>
      <c r="U33" s="28">
        <v>0.25891265896272525</v>
      </c>
    </row>
    <row r="34" spans="1:21" x14ac:dyDescent="0.25">
      <c r="A34" s="117" t="s">
        <v>357</v>
      </c>
      <c r="B34" s="121">
        <v>68073</v>
      </c>
      <c r="C34" s="18">
        <v>77054</v>
      </c>
      <c r="D34" s="19">
        <v>96505</v>
      </c>
      <c r="E34" s="27">
        <v>0.37342791554285287</v>
      </c>
      <c r="F34" s="27">
        <v>0.40982928637506172</v>
      </c>
      <c r="G34" s="28">
        <v>0.50767677994093574</v>
      </c>
      <c r="I34" s="110">
        <v>0</v>
      </c>
      <c r="J34" s="18">
        <v>0</v>
      </c>
      <c r="K34" s="19">
        <v>0</v>
      </c>
      <c r="L34" s="27" t="s">
        <v>340</v>
      </c>
      <c r="M34" s="27" t="s">
        <v>340</v>
      </c>
      <c r="N34" s="28" t="s">
        <v>340</v>
      </c>
      <c r="P34" s="110">
        <v>68073</v>
      </c>
      <c r="Q34" s="18">
        <v>77054</v>
      </c>
      <c r="R34" s="19">
        <v>96505</v>
      </c>
      <c r="S34" s="27">
        <v>0.87819686920552031</v>
      </c>
      <c r="T34" s="27">
        <v>0.96822550629722293</v>
      </c>
      <c r="U34" s="28">
        <v>1.2701487471125354</v>
      </c>
    </row>
    <row r="35" spans="1:21" x14ac:dyDescent="0.25">
      <c r="A35" s="117" t="s">
        <v>358</v>
      </c>
      <c r="B35" s="121">
        <v>99460</v>
      </c>
      <c r="C35" s="18">
        <v>98439</v>
      </c>
      <c r="D35" s="19">
        <v>103880</v>
      </c>
      <c r="E35" s="27">
        <v>0.54560751663496754</v>
      </c>
      <c r="F35" s="27">
        <v>0.52357028994568355</v>
      </c>
      <c r="G35" s="28">
        <v>0.54647390187310929</v>
      </c>
      <c r="I35" s="110">
        <v>0</v>
      </c>
      <c r="J35" s="18">
        <v>0</v>
      </c>
      <c r="K35" s="19">
        <v>11339</v>
      </c>
      <c r="L35" s="27" t="s">
        <v>340</v>
      </c>
      <c r="M35" s="27" t="s">
        <v>340</v>
      </c>
      <c r="N35" s="28">
        <v>9.9367175075953801E-2</v>
      </c>
      <c r="P35" s="110">
        <v>99460</v>
      </c>
      <c r="Q35" s="18">
        <v>98439</v>
      </c>
      <c r="R35" s="19">
        <v>92541</v>
      </c>
      <c r="S35" s="27">
        <v>1.2831146065426977</v>
      </c>
      <c r="T35" s="27">
        <v>1.2369396866404383</v>
      </c>
      <c r="U35" s="28">
        <v>1.2179766354752724</v>
      </c>
    </row>
    <row r="36" spans="1:21" x14ac:dyDescent="0.25">
      <c r="A36" s="117" t="s">
        <v>359</v>
      </c>
      <c r="B36" s="121">
        <v>157998</v>
      </c>
      <c r="C36" s="18">
        <v>212164</v>
      </c>
      <c r="D36" s="19">
        <v>191126</v>
      </c>
      <c r="E36" s="27">
        <v>0.86672930236569079</v>
      </c>
      <c r="F36" s="27">
        <v>1.1284426598811041</v>
      </c>
      <c r="G36" s="28">
        <v>1.0054425391740458</v>
      </c>
      <c r="I36" s="110">
        <v>109535</v>
      </c>
      <c r="J36" s="18">
        <v>135764</v>
      </c>
      <c r="K36" s="19">
        <v>145805</v>
      </c>
      <c r="L36" s="27">
        <v>1.0454037452625893</v>
      </c>
      <c r="M36" s="27">
        <v>1.2520638478414663</v>
      </c>
      <c r="N36" s="28">
        <v>1.277734452945537</v>
      </c>
      <c r="P36" s="110">
        <v>48463</v>
      </c>
      <c r="Q36" s="18">
        <v>76400</v>
      </c>
      <c r="R36" s="19">
        <v>45321</v>
      </c>
      <c r="S36" s="27">
        <v>0.625211976441572</v>
      </c>
      <c r="T36" s="27">
        <v>0.96000763985137472</v>
      </c>
      <c r="U36" s="28">
        <v>0.59649149129980028</v>
      </c>
    </row>
    <row r="37" spans="1:21" x14ac:dyDescent="0.25">
      <c r="A37" s="117" t="s">
        <v>5</v>
      </c>
      <c r="B37" s="121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  <c r="I37" s="110" t="s">
        <v>5</v>
      </c>
      <c r="J37" s="18" t="s">
        <v>5</v>
      </c>
      <c r="K37" s="19" t="s">
        <v>5</v>
      </c>
      <c r="L37" s="27" t="s">
        <v>5</v>
      </c>
      <c r="M37" s="27" t="s">
        <v>5</v>
      </c>
      <c r="N37" s="28" t="s">
        <v>5</v>
      </c>
      <c r="P37" s="110" t="s">
        <v>5</v>
      </c>
      <c r="Q37" s="18" t="s">
        <v>5</v>
      </c>
      <c r="R37" s="19" t="s">
        <v>5</v>
      </c>
      <c r="S37" s="27" t="s">
        <v>5</v>
      </c>
      <c r="T37" s="27" t="s">
        <v>5</v>
      </c>
      <c r="U37" s="28" t="s">
        <v>5</v>
      </c>
    </row>
    <row r="38" spans="1:21" ht="13.8" thickBot="1" x14ac:dyDescent="0.3">
      <c r="A38" s="120" t="s">
        <v>4</v>
      </c>
      <c r="B38" s="122">
        <v>18229221</v>
      </c>
      <c r="C38" s="21">
        <v>18801487</v>
      </c>
      <c r="D38" s="22">
        <v>19009142</v>
      </c>
      <c r="E38" s="23">
        <v>100</v>
      </c>
      <c r="F38" s="23">
        <v>100</v>
      </c>
      <c r="G38" s="48">
        <v>100</v>
      </c>
      <c r="I38" s="111">
        <v>10477770</v>
      </c>
      <c r="J38" s="21">
        <v>10843217</v>
      </c>
      <c r="K38" s="22">
        <v>11411213</v>
      </c>
      <c r="L38" s="23">
        <v>100</v>
      </c>
      <c r="M38" s="23">
        <v>100</v>
      </c>
      <c r="N38" s="48">
        <v>100</v>
      </c>
      <c r="P38" s="111">
        <v>7751451</v>
      </c>
      <c r="Q38" s="21">
        <v>7958270</v>
      </c>
      <c r="R38" s="22">
        <v>7597929</v>
      </c>
      <c r="S38" s="23">
        <v>100</v>
      </c>
      <c r="T38" s="23">
        <v>100</v>
      </c>
      <c r="U38" s="48">
        <v>100</v>
      </c>
    </row>
    <row r="39" spans="1:21" x14ac:dyDescent="0.25">
      <c r="I39" s="118"/>
    </row>
    <row r="40" spans="1:21" ht="16.2" thickBot="1" x14ac:dyDescent="0.35">
      <c r="A40" s="5" t="s">
        <v>255</v>
      </c>
      <c r="I40" s="198" t="s">
        <v>178</v>
      </c>
      <c r="J40" s="198"/>
      <c r="K40" s="198"/>
      <c r="L40" s="198"/>
      <c r="M40" s="198"/>
      <c r="N40" s="198"/>
      <c r="P40" s="198" t="s">
        <v>179</v>
      </c>
      <c r="Q40" s="198"/>
      <c r="R40" s="198"/>
      <c r="S40" s="198"/>
      <c r="T40" s="198"/>
      <c r="U40" s="198"/>
    </row>
    <row r="41" spans="1:21" x14ac:dyDescent="0.25">
      <c r="A41" s="123"/>
      <c r="I41" s="32"/>
      <c r="J41" s="43" t="s">
        <v>36</v>
      </c>
      <c r="K41" s="100"/>
      <c r="L41" s="11"/>
      <c r="M41" s="98" t="s">
        <v>2</v>
      </c>
      <c r="N41" s="12"/>
      <c r="P41" s="32"/>
      <c r="Q41" s="98" t="s">
        <v>44</v>
      </c>
      <c r="R41" s="100"/>
      <c r="S41" s="11"/>
      <c r="T41" s="98" t="s">
        <v>2</v>
      </c>
      <c r="U41" s="12"/>
    </row>
    <row r="42" spans="1:21" x14ac:dyDescent="0.25">
      <c r="A42" s="124" t="s">
        <v>3</v>
      </c>
      <c r="I42" s="109" t="s">
        <v>331</v>
      </c>
      <c r="J42" s="15" t="s">
        <v>327</v>
      </c>
      <c r="K42" s="66" t="s">
        <v>328</v>
      </c>
      <c r="L42" s="15" t="s">
        <v>331</v>
      </c>
      <c r="M42" s="15" t="s">
        <v>327</v>
      </c>
      <c r="N42" s="16" t="s">
        <v>328</v>
      </c>
      <c r="P42" s="109" t="s">
        <v>331</v>
      </c>
      <c r="Q42" s="15" t="s">
        <v>327</v>
      </c>
      <c r="R42" s="66" t="s">
        <v>328</v>
      </c>
      <c r="S42" s="15" t="s">
        <v>331</v>
      </c>
      <c r="T42" s="15" t="s">
        <v>327</v>
      </c>
      <c r="U42" s="16" t="s">
        <v>328</v>
      </c>
    </row>
    <row r="43" spans="1:21" x14ac:dyDescent="0.25">
      <c r="A43" s="17" t="s">
        <v>89</v>
      </c>
      <c r="I43" s="110">
        <v>539202</v>
      </c>
      <c r="J43" s="18">
        <v>524365</v>
      </c>
      <c r="K43" s="19">
        <v>518261</v>
      </c>
      <c r="L43" s="27">
        <v>14.708271571733382</v>
      </c>
      <c r="M43" s="27">
        <v>14.243502462220555</v>
      </c>
      <c r="N43" s="28">
        <v>13.280390564601291</v>
      </c>
      <c r="P43" s="110">
        <v>2876244</v>
      </c>
      <c r="Q43" s="18">
        <v>2949950</v>
      </c>
      <c r="R43" s="19">
        <v>3242816</v>
      </c>
      <c r="S43" s="27">
        <v>35.912778308224617</v>
      </c>
      <c r="T43" s="27">
        <v>35.446556681146333</v>
      </c>
      <c r="U43" s="28">
        <v>35.886371745033166</v>
      </c>
    </row>
    <row r="44" spans="1:21" x14ac:dyDescent="0.25">
      <c r="A44" s="17" t="s">
        <v>332</v>
      </c>
      <c r="I44" s="110">
        <v>83777</v>
      </c>
      <c r="J44" s="18">
        <v>96441</v>
      </c>
      <c r="K44" s="19">
        <v>107027</v>
      </c>
      <c r="L44" s="27">
        <v>2.2852564854453572</v>
      </c>
      <c r="M44" s="27">
        <v>2.6196592468204636</v>
      </c>
      <c r="N44" s="28">
        <v>2.7425570532175532</v>
      </c>
      <c r="P44" s="110">
        <v>507</v>
      </c>
      <c r="Q44" s="18">
        <v>549</v>
      </c>
      <c r="R44" s="19">
        <v>577</v>
      </c>
      <c r="S44" s="27">
        <v>6.3304012463024275E-3</v>
      </c>
      <c r="T44" s="27">
        <v>6.5967760870351477E-3</v>
      </c>
      <c r="U44" s="28">
        <v>6.3853257467843191E-3</v>
      </c>
    </row>
    <row r="45" spans="1:21" x14ac:dyDescent="0.25">
      <c r="A45" s="17" t="s">
        <v>90</v>
      </c>
      <c r="I45" s="110">
        <v>796199</v>
      </c>
      <c r="J45" s="18">
        <v>773482</v>
      </c>
      <c r="K45" s="19">
        <v>902915</v>
      </c>
      <c r="L45" s="27">
        <v>21.718597329280207</v>
      </c>
      <c r="M45" s="27">
        <v>21.010351132290062</v>
      </c>
      <c r="N45" s="28">
        <v>23.137114015210432</v>
      </c>
      <c r="P45" s="110">
        <v>2353662</v>
      </c>
      <c r="Q45" s="18">
        <v>2485737</v>
      </c>
      <c r="R45" s="19">
        <v>2215532</v>
      </c>
      <c r="S45" s="27">
        <v>29.387820233086124</v>
      </c>
      <c r="T45" s="27">
        <v>29.868579964040961</v>
      </c>
      <c r="U45" s="28">
        <v>24.518013037130945</v>
      </c>
    </row>
    <row r="46" spans="1:21" x14ac:dyDescent="0.25">
      <c r="A46" s="17" t="s">
        <v>92</v>
      </c>
      <c r="I46" s="110">
        <v>430254</v>
      </c>
      <c r="J46" s="18">
        <v>428815</v>
      </c>
      <c r="K46" s="19">
        <v>425854</v>
      </c>
      <c r="L46" s="27">
        <v>11.73640431011861</v>
      </c>
      <c r="M46" s="27">
        <v>11.648045747403254</v>
      </c>
      <c r="N46" s="28">
        <v>10.912469669717995</v>
      </c>
      <c r="P46" s="110">
        <v>899172</v>
      </c>
      <c r="Q46" s="18">
        <v>926073</v>
      </c>
      <c r="R46" s="19">
        <v>1090862</v>
      </c>
      <c r="S46" s="27">
        <v>11.227060255306206</v>
      </c>
      <c r="T46" s="27">
        <v>11.127679820125502</v>
      </c>
      <c r="U46" s="28">
        <v>12.071939713671812</v>
      </c>
    </row>
    <row r="47" spans="1:21" x14ac:dyDescent="0.25">
      <c r="A47" s="17" t="s">
        <v>333</v>
      </c>
      <c r="I47" s="110">
        <v>1084958</v>
      </c>
      <c r="J47" s="18">
        <v>1084506</v>
      </c>
      <c r="K47" s="19">
        <v>1121168</v>
      </c>
      <c r="L47" s="27">
        <v>29.595322175965048</v>
      </c>
      <c r="M47" s="27">
        <v>29.458800418206714</v>
      </c>
      <c r="N47" s="28">
        <v>28.729827111306658</v>
      </c>
      <c r="P47" s="110">
        <v>198189</v>
      </c>
      <c r="Q47" s="18">
        <v>221356</v>
      </c>
      <c r="R47" s="19">
        <v>259353</v>
      </c>
      <c r="S47" s="27">
        <v>2.474587559375605</v>
      </c>
      <c r="T47" s="27">
        <v>2.6598105055041024</v>
      </c>
      <c r="U47" s="28">
        <v>2.8701098585888274</v>
      </c>
    </row>
    <row r="48" spans="1:21" x14ac:dyDescent="0.25">
      <c r="A48" s="17" t="s">
        <v>334</v>
      </c>
      <c r="I48" s="110">
        <v>70689</v>
      </c>
      <c r="J48" s="18">
        <v>71870</v>
      </c>
      <c r="K48" s="19">
        <v>72809</v>
      </c>
      <c r="L48" s="27">
        <v>1.9282439774597666</v>
      </c>
      <c r="M48" s="27">
        <v>1.9522289282461476</v>
      </c>
      <c r="N48" s="28">
        <v>1.8657239433761277</v>
      </c>
      <c r="P48" s="110">
        <v>352</v>
      </c>
      <c r="Q48" s="18">
        <v>4274</v>
      </c>
      <c r="R48" s="19">
        <v>4381</v>
      </c>
      <c r="S48" s="27">
        <v>4.3950714767227901E-3</v>
      </c>
      <c r="T48" s="27">
        <v>5.1356322397064155E-2</v>
      </c>
      <c r="U48" s="28">
        <v>4.8481996701320799E-2</v>
      </c>
    </row>
    <row r="49" spans="1:21" x14ac:dyDescent="0.25">
      <c r="A49" s="17" t="s">
        <v>335</v>
      </c>
      <c r="I49" s="110">
        <v>55932</v>
      </c>
      <c r="J49" s="18">
        <v>68534</v>
      </c>
      <c r="K49" s="19">
        <v>58111</v>
      </c>
      <c r="L49" s="27">
        <v>1.5257047369078593</v>
      </c>
      <c r="M49" s="27">
        <v>1.8616120407460899</v>
      </c>
      <c r="N49" s="28">
        <v>1.4890890421998677</v>
      </c>
      <c r="P49" s="110">
        <v>237157</v>
      </c>
      <c r="Q49" s="18">
        <v>225829</v>
      </c>
      <c r="R49" s="19">
        <v>237747</v>
      </c>
      <c r="S49" s="27">
        <v>2.9611419494464397</v>
      </c>
      <c r="T49" s="27">
        <v>2.713558009032897</v>
      </c>
      <c r="U49" s="28">
        <v>2.6310087353912159</v>
      </c>
    </row>
    <row r="50" spans="1:21" x14ac:dyDescent="0.25">
      <c r="A50" s="17" t="s">
        <v>336</v>
      </c>
      <c r="I50" s="110">
        <v>0</v>
      </c>
      <c r="J50" s="18">
        <v>0</v>
      </c>
      <c r="K50" s="19">
        <v>0</v>
      </c>
      <c r="L50" s="27" t="s">
        <v>340</v>
      </c>
      <c r="M50" s="27" t="s">
        <v>340</v>
      </c>
      <c r="N50" s="28" t="s">
        <v>340</v>
      </c>
      <c r="P50" s="110">
        <v>0</v>
      </c>
      <c r="Q50" s="18">
        <v>0</v>
      </c>
      <c r="R50" s="19">
        <v>0</v>
      </c>
      <c r="S50" s="27" t="s">
        <v>340</v>
      </c>
      <c r="T50" s="27" t="s">
        <v>340</v>
      </c>
      <c r="U50" s="28" t="s">
        <v>340</v>
      </c>
    </row>
    <row r="51" spans="1:21" x14ac:dyDescent="0.25">
      <c r="A51" s="17" t="s">
        <v>337</v>
      </c>
      <c r="I51" s="110">
        <v>19921</v>
      </c>
      <c r="J51" s="18">
        <v>23921</v>
      </c>
      <c r="K51" s="19">
        <v>27994</v>
      </c>
      <c r="L51" s="27">
        <v>0.54340206078705333</v>
      </c>
      <c r="M51" s="27">
        <v>0.64977415044630715</v>
      </c>
      <c r="N51" s="28">
        <v>0.71734368101294232</v>
      </c>
      <c r="P51" s="110">
        <v>641746</v>
      </c>
      <c r="Q51" s="18">
        <v>660008</v>
      </c>
      <c r="R51" s="19">
        <v>732158</v>
      </c>
      <c r="S51" s="27">
        <v>8.0128396019913168</v>
      </c>
      <c r="T51" s="27">
        <v>7.9306466150307724</v>
      </c>
      <c r="U51" s="28">
        <v>8.102369719435206</v>
      </c>
    </row>
    <row r="52" spans="1:21" x14ac:dyDescent="0.25">
      <c r="A52" s="17" t="s">
        <v>338</v>
      </c>
      <c r="I52" s="110">
        <v>242441</v>
      </c>
      <c r="J52" s="18">
        <v>227983</v>
      </c>
      <c r="K52" s="19">
        <v>235848</v>
      </c>
      <c r="L52" s="27">
        <v>6.6132693649552721</v>
      </c>
      <c r="M52" s="27">
        <v>6.1927787358889868</v>
      </c>
      <c r="N52" s="28">
        <v>6.0435833564171046</v>
      </c>
      <c r="P52" s="110">
        <v>2516</v>
      </c>
      <c r="Q52" s="18">
        <v>2298</v>
      </c>
      <c r="R52" s="19">
        <v>2075</v>
      </c>
      <c r="S52" s="27">
        <v>3.1414772259757216E-2</v>
      </c>
      <c r="T52" s="27">
        <v>2.7612734877972261E-2</v>
      </c>
      <c r="U52" s="28">
        <v>2.2962826559059724E-2</v>
      </c>
    </row>
    <row r="53" spans="1:21" x14ac:dyDescent="0.25">
      <c r="A53" s="17" t="s">
        <v>339</v>
      </c>
      <c r="I53" s="110">
        <v>0</v>
      </c>
      <c r="J53" s="18">
        <v>0</v>
      </c>
      <c r="K53" s="19">
        <v>0</v>
      </c>
      <c r="L53" s="27" t="s">
        <v>340</v>
      </c>
      <c r="M53" s="27" t="s">
        <v>340</v>
      </c>
      <c r="N53" s="28" t="s">
        <v>340</v>
      </c>
      <c r="P53" s="110">
        <v>0</v>
      </c>
      <c r="Q53" s="18">
        <v>0</v>
      </c>
      <c r="R53" s="19">
        <v>0</v>
      </c>
      <c r="S53" s="27" t="s">
        <v>340</v>
      </c>
      <c r="T53" s="27" t="s">
        <v>340</v>
      </c>
      <c r="U53" s="28" t="s">
        <v>340</v>
      </c>
    </row>
    <row r="54" spans="1:21" x14ac:dyDescent="0.25">
      <c r="A54" s="17" t="s">
        <v>341</v>
      </c>
      <c r="I54" s="110">
        <v>0</v>
      </c>
      <c r="J54" s="18">
        <v>0</v>
      </c>
      <c r="K54" s="19">
        <v>0</v>
      </c>
      <c r="L54" s="27" t="s">
        <v>340</v>
      </c>
      <c r="M54" s="27" t="s">
        <v>340</v>
      </c>
      <c r="N54" s="28" t="s">
        <v>340</v>
      </c>
      <c r="P54" s="110">
        <v>0</v>
      </c>
      <c r="Q54" s="18">
        <v>0</v>
      </c>
      <c r="R54" s="19">
        <v>0</v>
      </c>
      <c r="S54" s="27" t="s">
        <v>340</v>
      </c>
      <c r="T54" s="27" t="s">
        <v>340</v>
      </c>
      <c r="U54" s="28" t="s">
        <v>340</v>
      </c>
    </row>
    <row r="55" spans="1:21" x14ac:dyDescent="0.25">
      <c r="A55" s="17" t="s">
        <v>342</v>
      </c>
      <c r="I55" s="110">
        <v>0</v>
      </c>
      <c r="J55" s="18">
        <v>0</v>
      </c>
      <c r="K55" s="19">
        <v>0</v>
      </c>
      <c r="L55" s="27" t="s">
        <v>340</v>
      </c>
      <c r="M55" s="27" t="s">
        <v>340</v>
      </c>
      <c r="N55" s="28" t="s">
        <v>340</v>
      </c>
      <c r="P55" s="110">
        <v>0</v>
      </c>
      <c r="Q55" s="18">
        <v>0</v>
      </c>
      <c r="R55" s="19">
        <v>0</v>
      </c>
      <c r="S55" s="27" t="s">
        <v>340</v>
      </c>
      <c r="T55" s="27" t="s">
        <v>340</v>
      </c>
      <c r="U55" s="28" t="s">
        <v>340</v>
      </c>
    </row>
    <row r="56" spans="1:21" x14ac:dyDescent="0.25">
      <c r="A56" s="17" t="s">
        <v>343</v>
      </c>
      <c r="I56" s="110">
        <v>117531</v>
      </c>
      <c r="J56" s="18">
        <v>118377</v>
      </c>
      <c r="K56" s="19">
        <v>115138</v>
      </c>
      <c r="L56" s="27">
        <v>3.2059930528770222</v>
      </c>
      <c r="M56" s="27">
        <v>3.2155141761373898</v>
      </c>
      <c r="N56" s="28">
        <v>2.9504006838775507</v>
      </c>
      <c r="P56" s="110">
        <v>190547</v>
      </c>
      <c r="Q56" s="18">
        <v>197836</v>
      </c>
      <c r="R56" s="19">
        <v>211990</v>
      </c>
      <c r="S56" s="27">
        <v>2.3791695587360722</v>
      </c>
      <c r="T56" s="27">
        <v>2.3771945245076238</v>
      </c>
      <c r="U56" s="28">
        <v>2.3459708926530465</v>
      </c>
    </row>
    <row r="57" spans="1:21" x14ac:dyDescent="0.25">
      <c r="A57" s="17" t="s">
        <v>344</v>
      </c>
      <c r="I57" s="110">
        <v>0</v>
      </c>
      <c r="J57" s="18">
        <v>0</v>
      </c>
      <c r="K57" s="19">
        <v>0</v>
      </c>
      <c r="L57" s="27" t="s">
        <v>340</v>
      </c>
      <c r="M57" s="27" t="s">
        <v>340</v>
      </c>
      <c r="N57" s="28" t="s">
        <v>340</v>
      </c>
      <c r="P57" s="110">
        <v>0</v>
      </c>
      <c r="Q57" s="18">
        <v>0</v>
      </c>
      <c r="R57" s="19">
        <v>0</v>
      </c>
      <c r="S57" s="27" t="s">
        <v>340</v>
      </c>
      <c r="T57" s="27" t="s">
        <v>340</v>
      </c>
      <c r="U57" s="28" t="s">
        <v>340</v>
      </c>
    </row>
    <row r="58" spans="1:21" x14ac:dyDescent="0.25">
      <c r="A58" s="17" t="s">
        <v>345</v>
      </c>
      <c r="I58" s="110">
        <v>34502</v>
      </c>
      <c r="J58" s="18">
        <v>43971</v>
      </c>
      <c r="K58" s="19">
        <v>59032</v>
      </c>
      <c r="L58" s="27">
        <v>0.94114039964233287</v>
      </c>
      <c r="M58" s="27">
        <v>1.1943990288564263</v>
      </c>
      <c r="N58" s="28">
        <v>1.5126895826804321</v>
      </c>
      <c r="P58" s="110">
        <v>61648</v>
      </c>
      <c r="Q58" s="18">
        <v>55121</v>
      </c>
      <c r="R58" s="19">
        <v>62748</v>
      </c>
      <c r="S58" s="27">
        <v>0.76973683635513224</v>
      </c>
      <c r="T58" s="27">
        <v>0.66233314151815004</v>
      </c>
      <c r="U58" s="28">
        <v>0.69439587514596612</v>
      </c>
    </row>
    <row r="59" spans="1:21" x14ac:dyDescent="0.25">
      <c r="A59" s="17" t="s">
        <v>346</v>
      </c>
      <c r="I59" s="110">
        <v>0</v>
      </c>
      <c r="J59" s="18">
        <v>0</v>
      </c>
      <c r="K59" s="19">
        <v>0</v>
      </c>
      <c r="L59" s="27" t="s">
        <v>340</v>
      </c>
      <c r="M59" s="27" t="s">
        <v>340</v>
      </c>
      <c r="N59" s="28" t="s">
        <v>340</v>
      </c>
      <c r="P59" s="110">
        <v>101</v>
      </c>
      <c r="Q59" s="18">
        <v>112</v>
      </c>
      <c r="R59" s="19">
        <v>270668</v>
      </c>
      <c r="S59" s="27">
        <v>1.2610858498551187E-3</v>
      </c>
      <c r="T59" s="27">
        <v>1.3457903856975166E-3</v>
      </c>
      <c r="U59" s="28">
        <v>2.9953264284759413</v>
      </c>
    </row>
    <row r="60" spans="1:21" x14ac:dyDescent="0.25">
      <c r="A60" s="17" t="s">
        <v>347</v>
      </c>
      <c r="I60" s="110">
        <v>0</v>
      </c>
      <c r="J60" s="18">
        <v>0</v>
      </c>
      <c r="K60" s="19">
        <v>0</v>
      </c>
      <c r="L60" s="27" t="s">
        <v>340</v>
      </c>
      <c r="M60" s="27" t="s">
        <v>340</v>
      </c>
      <c r="N60" s="28" t="s">
        <v>340</v>
      </c>
      <c r="P60" s="110">
        <v>93553</v>
      </c>
      <c r="Q60" s="18">
        <v>100682</v>
      </c>
      <c r="R60" s="19">
        <v>119939</v>
      </c>
      <c r="S60" s="27">
        <v>1.1681026189257022</v>
      </c>
      <c r="T60" s="27">
        <v>1.2097934608285479</v>
      </c>
      <c r="U60" s="28">
        <v>1.3272956408034045</v>
      </c>
    </row>
    <row r="61" spans="1:21" x14ac:dyDescent="0.25">
      <c r="A61" s="17" t="s">
        <v>348</v>
      </c>
      <c r="I61" s="110">
        <v>0</v>
      </c>
      <c r="J61" s="18">
        <v>0</v>
      </c>
      <c r="K61" s="19">
        <v>0</v>
      </c>
      <c r="L61" s="27" t="s">
        <v>340</v>
      </c>
      <c r="M61" s="27" t="s">
        <v>340</v>
      </c>
      <c r="N61" s="28" t="s">
        <v>340</v>
      </c>
      <c r="P61" s="110">
        <v>14553</v>
      </c>
      <c r="Q61" s="18">
        <v>15546</v>
      </c>
      <c r="R61" s="19">
        <v>18091</v>
      </c>
      <c r="S61" s="27">
        <v>0.18170873636575785</v>
      </c>
      <c r="T61" s="27">
        <v>0.18680051192904992</v>
      </c>
      <c r="U61" s="28">
        <v>0.2002026483276865</v>
      </c>
    </row>
    <row r="62" spans="1:21" x14ac:dyDescent="0.25">
      <c r="A62" s="17" t="s">
        <v>349</v>
      </c>
      <c r="I62" s="110">
        <v>0</v>
      </c>
      <c r="J62" s="18">
        <v>0</v>
      </c>
      <c r="K62" s="19">
        <v>0</v>
      </c>
      <c r="L62" s="27" t="s">
        <v>340</v>
      </c>
      <c r="M62" s="27" t="s">
        <v>340</v>
      </c>
      <c r="N62" s="28" t="s">
        <v>340</v>
      </c>
      <c r="P62" s="110">
        <v>0</v>
      </c>
      <c r="Q62" s="18">
        <v>0</v>
      </c>
      <c r="R62" s="19">
        <v>0</v>
      </c>
      <c r="S62" s="27" t="s">
        <v>340</v>
      </c>
      <c r="T62" s="27" t="s">
        <v>340</v>
      </c>
      <c r="U62" s="28" t="s">
        <v>340</v>
      </c>
    </row>
    <row r="63" spans="1:21" x14ac:dyDescent="0.25">
      <c r="A63" s="17" t="s">
        <v>350</v>
      </c>
      <c r="I63" s="110">
        <v>140638</v>
      </c>
      <c r="J63" s="18">
        <v>153683</v>
      </c>
      <c r="K63" s="19">
        <v>164334</v>
      </c>
      <c r="L63" s="27">
        <v>3.8363023455132574</v>
      </c>
      <c r="M63" s="27">
        <v>4.1745429021796676</v>
      </c>
      <c r="N63" s="28">
        <v>4.2110436691998601</v>
      </c>
      <c r="P63" s="110">
        <v>51923</v>
      </c>
      <c r="Q63" s="18">
        <v>61625</v>
      </c>
      <c r="R63" s="19">
        <v>70902</v>
      </c>
      <c r="S63" s="27">
        <v>0.6483105008121518</v>
      </c>
      <c r="T63" s="27">
        <v>0.74048511177329868</v>
      </c>
      <c r="U63" s="28">
        <v>0.78463148370624225</v>
      </c>
    </row>
    <row r="64" spans="1:21" x14ac:dyDescent="0.25">
      <c r="A64" s="17" t="s">
        <v>351</v>
      </c>
      <c r="I64" s="110">
        <v>7693</v>
      </c>
      <c r="J64" s="18">
        <v>8287</v>
      </c>
      <c r="K64" s="19">
        <v>9396</v>
      </c>
      <c r="L64" s="27">
        <v>0.20984850427362084</v>
      </c>
      <c r="M64" s="27">
        <v>0.22510256196432205</v>
      </c>
      <c r="N64" s="28">
        <v>0.24077163773657237</v>
      </c>
      <c r="P64" s="110">
        <v>72615</v>
      </c>
      <c r="Q64" s="18">
        <v>78739</v>
      </c>
      <c r="R64" s="19">
        <v>91458</v>
      </c>
      <c r="S64" s="27">
        <v>0.90667078205177665</v>
      </c>
      <c r="T64" s="27">
        <v>0.94612668910211384</v>
      </c>
      <c r="U64" s="28">
        <v>1.0121128633438479</v>
      </c>
    </row>
    <row r="65" spans="1:21" x14ac:dyDescent="0.25">
      <c r="A65" s="17" t="s">
        <v>352</v>
      </c>
      <c r="I65" s="110">
        <v>12016</v>
      </c>
      <c r="J65" s="18">
        <v>11612</v>
      </c>
      <c r="K65" s="19">
        <v>14471</v>
      </c>
      <c r="L65" s="27">
        <v>0.32777065219703994</v>
      </c>
      <c r="M65" s="27">
        <v>0.3154206527729827</v>
      </c>
      <c r="N65" s="28">
        <v>0.37081804700786913</v>
      </c>
      <c r="P65" s="110">
        <v>30404</v>
      </c>
      <c r="Q65" s="18">
        <v>35965</v>
      </c>
      <c r="R65" s="19">
        <v>59336</v>
      </c>
      <c r="S65" s="27">
        <v>0.37962429880193099</v>
      </c>
      <c r="T65" s="27">
        <v>0.43215492162152841</v>
      </c>
      <c r="U65" s="28">
        <v>0.6566372417871652</v>
      </c>
    </row>
    <row r="66" spans="1:21" x14ac:dyDescent="0.25">
      <c r="A66" s="17" t="s">
        <v>353</v>
      </c>
      <c r="I66" s="110">
        <v>0</v>
      </c>
      <c r="J66" s="18">
        <v>0</v>
      </c>
      <c r="K66" s="19">
        <v>0</v>
      </c>
      <c r="L66" s="27" t="s">
        <v>340</v>
      </c>
      <c r="M66" s="27" t="s">
        <v>340</v>
      </c>
      <c r="N66" s="28" t="s">
        <v>340</v>
      </c>
      <c r="P66" s="110">
        <v>0</v>
      </c>
      <c r="Q66" s="18">
        <v>0</v>
      </c>
      <c r="R66" s="19">
        <v>0</v>
      </c>
      <c r="S66" s="27" t="s">
        <v>340</v>
      </c>
      <c r="T66" s="27" t="s">
        <v>340</v>
      </c>
      <c r="U66" s="28" t="s">
        <v>340</v>
      </c>
    </row>
    <row r="67" spans="1:21" x14ac:dyDescent="0.25">
      <c r="A67" s="17" t="s">
        <v>354</v>
      </c>
      <c r="I67" s="110">
        <v>2134</v>
      </c>
      <c r="J67" s="18">
        <v>4940</v>
      </c>
      <c r="K67" s="19">
        <v>7189</v>
      </c>
      <c r="L67" s="27">
        <v>5.8210933071611452E-2</v>
      </c>
      <c r="M67" s="27">
        <v>0.13418687777286725</v>
      </c>
      <c r="N67" s="28">
        <v>0.1842174652712025</v>
      </c>
      <c r="P67" s="110">
        <v>7</v>
      </c>
      <c r="Q67" s="18">
        <v>55</v>
      </c>
      <c r="R67" s="19">
        <v>1963</v>
      </c>
      <c r="S67" s="27">
        <v>8.7401989593919124E-5</v>
      </c>
      <c r="T67" s="27">
        <v>6.6087920726217331E-4</v>
      </c>
      <c r="U67" s="28">
        <v>2.1723387245992407E-2</v>
      </c>
    </row>
    <row r="68" spans="1:21" x14ac:dyDescent="0.25">
      <c r="A68" s="17" t="s">
        <v>355</v>
      </c>
      <c r="I68" s="110">
        <v>0</v>
      </c>
      <c r="J68" s="18">
        <v>0</v>
      </c>
      <c r="K68" s="19">
        <v>0</v>
      </c>
      <c r="L68" s="27" t="s">
        <v>340</v>
      </c>
      <c r="M68" s="27" t="s">
        <v>340</v>
      </c>
      <c r="N68" s="28" t="s">
        <v>340</v>
      </c>
      <c r="P68" s="110">
        <v>0</v>
      </c>
      <c r="Q68" s="18">
        <v>0</v>
      </c>
      <c r="R68" s="19">
        <v>0</v>
      </c>
      <c r="S68" s="27" t="s">
        <v>340</v>
      </c>
      <c r="T68" s="27" t="s">
        <v>340</v>
      </c>
      <c r="U68" s="28" t="s">
        <v>340</v>
      </c>
    </row>
    <row r="69" spans="1:21" x14ac:dyDescent="0.25">
      <c r="A69" s="17" t="s">
        <v>356</v>
      </c>
      <c r="I69" s="110">
        <v>0</v>
      </c>
      <c r="J69" s="18">
        <v>0</v>
      </c>
      <c r="K69" s="19">
        <v>0</v>
      </c>
      <c r="L69" s="27" t="s">
        <v>340</v>
      </c>
      <c r="M69" s="27" t="s">
        <v>340</v>
      </c>
      <c r="N69" s="28" t="s">
        <v>340</v>
      </c>
      <c r="P69" s="110">
        <v>0</v>
      </c>
      <c r="Q69" s="18">
        <v>108</v>
      </c>
      <c r="R69" s="19">
        <v>662</v>
      </c>
      <c r="S69" s="27" t="s">
        <v>340</v>
      </c>
      <c r="T69" s="27">
        <v>1.2977264433511766E-3</v>
      </c>
      <c r="U69" s="28">
        <v>7.3259716540229102E-3</v>
      </c>
    </row>
    <row r="70" spans="1:21" x14ac:dyDescent="0.25">
      <c r="A70" s="17" t="s">
        <v>357</v>
      </c>
      <c r="I70" s="110">
        <v>0</v>
      </c>
      <c r="J70" s="18">
        <v>0</v>
      </c>
      <c r="K70" s="19">
        <v>0</v>
      </c>
      <c r="L70" s="27" t="s">
        <v>340</v>
      </c>
      <c r="M70" s="27" t="s">
        <v>340</v>
      </c>
      <c r="N70" s="28" t="s">
        <v>340</v>
      </c>
      <c r="P70" s="110">
        <v>102313</v>
      </c>
      <c r="Q70" s="18">
        <v>116127</v>
      </c>
      <c r="R70" s="19">
        <v>141761</v>
      </c>
      <c r="S70" s="27">
        <v>1.2774799659032352</v>
      </c>
      <c r="T70" s="27">
        <v>1.3953803582133528</v>
      </c>
      <c r="U70" s="28">
        <v>1.5687871112476461</v>
      </c>
    </row>
    <row r="71" spans="1:21" x14ac:dyDescent="0.25">
      <c r="A71" s="17" t="s">
        <v>358</v>
      </c>
      <c r="I71" s="110">
        <v>0</v>
      </c>
      <c r="J71" s="18">
        <v>0</v>
      </c>
      <c r="K71" s="19">
        <v>6921</v>
      </c>
      <c r="L71" s="27" t="s">
        <v>340</v>
      </c>
      <c r="M71" s="27" t="s">
        <v>340</v>
      </c>
      <c r="N71" s="28">
        <v>0.17734998986534881</v>
      </c>
      <c r="P71" s="110">
        <v>155845</v>
      </c>
      <c r="Q71" s="18">
        <v>158128</v>
      </c>
      <c r="R71" s="19">
        <v>158975</v>
      </c>
      <c r="S71" s="27">
        <v>1.9458804383234749</v>
      </c>
      <c r="T71" s="27">
        <v>1.900063768835508</v>
      </c>
      <c r="U71" s="28">
        <v>1.7592845070971181</v>
      </c>
    </row>
    <row r="72" spans="1:21" x14ac:dyDescent="0.25">
      <c r="A72" s="17" t="s">
        <v>359</v>
      </c>
      <c r="I72" s="110">
        <v>28091</v>
      </c>
      <c r="J72" s="18">
        <v>40646</v>
      </c>
      <c r="K72" s="19">
        <v>55985</v>
      </c>
      <c r="L72" s="27">
        <v>0.76626209977255733</v>
      </c>
      <c r="M72" s="27">
        <v>1.1040809380477656</v>
      </c>
      <c r="N72" s="28">
        <v>1.4346104873011924</v>
      </c>
      <c r="P72" s="110">
        <v>25917</v>
      </c>
      <c r="Q72" s="18">
        <v>26129</v>
      </c>
      <c r="R72" s="19">
        <v>42350</v>
      </c>
      <c r="S72" s="27">
        <v>0.32359962347222881</v>
      </c>
      <c r="T72" s="27">
        <v>0.31396568739187863</v>
      </c>
      <c r="U72" s="28">
        <v>0.46866299025358044</v>
      </c>
    </row>
    <row r="73" spans="1:21" x14ac:dyDescent="0.25">
      <c r="A73" s="17" t="s">
        <v>5</v>
      </c>
      <c r="I73" s="110" t="s">
        <v>5</v>
      </c>
      <c r="J73" s="18" t="s">
        <v>5</v>
      </c>
      <c r="K73" s="19" t="s">
        <v>5</v>
      </c>
      <c r="L73" s="27" t="s">
        <v>5</v>
      </c>
      <c r="M73" s="27" t="s">
        <v>5</v>
      </c>
      <c r="N73" s="28" t="s">
        <v>5</v>
      </c>
      <c r="P73" s="110" t="s">
        <v>5</v>
      </c>
      <c r="Q73" s="18" t="s">
        <v>5</v>
      </c>
      <c r="R73" s="19" t="s">
        <v>5</v>
      </c>
      <c r="S73" s="27" t="s">
        <v>5</v>
      </c>
      <c r="T73" s="27" t="s">
        <v>5</v>
      </c>
      <c r="U73" s="28" t="s">
        <v>5</v>
      </c>
    </row>
    <row r="74" spans="1:21" ht="13.8" thickBot="1" x14ac:dyDescent="0.3">
      <c r="A74" s="20" t="s">
        <v>4</v>
      </c>
      <c r="I74" s="111">
        <v>3665978</v>
      </c>
      <c r="J74" s="21">
        <v>3681433</v>
      </c>
      <c r="K74" s="22">
        <v>3902453</v>
      </c>
      <c r="L74" s="23">
        <v>100</v>
      </c>
      <c r="M74" s="23">
        <v>100</v>
      </c>
      <c r="N74" s="48">
        <v>100</v>
      </c>
      <c r="P74" s="111">
        <v>8008971</v>
      </c>
      <c r="Q74" s="21">
        <v>8322247</v>
      </c>
      <c r="R74" s="22">
        <v>9036344</v>
      </c>
      <c r="S74" s="23">
        <v>100</v>
      </c>
      <c r="T74" s="23">
        <v>100</v>
      </c>
      <c r="U74" s="48">
        <v>100</v>
      </c>
    </row>
    <row r="75" spans="1:21" x14ac:dyDescent="0.25">
      <c r="A75" s="50"/>
      <c r="I75" s="50"/>
      <c r="J75" s="50"/>
      <c r="K75" s="50"/>
      <c r="L75" s="50"/>
      <c r="M75" s="50"/>
      <c r="N75" s="50"/>
    </row>
    <row r="76" spans="1:21" x14ac:dyDescent="0.25">
      <c r="A76" s="61" t="s">
        <v>329</v>
      </c>
      <c r="B76" s="119"/>
      <c r="C76" s="119"/>
      <c r="D76" s="119"/>
      <c r="E76" s="119"/>
      <c r="F76" s="119"/>
      <c r="G76" s="119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108"/>
      <c r="U76" s="188">
        <v>10</v>
      </c>
    </row>
    <row r="77" spans="1:21" x14ac:dyDescent="0.25">
      <c r="A77" s="26" t="s">
        <v>330</v>
      </c>
      <c r="T77" s="25"/>
      <c r="U77" s="187"/>
    </row>
    <row r="82" ht="12.75" customHeight="1" x14ac:dyDescent="0.25"/>
    <row r="83" ht="12.75" customHeight="1" x14ac:dyDescent="0.25"/>
  </sheetData>
  <mergeCells count="6">
    <mergeCell ref="U76:U77"/>
    <mergeCell ref="P4:U4"/>
    <mergeCell ref="I4:N4"/>
    <mergeCell ref="D4:E4"/>
    <mergeCell ref="I40:N40"/>
    <mergeCell ref="P40:U40"/>
  </mergeCells>
  <phoneticPr fontId="0" type="noConversion"/>
  <hyperlinks>
    <hyperlink ref="A2" location="Innhold!A28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3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256</v>
      </c>
      <c r="B4" s="6"/>
      <c r="C4" s="6"/>
      <c r="D4" s="198" t="s">
        <v>239</v>
      </c>
      <c r="E4" s="198"/>
      <c r="F4" s="6"/>
      <c r="I4" s="198" t="s">
        <v>252</v>
      </c>
      <c r="J4" s="198"/>
      <c r="K4" s="198"/>
      <c r="L4" s="198"/>
      <c r="M4" s="198"/>
      <c r="N4" s="198"/>
      <c r="P4" s="198" t="s">
        <v>253</v>
      </c>
      <c r="Q4" s="198"/>
      <c r="R4" s="198"/>
      <c r="S4" s="198"/>
      <c r="T4" s="198"/>
      <c r="U4" s="198"/>
    </row>
    <row r="5" spans="1:21" x14ac:dyDescent="0.25">
      <c r="A5" s="7"/>
      <c r="B5" s="8"/>
      <c r="C5" s="98" t="s">
        <v>1</v>
      </c>
      <c r="D5" s="10"/>
      <c r="E5" s="11"/>
      <c r="F5" s="98" t="s">
        <v>2</v>
      </c>
      <c r="G5" s="12"/>
      <c r="I5" s="7"/>
      <c r="J5" s="98" t="s">
        <v>1</v>
      </c>
      <c r="K5" s="10"/>
      <c r="L5" s="11"/>
      <c r="M5" s="98" t="s">
        <v>2</v>
      </c>
      <c r="N5" s="12"/>
      <c r="P5" s="7"/>
      <c r="Q5" s="98" t="s">
        <v>1</v>
      </c>
      <c r="R5" s="10"/>
      <c r="S5" s="11"/>
      <c r="T5" s="98" t="s">
        <v>2</v>
      </c>
      <c r="U5" s="12"/>
    </row>
    <row r="6" spans="1:21" x14ac:dyDescent="0.25">
      <c r="A6" s="13" t="s">
        <v>3</v>
      </c>
      <c r="B6" s="14" t="s">
        <v>331</v>
      </c>
      <c r="C6" s="15" t="s">
        <v>327</v>
      </c>
      <c r="D6" s="66" t="s">
        <v>328</v>
      </c>
      <c r="E6" s="15" t="s">
        <v>331</v>
      </c>
      <c r="F6" s="15" t="s">
        <v>327</v>
      </c>
      <c r="G6" s="16" t="s">
        <v>328</v>
      </c>
      <c r="I6" s="109" t="s">
        <v>331</v>
      </c>
      <c r="J6" s="15" t="s">
        <v>327</v>
      </c>
      <c r="K6" s="66" t="s">
        <v>328</v>
      </c>
      <c r="L6" s="15" t="s">
        <v>331</v>
      </c>
      <c r="M6" s="15" t="s">
        <v>327</v>
      </c>
      <c r="N6" s="16" t="s">
        <v>328</v>
      </c>
      <c r="P6" s="109" t="s">
        <v>331</v>
      </c>
      <c r="Q6" s="15" t="s">
        <v>327</v>
      </c>
      <c r="R6" s="66" t="s">
        <v>328</v>
      </c>
      <c r="S6" s="15" t="s">
        <v>331</v>
      </c>
      <c r="T6" s="15" t="s">
        <v>327</v>
      </c>
      <c r="U6" s="16" t="s">
        <v>328</v>
      </c>
    </row>
    <row r="7" spans="1:21" x14ac:dyDescent="0.25">
      <c r="A7" s="17" t="s">
        <v>89</v>
      </c>
      <c r="B7" s="18">
        <v>1298642</v>
      </c>
      <c r="C7" s="18">
        <v>1284401</v>
      </c>
      <c r="D7" s="19">
        <v>1363740</v>
      </c>
      <c r="E7" s="90">
        <v>15.442533302162289</v>
      </c>
      <c r="F7" s="90">
        <v>14.900928163289173</v>
      </c>
      <c r="G7" s="91">
        <v>15.730289903150302</v>
      </c>
      <c r="I7" s="110">
        <v>455548</v>
      </c>
      <c r="J7" s="18">
        <v>479714</v>
      </c>
      <c r="K7" s="19">
        <v>497483</v>
      </c>
      <c r="L7" s="90">
        <v>17.454641870787189</v>
      </c>
      <c r="M7" s="90">
        <v>16.878536490281668</v>
      </c>
      <c r="N7" s="91">
        <v>15.906028766756256</v>
      </c>
      <c r="P7" s="110">
        <v>843094</v>
      </c>
      <c r="Q7" s="18">
        <v>804687</v>
      </c>
      <c r="R7" s="19">
        <v>866257</v>
      </c>
      <c r="S7" s="90">
        <v>14.537060889182701</v>
      </c>
      <c r="T7" s="90">
        <v>13.928065149849846</v>
      </c>
      <c r="U7" s="91">
        <v>15.631109165521146</v>
      </c>
    </row>
    <row r="8" spans="1:21" x14ac:dyDescent="0.25">
      <c r="A8" s="17" t="s">
        <v>332</v>
      </c>
      <c r="B8" s="18">
        <v>621170</v>
      </c>
      <c r="C8" s="18">
        <v>676526</v>
      </c>
      <c r="D8" s="19">
        <v>685776</v>
      </c>
      <c r="E8" s="90">
        <v>7.3865148449720159</v>
      </c>
      <c r="F8" s="90">
        <v>7.8486900326279487</v>
      </c>
      <c r="G8" s="91">
        <v>7.9101993698379474</v>
      </c>
      <c r="I8" s="110">
        <v>300449</v>
      </c>
      <c r="J8" s="18">
        <v>322410</v>
      </c>
      <c r="K8" s="19">
        <v>318971</v>
      </c>
      <c r="L8" s="90">
        <v>11.511914651005251</v>
      </c>
      <c r="M8" s="90">
        <v>11.343861029346053</v>
      </c>
      <c r="N8" s="91">
        <v>10.198462865587386</v>
      </c>
      <c r="P8" s="110">
        <v>320721</v>
      </c>
      <c r="Q8" s="18">
        <v>354116</v>
      </c>
      <c r="R8" s="19">
        <v>366805</v>
      </c>
      <c r="S8" s="90">
        <v>5.5300366334472377</v>
      </c>
      <c r="T8" s="90">
        <v>6.1292784879142186</v>
      </c>
      <c r="U8" s="91">
        <v>6.6187851843725181</v>
      </c>
    </row>
    <row r="9" spans="1:21" x14ac:dyDescent="0.25">
      <c r="A9" s="17" t="s">
        <v>90</v>
      </c>
      <c r="B9" s="18">
        <v>1805718</v>
      </c>
      <c r="C9" s="18">
        <v>1836720</v>
      </c>
      <c r="D9" s="19">
        <v>1807698</v>
      </c>
      <c r="E9" s="90">
        <v>21.472322895235088</v>
      </c>
      <c r="F9" s="90">
        <v>21.308635524323392</v>
      </c>
      <c r="G9" s="91">
        <v>20.851198613625026</v>
      </c>
      <c r="I9" s="110">
        <v>631325</v>
      </c>
      <c r="J9" s="18">
        <v>646705</v>
      </c>
      <c r="K9" s="19">
        <v>688302</v>
      </c>
      <c r="L9" s="90">
        <v>24.189661197227782</v>
      </c>
      <c r="M9" s="90">
        <v>22.754044995450634</v>
      </c>
      <c r="N9" s="91">
        <v>22.007086497861966</v>
      </c>
      <c r="P9" s="110">
        <v>1174393</v>
      </c>
      <c r="Q9" s="18">
        <v>1190015</v>
      </c>
      <c r="R9" s="19">
        <v>1119396</v>
      </c>
      <c r="S9" s="90">
        <v>20.249488845644663</v>
      </c>
      <c r="T9" s="90">
        <v>20.597581978208378</v>
      </c>
      <c r="U9" s="91">
        <v>20.198856777431764</v>
      </c>
    </row>
    <row r="10" spans="1:21" x14ac:dyDescent="0.25">
      <c r="A10" s="17" t="s">
        <v>92</v>
      </c>
      <c r="B10" s="18">
        <v>1121914</v>
      </c>
      <c r="C10" s="18">
        <v>1083985</v>
      </c>
      <c r="D10" s="19">
        <v>1004715</v>
      </c>
      <c r="E10" s="90">
        <v>13.341008766975119</v>
      </c>
      <c r="F10" s="90">
        <v>12.57580974717632</v>
      </c>
      <c r="G10" s="91">
        <v>11.589055259832268</v>
      </c>
      <c r="I10" s="110">
        <v>206248</v>
      </c>
      <c r="J10" s="18">
        <v>213278</v>
      </c>
      <c r="K10" s="19">
        <v>197997</v>
      </c>
      <c r="L10" s="90">
        <v>7.9025371125899273</v>
      </c>
      <c r="M10" s="90">
        <v>7.5040972445546581</v>
      </c>
      <c r="N10" s="91">
        <v>6.3305599944750641</v>
      </c>
      <c r="P10" s="110">
        <v>915666</v>
      </c>
      <c r="Q10" s="18">
        <v>870707</v>
      </c>
      <c r="R10" s="19">
        <v>806718</v>
      </c>
      <c r="S10" s="90">
        <v>15.78838468326707</v>
      </c>
      <c r="T10" s="90">
        <v>15.070783823313054</v>
      </c>
      <c r="U10" s="91">
        <v>14.556762166182654</v>
      </c>
    </row>
    <row r="11" spans="1:21" x14ac:dyDescent="0.25">
      <c r="A11" s="17" t="s">
        <v>333</v>
      </c>
      <c r="B11" s="18">
        <v>703556</v>
      </c>
      <c r="C11" s="18">
        <v>738272</v>
      </c>
      <c r="D11" s="19">
        <v>768111</v>
      </c>
      <c r="E11" s="90">
        <v>8.3661909594299981</v>
      </c>
      <c r="F11" s="90">
        <v>8.5650338461024429</v>
      </c>
      <c r="G11" s="91">
        <v>8.8599063661685378</v>
      </c>
      <c r="I11" s="110">
        <v>455229</v>
      </c>
      <c r="J11" s="18">
        <v>481392</v>
      </c>
      <c r="K11" s="19">
        <v>513039</v>
      </c>
      <c r="L11" s="90">
        <v>17.442419161529809</v>
      </c>
      <c r="M11" s="90">
        <v>16.937576218600398</v>
      </c>
      <c r="N11" s="91">
        <v>16.403400905091956</v>
      </c>
      <c r="P11" s="110">
        <v>248327</v>
      </c>
      <c r="Q11" s="18">
        <v>256880</v>
      </c>
      <c r="R11" s="19">
        <v>255072</v>
      </c>
      <c r="S11" s="90">
        <v>4.2817820070218415</v>
      </c>
      <c r="T11" s="90">
        <v>4.4462522393097297</v>
      </c>
      <c r="U11" s="91">
        <v>4.6026274847623858</v>
      </c>
    </row>
    <row r="12" spans="1:21" x14ac:dyDescent="0.25">
      <c r="A12" s="17" t="s">
        <v>334</v>
      </c>
      <c r="B12" s="18">
        <v>25468</v>
      </c>
      <c r="C12" s="18">
        <v>34583</v>
      </c>
      <c r="D12" s="19">
        <v>29006</v>
      </c>
      <c r="E12" s="90">
        <v>0.30284746538266066</v>
      </c>
      <c r="F12" s="90">
        <v>0.40121332720157443</v>
      </c>
      <c r="G12" s="91">
        <v>0.3345746175449702</v>
      </c>
      <c r="I12" s="110">
        <v>25316</v>
      </c>
      <c r="J12" s="18">
        <v>34429</v>
      </c>
      <c r="K12" s="19">
        <v>28843</v>
      </c>
      <c r="L12" s="90">
        <v>0.97000033717818646</v>
      </c>
      <c r="M12" s="90">
        <v>1.2113699679890675</v>
      </c>
      <c r="N12" s="91">
        <v>0.92219751774342174</v>
      </c>
      <c r="P12" s="110">
        <v>152</v>
      </c>
      <c r="Q12" s="18">
        <v>154</v>
      </c>
      <c r="R12" s="19">
        <v>163</v>
      </c>
      <c r="S12" s="90">
        <v>2.6208622705840281E-3</v>
      </c>
      <c r="T12" s="90">
        <v>2.6655358332828495E-3</v>
      </c>
      <c r="U12" s="91">
        <v>2.9412412182296325E-3</v>
      </c>
    </row>
    <row r="13" spans="1:21" x14ac:dyDescent="0.25">
      <c r="A13" s="17" t="s">
        <v>335</v>
      </c>
      <c r="B13" s="18">
        <v>524041</v>
      </c>
      <c r="C13" s="18">
        <v>546126</v>
      </c>
      <c r="D13" s="19">
        <v>527289</v>
      </c>
      <c r="E13" s="90">
        <v>6.2315253889820506</v>
      </c>
      <c r="F13" s="90">
        <v>6.3358595128036042</v>
      </c>
      <c r="G13" s="91">
        <v>6.0821042374222509</v>
      </c>
      <c r="I13" s="110">
        <v>50264</v>
      </c>
      <c r="J13" s="18">
        <v>60300</v>
      </c>
      <c r="K13" s="19">
        <v>68375</v>
      </c>
      <c r="L13" s="90">
        <v>1.9259004956519341</v>
      </c>
      <c r="M13" s="90">
        <v>2.1216302846362303</v>
      </c>
      <c r="N13" s="91">
        <v>2.18615453578707</v>
      </c>
      <c r="P13" s="110">
        <v>473777</v>
      </c>
      <c r="Q13" s="18">
        <v>485826</v>
      </c>
      <c r="R13" s="19">
        <v>458914</v>
      </c>
      <c r="S13" s="90">
        <v>8.1691069998058499</v>
      </c>
      <c r="T13" s="90">
        <v>8.4090039723407379</v>
      </c>
      <c r="U13" s="91">
        <v>8.2808390946173844</v>
      </c>
    </row>
    <row r="14" spans="1:21" x14ac:dyDescent="0.25">
      <c r="A14" s="17" t="s">
        <v>336</v>
      </c>
      <c r="B14" s="18">
        <v>533840</v>
      </c>
      <c r="C14" s="18">
        <v>519873</v>
      </c>
      <c r="D14" s="19">
        <v>503851</v>
      </c>
      <c r="E14" s="90">
        <v>6.3480481749599322</v>
      </c>
      <c r="F14" s="90">
        <v>6.0312863560785388</v>
      </c>
      <c r="G14" s="91">
        <v>5.8117546585068878</v>
      </c>
      <c r="I14" s="110">
        <v>0</v>
      </c>
      <c r="J14" s="18">
        <v>0</v>
      </c>
      <c r="K14" s="19">
        <v>0</v>
      </c>
      <c r="L14" s="90" t="s">
        <v>340</v>
      </c>
      <c r="M14" s="90" t="s">
        <v>340</v>
      </c>
      <c r="N14" s="91" t="s">
        <v>340</v>
      </c>
      <c r="P14" s="110">
        <v>533840</v>
      </c>
      <c r="Q14" s="18">
        <v>519873</v>
      </c>
      <c r="R14" s="19">
        <v>503851</v>
      </c>
      <c r="S14" s="90">
        <v>9.2047441745301164</v>
      </c>
      <c r="T14" s="90">
        <v>8.9983124042613962</v>
      </c>
      <c r="U14" s="91">
        <v>9.0917014051915253</v>
      </c>
    </row>
    <row r="15" spans="1:21" x14ac:dyDescent="0.25">
      <c r="A15" s="17" t="s">
        <v>337</v>
      </c>
      <c r="B15" s="18">
        <v>176139</v>
      </c>
      <c r="C15" s="18">
        <v>163200</v>
      </c>
      <c r="D15" s="19">
        <v>174508</v>
      </c>
      <c r="E15" s="90">
        <v>2.0945205632572823</v>
      </c>
      <c r="F15" s="90">
        <v>1.8933584419887504</v>
      </c>
      <c r="G15" s="91">
        <v>2.0128920691766417</v>
      </c>
      <c r="I15" s="110">
        <v>3680</v>
      </c>
      <c r="J15" s="18">
        <v>5004</v>
      </c>
      <c r="K15" s="19">
        <v>6254</v>
      </c>
      <c r="L15" s="90">
        <v>0.14100178704438798</v>
      </c>
      <c r="M15" s="90">
        <v>0.1760636475011558</v>
      </c>
      <c r="N15" s="91">
        <v>0.19995920243966853</v>
      </c>
      <c r="P15" s="110">
        <v>172459</v>
      </c>
      <c r="Q15" s="18">
        <v>158196</v>
      </c>
      <c r="R15" s="19">
        <v>168254</v>
      </c>
      <c r="S15" s="90">
        <v>2.9736268837016508</v>
      </c>
      <c r="T15" s="90">
        <v>2.7381630304026863</v>
      </c>
      <c r="U15" s="91">
        <v>3.036046625349746</v>
      </c>
    </row>
    <row r="16" spans="1:21" x14ac:dyDescent="0.25">
      <c r="A16" s="17" t="s">
        <v>338</v>
      </c>
      <c r="B16" s="18">
        <v>696030</v>
      </c>
      <c r="C16" s="18">
        <v>779246</v>
      </c>
      <c r="D16" s="19">
        <v>779545</v>
      </c>
      <c r="E16" s="90">
        <v>8.2766970838029401</v>
      </c>
      <c r="F16" s="90">
        <v>9.0403921108208678</v>
      </c>
      <c r="G16" s="91">
        <v>8.9917937748773973</v>
      </c>
      <c r="I16" s="110">
        <v>109267</v>
      </c>
      <c r="J16" s="18">
        <v>183871</v>
      </c>
      <c r="K16" s="19">
        <v>353020</v>
      </c>
      <c r="L16" s="90">
        <v>4.1866419198312883</v>
      </c>
      <c r="M16" s="90">
        <v>6.4694242465397727</v>
      </c>
      <c r="N16" s="91">
        <v>11.287111871642434</v>
      </c>
      <c r="P16" s="110">
        <v>586763</v>
      </c>
      <c r="Q16" s="18">
        <v>595375</v>
      </c>
      <c r="R16" s="19">
        <v>426525</v>
      </c>
      <c r="S16" s="90">
        <v>10.117269792596685</v>
      </c>
      <c r="T16" s="90">
        <v>10.30515192688816</v>
      </c>
      <c r="U16" s="91">
        <v>7.6963982245729694</v>
      </c>
    </row>
    <row r="17" spans="1:21" x14ac:dyDescent="0.25">
      <c r="A17" s="17" t="s">
        <v>339</v>
      </c>
      <c r="B17" s="18">
        <v>96716</v>
      </c>
      <c r="C17" s="18">
        <v>107152</v>
      </c>
      <c r="D17" s="19">
        <v>98680</v>
      </c>
      <c r="E17" s="90">
        <v>1.1500783517335247</v>
      </c>
      <c r="F17" s="90">
        <v>1.2431197535292804</v>
      </c>
      <c r="G17" s="91">
        <v>1.1382411659428278</v>
      </c>
      <c r="I17" s="110">
        <v>96716</v>
      </c>
      <c r="J17" s="18">
        <v>107152</v>
      </c>
      <c r="K17" s="19">
        <v>98680</v>
      </c>
      <c r="L17" s="90">
        <v>3.7057415314633229</v>
      </c>
      <c r="M17" s="90">
        <v>3.7700983127585626</v>
      </c>
      <c r="N17" s="91">
        <v>3.1550965936594966</v>
      </c>
      <c r="P17" s="110">
        <v>0</v>
      </c>
      <c r="Q17" s="18">
        <v>0</v>
      </c>
      <c r="R17" s="19">
        <v>0</v>
      </c>
      <c r="S17" s="90" t="s">
        <v>340</v>
      </c>
      <c r="T17" s="90" t="s">
        <v>340</v>
      </c>
      <c r="U17" s="91" t="s">
        <v>340</v>
      </c>
    </row>
    <row r="18" spans="1:21" x14ac:dyDescent="0.25">
      <c r="A18" s="17" t="s">
        <v>341</v>
      </c>
      <c r="B18" s="18">
        <v>43463</v>
      </c>
      <c r="C18" s="18">
        <v>42282</v>
      </c>
      <c r="D18" s="19">
        <v>45315</v>
      </c>
      <c r="E18" s="90">
        <v>0.51683129369901759</v>
      </c>
      <c r="F18" s="90">
        <v>0.49053297576083543</v>
      </c>
      <c r="G18" s="91">
        <v>0.52269353906261895</v>
      </c>
      <c r="I18" s="110">
        <v>42995</v>
      </c>
      <c r="J18" s="18">
        <v>41760</v>
      </c>
      <c r="K18" s="19">
        <v>44722</v>
      </c>
      <c r="L18" s="90">
        <v>1.6473836505362667</v>
      </c>
      <c r="M18" s="90">
        <v>1.4693081374197177</v>
      </c>
      <c r="N18" s="91">
        <v>1.4298969382006486</v>
      </c>
      <c r="P18" s="110">
        <v>468</v>
      </c>
      <c r="Q18" s="18">
        <v>522</v>
      </c>
      <c r="R18" s="19">
        <v>593</v>
      </c>
      <c r="S18" s="90">
        <v>8.0694969910087185E-3</v>
      </c>
      <c r="T18" s="90">
        <v>9.0351279543743352E-3</v>
      </c>
      <c r="U18" s="91">
        <v>1.0700343818467314E-2</v>
      </c>
    </row>
    <row r="19" spans="1:21" x14ac:dyDescent="0.25">
      <c r="A19" s="17" t="s">
        <v>342</v>
      </c>
      <c r="B19" s="18">
        <v>82877</v>
      </c>
      <c r="C19" s="18">
        <v>86401</v>
      </c>
      <c r="D19" s="19">
        <v>95303</v>
      </c>
      <c r="E19" s="90">
        <v>0.9855147396151549</v>
      </c>
      <c r="F19" s="90">
        <v>1.0023778354550859</v>
      </c>
      <c r="G19" s="91">
        <v>1.0992885877366165</v>
      </c>
      <c r="I19" s="110">
        <v>0</v>
      </c>
      <c r="J19" s="18">
        <v>0</v>
      </c>
      <c r="K19" s="19">
        <v>0</v>
      </c>
      <c r="L19" s="90" t="s">
        <v>340</v>
      </c>
      <c r="M19" s="90" t="s">
        <v>340</v>
      </c>
      <c r="N19" s="91" t="s">
        <v>340</v>
      </c>
      <c r="P19" s="110">
        <v>82877</v>
      </c>
      <c r="Q19" s="18">
        <v>86401</v>
      </c>
      <c r="R19" s="19">
        <v>95303</v>
      </c>
      <c r="S19" s="90">
        <v>1.4290079105210032</v>
      </c>
      <c r="T19" s="90">
        <v>1.4954867631913733</v>
      </c>
      <c r="U19" s="91">
        <v>1.7196878025824458</v>
      </c>
    </row>
    <row r="20" spans="1:21" x14ac:dyDescent="0.25">
      <c r="A20" s="17" t="s">
        <v>343</v>
      </c>
      <c r="B20" s="18">
        <v>165291</v>
      </c>
      <c r="C20" s="18">
        <v>174082</v>
      </c>
      <c r="D20" s="19">
        <v>193108</v>
      </c>
      <c r="E20" s="90">
        <v>1.9655238102939123</v>
      </c>
      <c r="F20" s="90">
        <v>2.0196055410434171</v>
      </c>
      <c r="G20" s="91">
        <v>2.2274369180470974</v>
      </c>
      <c r="I20" s="110">
        <v>85603</v>
      </c>
      <c r="J20" s="18">
        <v>88461</v>
      </c>
      <c r="K20" s="19">
        <v>103759</v>
      </c>
      <c r="L20" s="90">
        <v>3.2799391240110718</v>
      </c>
      <c r="M20" s="90">
        <v>3.1124632936850007</v>
      </c>
      <c r="N20" s="91">
        <v>3.3174875097437746</v>
      </c>
      <c r="P20" s="110">
        <v>79688</v>
      </c>
      <c r="Q20" s="18">
        <v>85621</v>
      </c>
      <c r="R20" s="19">
        <v>89349</v>
      </c>
      <c r="S20" s="90">
        <v>1.3740215303835528</v>
      </c>
      <c r="T20" s="90">
        <v>1.4819859972825382</v>
      </c>
      <c r="U20" s="91">
        <v>1.6122512982061317</v>
      </c>
    </row>
    <row r="21" spans="1:21" x14ac:dyDescent="0.25">
      <c r="A21" s="17" t="s">
        <v>344</v>
      </c>
      <c r="B21" s="18">
        <v>12850</v>
      </c>
      <c r="C21" s="18">
        <v>14446</v>
      </c>
      <c r="D21" s="19">
        <v>12999</v>
      </c>
      <c r="E21" s="90">
        <v>0.15280312274882948</v>
      </c>
      <c r="F21" s="90">
        <v>0.16759470620692088</v>
      </c>
      <c r="G21" s="91">
        <v>0.14993916615414285</v>
      </c>
      <c r="I21" s="110">
        <v>0</v>
      </c>
      <c r="J21" s="18">
        <v>0</v>
      </c>
      <c r="K21" s="19">
        <v>0</v>
      </c>
      <c r="L21" s="90" t="s">
        <v>340</v>
      </c>
      <c r="M21" s="90" t="s">
        <v>340</v>
      </c>
      <c r="N21" s="91" t="s">
        <v>340</v>
      </c>
      <c r="P21" s="110">
        <v>12850</v>
      </c>
      <c r="Q21" s="18">
        <v>14446</v>
      </c>
      <c r="R21" s="19">
        <v>12999</v>
      </c>
      <c r="S21" s="90">
        <v>0.22156631695397869</v>
      </c>
      <c r="T21" s="90">
        <v>0.25004110810132496</v>
      </c>
      <c r="U21" s="91">
        <v>0.23455947604765026</v>
      </c>
    </row>
    <row r="22" spans="1:21" x14ac:dyDescent="0.25">
      <c r="A22" s="17" t="s">
        <v>345</v>
      </c>
      <c r="B22" s="18">
        <v>34623</v>
      </c>
      <c r="C22" s="18">
        <v>30679</v>
      </c>
      <c r="D22" s="19">
        <v>40004</v>
      </c>
      <c r="E22" s="90">
        <v>0.41171225828270219</v>
      </c>
      <c r="F22" s="90">
        <v>0.35592122329517689</v>
      </c>
      <c r="G22" s="91">
        <v>0.4614329104415979</v>
      </c>
      <c r="I22" s="110">
        <v>4451</v>
      </c>
      <c r="J22" s="18">
        <v>5807</v>
      </c>
      <c r="K22" s="19">
        <v>7734</v>
      </c>
      <c r="L22" s="90">
        <v>0.17054319405830731</v>
      </c>
      <c r="M22" s="90">
        <v>0.20431686671447077</v>
      </c>
      <c r="N22" s="91">
        <v>0.24727925674262816</v>
      </c>
      <c r="P22" s="110">
        <v>30172</v>
      </c>
      <c r="Q22" s="18">
        <v>24872</v>
      </c>
      <c r="R22" s="19">
        <v>32270</v>
      </c>
      <c r="S22" s="90">
        <v>0.52024116071092963</v>
      </c>
      <c r="T22" s="90">
        <v>0.43050134574942234</v>
      </c>
      <c r="U22" s="91">
        <v>0.58229358351086036</v>
      </c>
    </row>
    <row r="23" spans="1:21" x14ac:dyDescent="0.25">
      <c r="A23" s="17" t="s">
        <v>346</v>
      </c>
      <c r="B23" s="18">
        <v>50116</v>
      </c>
      <c r="C23" s="18">
        <v>20934</v>
      </c>
      <c r="D23" s="19">
        <v>48752</v>
      </c>
      <c r="E23" s="90">
        <v>0.59594407001403416</v>
      </c>
      <c r="F23" s="90">
        <v>0.24286498544480697</v>
      </c>
      <c r="G23" s="91">
        <v>0.56233819742647684</v>
      </c>
      <c r="I23" s="110">
        <v>0</v>
      </c>
      <c r="J23" s="18">
        <v>0</v>
      </c>
      <c r="K23" s="19">
        <v>0</v>
      </c>
      <c r="L23" s="90" t="s">
        <v>340</v>
      </c>
      <c r="M23" s="90" t="s">
        <v>340</v>
      </c>
      <c r="N23" s="91" t="s">
        <v>340</v>
      </c>
      <c r="P23" s="110">
        <v>50116</v>
      </c>
      <c r="Q23" s="18">
        <v>20934</v>
      </c>
      <c r="R23" s="19">
        <v>48752</v>
      </c>
      <c r="S23" s="90">
        <v>0.86412587863545498</v>
      </c>
      <c r="T23" s="90">
        <v>0.36233978658404659</v>
      </c>
      <c r="U23" s="91">
        <v>0.87970179062043585</v>
      </c>
    </row>
    <row r="24" spans="1:21" x14ac:dyDescent="0.25">
      <c r="A24" s="17" t="s">
        <v>347</v>
      </c>
      <c r="B24" s="18">
        <v>0</v>
      </c>
      <c r="C24" s="18">
        <v>0</v>
      </c>
      <c r="D24" s="19">
        <v>0</v>
      </c>
      <c r="E24" s="90" t="s">
        <v>340</v>
      </c>
      <c r="F24" s="90" t="s">
        <v>340</v>
      </c>
      <c r="G24" s="91" t="s">
        <v>340</v>
      </c>
      <c r="I24" s="110">
        <v>0</v>
      </c>
      <c r="J24" s="18">
        <v>0</v>
      </c>
      <c r="K24" s="19">
        <v>0</v>
      </c>
      <c r="L24" s="90" t="s">
        <v>340</v>
      </c>
      <c r="M24" s="90" t="s">
        <v>340</v>
      </c>
      <c r="N24" s="91" t="s">
        <v>340</v>
      </c>
      <c r="P24" s="110">
        <v>0</v>
      </c>
      <c r="Q24" s="18">
        <v>0</v>
      </c>
      <c r="R24" s="19">
        <v>0</v>
      </c>
      <c r="S24" s="90" t="s">
        <v>340</v>
      </c>
      <c r="T24" s="90" t="s">
        <v>340</v>
      </c>
      <c r="U24" s="91" t="s">
        <v>340</v>
      </c>
    </row>
    <row r="25" spans="1:21" x14ac:dyDescent="0.25">
      <c r="A25" s="17" t="s">
        <v>348</v>
      </c>
      <c r="B25" s="18">
        <v>30126</v>
      </c>
      <c r="C25" s="18">
        <v>29619</v>
      </c>
      <c r="D25" s="19">
        <v>27383</v>
      </c>
      <c r="E25" s="90">
        <v>0.35823711096741145</v>
      </c>
      <c r="F25" s="90">
        <v>0.34362367459108328</v>
      </c>
      <c r="G25" s="91">
        <v>0.31585384928062882</v>
      </c>
      <c r="I25" s="110">
        <v>0</v>
      </c>
      <c r="J25" s="18">
        <v>0</v>
      </c>
      <c r="K25" s="19">
        <v>0</v>
      </c>
      <c r="L25" s="90" t="s">
        <v>340</v>
      </c>
      <c r="M25" s="90" t="s">
        <v>340</v>
      </c>
      <c r="N25" s="91" t="s">
        <v>340</v>
      </c>
      <c r="P25" s="110">
        <v>30126</v>
      </c>
      <c r="Q25" s="18">
        <v>29619</v>
      </c>
      <c r="R25" s="19">
        <v>27383</v>
      </c>
      <c r="S25" s="90">
        <v>0.51944800502377919</v>
      </c>
      <c r="T25" s="90">
        <v>0.51266562237665403</v>
      </c>
      <c r="U25" s="91">
        <v>0.49411048023792659</v>
      </c>
    </row>
    <row r="26" spans="1:21" x14ac:dyDescent="0.25">
      <c r="A26" s="17" t="s">
        <v>349</v>
      </c>
      <c r="B26" s="18">
        <v>50305</v>
      </c>
      <c r="C26" s="18">
        <v>48731</v>
      </c>
      <c r="D26" s="19">
        <v>47677</v>
      </c>
      <c r="E26" s="90">
        <v>0.59819152450426982</v>
      </c>
      <c r="F26" s="90">
        <v>0.56535079801809918</v>
      </c>
      <c r="G26" s="91">
        <v>0.54993842793530801</v>
      </c>
      <c r="I26" s="110">
        <v>38543</v>
      </c>
      <c r="J26" s="18">
        <v>36746</v>
      </c>
      <c r="K26" s="19">
        <v>36251</v>
      </c>
      <c r="L26" s="90">
        <v>1.4768021407749581</v>
      </c>
      <c r="M26" s="90">
        <v>1.2928926441002142</v>
      </c>
      <c r="N26" s="91">
        <v>1.1590535733355332</v>
      </c>
      <c r="P26" s="110">
        <v>11762</v>
      </c>
      <c r="Q26" s="18">
        <v>11985</v>
      </c>
      <c r="R26" s="19">
        <v>11426</v>
      </c>
      <c r="S26" s="90">
        <v>0.20280646070137723</v>
      </c>
      <c r="T26" s="90">
        <v>0.20744446079152568</v>
      </c>
      <c r="U26" s="91">
        <v>0.20617559607050173</v>
      </c>
    </row>
    <row r="27" spans="1:21" x14ac:dyDescent="0.25">
      <c r="A27" s="17" t="s">
        <v>350</v>
      </c>
      <c r="B27" s="18">
        <v>126473</v>
      </c>
      <c r="C27" s="18">
        <v>148386</v>
      </c>
      <c r="D27" s="19">
        <v>166685</v>
      </c>
      <c r="E27" s="90">
        <v>1.5039275753628569</v>
      </c>
      <c r="F27" s="90">
        <v>1.7214943981185216</v>
      </c>
      <c r="G27" s="91">
        <v>1.9226563512888148</v>
      </c>
      <c r="I27" s="110">
        <v>84515</v>
      </c>
      <c r="J27" s="18">
        <v>100650</v>
      </c>
      <c r="K27" s="19">
        <v>114959</v>
      </c>
      <c r="L27" s="90">
        <v>3.2382516391457745</v>
      </c>
      <c r="M27" s="90">
        <v>3.5413281616689312</v>
      </c>
      <c r="N27" s="91">
        <v>3.675585217982388</v>
      </c>
      <c r="P27" s="110">
        <v>41958</v>
      </c>
      <c r="Q27" s="18">
        <v>47736</v>
      </c>
      <c r="R27" s="19">
        <v>51726</v>
      </c>
      <c r="S27" s="90">
        <v>0.72346144177082006</v>
      </c>
      <c r="T27" s="90">
        <v>0.82624687362071503</v>
      </c>
      <c r="U27" s="91">
        <v>0.93336590953463794</v>
      </c>
    </row>
    <row r="28" spans="1:21" x14ac:dyDescent="0.25">
      <c r="A28" s="17" t="s">
        <v>351</v>
      </c>
      <c r="B28" s="18">
        <v>89357</v>
      </c>
      <c r="C28" s="18">
        <v>97544</v>
      </c>
      <c r="D28" s="19">
        <v>93883</v>
      </c>
      <c r="E28" s="90">
        <v>1.0625703221375218</v>
      </c>
      <c r="F28" s="90">
        <v>1.1316529158416093</v>
      </c>
      <c r="G28" s="91">
        <v>1.0829093573389794</v>
      </c>
      <c r="I28" s="110">
        <v>5750</v>
      </c>
      <c r="J28" s="18">
        <v>5855</v>
      </c>
      <c r="K28" s="19">
        <v>6465</v>
      </c>
      <c r="L28" s="90">
        <v>0.2203152922568562</v>
      </c>
      <c r="M28" s="90">
        <v>0.20600572664253944</v>
      </c>
      <c r="N28" s="91">
        <v>0.2067055074788067</v>
      </c>
      <c r="P28" s="110">
        <v>83607</v>
      </c>
      <c r="Q28" s="18">
        <v>91689</v>
      </c>
      <c r="R28" s="19">
        <v>87418</v>
      </c>
      <c r="S28" s="90">
        <v>1.4415949464257818</v>
      </c>
      <c r="T28" s="90">
        <v>1.5870150325835792</v>
      </c>
      <c r="U28" s="91">
        <v>1.5774075142036688</v>
      </c>
    </row>
    <row r="29" spans="1:21" x14ac:dyDescent="0.25">
      <c r="A29" s="17" t="s">
        <v>352</v>
      </c>
      <c r="B29" s="18">
        <v>48406</v>
      </c>
      <c r="C29" s="18">
        <v>48420</v>
      </c>
      <c r="D29" s="19">
        <v>43220</v>
      </c>
      <c r="E29" s="90">
        <v>0.57560995795952064</v>
      </c>
      <c r="F29" s="90">
        <v>0.56174274363416232</v>
      </c>
      <c r="G29" s="91">
        <v>0.49852840689145739</v>
      </c>
      <c r="I29" s="110">
        <v>3324</v>
      </c>
      <c r="J29" s="18">
        <v>3752</v>
      </c>
      <c r="K29" s="19">
        <v>5272</v>
      </c>
      <c r="L29" s="90">
        <v>0.12736139677596348</v>
      </c>
      <c r="M29" s="90">
        <v>0.13201255104403209</v>
      </c>
      <c r="N29" s="91">
        <v>0.16856170694946154</v>
      </c>
      <c r="P29" s="110">
        <v>45082</v>
      </c>
      <c r="Q29" s="18">
        <v>44668</v>
      </c>
      <c r="R29" s="19">
        <v>37948</v>
      </c>
      <c r="S29" s="90">
        <v>0.7773270584372971</v>
      </c>
      <c r="T29" s="90">
        <v>0.77314386104596322</v>
      </c>
      <c r="U29" s="91">
        <v>0.6847498266833012</v>
      </c>
    </row>
    <row r="30" spans="1:21" x14ac:dyDescent="0.25">
      <c r="A30" s="17" t="s">
        <v>353</v>
      </c>
      <c r="B30" s="18">
        <v>281</v>
      </c>
      <c r="C30" s="18">
        <v>302</v>
      </c>
      <c r="D30" s="19">
        <v>299</v>
      </c>
      <c r="E30" s="90">
        <v>3.3414535013557263E-3</v>
      </c>
      <c r="F30" s="90">
        <v>3.5036412345625157E-3</v>
      </c>
      <c r="G30" s="91">
        <v>3.4488661189390505E-3</v>
      </c>
      <c r="I30" s="110">
        <v>243</v>
      </c>
      <c r="J30" s="18">
        <v>256</v>
      </c>
      <c r="K30" s="19">
        <v>254</v>
      </c>
      <c r="L30" s="90">
        <v>9.3107158292897486E-3</v>
      </c>
      <c r="M30" s="90">
        <v>9.0072529496994184E-3</v>
      </c>
      <c r="N30" s="91">
        <v>8.1211444546971222E-3</v>
      </c>
      <c r="P30" s="110">
        <v>38</v>
      </c>
      <c r="Q30" s="18">
        <v>46</v>
      </c>
      <c r="R30" s="19">
        <v>45</v>
      </c>
      <c r="S30" s="90">
        <v>6.5521556764600703E-4</v>
      </c>
      <c r="T30" s="90">
        <v>7.9619901513643565E-4</v>
      </c>
      <c r="U30" s="91">
        <v>8.1199910932719919E-4</v>
      </c>
    </row>
    <row r="31" spans="1:21" x14ac:dyDescent="0.25">
      <c r="A31" s="17" t="s">
        <v>354</v>
      </c>
      <c r="B31" s="18">
        <v>514</v>
      </c>
      <c r="C31" s="18">
        <v>2006</v>
      </c>
      <c r="D31" s="19">
        <v>6351</v>
      </c>
      <c r="E31" s="90">
        <v>6.1121249099531788E-3</v>
      </c>
      <c r="F31" s="90">
        <v>2.3272530849445056E-2</v>
      </c>
      <c r="G31" s="91">
        <v>7.3256684686896015E-2</v>
      </c>
      <c r="I31" s="110">
        <v>507</v>
      </c>
      <c r="J31" s="18">
        <v>1080</v>
      </c>
      <c r="K31" s="19">
        <v>2774</v>
      </c>
      <c r="L31" s="90">
        <v>1.9426061421604537E-2</v>
      </c>
      <c r="M31" s="90">
        <v>3.7999348381544423E-2</v>
      </c>
      <c r="N31" s="91">
        <v>8.8693128808385119E-2</v>
      </c>
      <c r="P31" s="110">
        <v>7</v>
      </c>
      <c r="Q31" s="18">
        <v>926</v>
      </c>
      <c r="R31" s="19">
        <v>3577</v>
      </c>
      <c r="S31" s="90">
        <v>1.2069760456636972E-4</v>
      </c>
      <c r="T31" s="90">
        <v>1.6027832348181292E-2</v>
      </c>
      <c r="U31" s="91">
        <v>6.4544906979186481E-2</v>
      </c>
    </row>
    <row r="32" spans="1:21" x14ac:dyDescent="0.25">
      <c r="A32" s="17" t="s">
        <v>355</v>
      </c>
      <c r="B32" s="18">
        <v>0</v>
      </c>
      <c r="C32" s="18">
        <v>0</v>
      </c>
      <c r="D32" s="19">
        <v>0</v>
      </c>
      <c r="E32" s="90" t="s">
        <v>340</v>
      </c>
      <c r="F32" s="90" t="s">
        <v>340</v>
      </c>
      <c r="G32" s="91" t="s">
        <v>340</v>
      </c>
      <c r="I32" s="110">
        <v>0</v>
      </c>
      <c r="J32" s="18">
        <v>0</v>
      </c>
      <c r="K32" s="19">
        <v>0</v>
      </c>
      <c r="L32" s="90" t="s">
        <v>340</v>
      </c>
      <c r="M32" s="90" t="s">
        <v>340</v>
      </c>
      <c r="N32" s="91" t="s">
        <v>340</v>
      </c>
      <c r="P32" s="110">
        <v>0</v>
      </c>
      <c r="Q32" s="18">
        <v>0</v>
      </c>
      <c r="R32" s="19">
        <v>0</v>
      </c>
      <c r="S32" s="90" t="s">
        <v>340</v>
      </c>
      <c r="T32" s="90" t="s">
        <v>340</v>
      </c>
      <c r="U32" s="91" t="s">
        <v>340</v>
      </c>
    </row>
    <row r="33" spans="1:21" x14ac:dyDescent="0.25">
      <c r="A33" s="17" t="s">
        <v>356</v>
      </c>
      <c r="B33" s="18">
        <v>0</v>
      </c>
      <c r="C33" s="18">
        <v>126</v>
      </c>
      <c r="D33" s="19">
        <v>431</v>
      </c>
      <c r="E33" s="90" t="s">
        <v>340</v>
      </c>
      <c r="F33" s="90">
        <v>1.4617840912413145E-3</v>
      </c>
      <c r="G33" s="91">
        <v>4.9714424657616415E-3</v>
      </c>
      <c r="I33" s="110">
        <v>0</v>
      </c>
      <c r="J33" s="18">
        <v>0</v>
      </c>
      <c r="K33" s="19">
        <v>0</v>
      </c>
      <c r="L33" s="90" t="s">
        <v>340</v>
      </c>
      <c r="M33" s="90" t="s">
        <v>340</v>
      </c>
      <c r="N33" s="91" t="s">
        <v>340</v>
      </c>
      <c r="P33" s="110">
        <v>0</v>
      </c>
      <c r="Q33" s="18">
        <v>126</v>
      </c>
      <c r="R33" s="19">
        <v>431</v>
      </c>
      <c r="S33" s="90" t="s">
        <v>340</v>
      </c>
      <c r="T33" s="90">
        <v>2.1808929545041496E-3</v>
      </c>
      <c r="U33" s="91">
        <v>7.7771470248893968E-3</v>
      </c>
    </row>
    <row r="34" spans="1:21" x14ac:dyDescent="0.25">
      <c r="A34" s="17" t="s">
        <v>357</v>
      </c>
      <c r="B34" s="18">
        <v>6314</v>
      </c>
      <c r="C34" s="18">
        <v>9074</v>
      </c>
      <c r="D34" s="19">
        <v>15013</v>
      </c>
      <c r="E34" s="90">
        <v>7.5081627784911231E-2</v>
      </c>
      <c r="F34" s="90">
        <v>0.10527165749145784</v>
      </c>
      <c r="G34" s="91">
        <v>0.17316999011248149</v>
      </c>
      <c r="I34" s="110">
        <v>0</v>
      </c>
      <c r="J34" s="18">
        <v>0</v>
      </c>
      <c r="K34" s="19">
        <v>0</v>
      </c>
      <c r="L34" s="90" t="s">
        <v>340</v>
      </c>
      <c r="M34" s="90" t="s">
        <v>340</v>
      </c>
      <c r="N34" s="91" t="s">
        <v>340</v>
      </c>
      <c r="P34" s="110">
        <v>6314</v>
      </c>
      <c r="Q34" s="18">
        <v>9074</v>
      </c>
      <c r="R34" s="19">
        <v>15013</v>
      </c>
      <c r="S34" s="90">
        <v>0.10886923931886548</v>
      </c>
      <c r="T34" s="90">
        <v>0.15705891007278297</v>
      </c>
      <c r="U34" s="91">
        <v>0.27090094729620534</v>
      </c>
    </row>
    <row r="35" spans="1:21" x14ac:dyDescent="0.25">
      <c r="A35" s="17" t="s">
        <v>358</v>
      </c>
      <c r="B35" s="18">
        <v>0</v>
      </c>
      <c r="C35" s="18">
        <v>0</v>
      </c>
      <c r="D35" s="19">
        <v>396</v>
      </c>
      <c r="E35" s="90" t="s">
        <v>340</v>
      </c>
      <c r="F35" s="90" t="s">
        <v>340</v>
      </c>
      <c r="G35" s="91">
        <v>4.5677290404677728E-3</v>
      </c>
      <c r="I35" s="110">
        <v>0</v>
      </c>
      <c r="J35" s="18">
        <v>0</v>
      </c>
      <c r="K35" s="19">
        <v>396</v>
      </c>
      <c r="L35" s="90" t="s">
        <v>340</v>
      </c>
      <c r="M35" s="90" t="s">
        <v>340</v>
      </c>
      <c r="N35" s="91">
        <v>1.2661311827008113E-2</v>
      </c>
      <c r="P35" s="110">
        <v>0</v>
      </c>
      <c r="Q35" s="18">
        <v>0</v>
      </c>
      <c r="R35" s="19">
        <v>0</v>
      </c>
      <c r="S35" s="90" t="s">
        <v>340</v>
      </c>
      <c r="T35" s="90" t="s">
        <v>340</v>
      </c>
      <c r="U35" s="91" t="s">
        <v>340</v>
      </c>
    </row>
    <row r="36" spans="1:21" x14ac:dyDescent="0.25">
      <c r="A36" s="17" t="s">
        <v>359</v>
      </c>
      <c r="B36" s="18">
        <v>65284</v>
      </c>
      <c r="C36" s="18">
        <v>96488</v>
      </c>
      <c r="D36" s="19">
        <v>89778</v>
      </c>
      <c r="E36" s="90">
        <v>0.77631121132564851</v>
      </c>
      <c r="F36" s="90">
        <v>1.1194017729816823</v>
      </c>
      <c r="G36" s="91">
        <v>1.0355595398866557</v>
      </c>
      <c r="I36" s="110">
        <v>9923</v>
      </c>
      <c r="J36" s="18">
        <v>23532</v>
      </c>
      <c r="K36" s="19">
        <v>34088</v>
      </c>
      <c r="L36" s="90">
        <v>0.38020672088083202</v>
      </c>
      <c r="M36" s="90">
        <v>0.82796357973565116</v>
      </c>
      <c r="N36" s="91">
        <v>1.0898959534319508</v>
      </c>
      <c r="P36" s="110">
        <v>55361</v>
      </c>
      <c r="Q36" s="18">
        <v>72956</v>
      </c>
      <c r="R36" s="19">
        <v>55690</v>
      </c>
      <c r="S36" s="90">
        <v>0.95456286948554203</v>
      </c>
      <c r="T36" s="90">
        <v>1.2627716380063869</v>
      </c>
      <c r="U36" s="91">
        <v>1.0048940088540383</v>
      </c>
    </row>
    <row r="37" spans="1:21" x14ac:dyDescent="0.25">
      <c r="A37" s="17" t="s">
        <v>5</v>
      </c>
      <c r="B37" s="18" t="s">
        <v>5</v>
      </c>
      <c r="C37" s="18" t="s">
        <v>5</v>
      </c>
      <c r="D37" s="19" t="s">
        <v>5</v>
      </c>
      <c r="E37" s="90" t="s">
        <v>5</v>
      </c>
      <c r="F37" s="90" t="s">
        <v>5</v>
      </c>
      <c r="G37" s="91" t="s">
        <v>5</v>
      </c>
      <c r="I37" s="110" t="s">
        <v>5</v>
      </c>
      <c r="J37" s="18" t="s">
        <v>5</v>
      </c>
      <c r="K37" s="19" t="s">
        <v>5</v>
      </c>
      <c r="L37" s="90" t="s">
        <v>5</v>
      </c>
      <c r="M37" s="90" t="s">
        <v>5</v>
      </c>
      <c r="N37" s="91" t="s">
        <v>5</v>
      </c>
      <c r="P37" s="110" t="s">
        <v>5</v>
      </c>
      <c r="Q37" s="18" t="s">
        <v>5</v>
      </c>
      <c r="R37" s="19" t="s">
        <v>5</v>
      </c>
      <c r="S37" s="90" t="s">
        <v>5</v>
      </c>
      <c r="T37" s="90" t="s">
        <v>5</v>
      </c>
      <c r="U37" s="91" t="s">
        <v>5</v>
      </c>
    </row>
    <row r="38" spans="1:21" ht="13.8" thickBot="1" x14ac:dyDescent="0.3">
      <c r="A38" s="20" t="s">
        <v>4</v>
      </c>
      <c r="B38" s="21">
        <v>8409514</v>
      </c>
      <c r="C38" s="21">
        <v>8619604</v>
      </c>
      <c r="D38" s="22">
        <v>8669516</v>
      </c>
      <c r="E38" s="94">
        <v>100</v>
      </c>
      <c r="F38" s="94">
        <v>100</v>
      </c>
      <c r="G38" s="95">
        <v>100</v>
      </c>
      <c r="I38" s="111">
        <v>2609896</v>
      </c>
      <c r="J38" s="21">
        <v>2842154</v>
      </c>
      <c r="K38" s="22">
        <v>3127638</v>
      </c>
      <c r="L38" s="94">
        <v>100</v>
      </c>
      <c r="M38" s="94">
        <v>100</v>
      </c>
      <c r="N38" s="95">
        <v>100</v>
      </c>
      <c r="P38" s="111">
        <v>5799618</v>
      </c>
      <c r="Q38" s="21">
        <v>5777450</v>
      </c>
      <c r="R38" s="22">
        <v>5541878</v>
      </c>
      <c r="S38" s="94">
        <v>100</v>
      </c>
      <c r="T38" s="94">
        <v>100</v>
      </c>
      <c r="U38" s="95">
        <v>100</v>
      </c>
    </row>
    <row r="39" spans="1:21" x14ac:dyDescent="0.25">
      <c r="I39" s="118"/>
      <c r="P39" s="118"/>
    </row>
    <row r="40" spans="1:21" ht="16.2" thickBot="1" x14ac:dyDescent="0.35">
      <c r="A40" s="5" t="s">
        <v>257</v>
      </c>
      <c r="B40" s="6"/>
      <c r="C40" s="6"/>
      <c r="D40" s="198" t="s">
        <v>239</v>
      </c>
      <c r="E40" s="198"/>
      <c r="F40" s="6"/>
      <c r="I40" s="198" t="s">
        <v>252</v>
      </c>
      <c r="J40" s="198"/>
      <c r="K40" s="198"/>
      <c r="L40" s="198"/>
      <c r="M40" s="198"/>
      <c r="N40" s="198"/>
      <c r="P40" s="198" t="s">
        <v>253</v>
      </c>
      <c r="Q40" s="198"/>
      <c r="R40" s="198"/>
      <c r="S40" s="198"/>
      <c r="T40" s="198"/>
      <c r="U40" s="198"/>
    </row>
    <row r="41" spans="1:21" x14ac:dyDescent="0.25">
      <c r="A41" s="7"/>
      <c r="B41" s="99"/>
      <c r="C41" s="98" t="s">
        <v>38</v>
      </c>
      <c r="D41" s="100"/>
      <c r="E41" s="11"/>
      <c r="F41" s="98" t="s">
        <v>2</v>
      </c>
      <c r="G41" s="12"/>
      <c r="I41" s="32"/>
      <c r="J41" s="98" t="s">
        <v>38</v>
      </c>
      <c r="K41" s="100"/>
      <c r="L41" s="11"/>
      <c r="M41" s="98" t="s">
        <v>2</v>
      </c>
      <c r="N41" s="12"/>
      <c r="P41" s="32"/>
      <c r="Q41" s="98" t="s">
        <v>38</v>
      </c>
      <c r="R41" s="100"/>
      <c r="S41" s="11"/>
      <c r="T41" s="98" t="s">
        <v>2</v>
      </c>
      <c r="U41" s="12"/>
    </row>
    <row r="42" spans="1:21" x14ac:dyDescent="0.25">
      <c r="A42" s="13" t="s">
        <v>3</v>
      </c>
      <c r="B42" s="14" t="s">
        <v>331</v>
      </c>
      <c r="C42" s="15" t="s">
        <v>327</v>
      </c>
      <c r="D42" s="66" t="s">
        <v>328</v>
      </c>
      <c r="E42" s="15" t="s">
        <v>331</v>
      </c>
      <c r="F42" s="15" t="s">
        <v>327</v>
      </c>
      <c r="G42" s="16" t="s">
        <v>328</v>
      </c>
      <c r="I42" s="109" t="s">
        <v>331</v>
      </c>
      <c r="J42" s="15" t="s">
        <v>327</v>
      </c>
      <c r="K42" s="66" t="s">
        <v>328</v>
      </c>
      <c r="L42" s="15" t="s">
        <v>331</v>
      </c>
      <c r="M42" s="15" t="s">
        <v>327</v>
      </c>
      <c r="N42" s="16" t="s">
        <v>328</v>
      </c>
      <c r="P42" s="109" t="s">
        <v>331</v>
      </c>
      <c r="Q42" s="15" t="s">
        <v>327</v>
      </c>
      <c r="R42" s="66" t="s">
        <v>328</v>
      </c>
      <c r="S42" s="15" t="s">
        <v>331</v>
      </c>
      <c r="T42" s="15" t="s">
        <v>327</v>
      </c>
      <c r="U42" s="16" t="s">
        <v>328</v>
      </c>
    </row>
    <row r="43" spans="1:21" x14ac:dyDescent="0.25">
      <c r="A43" s="17" t="s">
        <v>89</v>
      </c>
      <c r="B43" s="18">
        <v>1483339</v>
      </c>
      <c r="C43" s="18">
        <v>1454107</v>
      </c>
      <c r="D43" s="19">
        <v>1433041</v>
      </c>
      <c r="E43" s="90">
        <v>14.83728923961217</v>
      </c>
      <c r="F43" s="90">
        <v>14.187445093554144</v>
      </c>
      <c r="G43" s="91">
        <v>13.677256709036953</v>
      </c>
      <c r="I43" s="110">
        <v>352128</v>
      </c>
      <c r="J43" s="18">
        <v>354528</v>
      </c>
      <c r="K43" s="19">
        <v>351892</v>
      </c>
      <c r="L43" s="90">
        <v>14.812995024306357</v>
      </c>
      <c r="M43" s="90">
        <v>14.062834684898382</v>
      </c>
      <c r="N43" s="91">
        <v>14.084367237712222</v>
      </c>
      <c r="P43" s="110">
        <v>1131211</v>
      </c>
      <c r="Q43" s="18">
        <v>1099579</v>
      </c>
      <c r="R43" s="19">
        <v>1081149</v>
      </c>
      <c r="S43" s="90">
        <v>14.844867914505311</v>
      </c>
      <c r="T43" s="90">
        <v>14.228094320247447</v>
      </c>
      <c r="U43" s="91">
        <v>13.549779931017188</v>
      </c>
    </row>
    <row r="44" spans="1:21" x14ac:dyDescent="0.25">
      <c r="A44" s="17" t="s">
        <v>332</v>
      </c>
      <c r="B44" s="18">
        <v>365634</v>
      </c>
      <c r="C44" s="18">
        <v>388734</v>
      </c>
      <c r="D44" s="19">
        <v>384680</v>
      </c>
      <c r="E44" s="90">
        <v>3.6573011387392609</v>
      </c>
      <c r="F44" s="90">
        <v>3.7928036114245214</v>
      </c>
      <c r="G44" s="91">
        <v>3.6714700492395789</v>
      </c>
      <c r="I44" s="110">
        <v>105981</v>
      </c>
      <c r="J44" s="18">
        <v>109583</v>
      </c>
      <c r="K44" s="19">
        <v>110133</v>
      </c>
      <c r="L44" s="90">
        <v>4.4583106872245661</v>
      </c>
      <c r="M44" s="90">
        <v>4.346758544530247</v>
      </c>
      <c r="N44" s="91">
        <v>4.4080388783801849</v>
      </c>
      <c r="P44" s="110">
        <v>259653</v>
      </c>
      <c r="Q44" s="18">
        <v>279151</v>
      </c>
      <c r="R44" s="19">
        <v>274547</v>
      </c>
      <c r="S44" s="90">
        <v>3.407423096668126</v>
      </c>
      <c r="T44" s="90">
        <v>3.6120976824688311</v>
      </c>
      <c r="U44" s="91">
        <v>3.4408314031839975</v>
      </c>
    </row>
    <row r="45" spans="1:21" x14ac:dyDescent="0.25">
      <c r="A45" s="17" t="s">
        <v>90</v>
      </c>
      <c r="B45" s="18">
        <v>2033470</v>
      </c>
      <c r="C45" s="18">
        <v>2068013</v>
      </c>
      <c r="D45" s="19">
        <v>2112241</v>
      </c>
      <c r="E45" s="90">
        <v>20.340045363921639</v>
      </c>
      <c r="F45" s="90">
        <v>20.177209029497959</v>
      </c>
      <c r="G45" s="91">
        <v>20.159690049588896</v>
      </c>
      <c r="I45" s="110">
        <v>441166</v>
      </c>
      <c r="J45" s="18">
        <v>434558</v>
      </c>
      <c r="K45" s="19">
        <v>429930</v>
      </c>
      <c r="L45" s="90">
        <v>18.558563257943526</v>
      </c>
      <c r="M45" s="90">
        <v>17.237333341795491</v>
      </c>
      <c r="N45" s="91">
        <v>17.207813779539219</v>
      </c>
      <c r="P45" s="110">
        <v>1592304</v>
      </c>
      <c r="Q45" s="18">
        <v>1633455</v>
      </c>
      <c r="R45" s="19">
        <v>1682311</v>
      </c>
      <c r="S45" s="90">
        <v>20.895785631273444</v>
      </c>
      <c r="T45" s="90">
        <v>21.136227417838821</v>
      </c>
      <c r="U45" s="91">
        <v>21.08399843641298</v>
      </c>
    </row>
    <row r="46" spans="1:21" x14ac:dyDescent="0.25">
      <c r="A46" s="17" t="s">
        <v>92</v>
      </c>
      <c r="B46" s="18">
        <v>1119323</v>
      </c>
      <c r="C46" s="18">
        <v>1154645</v>
      </c>
      <c r="D46" s="19">
        <v>1127316</v>
      </c>
      <c r="E46" s="90">
        <v>11.196172354094656</v>
      </c>
      <c r="F46" s="90">
        <v>11.26565138607188</v>
      </c>
      <c r="G46" s="91">
        <v>10.759350447199139</v>
      </c>
      <c r="I46" s="110">
        <v>247918</v>
      </c>
      <c r="J46" s="18">
        <v>238777</v>
      </c>
      <c r="K46" s="19">
        <v>219577</v>
      </c>
      <c r="L46" s="90">
        <v>10.42918512710146</v>
      </c>
      <c r="M46" s="90">
        <v>9.4714140422081794</v>
      </c>
      <c r="N46" s="91">
        <v>8.78850074726091</v>
      </c>
      <c r="P46" s="110">
        <v>871405</v>
      </c>
      <c r="Q46" s="18">
        <v>915868</v>
      </c>
      <c r="R46" s="19">
        <v>907739</v>
      </c>
      <c r="S46" s="90">
        <v>11.435437000735938</v>
      </c>
      <c r="T46" s="90">
        <v>11.850950490047907</v>
      </c>
      <c r="U46" s="91">
        <v>11.376474181451041</v>
      </c>
    </row>
    <row r="47" spans="1:21" x14ac:dyDescent="0.25">
      <c r="A47" s="17" t="s">
        <v>333</v>
      </c>
      <c r="B47" s="18">
        <v>871604</v>
      </c>
      <c r="C47" s="18">
        <v>877257</v>
      </c>
      <c r="D47" s="19">
        <v>869382</v>
      </c>
      <c r="E47" s="90">
        <v>8.7183311774334289</v>
      </c>
      <c r="F47" s="90">
        <v>8.5592294930400783</v>
      </c>
      <c r="G47" s="91">
        <v>8.2975719412186848</v>
      </c>
      <c r="I47" s="110">
        <v>741794</v>
      </c>
      <c r="J47" s="18">
        <v>733214</v>
      </c>
      <c r="K47" s="19">
        <v>721276</v>
      </c>
      <c r="L47" s="90">
        <v>31.205103914088937</v>
      </c>
      <c r="M47" s="90">
        <v>29.083929254256596</v>
      </c>
      <c r="N47" s="91">
        <v>28.868846304400556</v>
      </c>
      <c r="P47" s="110">
        <v>129810</v>
      </c>
      <c r="Q47" s="18">
        <v>144043</v>
      </c>
      <c r="R47" s="19">
        <v>148106</v>
      </c>
      <c r="S47" s="90">
        <v>1.7034950190388305</v>
      </c>
      <c r="T47" s="90">
        <v>1.8638564306624652</v>
      </c>
      <c r="U47" s="91">
        <v>1.8561768141701389</v>
      </c>
    </row>
    <row r="48" spans="1:21" x14ac:dyDescent="0.25">
      <c r="A48" s="17" t="s">
        <v>334</v>
      </c>
      <c r="B48" s="18">
        <v>29537</v>
      </c>
      <c r="C48" s="18">
        <v>31735</v>
      </c>
      <c r="D48" s="19">
        <v>30792</v>
      </c>
      <c r="E48" s="90">
        <v>0.29544764364074877</v>
      </c>
      <c r="F48" s="90">
        <v>0.30963235170722703</v>
      </c>
      <c r="G48" s="91">
        <v>0.29388558218827365</v>
      </c>
      <c r="I48" s="110">
        <v>29375</v>
      </c>
      <c r="J48" s="18">
        <v>31567</v>
      </c>
      <c r="K48" s="19">
        <v>30614</v>
      </c>
      <c r="L48" s="90">
        <v>1.2357203313539373</v>
      </c>
      <c r="M48" s="90">
        <v>1.2521479333033985</v>
      </c>
      <c r="N48" s="91">
        <v>1.225315774769878</v>
      </c>
      <c r="P48" s="110">
        <v>162</v>
      </c>
      <c r="Q48" s="18">
        <v>168</v>
      </c>
      <c r="R48" s="19">
        <v>178</v>
      </c>
      <c r="S48" s="90">
        <v>2.1259239895562014E-3</v>
      </c>
      <c r="T48" s="90">
        <v>2.173850033332367E-3</v>
      </c>
      <c r="U48" s="91">
        <v>2.2308311136772633E-3</v>
      </c>
    </row>
    <row r="49" spans="1:21" x14ac:dyDescent="0.25">
      <c r="A49" s="17" t="s">
        <v>335</v>
      </c>
      <c r="B49" s="18">
        <v>434476</v>
      </c>
      <c r="C49" s="18">
        <v>469605</v>
      </c>
      <c r="D49" s="19">
        <v>445255</v>
      </c>
      <c r="E49" s="90">
        <v>4.3459021030726879</v>
      </c>
      <c r="F49" s="90">
        <v>4.5818465581683423</v>
      </c>
      <c r="G49" s="91">
        <v>4.2496110969485512</v>
      </c>
      <c r="I49" s="110">
        <v>32745</v>
      </c>
      <c r="J49" s="18">
        <v>34885</v>
      </c>
      <c r="K49" s="19">
        <v>35812</v>
      </c>
      <c r="L49" s="90">
        <v>1.3774863744743719</v>
      </c>
      <c r="M49" s="90">
        <v>1.3837609102318578</v>
      </c>
      <c r="N49" s="91">
        <v>1.4333640989762486</v>
      </c>
      <c r="P49" s="110">
        <v>401731</v>
      </c>
      <c r="Q49" s="18">
        <v>434720</v>
      </c>
      <c r="R49" s="19">
        <v>409443</v>
      </c>
      <c r="S49" s="90">
        <v>5.2719109274592739</v>
      </c>
      <c r="T49" s="90">
        <v>5.6250957529181349</v>
      </c>
      <c r="U49" s="91">
        <v>5.1314504700975263</v>
      </c>
    </row>
    <row r="50" spans="1:21" x14ac:dyDescent="0.25">
      <c r="A50" s="17" t="s">
        <v>336</v>
      </c>
      <c r="B50" s="18">
        <v>971550</v>
      </c>
      <c r="C50" s="18">
        <v>957408</v>
      </c>
      <c r="D50" s="19">
        <v>967178</v>
      </c>
      <c r="E50" s="90">
        <v>9.7180539045661192</v>
      </c>
      <c r="F50" s="90">
        <v>9.3412475368934249</v>
      </c>
      <c r="G50" s="91">
        <v>9.2309583531336106</v>
      </c>
      <c r="I50" s="110">
        <v>0</v>
      </c>
      <c r="J50" s="18">
        <v>0</v>
      </c>
      <c r="K50" s="19">
        <v>0</v>
      </c>
      <c r="L50" s="90" t="s">
        <v>340</v>
      </c>
      <c r="M50" s="90" t="s">
        <v>340</v>
      </c>
      <c r="N50" s="91" t="s">
        <v>340</v>
      </c>
      <c r="P50" s="110">
        <v>971550</v>
      </c>
      <c r="Q50" s="18">
        <v>957408</v>
      </c>
      <c r="R50" s="19">
        <v>967178</v>
      </c>
      <c r="S50" s="90">
        <v>12.749638592921775</v>
      </c>
      <c r="T50" s="90">
        <v>12.388460789956399</v>
      </c>
      <c r="U50" s="91">
        <v>12.121408847551393</v>
      </c>
    </row>
    <row r="51" spans="1:21" x14ac:dyDescent="0.25">
      <c r="A51" s="17" t="s">
        <v>337</v>
      </c>
      <c r="B51" s="18">
        <v>655704</v>
      </c>
      <c r="C51" s="18">
        <v>631535</v>
      </c>
      <c r="D51" s="19">
        <v>779727</v>
      </c>
      <c r="E51" s="90">
        <v>6.5587636430854026</v>
      </c>
      <c r="F51" s="90">
        <v>6.1617667318551641</v>
      </c>
      <c r="G51" s="91">
        <v>7.4418850137346082</v>
      </c>
      <c r="I51" s="110">
        <v>4261</v>
      </c>
      <c r="J51" s="18">
        <v>5142</v>
      </c>
      <c r="K51" s="19">
        <v>6051</v>
      </c>
      <c r="L51" s="90">
        <v>0.17924780704337451</v>
      </c>
      <c r="M51" s="90">
        <v>0.20396441451661781</v>
      </c>
      <c r="N51" s="91">
        <v>0.24218938241107116</v>
      </c>
      <c r="P51" s="110">
        <v>651443</v>
      </c>
      <c r="Q51" s="18">
        <v>626393</v>
      </c>
      <c r="R51" s="19">
        <v>773676</v>
      </c>
      <c r="S51" s="90">
        <v>8.548878404496671</v>
      </c>
      <c r="T51" s="90">
        <v>8.1052645471973896</v>
      </c>
      <c r="U51" s="91">
        <v>9.6962949028391581</v>
      </c>
    </row>
    <row r="52" spans="1:21" x14ac:dyDescent="0.25">
      <c r="A52" s="17" t="s">
        <v>338</v>
      </c>
      <c r="B52" s="18">
        <v>598385</v>
      </c>
      <c r="C52" s="18">
        <v>742990</v>
      </c>
      <c r="D52" s="19">
        <v>707854</v>
      </c>
      <c r="E52" s="90">
        <v>5.9854229691562946</v>
      </c>
      <c r="F52" s="90">
        <v>7.2492119424910229</v>
      </c>
      <c r="G52" s="91">
        <v>6.755913383161154</v>
      </c>
      <c r="I52" s="110">
        <v>180567</v>
      </c>
      <c r="J52" s="18">
        <v>315561</v>
      </c>
      <c r="K52" s="19">
        <v>316799</v>
      </c>
      <c r="L52" s="90">
        <v>7.5959255513731536</v>
      </c>
      <c r="M52" s="90">
        <v>12.517155699976358</v>
      </c>
      <c r="N52" s="91">
        <v>12.679780888852244</v>
      </c>
      <c r="P52" s="110">
        <v>417818</v>
      </c>
      <c r="Q52" s="18">
        <v>427429</v>
      </c>
      <c r="R52" s="19">
        <v>391055</v>
      </c>
      <c r="S52" s="90">
        <v>5.4830204288172411</v>
      </c>
      <c r="T52" s="90">
        <v>5.5307532493882166</v>
      </c>
      <c r="U52" s="91">
        <v>4.9009980963992259</v>
      </c>
    </row>
    <row r="53" spans="1:21" x14ac:dyDescent="0.25">
      <c r="A53" s="17" t="s">
        <v>339</v>
      </c>
      <c r="B53" s="18">
        <v>46557</v>
      </c>
      <c r="C53" s="18">
        <v>47541</v>
      </c>
      <c r="D53" s="19">
        <v>40776</v>
      </c>
      <c r="E53" s="90">
        <v>0.46569238395850432</v>
      </c>
      <c r="F53" s="90">
        <v>0.46384848377227916</v>
      </c>
      <c r="G53" s="91">
        <v>0.38917506168189941</v>
      </c>
      <c r="I53" s="110">
        <v>46557</v>
      </c>
      <c r="J53" s="18">
        <v>47541</v>
      </c>
      <c r="K53" s="19">
        <v>40776</v>
      </c>
      <c r="L53" s="90">
        <v>1.9585168158926045</v>
      </c>
      <c r="M53" s="90">
        <v>1.8857783412163609</v>
      </c>
      <c r="N53" s="91">
        <v>1.632046646371482</v>
      </c>
      <c r="P53" s="110">
        <v>0</v>
      </c>
      <c r="Q53" s="18">
        <v>0</v>
      </c>
      <c r="R53" s="19">
        <v>0</v>
      </c>
      <c r="S53" s="90" t="s">
        <v>340</v>
      </c>
      <c r="T53" s="90" t="s">
        <v>340</v>
      </c>
      <c r="U53" s="91" t="s">
        <v>340</v>
      </c>
    </row>
    <row r="54" spans="1:21" x14ac:dyDescent="0.25">
      <c r="A54" s="17" t="s">
        <v>341</v>
      </c>
      <c r="B54" s="18">
        <v>22573</v>
      </c>
      <c r="C54" s="18">
        <v>20454</v>
      </c>
      <c r="D54" s="19">
        <v>21131</v>
      </c>
      <c r="E54" s="90">
        <v>0.22578933743787868</v>
      </c>
      <c r="F54" s="90">
        <v>0.19956578294689212</v>
      </c>
      <c r="G54" s="91">
        <v>0.20167888533451581</v>
      </c>
      <c r="I54" s="110">
        <v>19503</v>
      </c>
      <c r="J54" s="18">
        <v>19058</v>
      </c>
      <c r="K54" s="19">
        <v>19475</v>
      </c>
      <c r="L54" s="90">
        <v>0.82043416586879447</v>
      </c>
      <c r="M54" s="90">
        <v>0.75596145699294093</v>
      </c>
      <c r="N54" s="91">
        <v>0.77948078374741536</v>
      </c>
      <c r="P54" s="110">
        <v>3070</v>
      </c>
      <c r="Q54" s="18">
        <v>1396</v>
      </c>
      <c r="R54" s="19">
        <v>1656</v>
      </c>
      <c r="S54" s="90">
        <v>4.0287571900849008E-2</v>
      </c>
      <c r="T54" s="90">
        <v>1.8063658610309431E-2</v>
      </c>
      <c r="U54" s="91">
        <v>2.075424901263791E-2</v>
      </c>
    </row>
    <row r="55" spans="1:21" x14ac:dyDescent="0.25">
      <c r="A55" s="17" t="s">
        <v>342</v>
      </c>
      <c r="B55" s="18">
        <v>230272</v>
      </c>
      <c r="C55" s="18">
        <v>231227</v>
      </c>
      <c r="D55" s="19">
        <v>232350</v>
      </c>
      <c r="E55" s="90">
        <v>2.3033253138924907</v>
      </c>
      <c r="F55" s="90">
        <v>2.2560378064662672</v>
      </c>
      <c r="G55" s="91">
        <v>2.2175992147780392</v>
      </c>
      <c r="I55" s="110">
        <v>0</v>
      </c>
      <c r="J55" s="18">
        <v>0</v>
      </c>
      <c r="K55" s="19">
        <v>0</v>
      </c>
      <c r="L55" s="90" t="s">
        <v>340</v>
      </c>
      <c r="M55" s="90" t="s">
        <v>340</v>
      </c>
      <c r="N55" s="91" t="s">
        <v>340</v>
      </c>
      <c r="P55" s="110">
        <v>230272</v>
      </c>
      <c r="Q55" s="18">
        <v>231227</v>
      </c>
      <c r="R55" s="19">
        <v>232350</v>
      </c>
      <c r="S55" s="90">
        <v>3.0218565982906522</v>
      </c>
      <c r="T55" s="90">
        <v>2.99198108129371</v>
      </c>
      <c r="U55" s="91">
        <v>2.9119865688927646</v>
      </c>
    </row>
    <row r="56" spans="1:21" x14ac:dyDescent="0.25">
      <c r="A56" s="17" t="s">
        <v>343</v>
      </c>
      <c r="B56" s="18">
        <v>98564</v>
      </c>
      <c r="C56" s="18">
        <v>108367</v>
      </c>
      <c r="D56" s="19">
        <v>110482</v>
      </c>
      <c r="E56" s="90">
        <v>0.98589909428197731</v>
      </c>
      <c r="F56" s="90">
        <v>1.0573161826833801</v>
      </c>
      <c r="G56" s="91">
        <v>1.0544643703340104</v>
      </c>
      <c r="I56" s="110">
        <v>76508</v>
      </c>
      <c r="J56" s="18">
        <v>84910</v>
      </c>
      <c r="K56" s="19">
        <v>85101</v>
      </c>
      <c r="L56" s="90">
        <v>3.2184677825098564</v>
      </c>
      <c r="M56" s="90">
        <v>3.3680704855320927</v>
      </c>
      <c r="N56" s="91">
        <v>3.4061409077118765</v>
      </c>
      <c r="P56" s="110">
        <v>22056</v>
      </c>
      <c r="Q56" s="18">
        <v>23457</v>
      </c>
      <c r="R56" s="19">
        <v>25381</v>
      </c>
      <c r="S56" s="90">
        <v>0.2894406142817999</v>
      </c>
      <c r="T56" s="90">
        <v>0.30352381090403174</v>
      </c>
      <c r="U56" s="91">
        <v>0.31809395784405964</v>
      </c>
    </row>
    <row r="57" spans="1:21" x14ac:dyDescent="0.25">
      <c r="A57" s="17" t="s">
        <v>344</v>
      </c>
      <c r="B57" s="18">
        <v>6487</v>
      </c>
      <c r="C57" s="18">
        <v>6347</v>
      </c>
      <c r="D57" s="19">
        <v>6295</v>
      </c>
      <c r="E57" s="90">
        <v>6.4887052317348995E-2</v>
      </c>
      <c r="F57" s="90">
        <v>6.1926470341445404E-2</v>
      </c>
      <c r="G57" s="91">
        <v>6.008085671197657E-2</v>
      </c>
      <c r="I57" s="110">
        <v>0</v>
      </c>
      <c r="J57" s="18">
        <v>0</v>
      </c>
      <c r="K57" s="19">
        <v>0</v>
      </c>
      <c r="L57" s="90" t="s">
        <v>340</v>
      </c>
      <c r="M57" s="90" t="s">
        <v>340</v>
      </c>
      <c r="N57" s="91" t="s">
        <v>340</v>
      </c>
      <c r="P57" s="110">
        <v>6487</v>
      </c>
      <c r="Q57" s="18">
        <v>6347</v>
      </c>
      <c r="R57" s="19">
        <v>6295</v>
      </c>
      <c r="S57" s="90">
        <v>8.5128820495377039E-2</v>
      </c>
      <c r="T57" s="90">
        <v>8.2127536675955556E-2</v>
      </c>
      <c r="U57" s="91">
        <v>7.8893718317968375E-2</v>
      </c>
    </row>
    <row r="58" spans="1:21" x14ac:dyDescent="0.25">
      <c r="A58" s="17" t="s">
        <v>345</v>
      </c>
      <c r="B58" s="18">
        <v>5736</v>
      </c>
      <c r="C58" s="18">
        <v>7683</v>
      </c>
      <c r="D58" s="19">
        <v>10345</v>
      </c>
      <c r="E58" s="90">
        <v>5.7375078170543221E-2</v>
      </c>
      <c r="F58" s="90">
        <v>7.4961567927103359E-2</v>
      </c>
      <c r="G58" s="91">
        <v>9.8734942444066345E-2</v>
      </c>
      <c r="I58" s="110">
        <v>5736</v>
      </c>
      <c r="J58" s="18">
        <v>7683</v>
      </c>
      <c r="K58" s="19">
        <v>10345</v>
      </c>
      <c r="L58" s="90">
        <v>0.24129674283050839</v>
      </c>
      <c r="M58" s="90">
        <v>0.30475663102512152</v>
      </c>
      <c r="N58" s="91">
        <v>0.41405538936415981</v>
      </c>
      <c r="P58" s="110">
        <v>0</v>
      </c>
      <c r="Q58" s="18">
        <v>0</v>
      </c>
      <c r="R58" s="19">
        <v>0</v>
      </c>
      <c r="S58" s="90" t="s">
        <v>340</v>
      </c>
      <c r="T58" s="90" t="s">
        <v>340</v>
      </c>
      <c r="U58" s="91" t="s">
        <v>340</v>
      </c>
    </row>
    <row r="59" spans="1:21" x14ac:dyDescent="0.25">
      <c r="A59" s="17" t="s">
        <v>346</v>
      </c>
      <c r="B59" s="18">
        <v>105</v>
      </c>
      <c r="C59" s="18">
        <v>7810</v>
      </c>
      <c r="D59" s="19">
        <v>116894</v>
      </c>
      <c r="E59" s="90">
        <v>1.0502760125360945E-3</v>
      </c>
      <c r="F59" s="90">
        <v>7.6200682742506479E-2</v>
      </c>
      <c r="G59" s="91">
        <v>1.1156619006338029</v>
      </c>
      <c r="I59" s="110">
        <v>0</v>
      </c>
      <c r="J59" s="18">
        <v>0</v>
      </c>
      <c r="K59" s="19">
        <v>0</v>
      </c>
      <c r="L59" s="90" t="s">
        <v>340</v>
      </c>
      <c r="M59" s="90" t="s">
        <v>340</v>
      </c>
      <c r="N59" s="91" t="s">
        <v>340</v>
      </c>
      <c r="P59" s="110">
        <v>105</v>
      </c>
      <c r="Q59" s="18">
        <v>7810</v>
      </c>
      <c r="R59" s="19">
        <v>116894</v>
      </c>
      <c r="S59" s="90">
        <v>1.3779136969345751E-3</v>
      </c>
      <c r="T59" s="90">
        <v>0.10105814738289159</v>
      </c>
      <c r="U59" s="91">
        <v>1.4650043382145506</v>
      </c>
    </row>
    <row r="60" spans="1:21" x14ac:dyDescent="0.25">
      <c r="A60" s="17" t="s">
        <v>347</v>
      </c>
      <c r="B60" s="18">
        <v>0</v>
      </c>
      <c r="C60" s="18">
        <v>0</v>
      </c>
      <c r="D60" s="19">
        <v>0</v>
      </c>
      <c r="E60" s="90" t="s">
        <v>340</v>
      </c>
      <c r="F60" s="90" t="s">
        <v>340</v>
      </c>
      <c r="G60" s="91" t="s">
        <v>340</v>
      </c>
      <c r="I60" s="110">
        <v>0</v>
      </c>
      <c r="J60" s="18">
        <v>0</v>
      </c>
      <c r="K60" s="19">
        <v>0</v>
      </c>
      <c r="L60" s="90" t="s">
        <v>340</v>
      </c>
      <c r="M60" s="90" t="s">
        <v>340</v>
      </c>
      <c r="N60" s="91" t="s">
        <v>340</v>
      </c>
      <c r="P60" s="110">
        <v>0</v>
      </c>
      <c r="Q60" s="18">
        <v>0</v>
      </c>
      <c r="R60" s="19">
        <v>0</v>
      </c>
      <c r="S60" s="90" t="s">
        <v>340</v>
      </c>
      <c r="T60" s="90" t="s">
        <v>340</v>
      </c>
      <c r="U60" s="91" t="s">
        <v>340</v>
      </c>
    </row>
    <row r="61" spans="1:21" x14ac:dyDescent="0.25">
      <c r="A61" s="17" t="s">
        <v>348</v>
      </c>
      <c r="B61" s="18">
        <v>48331</v>
      </c>
      <c r="C61" s="18">
        <v>42233</v>
      </c>
      <c r="D61" s="19">
        <v>44860</v>
      </c>
      <c r="E61" s="90">
        <v>0.48343704725601888</v>
      </c>
      <c r="F61" s="90">
        <v>0.4120593385741711</v>
      </c>
      <c r="G61" s="91">
        <v>0.42815365084976476</v>
      </c>
      <c r="I61" s="110">
        <v>0</v>
      </c>
      <c r="J61" s="18">
        <v>0</v>
      </c>
      <c r="K61" s="19">
        <v>0</v>
      </c>
      <c r="L61" s="90" t="s">
        <v>340</v>
      </c>
      <c r="M61" s="90" t="s">
        <v>340</v>
      </c>
      <c r="N61" s="91" t="s">
        <v>340</v>
      </c>
      <c r="P61" s="110">
        <v>48331</v>
      </c>
      <c r="Q61" s="18">
        <v>42233</v>
      </c>
      <c r="R61" s="19">
        <v>44860</v>
      </c>
      <c r="S61" s="90">
        <v>0.63424711320519001</v>
      </c>
      <c r="T61" s="90">
        <v>0.54647743129598725</v>
      </c>
      <c r="U61" s="91">
        <v>0.56221957168293268</v>
      </c>
    </row>
    <row r="62" spans="1:21" x14ac:dyDescent="0.25">
      <c r="A62" s="17" t="s">
        <v>349</v>
      </c>
      <c r="B62" s="18">
        <v>75749</v>
      </c>
      <c r="C62" s="18">
        <v>72999</v>
      </c>
      <c r="D62" s="19">
        <v>73407</v>
      </c>
      <c r="E62" s="90">
        <v>0.7576891207009202</v>
      </c>
      <c r="F62" s="90">
        <v>0.71223734180796805</v>
      </c>
      <c r="G62" s="91">
        <v>0.70061246205815164</v>
      </c>
      <c r="I62" s="110">
        <v>29119</v>
      </c>
      <c r="J62" s="18">
        <v>27264</v>
      </c>
      <c r="K62" s="19">
        <v>26796</v>
      </c>
      <c r="L62" s="90">
        <v>1.2249511601257974</v>
      </c>
      <c r="M62" s="90">
        <v>1.0814635934230004</v>
      </c>
      <c r="N62" s="91">
        <v>1.0725015189368803</v>
      </c>
      <c r="P62" s="110">
        <v>46630</v>
      </c>
      <c r="Q62" s="18">
        <v>45735</v>
      </c>
      <c r="R62" s="19">
        <v>46611</v>
      </c>
      <c r="S62" s="90">
        <v>0.61192491131484983</v>
      </c>
      <c r="T62" s="90">
        <v>0.59179185282414171</v>
      </c>
      <c r="U62" s="91">
        <v>0.58416443280680286</v>
      </c>
    </row>
    <row r="63" spans="1:21" x14ac:dyDescent="0.25">
      <c r="A63" s="17" t="s">
        <v>350</v>
      </c>
      <c r="B63" s="18">
        <v>81635</v>
      </c>
      <c r="C63" s="18">
        <v>89365</v>
      </c>
      <c r="D63" s="19">
        <v>95435</v>
      </c>
      <c r="E63" s="90">
        <v>0.81656459317508645</v>
      </c>
      <c r="F63" s="90">
        <v>0.87191728723227802</v>
      </c>
      <c r="G63" s="91">
        <v>0.91085251156592284</v>
      </c>
      <c r="I63" s="110">
        <v>51256</v>
      </c>
      <c r="J63" s="18">
        <v>56530</v>
      </c>
      <c r="K63" s="19">
        <v>62186</v>
      </c>
      <c r="L63" s="90">
        <v>2.1561900018341245</v>
      </c>
      <c r="M63" s="90">
        <v>2.242339236216337</v>
      </c>
      <c r="N63" s="91">
        <v>2.4889751999033005</v>
      </c>
      <c r="P63" s="110">
        <v>30379</v>
      </c>
      <c r="Q63" s="18">
        <v>32835</v>
      </c>
      <c r="R63" s="19">
        <v>33249</v>
      </c>
      <c r="S63" s="90">
        <v>0.3986632399921472</v>
      </c>
      <c r="T63" s="90">
        <v>0.42487122526469212</v>
      </c>
      <c r="U63" s="91">
        <v>0.41670170617222091</v>
      </c>
    </row>
    <row r="64" spans="1:21" x14ac:dyDescent="0.25">
      <c r="A64" s="17" t="s">
        <v>351</v>
      </c>
      <c r="B64" s="18">
        <v>742563</v>
      </c>
      <c r="C64" s="18">
        <v>745548</v>
      </c>
      <c r="D64" s="19">
        <v>745028</v>
      </c>
      <c r="E64" s="90">
        <v>7.4275819685413325</v>
      </c>
      <c r="F64" s="90">
        <v>7.2741698613713472</v>
      </c>
      <c r="G64" s="91">
        <v>7.1107101690882422</v>
      </c>
      <c r="I64" s="110">
        <v>2087</v>
      </c>
      <c r="J64" s="18">
        <v>2065</v>
      </c>
      <c r="K64" s="19">
        <v>2285</v>
      </c>
      <c r="L64" s="90">
        <v>8.7793985754405682E-2</v>
      </c>
      <c r="M64" s="90">
        <v>8.191102994492723E-2</v>
      </c>
      <c r="N64" s="91">
        <v>9.1456410313881603E-2</v>
      </c>
      <c r="P64" s="110">
        <v>740476</v>
      </c>
      <c r="Q64" s="18">
        <v>743483</v>
      </c>
      <c r="R64" s="19">
        <v>742743</v>
      </c>
      <c r="S64" s="90">
        <v>9.7172573585840603</v>
      </c>
      <c r="T64" s="90">
        <v>9.62036038292886</v>
      </c>
      <c r="U64" s="91">
        <v>9.3086190666628728</v>
      </c>
    </row>
    <row r="65" spans="1:21" x14ac:dyDescent="0.25">
      <c r="A65" s="17" t="s">
        <v>352</v>
      </c>
      <c r="B65" s="18">
        <v>35486</v>
      </c>
      <c r="C65" s="18">
        <v>44426</v>
      </c>
      <c r="D65" s="19">
        <v>40353</v>
      </c>
      <c r="E65" s="90">
        <v>0.35495328172243668</v>
      </c>
      <c r="F65" s="90">
        <v>0.43345602196140753</v>
      </c>
      <c r="G65" s="91">
        <v>0.38513785717210336</v>
      </c>
      <c r="I65" s="110">
        <v>3597</v>
      </c>
      <c r="J65" s="18">
        <v>3738</v>
      </c>
      <c r="K65" s="19">
        <v>4911</v>
      </c>
      <c r="L65" s="90">
        <v>0.15131526917038679</v>
      </c>
      <c r="M65" s="90">
        <v>0.14827284742573268</v>
      </c>
      <c r="N65" s="91">
        <v>0.19656123897219804</v>
      </c>
      <c r="P65" s="110">
        <v>31889</v>
      </c>
      <c r="Q65" s="18">
        <v>40688</v>
      </c>
      <c r="R65" s="19">
        <v>35442</v>
      </c>
      <c r="S65" s="90">
        <v>0.41847895125282536</v>
      </c>
      <c r="T65" s="90">
        <v>0.52648577473944858</v>
      </c>
      <c r="U65" s="91">
        <v>0.44418604680308743</v>
      </c>
    </row>
    <row r="66" spans="1:21" x14ac:dyDescent="0.25">
      <c r="A66" s="17" t="s">
        <v>353</v>
      </c>
      <c r="B66" s="18">
        <v>0</v>
      </c>
      <c r="C66" s="18">
        <v>0</v>
      </c>
      <c r="D66" s="19">
        <v>0</v>
      </c>
      <c r="E66" s="90" t="s">
        <v>340</v>
      </c>
      <c r="F66" s="90" t="s">
        <v>340</v>
      </c>
      <c r="G66" s="91" t="s">
        <v>340</v>
      </c>
      <c r="I66" s="110">
        <v>0</v>
      </c>
      <c r="J66" s="18">
        <v>0</v>
      </c>
      <c r="K66" s="19">
        <v>0</v>
      </c>
      <c r="L66" s="90" t="s">
        <v>340</v>
      </c>
      <c r="M66" s="90" t="s">
        <v>340</v>
      </c>
      <c r="N66" s="91" t="s">
        <v>340</v>
      </c>
      <c r="P66" s="110">
        <v>0</v>
      </c>
      <c r="Q66" s="18">
        <v>0</v>
      </c>
      <c r="R66" s="19">
        <v>0</v>
      </c>
      <c r="S66" s="90" t="s">
        <v>340</v>
      </c>
      <c r="T66" s="90" t="s">
        <v>340</v>
      </c>
      <c r="U66" s="91" t="s">
        <v>340</v>
      </c>
    </row>
    <row r="67" spans="1:21" x14ac:dyDescent="0.25">
      <c r="A67" s="17" t="s">
        <v>354</v>
      </c>
      <c r="B67" s="18">
        <v>374</v>
      </c>
      <c r="C67" s="18">
        <v>1566</v>
      </c>
      <c r="D67" s="19">
        <v>4948</v>
      </c>
      <c r="E67" s="90">
        <v>3.7409831303666604E-3</v>
      </c>
      <c r="F67" s="90">
        <v>1.5279163786781709E-2</v>
      </c>
      <c r="G67" s="91">
        <v>4.722479412404449E-2</v>
      </c>
      <c r="I67" s="110">
        <v>371</v>
      </c>
      <c r="J67" s="18">
        <v>1406</v>
      </c>
      <c r="K67" s="19">
        <v>2842</v>
      </c>
      <c r="L67" s="90">
        <v>1.560688486578079E-2</v>
      </c>
      <c r="M67" s="90">
        <v>5.5770899807538826E-2</v>
      </c>
      <c r="N67" s="91">
        <v>0.11375016109936609</v>
      </c>
      <c r="P67" s="110">
        <v>3</v>
      </c>
      <c r="Q67" s="18">
        <v>160</v>
      </c>
      <c r="R67" s="19">
        <v>2106</v>
      </c>
      <c r="S67" s="90">
        <v>3.9368962769559287E-5</v>
      </c>
      <c r="T67" s="90">
        <v>2.0703333650784451E-3</v>
      </c>
      <c r="U67" s="91">
        <v>2.6393990592159081E-2</v>
      </c>
    </row>
    <row r="68" spans="1:21" x14ac:dyDescent="0.25">
      <c r="A68" s="17" t="s">
        <v>355</v>
      </c>
      <c r="B68" s="18">
        <v>0</v>
      </c>
      <c r="C68" s="18">
        <v>0</v>
      </c>
      <c r="D68" s="19">
        <v>0</v>
      </c>
      <c r="E68" s="90" t="s">
        <v>340</v>
      </c>
      <c r="F68" s="90" t="s">
        <v>340</v>
      </c>
      <c r="G68" s="91" t="s">
        <v>340</v>
      </c>
      <c r="I68" s="110">
        <v>0</v>
      </c>
      <c r="J68" s="18">
        <v>0</v>
      </c>
      <c r="K68" s="19">
        <v>0</v>
      </c>
      <c r="L68" s="90" t="s">
        <v>340</v>
      </c>
      <c r="M68" s="90" t="s">
        <v>340</v>
      </c>
      <c r="N68" s="91" t="s">
        <v>340</v>
      </c>
      <c r="P68" s="110">
        <v>0</v>
      </c>
      <c r="Q68" s="18">
        <v>0</v>
      </c>
      <c r="R68" s="19">
        <v>0</v>
      </c>
      <c r="S68" s="90" t="s">
        <v>340</v>
      </c>
      <c r="T68" s="90" t="s">
        <v>340</v>
      </c>
      <c r="U68" s="91" t="s">
        <v>340</v>
      </c>
    </row>
    <row r="69" spans="1:21" x14ac:dyDescent="0.25">
      <c r="A69" s="17" t="s">
        <v>356</v>
      </c>
      <c r="B69" s="18">
        <v>0</v>
      </c>
      <c r="C69" s="18">
        <v>30</v>
      </c>
      <c r="D69" s="19">
        <v>176</v>
      </c>
      <c r="E69" s="90" t="s">
        <v>340</v>
      </c>
      <c r="F69" s="90">
        <v>2.9270428710309788E-4</v>
      </c>
      <c r="G69" s="91">
        <v>1.6797824910735309E-3</v>
      </c>
      <c r="I69" s="110">
        <v>0</v>
      </c>
      <c r="J69" s="18">
        <v>0</v>
      </c>
      <c r="K69" s="19">
        <v>0</v>
      </c>
      <c r="L69" s="90" t="s">
        <v>340</v>
      </c>
      <c r="M69" s="90" t="s">
        <v>340</v>
      </c>
      <c r="N69" s="91" t="s">
        <v>340</v>
      </c>
      <c r="P69" s="110">
        <v>0</v>
      </c>
      <c r="Q69" s="18">
        <v>30</v>
      </c>
      <c r="R69" s="19">
        <v>176</v>
      </c>
      <c r="S69" s="90" t="s">
        <v>340</v>
      </c>
      <c r="T69" s="90">
        <v>3.8818750595220842E-4</v>
      </c>
      <c r="U69" s="91">
        <v>2.2057655955460579E-3</v>
      </c>
    </row>
    <row r="70" spans="1:21" x14ac:dyDescent="0.25">
      <c r="A70" s="17" t="s">
        <v>357</v>
      </c>
      <c r="B70" s="18">
        <v>6246</v>
      </c>
      <c r="C70" s="18">
        <v>7774</v>
      </c>
      <c r="D70" s="19">
        <v>14494</v>
      </c>
      <c r="E70" s="90">
        <v>6.2476418802861394E-2</v>
      </c>
      <c r="F70" s="90">
        <v>7.5849437597982766E-2</v>
      </c>
      <c r="G70" s="91">
        <v>0.13833390582738497</v>
      </c>
      <c r="I70" s="110">
        <v>0</v>
      </c>
      <c r="J70" s="18">
        <v>0</v>
      </c>
      <c r="K70" s="19">
        <v>0</v>
      </c>
      <c r="L70" s="90" t="s">
        <v>340</v>
      </c>
      <c r="M70" s="90" t="s">
        <v>340</v>
      </c>
      <c r="N70" s="91" t="s">
        <v>340</v>
      </c>
      <c r="P70" s="110">
        <v>6246</v>
      </c>
      <c r="Q70" s="18">
        <v>7774</v>
      </c>
      <c r="R70" s="19">
        <v>14494</v>
      </c>
      <c r="S70" s="90">
        <v>8.1966180486222437E-2</v>
      </c>
      <c r="T70" s="90">
        <v>0.10059232237574894</v>
      </c>
      <c r="U70" s="91">
        <v>0.18164980989684412</v>
      </c>
    </row>
    <row r="71" spans="1:21" x14ac:dyDescent="0.25">
      <c r="A71" s="17" t="s">
        <v>358</v>
      </c>
      <c r="B71" s="18">
        <v>0</v>
      </c>
      <c r="C71" s="18">
        <v>0</v>
      </c>
      <c r="D71" s="19">
        <v>573</v>
      </c>
      <c r="E71" s="90" t="s">
        <v>340</v>
      </c>
      <c r="F71" s="90" t="s">
        <v>340</v>
      </c>
      <c r="G71" s="91">
        <v>5.4688373146882571E-3</v>
      </c>
      <c r="I71" s="110">
        <v>0</v>
      </c>
      <c r="J71" s="18">
        <v>0</v>
      </c>
      <c r="K71" s="19">
        <v>573</v>
      </c>
      <c r="L71" s="90" t="s">
        <v>340</v>
      </c>
      <c r="M71" s="90" t="s">
        <v>340</v>
      </c>
      <c r="N71" s="91">
        <v>2.2934145781117795E-2</v>
      </c>
      <c r="P71" s="110">
        <v>0</v>
      </c>
      <c r="Q71" s="18">
        <v>0</v>
      </c>
      <c r="R71" s="19">
        <v>0</v>
      </c>
      <c r="S71" s="90" t="s">
        <v>340</v>
      </c>
      <c r="T71" s="90" t="s">
        <v>340</v>
      </c>
      <c r="U71" s="91" t="s">
        <v>340</v>
      </c>
    </row>
    <row r="72" spans="1:21" x14ac:dyDescent="0.25">
      <c r="A72" s="17" t="s">
        <v>359</v>
      </c>
      <c r="B72" s="18">
        <v>33672</v>
      </c>
      <c r="C72" s="18">
        <v>39853</v>
      </c>
      <c r="D72" s="19">
        <v>62534</v>
      </c>
      <c r="E72" s="90">
        <v>0.33680851327728928</v>
      </c>
      <c r="F72" s="90">
        <v>0.38883813179732529</v>
      </c>
      <c r="G72" s="91">
        <v>0.59683817214086465</v>
      </c>
      <c r="I72" s="110">
        <v>6487</v>
      </c>
      <c r="J72" s="18">
        <v>13018</v>
      </c>
      <c r="K72" s="19">
        <v>21084</v>
      </c>
      <c r="L72" s="90">
        <v>0.27288911623805928</v>
      </c>
      <c r="M72" s="90">
        <v>0.51637665269881972</v>
      </c>
      <c r="N72" s="91">
        <v>0.84388050549578986</v>
      </c>
      <c r="P72" s="110">
        <v>27185</v>
      </c>
      <c r="Q72" s="18">
        <v>26835</v>
      </c>
      <c r="R72" s="19">
        <v>41450</v>
      </c>
      <c r="S72" s="90">
        <v>0.35674841763015641</v>
      </c>
      <c r="T72" s="90">
        <v>0.34723372407425046</v>
      </c>
      <c r="U72" s="91">
        <v>0.51948286326922788</v>
      </c>
    </row>
    <row r="73" spans="1:21" x14ac:dyDescent="0.25">
      <c r="A73" s="17" t="s">
        <v>5</v>
      </c>
      <c r="B73" s="18" t="s">
        <v>5</v>
      </c>
      <c r="C73" s="18" t="s">
        <v>5</v>
      </c>
      <c r="D73" s="19" t="s">
        <v>5</v>
      </c>
      <c r="E73" s="90" t="s">
        <v>5</v>
      </c>
      <c r="F73" s="90" t="s">
        <v>5</v>
      </c>
      <c r="G73" s="91" t="s">
        <v>5</v>
      </c>
      <c r="I73" s="110" t="s">
        <v>5</v>
      </c>
      <c r="J73" s="18" t="s">
        <v>5</v>
      </c>
      <c r="K73" s="19" t="s">
        <v>5</v>
      </c>
      <c r="L73" s="90" t="s">
        <v>5</v>
      </c>
      <c r="M73" s="90" t="s">
        <v>5</v>
      </c>
      <c r="N73" s="91" t="s">
        <v>5</v>
      </c>
      <c r="P73" s="110" t="s">
        <v>5</v>
      </c>
      <c r="Q73" s="18" t="s">
        <v>5</v>
      </c>
      <c r="R73" s="19" t="s">
        <v>5</v>
      </c>
      <c r="S73" s="90" t="s">
        <v>5</v>
      </c>
      <c r="T73" s="90" t="s">
        <v>5</v>
      </c>
      <c r="U73" s="91" t="s">
        <v>5</v>
      </c>
    </row>
    <row r="74" spans="1:21" ht="13.8" thickBot="1" x14ac:dyDescent="0.3">
      <c r="A74" s="20" t="s">
        <v>4</v>
      </c>
      <c r="B74" s="21">
        <v>9997372</v>
      </c>
      <c r="C74" s="21">
        <v>10249252</v>
      </c>
      <c r="D74" s="22">
        <v>10477547</v>
      </c>
      <c r="E74" s="94">
        <v>100</v>
      </c>
      <c r="F74" s="94">
        <v>100</v>
      </c>
      <c r="G74" s="95">
        <v>100</v>
      </c>
      <c r="I74" s="111">
        <v>2377156</v>
      </c>
      <c r="J74" s="21">
        <v>2521028</v>
      </c>
      <c r="K74" s="22">
        <v>2498458</v>
      </c>
      <c r="L74" s="94">
        <v>100</v>
      </c>
      <c r="M74" s="94">
        <v>100</v>
      </c>
      <c r="N74" s="95">
        <v>100</v>
      </c>
      <c r="P74" s="111">
        <v>7620216</v>
      </c>
      <c r="Q74" s="21">
        <v>7728224</v>
      </c>
      <c r="R74" s="22">
        <v>7979089</v>
      </c>
      <c r="S74" s="94">
        <v>100</v>
      </c>
      <c r="T74" s="94">
        <v>100</v>
      </c>
      <c r="U74" s="95">
        <v>100</v>
      </c>
    </row>
    <row r="75" spans="1:21" x14ac:dyDescent="0.25">
      <c r="A75" s="24"/>
      <c r="B75" s="24"/>
      <c r="C75" s="24"/>
      <c r="D75" s="24"/>
      <c r="E75" s="24"/>
      <c r="F75" s="24"/>
      <c r="G75" s="24"/>
      <c r="I75" s="24"/>
      <c r="J75" s="24"/>
      <c r="K75" s="24"/>
      <c r="L75" s="24"/>
      <c r="M75" s="24"/>
      <c r="N75" s="24"/>
      <c r="P75" s="24"/>
      <c r="Q75" s="24"/>
      <c r="R75" s="24"/>
      <c r="S75" s="24"/>
      <c r="T75" s="24"/>
      <c r="U75" s="24"/>
    </row>
    <row r="76" spans="1:21" ht="12.75" customHeight="1" x14ac:dyDescent="0.25">
      <c r="A76" s="26" t="s">
        <v>329</v>
      </c>
      <c r="F76" s="25"/>
      <c r="G76" s="25"/>
      <c r="H76" s="108"/>
      <c r="I76" s="25"/>
      <c r="J76" s="25"/>
      <c r="K76" s="25"/>
      <c r="L76" s="25"/>
      <c r="M76" s="25"/>
      <c r="N76" s="25"/>
      <c r="O76" s="108"/>
      <c r="P76" s="25"/>
      <c r="T76" s="25"/>
      <c r="U76" s="186">
        <v>11</v>
      </c>
    </row>
    <row r="77" spans="1:21" ht="12.75" customHeight="1" x14ac:dyDescent="0.25">
      <c r="A77" s="26" t="s">
        <v>330</v>
      </c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T77" s="25"/>
      <c r="U77" s="187"/>
    </row>
    <row r="82" ht="12.75" customHeight="1" x14ac:dyDescent="0.25"/>
    <row r="83" ht="12.75" customHeight="1" x14ac:dyDescent="0.25"/>
  </sheetData>
  <mergeCells count="7">
    <mergeCell ref="U76:U77"/>
    <mergeCell ref="D4:E4"/>
    <mergeCell ref="I4:N4"/>
    <mergeCell ref="P4:U4"/>
    <mergeCell ref="D40:E40"/>
    <mergeCell ref="I40:N40"/>
    <mergeCell ref="P40:U40"/>
  </mergeCells>
  <hyperlinks>
    <hyperlink ref="A2" location="Innhold!A30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3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258</v>
      </c>
      <c r="B4" s="6"/>
      <c r="C4" s="6"/>
      <c r="D4" s="198" t="s">
        <v>239</v>
      </c>
      <c r="E4" s="198"/>
      <c r="F4" s="6"/>
      <c r="I4" s="198" t="s">
        <v>252</v>
      </c>
      <c r="J4" s="198"/>
      <c r="K4" s="198"/>
      <c r="L4" s="198"/>
      <c r="M4" s="198"/>
      <c r="N4" s="198"/>
      <c r="P4" s="198" t="s">
        <v>253</v>
      </c>
      <c r="Q4" s="198"/>
      <c r="R4" s="198"/>
      <c r="S4" s="198"/>
      <c r="T4" s="198"/>
      <c r="U4" s="198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8" t="s">
        <v>1</v>
      </c>
      <c r="K5" s="10"/>
      <c r="L5" s="11"/>
      <c r="M5" s="98" t="s">
        <v>2</v>
      </c>
      <c r="N5" s="12"/>
      <c r="P5" s="7"/>
      <c r="Q5" s="98" t="s">
        <v>1</v>
      </c>
      <c r="R5" s="10"/>
      <c r="S5" s="11"/>
      <c r="T5" s="98" t="s">
        <v>2</v>
      </c>
      <c r="U5" s="12"/>
    </row>
    <row r="6" spans="1:21" x14ac:dyDescent="0.25">
      <c r="A6" s="13" t="s">
        <v>3</v>
      </c>
      <c r="B6" s="14" t="s">
        <v>331</v>
      </c>
      <c r="C6" s="15" t="s">
        <v>327</v>
      </c>
      <c r="D6" s="66" t="s">
        <v>328</v>
      </c>
      <c r="E6" s="15" t="s">
        <v>331</v>
      </c>
      <c r="F6" s="15" t="s">
        <v>327</v>
      </c>
      <c r="G6" s="16" t="s">
        <v>328</v>
      </c>
      <c r="I6" s="109" t="s">
        <v>331</v>
      </c>
      <c r="J6" s="15" t="s">
        <v>327</v>
      </c>
      <c r="K6" s="66" t="s">
        <v>328</v>
      </c>
      <c r="L6" s="15" t="s">
        <v>331</v>
      </c>
      <c r="M6" s="15" t="s">
        <v>327</v>
      </c>
      <c r="N6" s="16" t="s">
        <v>328</v>
      </c>
      <c r="P6" s="109" t="s">
        <v>331</v>
      </c>
      <c r="Q6" s="15" t="s">
        <v>327</v>
      </c>
      <c r="R6" s="66" t="s">
        <v>328</v>
      </c>
      <c r="S6" s="15" t="s">
        <v>331</v>
      </c>
      <c r="T6" s="15" t="s">
        <v>327</v>
      </c>
      <c r="U6" s="16" t="s">
        <v>328</v>
      </c>
    </row>
    <row r="7" spans="1:21" x14ac:dyDescent="0.25">
      <c r="A7" s="17" t="s">
        <v>89</v>
      </c>
      <c r="B7" s="18">
        <v>264122</v>
      </c>
      <c r="C7" s="18">
        <v>268247</v>
      </c>
      <c r="D7" s="19">
        <v>252249</v>
      </c>
      <c r="E7" s="27">
        <v>23.110516115201708</v>
      </c>
      <c r="F7" s="27">
        <v>23.850792397536029</v>
      </c>
      <c r="G7" s="28">
        <v>22.406379159186741</v>
      </c>
      <c r="I7" s="110">
        <v>200267</v>
      </c>
      <c r="J7" s="18">
        <v>204904</v>
      </c>
      <c r="K7" s="19">
        <v>192168</v>
      </c>
      <c r="L7" s="90">
        <v>25.991216298645845</v>
      </c>
      <c r="M7" s="90">
        <v>26.407945169463783</v>
      </c>
      <c r="N7" s="91">
        <v>24.793439611083301</v>
      </c>
      <c r="P7" s="110">
        <v>63855</v>
      </c>
      <c r="Q7" s="18">
        <v>63343</v>
      </c>
      <c r="R7" s="19">
        <v>60081</v>
      </c>
      <c r="S7" s="90">
        <v>17.149325763333664</v>
      </c>
      <c r="T7" s="90">
        <v>18.161825845112826</v>
      </c>
      <c r="U7" s="91">
        <v>17.131003806509558</v>
      </c>
    </row>
    <row r="8" spans="1:21" x14ac:dyDescent="0.25">
      <c r="A8" s="17" t="s">
        <v>332</v>
      </c>
      <c r="B8" s="18">
        <v>6806</v>
      </c>
      <c r="C8" s="18">
        <v>15561</v>
      </c>
      <c r="D8" s="19">
        <v>15565</v>
      </c>
      <c r="E8" s="27">
        <v>0.5955209057937727</v>
      </c>
      <c r="F8" s="27">
        <v>1.3835837138833169</v>
      </c>
      <c r="G8" s="28">
        <v>1.3825834457727944</v>
      </c>
      <c r="I8" s="110">
        <v>6649</v>
      </c>
      <c r="J8" s="18">
        <v>7727</v>
      </c>
      <c r="K8" s="19">
        <v>8648</v>
      </c>
      <c r="L8" s="90">
        <v>0.86292597966562756</v>
      </c>
      <c r="M8" s="90">
        <v>0.99585265453308214</v>
      </c>
      <c r="N8" s="91">
        <v>1.1157615511253089</v>
      </c>
      <c r="P8" s="110">
        <v>157</v>
      </c>
      <c r="Q8" s="18">
        <v>7834</v>
      </c>
      <c r="R8" s="19">
        <v>6917</v>
      </c>
      <c r="S8" s="90">
        <v>4.2164969772819437E-2</v>
      </c>
      <c r="T8" s="90">
        <v>2.2461794305702898</v>
      </c>
      <c r="U8" s="91">
        <v>1.9722566756483184</v>
      </c>
    </row>
    <row r="9" spans="1:21" x14ac:dyDescent="0.25">
      <c r="A9" s="17" t="s">
        <v>90</v>
      </c>
      <c r="B9" s="18">
        <v>257379</v>
      </c>
      <c r="C9" s="18">
        <v>249653</v>
      </c>
      <c r="D9" s="19">
        <v>235122</v>
      </c>
      <c r="E9" s="27">
        <v>22.520507671509758</v>
      </c>
      <c r="F9" s="27">
        <v>22.197533893844337</v>
      </c>
      <c r="G9" s="28">
        <v>20.885048823449466</v>
      </c>
      <c r="I9" s="110">
        <v>153246</v>
      </c>
      <c r="J9" s="18">
        <v>149439</v>
      </c>
      <c r="K9" s="19">
        <v>147723</v>
      </c>
      <c r="L9" s="90">
        <v>19.888698252344525</v>
      </c>
      <c r="M9" s="90">
        <v>19.259638260744047</v>
      </c>
      <c r="N9" s="91">
        <v>19.059163230444497</v>
      </c>
      <c r="P9" s="110">
        <v>104133</v>
      </c>
      <c r="Q9" s="18">
        <v>100214</v>
      </c>
      <c r="R9" s="19">
        <v>87399</v>
      </c>
      <c r="S9" s="90">
        <v>27.966654760210233</v>
      </c>
      <c r="T9" s="90">
        <v>28.733549330504342</v>
      </c>
      <c r="U9" s="91">
        <v>24.920234378341387</v>
      </c>
    </row>
    <row r="10" spans="1:21" x14ac:dyDescent="0.25">
      <c r="A10" s="17" t="s">
        <v>92</v>
      </c>
      <c r="B10" s="18">
        <v>125429</v>
      </c>
      <c r="C10" s="18">
        <v>124615</v>
      </c>
      <c r="D10" s="19">
        <v>130909</v>
      </c>
      <c r="E10" s="27">
        <v>10.974962047135927</v>
      </c>
      <c r="F10" s="27">
        <v>11.079961731609123</v>
      </c>
      <c r="G10" s="28">
        <v>11.628179653239366</v>
      </c>
      <c r="I10" s="110">
        <v>79085</v>
      </c>
      <c r="J10" s="18">
        <v>78522</v>
      </c>
      <c r="K10" s="19">
        <v>78115</v>
      </c>
      <c r="L10" s="90">
        <v>10.263874432524613</v>
      </c>
      <c r="M10" s="90">
        <v>10.119883802154352</v>
      </c>
      <c r="N10" s="91">
        <v>10.078366508574643</v>
      </c>
      <c r="P10" s="110">
        <v>46344</v>
      </c>
      <c r="Q10" s="18">
        <v>46093</v>
      </c>
      <c r="R10" s="19">
        <v>52794</v>
      </c>
      <c r="S10" s="90">
        <v>12.446454516888815</v>
      </c>
      <c r="T10" s="90">
        <v>13.215872924850188</v>
      </c>
      <c r="U10" s="91">
        <v>15.053248364056286</v>
      </c>
    </row>
    <row r="11" spans="1:21" x14ac:dyDescent="0.25">
      <c r="A11" s="17" t="s">
        <v>333</v>
      </c>
      <c r="B11" s="18">
        <v>165006</v>
      </c>
      <c r="C11" s="18">
        <v>167387</v>
      </c>
      <c r="D11" s="19">
        <v>173065</v>
      </c>
      <c r="E11" s="27">
        <v>14.437925739260542</v>
      </c>
      <c r="F11" s="27">
        <v>14.882971988675971</v>
      </c>
      <c r="G11" s="28">
        <v>15.37274680646763</v>
      </c>
      <c r="I11" s="110">
        <v>165006</v>
      </c>
      <c r="J11" s="18">
        <v>167387</v>
      </c>
      <c r="K11" s="19">
        <v>173065</v>
      </c>
      <c r="L11" s="90">
        <v>21.414944232321634</v>
      </c>
      <c r="M11" s="90">
        <v>21.572769287476255</v>
      </c>
      <c r="N11" s="91">
        <v>22.328778081117207</v>
      </c>
      <c r="P11" s="110">
        <v>0</v>
      </c>
      <c r="Q11" s="18">
        <v>0</v>
      </c>
      <c r="R11" s="19">
        <v>0</v>
      </c>
      <c r="S11" s="90" t="s">
        <v>340</v>
      </c>
      <c r="T11" s="90" t="s">
        <v>340</v>
      </c>
      <c r="U11" s="91" t="s">
        <v>340</v>
      </c>
    </row>
    <row r="12" spans="1:21" x14ac:dyDescent="0.25">
      <c r="A12" s="17" t="s">
        <v>334</v>
      </c>
      <c r="B12" s="18">
        <v>14257</v>
      </c>
      <c r="C12" s="18">
        <v>14624</v>
      </c>
      <c r="D12" s="19">
        <v>14924</v>
      </c>
      <c r="E12" s="27">
        <v>1.2474789235824004</v>
      </c>
      <c r="F12" s="27">
        <v>1.3002717198014027</v>
      </c>
      <c r="G12" s="28">
        <v>1.3256457015556173</v>
      </c>
      <c r="I12" s="110">
        <v>14257</v>
      </c>
      <c r="J12" s="18">
        <v>14624</v>
      </c>
      <c r="K12" s="19">
        <v>14924</v>
      </c>
      <c r="L12" s="90">
        <v>1.8503136850793882</v>
      </c>
      <c r="M12" s="90">
        <v>1.8847352426416193</v>
      </c>
      <c r="N12" s="91">
        <v>1.9254885972472378</v>
      </c>
      <c r="P12" s="110">
        <v>0</v>
      </c>
      <c r="Q12" s="18">
        <v>0</v>
      </c>
      <c r="R12" s="19">
        <v>0</v>
      </c>
      <c r="S12" s="90" t="s">
        <v>340</v>
      </c>
      <c r="T12" s="90" t="s">
        <v>340</v>
      </c>
      <c r="U12" s="91" t="s">
        <v>340</v>
      </c>
    </row>
    <row r="13" spans="1:21" x14ac:dyDescent="0.25">
      <c r="A13" s="17" t="s">
        <v>335</v>
      </c>
      <c r="B13" s="18">
        <v>31056</v>
      </c>
      <c r="C13" s="18">
        <v>26323</v>
      </c>
      <c r="D13" s="19">
        <v>22235</v>
      </c>
      <c r="E13" s="27">
        <v>2.7173813180034387</v>
      </c>
      <c r="F13" s="27">
        <v>2.3404713129330088</v>
      </c>
      <c r="G13" s="28">
        <v>1.9750557607939663</v>
      </c>
      <c r="I13" s="110">
        <v>7258</v>
      </c>
      <c r="J13" s="18">
        <v>7043</v>
      </c>
      <c r="K13" s="19">
        <v>6925</v>
      </c>
      <c r="L13" s="90">
        <v>0.941963717914442</v>
      </c>
      <c r="M13" s="90">
        <v>0.90769900943140902</v>
      </c>
      <c r="N13" s="91">
        <v>0.89346077029865456</v>
      </c>
      <c r="P13" s="110">
        <v>23798</v>
      </c>
      <c r="Q13" s="18">
        <v>19280</v>
      </c>
      <c r="R13" s="19">
        <v>15310</v>
      </c>
      <c r="S13" s="90">
        <v>6.391350004162784</v>
      </c>
      <c r="T13" s="90">
        <v>5.5279983943573132</v>
      </c>
      <c r="U13" s="91">
        <v>4.3653678913077574</v>
      </c>
    </row>
    <row r="14" spans="1:21" x14ac:dyDescent="0.25">
      <c r="A14" s="17" t="s">
        <v>336</v>
      </c>
      <c r="B14" s="18">
        <v>35529</v>
      </c>
      <c r="C14" s="18">
        <v>35515</v>
      </c>
      <c r="D14" s="19">
        <v>27945</v>
      </c>
      <c r="E14" s="27">
        <v>3.1087661272328755</v>
      </c>
      <c r="F14" s="27">
        <v>3.1577646422830155</v>
      </c>
      <c r="G14" s="28">
        <v>2.4822546991404266</v>
      </c>
      <c r="I14" s="110">
        <v>0</v>
      </c>
      <c r="J14" s="18">
        <v>0</v>
      </c>
      <c r="K14" s="19">
        <v>0</v>
      </c>
      <c r="L14" s="90" t="s">
        <v>340</v>
      </c>
      <c r="M14" s="90" t="s">
        <v>340</v>
      </c>
      <c r="N14" s="91" t="s">
        <v>340</v>
      </c>
      <c r="P14" s="110">
        <v>35529</v>
      </c>
      <c r="Q14" s="18">
        <v>35515</v>
      </c>
      <c r="R14" s="19">
        <v>27945</v>
      </c>
      <c r="S14" s="90">
        <v>9.5419058029203949</v>
      </c>
      <c r="T14" s="90">
        <v>10.182928577572612</v>
      </c>
      <c r="U14" s="91">
        <v>7.9680082117959028</v>
      </c>
    </row>
    <row r="15" spans="1:21" x14ac:dyDescent="0.25">
      <c r="A15" s="17" t="s">
        <v>337</v>
      </c>
      <c r="B15" s="18">
        <v>8298</v>
      </c>
      <c r="C15" s="18">
        <v>8797</v>
      </c>
      <c r="D15" s="19">
        <v>9506</v>
      </c>
      <c r="E15" s="27">
        <v>0.72607000826869317</v>
      </c>
      <c r="F15" s="27">
        <v>0.78217247805613643</v>
      </c>
      <c r="G15" s="28">
        <v>0.84438408194771497</v>
      </c>
      <c r="I15" s="110">
        <v>2512</v>
      </c>
      <c r="J15" s="18">
        <v>2938</v>
      </c>
      <c r="K15" s="19">
        <v>3400</v>
      </c>
      <c r="L15" s="90">
        <v>0.32601444742368119</v>
      </c>
      <c r="M15" s="90">
        <v>0.37864825922326845</v>
      </c>
      <c r="N15" s="91">
        <v>0.43866665978562103</v>
      </c>
      <c r="P15" s="110">
        <v>5786</v>
      </c>
      <c r="Q15" s="18">
        <v>5859</v>
      </c>
      <c r="R15" s="19">
        <v>6106</v>
      </c>
      <c r="S15" s="90">
        <v>1.5539268478059445</v>
      </c>
      <c r="T15" s="90">
        <v>1.6799036614387706</v>
      </c>
      <c r="U15" s="91">
        <v>1.7410147840839427</v>
      </c>
    </row>
    <row r="16" spans="1:21" x14ac:dyDescent="0.25">
      <c r="A16" s="17" t="s">
        <v>338</v>
      </c>
      <c r="B16" s="18">
        <v>81806</v>
      </c>
      <c r="C16" s="18">
        <v>80304</v>
      </c>
      <c r="D16" s="19">
        <v>80189</v>
      </c>
      <c r="E16" s="27">
        <v>7.1579757889164508</v>
      </c>
      <c r="F16" s="27">
        <v>7.1401135248175498</v>
      </c>
      <c r="G16" s="28">
        <v>7.1229029189254485</v>
      </c>
      <c r="I16" s="110">
        <v>65831</v>
      </c>
      <c r="J16" s="18">
        <v>62174</v>
      </c>
      <c r="K16" s="19">
        <v>64687</v>
      </c>
      <c r="L16" s="90">
        <v>8.5437329173361292</v>
      </c>
      <c r="M16" s="90">
        <v>8.0129601323851229</v>
      </c>
      <c r="N16" s="91">
        <v>8.3458912416330779</v>
      </c>
      <c r="P16" s="110">
        <v>15975</v>
      </c>
      <c r="Q16" s="18">
        <v>18130</v>
      </c>
      <c r="R16" s="19">
        <v>15502</v>
      </c>
      <c r="S16" s="90">
        <v>4.2903528160559912</v>
      </c>
      <c r="T16" s="90">
        <v>5.1982681996731372</v>
      </c>
      <c r="U16" s="91">
        <v>4.4201131973254633</v>
      </c>
    </row>
    <row r="17" spans="1:21" x14ac:dyDescent="0.25">
      <c r="A17" s="17" t="s">
        <v>339</v>
      </c>
      <c r="B17" s="18">
        <v>0</v>
      </c>
      <c r="C17" s="18">
        <v>0</v>
      </c>
      <c r="D17" s="19">
        <v>0</v>
      </c>
      <c r="E17" s="27" t="s">
        <v>340</v>
      </c>
      <c r="F17" s="27" t="s">
        <v>340</v>
      </c>
      <c r="G17" s="28" t="s">
        <v>340</v>
      </c>
      <c r="I17" s="110">
        <v>0</v>
      </c>
      <c r="J17" s="18">
        <v>0</v>
      </c>
      <c r="K17" s="19">
        <v>0</v>
      </c>
      <c r="L17" s="90" t="s">
        <v>340</v>
      </c>
      <c r="M17" s="90" t="s">
        <v>340</v>
      </c>
      <c r="N17" s="91" t="s">
        <v>340</v>
      </c>
      <c r="P17" s="110">
        <v>0</v>
      </c>
      <c r="Q17" s="18">
        <v>0</v>
      </c>
      <c r="R17" s="19">
        <v>0</v>
      </c>
      <c r="S17" s="90" t="s">
        <v>340</v>
      </c>
      <c r="T17" s="90" t="s">
        <v>340</v>
      </c>
      <c r="U17" s="91" t="s">
        <v>340</v>
      </c>
    </row>
    <row r="18" spans="1:21" x14ac:dyDescent="0.25">
      <c r="A18" s="17" t="s">
        <v>341</v>
      </c>
      <c r="B18" s="18">
        <v>13466</v>
      </c>
      <c r="C18" s="18">
        <v>12838</v>
      </c>
      <c r="D18" s="19">
        <v>12221</v>
      </c>
      <c r="E18" s="27">
        <v>1.1782668994150665</v>
      </c>
      <c r="F18" s="27">
        <v>1.1414721238245629</v>
      </c>
      <c r="G18" s="28">
        <v>1.0855478503558831</v>
      </c>
      <c r="I18" s="110">
        <v>13466</v>
      </c>
      <c r="J18" s="18">
        <v>12838</v>
      </c>
      <c r="K18" s="19">
        <v>12221</v>
      </c>
      <c r="L18" s="90">
        <v>1.747655473330928</v>
      </c>
      <c r="M18" s="90">
        <v>1.6545562804316951</v>
      </c>
      <c r="N18" s="91">
        <v>1.5767486027176689</v>
      </c>
      <c r="P18" s="110">
        <v>0</v>
      </c>
      <c r="Q18" s="18">
        <v>0</v>
      </c>
      <c r="R18" s="19">
        <v>0</v>
      </c>
      <c r="S18" s="90" t="s">
        <v>340</v>
      </c>
      <c r="T18" s="90" t="s">
        <v>340</v>
      </c>
      <c r="U18" s="91" t="s">
        <v>340</v>
      </c>
    </row>
    <row r="19" spans="1:21" x14ac:dyDescent="0.25">
      <c r="A19" s="17" t="s">
        <v>342</v>
      </c>
      <c r="B19" s="18">
        <v>6818</v>
      </c>
      <c r="C19" s="18">
        <v>7131</v>
      </c>
      <c r="D19" s="19">
        <v>7221</v>
      </c>
      <c r="E19" s="27">
        <v>0.59657089857507228</v>
      </c>
      <c r="F19" s="27">
        <v>0.63404250778882676</v>
      </c>
      <c r="G19" s="28">
        <v>0.64141568017509465</v>
      </c>
      <c r="I19" s="110">
        <v>0</v>
      </c>
      <c r="J19" s="18">
        <v>0</v>
      </c>
      <c r="K19" s="19">
        <v>0</v>
      </c>
      <c r="L19" s="90" t="s">
        <v>340</v>
      </c>
      <c r="M19" s="90" t="s">
        <v>340</v>
      </c>
      <c r="N19" s="91" t="s">
        <v>340</v>
      </c>
      <c r="P19" s="110">
        <v>6818</v>
      </c>
      <c r="Q19" s="18">
        <v>7131</v>
      </c>
      <c r="R19" s="19">
        <v>7221</v>
      </c>
      <c r="S19" s="90">
        <v>1.8310876682234583</v>
      </c>
      <c r="T19" s="90">
        <v>2.0446139289503109</v>
      </c>
      <c r="U19" s="91">
        <v>2.0589367435096873</v>
      </c>
    </row>
    <row r="20" spans="1:21" x14ac:dyDescent="0.25">
      <c r="A20" s="17" t="s">
        <v>343</v>
      </c>
      <c r="B20" s="18">
        <v>27513</v>
      </c>
      <c r="C20" s="18">
        <v>28090</v>
      </c>
      <c r="D20" s="19">
        <v>28397</v>
      </c>
      <c r="E20" s="27">
        <v>2.4073709493247235</v>
      </c>
      <c r="F20" s="27">
        <v>2.4975815515058399</v>
      </c>
      <c r="G20" s="28">
        <v>2.5224042473247699</v>
      </c>
      <c r="I20" s="110">
        <v>22266</v>
      </c>
      <c r="J20" s="18">
        <v>22825</v>
      </c>
      <c r="K20" s="19">
        <v>23051</v>
      </c>
      <c r="L20" s="90">
        <v>2.8897443018852251</v>
      </c>
      <c r="M20" s="90">
        <v>2.9416768266749838</v>
      </c>
      <c r="N20" s="91">
        <v>2.9740309337406914</v>
      </c>
      <c r="P20" s="110">
        <v>5247</v>
      </c>
      <c r="Q20" s="18">
        <v>5265</v>
      </c>
      <c r="R20" s="19">
        <v>5346</v>
      </c>
      <c r="S20" s="90">
        <v>1.4091694038088127</v>
      </c>
      <c r="T20" s="90">
        <v>1.5095908478366833</v>
      </c>
      <c r="U20" s="91">
        <v>1.5243146144305204</v>
      </c>
    </row>
    <row r="21" spans="1:21" x14ac:dyDescent="0.25">
      <c r="A21" s="17" t="s">
        <v>344</v>
      </c>
      <c r="B21" s="18">
        <v>0</v>
      </c>
      <c r="C21" s="18">
        <v>0</v>
      </c>
      <c r="D21" s="19">
        <v>0</v>
      </c>
      <c r="E21" s="27" t="s">
        <v>340</v>
      </c>
      <c r="F21" s="27" t="s">
        <v>340</v>
      </c>
      <c r="G21" s="28" t="s">
        <v>340</v>
      </c>
      <c r="I21" s="110">
        <v>0</v>
      </c>
      <c r="J21" s="18">
        <v>0</v>
      </c>
      <c r="K21" s="19">
        <v>0</v>
      </c>
      <c r="L21" s="90" t="s">
        <v>340</v>
      </c>
      <c r="M21" s="90" t="s">
        <v>340</v>
      </c>
      <c r="N21" s="91" t="s">
        <v>340</v>
      </c>
      <c r="P21" s="110">
        <v>0</v>
      </c>
      <c r="Q21" s="18">
        <v>0</v>
      </c>
      <c r="R21" s="19">
        <v>0</v>
      </c>
      <c r="S21" s="90" t="s">
        <v>340</v>
      </c>
      <c r="T21" s="90" t="s">
        <v>340</v>
      </c>
      <c r="U21" s="91" t="s">
        <v>340</v>
      </c>
    </row>
    <row r="22" spans="1:21" x14ac:dyDescent="0.25">
      <c r="A22" s="17" t="s">
        <v>345</v>
      </c>
      <c r="B22" s="18">
        <v>7296</v>
      </c>
      <c r="C22" s="18">
        <v>7623</v>
      </c>
      <c r="D22" s="19">
        <v>8076</v>
      </c>
      <c r="E22" s="27">
        <v>0.63839561103017417</v>
      </c>
      <c r="F22" s="27">
        <v>0.67778797319790018</v>
      </c>
      <c r="G22" s="28">
        <v>0.71736228127600954</v>
      </c>
      <c r="I22" s="110">
        <v>4451</v>
      </c>
      <c r="J22" s="18">
        <v>5807</v>
      </c>
      <c r="K22" s="19">
        <v>7734</v>
      </c>
      <c r="L22" s="90">
        <v>0.57766333816990645</v>
      </c>
      <c r="M22" s="90">
        <v>0.74840382617750845</v>
      </c>
      <c r="N22" s="91">
        <v>0.99783763140646853</v>
      </c>
      <c r="P22" s="110">
        <v>2845</v>
      </c>
      <c r="Q22" s="18">
        <v>1816</v>
      </c>
      <c r="R22" s="19">
        <v>342</v>
      </c>
      <c r="S22" s="90">
        <v>0.76407222295332045</v>
      </c>
      <c r="T22" s="90">
        <v>0.52068698569257676</v>
      </c>
      <c r="U22" s="91">
        <v>9.7515076344040039E-2</v>
      </c>
    </row>
    <row r="23" spans="1:21" x14ac:dyDescent="0.25">
      <c r="A23" s="17" t="s">
        <v>346</v>
      </c>
      <c r="B23" s="18">
        <v>38587</v>
      </c>
      <c r="C23" s="18">
        <v>12264</v>
      </c>
      <c r="D23" s="19">
        <v>40549</v>
      </c>
      <c r="E23" s="27">
        <v>3.3763392876673972</v>
      </c>
      <c r="F23" s="27">
        <v>1.0904357475139772</v>
      </c>
      <c r="G23" s="28">
        <v>3.6018230737321582</v>
      </c>
      <c r="I23" s="110">
        <v>0</v>
      </c>
      <c r="J23" s="18">
        <v>0</v>
      </c>
      <c r="K23" s="19">
        <v>0</v>
      </c>
      <c r="L23" s="90" t="s">
        <v>340</v>
      </c>
      <c r="M23" s="90" t="s">
        <v>340</v>
      </c>
      <c r="N23" s="91" t="s">
        <v>340</v>
      </c>
      <c r="P23" s="110">
        <v>38587</v>
      </c>
      <c r="Q23" s="18">
        <v>12264</v>
      </c>
      <c r="R23" s="19">
        <v>40549</v>
      </c>
      <c r="S23" s="90">
        <v>10.363182730087795</v>
      </c>
      <c r="T23" s="90">
        <v>3.5163574848754195</v>
      </c>
      <c r="U23" s="91">
        <v>11.561809446416605</v>
      </c>
    </row>
    <row r="24" spans="1:21" x14ac:dyDescent="0.25">
      <c r="A24" s="17" t="s">
        <v>347</v>
      </c>
      <c r="B24" s="18">
        <v>0</v>
      </c>
      <c r="C24" s="18">
        <v>0</v>
      </c>
      <c r="D24" s="19">
        <v>0</v>
      </c>
      <c r="E24" s="27" t="s">
        <v>340</v>
      </c>
      <c r="F24" s="27" t="s">
        <v>340</v>
      </c>
      <c r="G24" s="28" t="s">
        <v>340</v>
      </c>
      <c r="I24" s="110">
        <v>0</v>
      </c>
      <c r="J24" s="18">
        <v>0</v>
      </c>
      <c r="K24" s="19">
        <v>0</v>
      </c>
      <c r="L24" s="90" t="s">
        <v>340</v>
      </c>
      <c r="M24" s="90" t="s">
        <v>340</v>
      </c>
      <c r="N24" s="91" t="s">
        <v>340</v>
      </c>
      <c r="P24" s="110">
        <v>0</v>
      </c>
      <c r="Q24" s="18">
        <v>0</v>
      </c>
      <c r="R24" s="19">
        <v>0</v>
      </c>
      <c r="S24" s="90" t="s">
        <v>340</v>
      </c>
      <c r="T24" s="90" t="s">
        <v>340</v>
      </c>
      <c r="U24" s="91" t="s">
        <v>340</v>
      </c>
    </row>
    <row r="25" spans="1:21" x14ac:dyDescent="0.25">
      <c r="A25" s="17" t="s">
        <v>348</v>
      </c>
      <c r="B25" s="18">
        <v>5044</v>
      </c>
      <c r="C25" s="18">
        <v>4914</v>
      </c>
      <c r="D25" s="19">
        <v>5263</v>
      </c>
      <c r="E25" s="27">
        <v>0.44134696573961052</v>
      </c>
      <c r="F25" s="27">
        <v>0.436921172805258</v>
      </c>
      <c r="G25" s="28">
        <v>0.46749352233229791</v>
      </c>
      <c r="I25" s="110">
        <v>0</v>
      </c>
      <c r="J25" s="18">
        <v>0</v>
      </c>
      <c r="K25" s="19">
        <v>0</v>
      </c>
      <c r="L25" s="90" t="s">
        <v>340</v>
      </c>
      <c r="M25" s="90" t="s">
        <v>340</v>
      </c>
      <c r="N25" s="91" t="s">
        <v>340</v>
      </c>
      <c r="P25" s="110">
        <v>5044</v>
      </c>
      <c r="Q25" s="18">
        <v>4914</v>
      </c>
      <c r="R25" s="19">
        <v>5263</v>
      </c>
      <c r="S25" s="90">
        <v>1.3546503664592437</v>
      </c>
      <c r="T25" s="90">
        <v>1.4089514579809044</v>
      </c>
      <c r="U25" s="91">
        <v>1.5006486748499495</v>
      </c>
    </row>
    <row r="26" spans="1:21" x14ac:dyDescent="0.25">
      <c r="A26" s="17" t="s">
        <v>349</v>
      </c>
      <c r="B26" s="18">
        <v>27937</v>
      </c>
      <c r="C26" s="18">
        <v>29774</v>
      </c>
      <c r="D26" s="19">
        <v>29937</v>
      </c>
      <c r="E26" s="27">
        <v>2.4444706942639769</v>
      </c>
      <c r="F26" s="27">
        <v>2.6473119656295792</v>
      </c>
      <c r="G26" s="28">
        <v>2.6591969557404527</v>
      </c>
      <c r="I26" s="110">
        <v>19398</v>
      </c>
      <c r="J26" s="18">
        <v>19560</v>
      </c>
      <c r="K26" s="19">
        <v>19306</v>
      </c>
      <c r="L26" s="90">
        <v>2.5175271700336657</v>
      </c>
      <c r="M26" s="90">
        <v>2.5208849388724066</v>
      </c>
      <c r="N26" s="91">
        <v>2.4908525099474117</v>
      </c>
      <c r="P26" s="110">
        <v>8539</v>
      </c>
      <c r="Q26" s="18">
        <v>10214</v>
      </c>
      <c r="R26" s="19">
        <v>10631</v>
      </c>
      <c r="S26" s="90">
        <v>2.2932909356057656</v>
      </c>
      <c r="T26" s="90">
        <v>2.9285775726123231</v>
      </c>
      <c r="U26" s="91">
        <v>3.0312361889283319</v>
      </c>
    </row>
    <row r="27" spans="1:21" x14ac:dyDescent="0.25">
      <c r="A27" s="17" t="s">
        <v>350</v>
      </c>
      <c r="B27" s="18">
        <v>10920</v>
      </c>
      <c r="C27" s="18">
        <v>12100</v>
      </c>
      <c r="D27" s="19">
        <v>13034</v>
      </c>
      <c r="E27" s="27">
        <v>0.95549343098266204</v>
      </c>
      <c r="F27" s="27">
        <v>1.0758539257109527</v>
      </c>
      <c r="G27" s="28">
        <v>1.1577637412272792</v>
      </c>
      <c r="I27" s="110">
        <v>9811</v>
      </c>
      <c r="J27" s="18">
        <v>10934</v>
      </c>
      <c r="K27" s="19">
        <v>11862</v>
      </c>
      <c r="L27" s="90">
        <v>1.2732992610166147</v>
      </c>
      <c r="M27" s="90">
        <v>1.4091695256457513</v>
      </c>
      <c r="N27" s="91">
        <v>1.5304305642285401</v>
      </c>
      <c r="P27" s="110">
        <v>1109</v>
      </c>
      <c r="Q27" s="18">
        <v>1166</v>
      </c>
      <c r="R27" s="19">
        <v>1172</v>
      </c>
      <c r="S27" s="90">
        <v>0.29784045527424685</v>
      </c>
      <c r="T27" s="90">
        <v>0.33431774521891217</v>
      </c>
      <c r="U27" s="91">
        <v>0.33417447214975121</v>
      </c>
    </row>
    <row r="28" spans="1:21" x14ac:dyDescent="0.25">
      <c r="A28" s="17" t="s">
        <v>351</v>
      </c>
      <c r="B28" s="18">
        <v>4313</v>
      </c>
      <c r="C28" s="18">
        <v>4373</v>
      </c>
      <c r="D28" s="19">
        <v>4390</v>
      </c>
      <c r="E28" s="27">
        <v>0.37738490547877485</v>
      </c>
      <c r="F28" s="27">
        <v>0.38881894356479307</v>
      </c>
      <c r="G28" s="28">
        <v>0.38994804541873224</v>
      </c>
      <c r="I28" s="110">
        <v>751</v>
      </c>
      <c r="J28" s="18">
        <v>751</v>
      </c>
      <c r="K28" s="19">
        <v>753</v>
      </c>
      <c r="L28" s="90">
        <v>9.7466898891395135E-2</v>
      </c>
      <c r="M28" s="90">
        <v>9.6788578174497819E-2</v>
      </c>
      <c r="N28" s="91">
        <v>9.7151763181933123E-2</v>
      </c>
      <c r="P28" s="110">
        <v>3562</v>
      </c>
      <c r="Q28" s="18">
        <v>3622</v>
      </c>
      <c r="R28" s="19">
        <v>3637</v>
      </c>
      <c r="S28" s="90">
        <v>0.95663453713874425</v>
      </c>
      <c r="T28" s="90">
        <v>1.0385067523009432</v>
      </c>
      <c r="U28" s="91">
        <v>1.0370243645124959</v>
      </c>
    </row>
    <row r="29" spans="1:21" x14ac:dyDescent="0.25">
      <c r="A29" s="17" t="s">
        <v>352</v>
      </c>
      <c r="B29" s="18">
        <v>2760</v>
      </c>
      <c r="C29" s="18">
        <v>3171</v>
      </c>
      <c r="D29" s="19">
        <v>3180</v>
      </c>
      <c r="E29" s="27">
        <v>0.24149833969891457</v>
      </c>
      <c r="F29" s="27">
        <v>0.28194485937433317</v>
      </c>
      <c r="G29" s="28">
        <v>0.28246806023498144</v>
      </c>
      <c r="I29" s="110">
        <v>1544</v>
      </c>
      <c r="J29" s="18">
        <v>1770</v>
      </c>
      <c r="K29" s="19">
        <v>2589</v>
      </c>
      <c r="L29" s="90">
        <v>0.20038467628270851</v>
      </c>
      <c r="M29" s="90">
        <v>0.22811688864029447</v>
      </c>
      <c r="N29" s="91">
        <v>0.33403175946616848</v>
      </c>
      <c r="P29" s="110">
        <v>1216</v>
      </c>
      <c r="Q29" s="18">
        <v>1401</v>
      </c>
      <c r="R29" s="19">
        <v>591</v>
      </c>
      <c r="S29" s="90">
        <v>0.32657709072451235</v>
      </c>
      <c r="T29" s="90">
        <v>0.40169739369785246</v>
      </c>
      <c r="U29" s="91">
        <v>0.1685128950857534</v>
      </c>
    </row>
    <row r="30" spans="1:21" x14ac:dyDescent="0.25">
      <c r="A30" s="17" t="s">
        <v>353</v>
      </c>
      <c r="B30" s="18">
        <v>281</v>
      </c>
      <c r="C30" s="18">
        <v>302</v>
      </c>
      <c r="D30" s="19">
        <v>299</v>
      </c>
      <c r="E30" s="27">
        <v>2.4587330962099637E-2</v>
      </c>
      <c r="F30" s="27">
        <v>2.685189136898411E-2</v>
      </c>
      <c r="G30" s="28">
        <v>2.6559103776811147E-2</v>
      </c>
      <c r="I30" s="110">
        <v>243</v>
      </c>
      <c r="J30" s="18">
        <v>256</v>
      </c>
      <c r="K30" s="19">
        <v>254</v>
      </c>
      <c r="L30" s="90">
        <v>3.15372256066698E-2</v>
      </c>
      <c r="M30" s="90">
        <v>3.299317711407649E-2</v>
      </c>
      <c r="N30" s="91">
        <v>3.2770979878102277E-2</v>
      </c>
      <c r="P30" s="110">
        <v>38</v>
      </c>
      <c r="Q30" s="18">
        <v>46</v>
      </c>
      <c r="R30" s="19">
        <v>45</v>
      </c>
      <c r="S30" s="90">
        <v>1.0205534085141011E-2</v>
      </c>
      <c r="T30" s="90">
        <v>1.3189207787367032E-2</v>
      </c>
      <c r="U30" s="91">
        <v>1.2830931097900004E-2</v>
      </c>
    </row>
    <row r="31" spans="1:21" x14ac:dyDescent="0.25">
      <c r="A31" s="17" t="s">
        <v>354</v>
      </c>
      <c r="B31" s="18">
        <v>145</v>
      </c>
      <c r="C31" s="18">
        <v>581</v>
      </c>
      <c r="D31" s="19">
        <v>1036</v>
      </c>
      <c r="E31" s="27">
        <v>1.2687412774037178E-2</v>
      </c>
      <c r="F31" s="27">
        <v>5.1658771143641612E-2</v>
      </c>
      <c r="G31" s="28">
        <v>9.2024185661459368E-2</v>
      </c>
      <c r="I31" s="110">
        <v>145</v>
      </c>
      <c r="J31" s="18">
        <v>509</v>
      </c>
      <c r="K31" s="19">
        <v>832</v>
      </c>
      <c r="L31" s="90">
        <v>1.881850910686058E-2</v>
      </c>
      <c r="M31" s="90">
        <v>6.5599715433847391E-2</v>
      </c>
      <c r="N31" s="91">
        <v>0.10734431204165786</v>
      </c>
      <c r="P31" s="110">
        <v>0</v>
      </c>
      <c r="Q31" s="18">
        <v>72</v>
      </c>
      <c r="R31" s="19">
        <v>204</v>
      </c>
      <c r="S31" s="90" t="s">
        <v>340</v>
      </c>
      <c r="T31" s="90">
        <v>2.0643977406313616E-2</v>
      </c>
      <c r="U31" s="91">
        <v>5.816688764381335E-2</v>
      </c>
    </row>
    <row r="32" spans="1:21" x14ac:dyDescent="0.25">
      <c r="A32" s="17" t="s">
        <v>355</v>
      </c>
      <c r="B32" s="18">
        <v>0</v>
      </c>
      <c r="C32" s="18">
        <v>0</v>
      </c>
      <c r="D32" s="19">
        <v>0</v>
      </c>
      <c r="E32" s="27" t="s">
        <v>340</v>
      </c>
      <c r="F32" s="27" t="s">
        <v>340</v>
      </c>
      <c r="G32" s="28" t="s">
        <v>340</v>
      </c>
      <c r="I32" s="110">
        <v>0</v>
      </c>
      <c r="J32" s="18">
        <v>0</v>
      </c>
      <c r="K32" s="19">
        <v>0</v>
      </c>
      <c r="L32" s="90" t="s">
        <v>340</v>
      </c>
      <c r="M32" s="90" t="s">
        <v>340</v>
      </c>
      <c r="N32" s="91" t="s">
        <v>340</v>
      </c>
      <c r="P32" s="110">
        <v>0</v>
      </c>
      <c r="Q32" s="18">
        <v>0</v>
      </c>
      <c r="R32" s="19">
        <v>0</v>
      </c>
      <c r="S32" s="90" t="s">
        <v>340</v>
      </c>
      <c r="T32" s="90" t="s">
        <v>340</v>
      </c>
      <c r="U32" s="91" t="s">
        <v>340</v>
      </c>
    </row>
    <row r="33" spans="1:21" x14ac:dyDescent="0.25">
      <c r="A33" s="17" t="s">
        <v>356</v>
      </c>
      <c r="B33" s="18">
        <v>0</v>
      </c>
      <c r="C33" s="18">
        <v>2</v>
      </c>
      <c r="D33" s="19">
        <v>17</v>
      </c>
      <c r="E33" s="27" t="s">
        <v>340</v>
      </c>
      <c r="F33" s="27">
        <v>1.7782709515883516E-4</v>
      </c>
      <c r="G33" s="28">
        <v>1.5100493786146807E-3</v>
      </c>
      <c r="I33" s="110">
        <v>0</v>
      </c>
      <c r="J33" s="18">
        <v>0</v>
      </c>
      <c r="K33" s="19">
        <v>0</v>
      </c>
      <c r="L33" s="90" t="s">
        <v>340</v>
      </c>
      <c r="M33" s="90" t="s">
        <v>340</v>
      </c>
      <c r="N33" s="91" t="s">
        <v>340</v>
      </c>
      <c r="P33" s="110">
        <v>0</v>
      </c>
      <c r="Q33" s="18">
        <v>2</v>
      </c>
      <c r="R33" s="19">
        <v>17</v>
      </c>
      <c r="S33" s="90" t="s">
        <v>340</v>
      </c>
      <c r="T33" s="90">
        <v>5.7344381684204494E-4</v>
      </c>
      <c r="U33" s="91">
        <v>4.8472406369844461E-3</v>
      </c>
    </row>
    <row r="34" spans="1:21" x14ac:dyDescent="0.25">
      <c r="A34" s="17" t="s">
        <v>357</v>
      </c>
      <c r="B34" s="18">
        <v>662</v>
      </c>
      <c r="C34" s="18">
        <v>918</v>
      </c>
      <c r="D34" s="19">
        <v>1312</v>
      </c>
      <c r="E34" s="27">
        <v>5.7924601768362845E-2</v>
      </c>
      <c r="F34" s="27">
        <v>8.1622636677905341E-2</v>
      </c>
      <c r="G34" s="28">
        <v>0.11654028145543889</v>
      </c>
      <c r="I34" s="110">
        <v>0</v>
      </c>
      <c r="J34" s="18">
        <v>0</v>
      </c>
      <c r="K34" s="19">
        <v>0</v>
      </c>
      <c r="L34" s="90" t="s">
        <v>340</v>
      </c>
      <c r="M34" s="90" t="s">
        <v>340</v>
      </c>
      <c r="N34" s="91" t="s">
        <v>340</v>
      </c>
      <c r="P34" s="110">
        <v>662</v>
      </c>
      <c r="Q34" s="18">
        <v>918</v>
      </c>
      <c r="R34" s="19">
        <v>1312</v>
      </c>
      <c r="S34" s="90">
        <v>0.17779114643061444</v>
      </c>
      <c r="T34" s="90">
        <v>0.26321071193049861</v>
      </c>
      <c r="U34" s="91">
        <v>0.37409292445432901</v>
      </c>
    </row>
    <row r="35" spans="1:21" x14ac:dyDescent="0.25">
      <c r="A35" s="17" t="s">
        <v>358</v>
      </c>
      <c r="B35" s="18">
        <v>0</v>
      </c>
      <c r="C35" s="18">
        <v>0</v>
      </c>
      <c r="D35" s="19">
        <v>396</v>
      </c>
      <c r="E35" s="27" t="s">
        <v>340</v>
      </c>
      <c r="F35" s="27" t="s">
        <v>340</v>
      </c>
      <c r="G35" s="28">
        <v>3.5175267878318442E-2</v>
      </c>
      <c r="I35" s="110">
        <v>0</v>
      </c>
      <c r="J35" s="18">
        <v>0</v>
      </c>
      <c r="K35" s="19">
        <v>396</v>
      </c>
      <c r="L35" s="90" t="s">
        <v>340</v>
      </c>
      <c r="M35" s="90" t="s">
        <v>340</v>
      </c>
      <c r="N35" s="91">
        <v>5.1091763904442922E-2</v>
      </c>
      <c r="P35" s="110">
        <v>0</v>
      </c>
      <c r="Q35" s="18">
        <v>0</v>
      </c>
      <c r="R35" s="19">
        <v>0</v>
      </c>
      <c r="S35" s="90" t="s">
        <v>340</v>
      </c>
      <c r="T35" s="90" t="s">
        <v>340</v>
      </c>
      <c r="U35" s="91" t="s">
        <v>340</v>
      </c>
    </row>
    <row r="36" spans="1:21" x14ac:dyDescent="0.25">
      <c r="A36" s="17" t="s">
        <v>359</v>
      </c>
      <c r="B36" s="18">
        <v>7435</v>
      </c>
      <c r="C36" s="18">
        <v>9581</v>
      </c>
      <c r="D36" s="19">
        <v>8754</v>
      </c>
      <c r="E36" s="27">
        <v>0.6505580274135615</v>
      </c>
      <c r="F36" s="27">
        <v>0.85188069935839983</v>
      </c>
      <c r="G36" s="28">
        <v>0.7775866035525244</v>
      </c>
      <c r="I36" s="110">
        <v>4332</v>
      </c>
      <c r="J36" s="18">
        <v>5910</v>
      </c>
      <c r="K36" s="19">
        <v>6423</v>
      </c>
      <c r="L36" s="90">
        <v>0.56221918242013813</v>
      </c>
      <c r="M36" s="90">
        <v>0.76167842478200021</v>
      </c>
      <c r="N36" s="91">
        <v>0.82869292817736584</v>
      </c>
      <c r="P36" s="110">
        <v>3103</v>
      </c>
      <c r="Q36" s="18">
        <v>3671</v>
      </c>
      <c r="R36" s="19">
        <v>2331</v>
      </c>
      <c r="S36" s="90">
        <v>0.83336242805769889</v>
      </c>
      <c r="T36" s="90">
        <v>1.0525561258135734</v>
      </c>
      <c r="U36" s="91">
        <v>0.66464223087122021</v>
      </c>
    </row>
    <row r="37" spans="1:21" x14ac:dyDescent="0.25">
      <c r="A37" s="17" t="s">
        <v>5</v>
      </c>
      <c r="B37" s="18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  <c r="I37" s="110" t="s">
        <v>5</v>
      </c>
      <c r="J37" s="18" t="s">
        <v>5</v>
      </c>
      <c r="K37" s="19" t="s">
        <v>5</v>
      </c>
      <c r="L37" s="90" t="s">
        <v>5</v>
      </c>
      <c r="M37" s="90" t="s">
        <v>5</v>
      </c>
      <c r="N37" s="91" t="s">
        <v>5</v>
      </c>
      <c r="P37" s="110" t="s">
        <v>5</v>
      </c>
      <c r="Q37" s="18" t="s">
        <v>5</v>
      </c>
      <c r="R37" s="19" t="s">
        <v>5</v>
      </c>
      <c r="S37" s="90" t="s">
        <v>5</v>
      </c>
      <c r="T37" s="90" t="s">
        <v>5</v>
      </c>
      <c r="U37" s="91" t="s">
        <v>5</v>
      </c>
    </row>
    <row r="38" spans="1:21" ht="13.8" thickBot="1" x14ac:dyDescent="0.3">
      <c r="A38" s="20" t="s">
        <v>4</v>
      </c>
      <c r="B38" s="21">
        <v>1142865</v>
      </c>
      <c r="C38" s="21">
        <v>1124688</v>
      </c>
      <c r="D38" s="22">
        <v>1125791</v>
      </c>
      <c r="E38" s="23">
        <v>100</v>
      </c>
      <c r="F38" s="23">
        <v>100</v>
      </c>
      <c r="G38" s="48">
        <v>100</v>
      </c>
      <c r="I38" s="111">
        <v>770518</v>
      </c>
      <c r="J38" s="21">
        <v>775918</v>
      </c>
      <c r="K38" s="22">
        <v>775076</v>
      </c>
      <c r="L38" s="94">
        <v>100</v>
      </c>
      <c r="M38" s="94">
        <v>100</v>
      </c>
      <c r="N38" s="95">
        <v>100</v>
      </c>
      <c r="P38" s="111">
        <v>372347</v>
      </c>
      <c r="Q38" s="21">
        <v>348770</v>
      </c>
      <c r="R38" s="22">
        <v>350715</v>
      </c>
      <c r="S38" s="94">
        <v>100</v>
      </c>
      <c r="T38" s="94">
        <v>100</v>
      </c>
      <c r="U38" s="95">
        <v>100</v>
      </c>
    </row>
    <row r="39" spans="1:21" x14ac:dyDescent="0.25">
      <c r="I39" s="118"/>
      <c r="P39" s="118"/>
    </row>
    <row r="40" spans="1:21" ht="16.2" thickBot="1" x14ac:dyDescent="0.35">
      <c r="A40" s="5" t="s">
        <v>259</v>
      </c>
      <c r="B40" s="6"/>
      <c r="C40" s="6"/>
      <c r="D40" s="198" t="s">
        <v>239</v>
      </c>
      <c r="E40" s="198"/>
      <c r="F40" s="6"/>
      <c r="I40" s="198" t="s">
        <v>252</v>
      </c>
      <c r="J40" s="198"/>
      <c r="K40" s="198"/>
      <c r="L40" s="198"/>
      <c r="M40" s="198"/>
      <c r="N40" s="198"/>
      <c r="P40" s="198" t="s">
        <v>253</v>
      </c>
      <c r="Q40" s="198"/>
      <c r="R40" s="198"/>
      <c r="S40" s="198"/>
      <c r="T40" s="198"/>
      <c r="U40" s="198"/>
    </row>
    <row r="41" spans="1:21" x14ac:dyDescent="0.25">
      <c r="A41" s="7"/>
      <c r="B41" s="99"/>
      <c r="C41" s="98" t="s">
        <v>45</v>
      </c>
      <c r="D41" s="100"/>
      <c r="E41" s="11"/>
      <c r="F41" s="9" t="s">
        <v>2</v>
      </c>
      <c r="G41" s="12"/>
      <c r="I41" s="32"/>
      <c r="J41" s="98" t="s">
        <v>38</v>
      </c>
      <c r="K41" s="100"/>
      <c r="L41" s="11"/>
      <c r="M41" s="98" t="s">
        <v>2</v>
      </c>
      <c r="N41" s="12"/>
      <c r="P41" s="32"/>
      <c r="Q41" s="98" t="s">
        <v>38</v>
      </c>
      <c r="R41" s="100"/>
      <c r="S41" s="11"/>
      <c r="T41" s="98" t="s">
        <v>2</v>
      </c>
      <c r="U41" s="12"/>
    </row>
    <row r="42" spans="1:21" x14ac:dyDescent="0.25">
      <c r="A42" s="13" t="s">
        <v>3</v>
      </c>
      <c r="B42" s="14" t="s">
        <v>331</v>
      </c>
      <c r="C42" s="15" t="s">
        <v>327</v>
      </c>
      <c r="D42" s="66" t="s">
        <v>328</v>
      </c>
      <c r="E42" s="15" t="s">
        <v>331</v>
      </c>
      <c r="F42" s="15" t="s">
        <v>327</v>
      </c>
      <c r="G42" s="16" t="s">
        <v>328</v>
      </c>
      <c r="I42" s="109" t="s">
        <v>331</v>
      </c>
      <c r="J42" s="15" t="s">
        <v>327</v>
      </c>
      <c r="K42" s="66" t="s">
        <v>328</v>
      </c>
      <c r="L42" s="15" t="s">
        <v>331</v>
      </c>
      <c r="M42" s="15" t="s">
        <v>327</v>
      </c>
      <c r="N42" s="16" t="s">
        <v>328</v>
      </c>
      <c r="P42" s="109" t="s">
        <v>331</v>
      </c>
      <c r="Q42" s="15" t="s">
        <v>327</v>
      </c>
      <c r="R42" s="66" t="s">
        <v>328</v>
      </c>
      <c r="S42" s="15" t="s">
        <v>331</v>
      </c>
      <c r="T42" s="15" t="s">
        <v>327</v>
      </c>
      <c r="U42" s="16" t="s">
        <v>328</v>
      </c>
    </row>
    <row r="43" spans="1:21" x14ac:dyDescent="0.25">
      <c r="A43" s="17" t="s">
        <v>89</v>
      </c>
      <c r="B43" s="18">
        <v>875695</v>
      </c>
      <c r="C43" s="18">
        <v>905123</v>
      </c>
      <c r="D43" s="19">
        <v>814551</v>
      </c>
      <c r="E43" s="27">
        <v>17.561026771443846</v>
      </c>
      <c r="F43" s="27">
        <v>17.659858041840568</v>
      </c>
      <c r="G43" s="28">
        <v>15.971538128507833</v>
      </c>
      <c r="I43" s="110">
        <v>211694</v>
      </c>
      <c r="J43" s="18">
        <v>211387</v>
      </c>
      <c r="K43" s="19">
        <v>200521</v>
      </c>
      <c r="L43" s="90">
        <v>13.913177210397913</v>
      </c>
      <c r="M43" s="90">
        <v>14.093039783617867</v>
      </c>
      <c r="N43" s="91">
        <v>13.862323178833584</v>
      </c>
      <c r="P43" s="110">
        <v>664001</v>
      </c>
      <c r="Q43" s="18">
        <v>693736</v>
      </c>
      <c r="R43" s="19">
        <v>614030</v>
      </c>
      <c r="S43" s="90">
        <v>19.162833624719557</v>
      </c>
      <c r="T43" s="90">
        <v>19.135570564581752</v>
      </c>
      <c r="U43" s="91">
        <v>16.806632985703018</v>
      </c>
    </row>
    <row r="44" spans="1:21" x14ac:dyDescent="0.25">
      <c r="A44" s="17" t="s">
        <v>332</v>
      </c>
      <c r="B44" s="18">
        <v>10406</v>
      </c>
      <c r="C44" s="18">
        <v>23099</v>
      </c>
      <c r="D44" s="19">
        <v>19862</v>
      </c>
      <c r="E44" s="27">
        <v>0.20868001368472433</v>
      </c>
      <c r="F44" s="27">
        <v>0.45068467038013094</v>
      </c>
      <c r="G44" s="28">
        <v>0.38944975858899267</v>
      </c>
      <c r="I44" s="110">
        <v>10118</v>
      </c>
      <c r="J44" s="18">
        <v>11764</v>
      </c>
      <c r="K44" s="19">
        <v>13028</v>
      </c>
      <c r="L44" s="90">
        <v>0.66498590897619247</v>
      </c>
      <c r="M44" s="90">
        <v>0.78429856147483334</v>
      </c>
      <c r="N44" s="91">
        <v>0.9006455502109203</v>
      </c>
      <c r="P44" s="110">
        <v>288</v>
      </c>
      <c r="Q44" s="18">
        <v>11335</v>
      </c>
      <c r="R44" s="19">
        <v>6834</v>
      </c>
      <c r="S44" s="90">
        <v>8.3115779703934658E-3</v>
      </c>
      <c r="T44" s="90">
        <v>0.31265739755401789</v>
      </c>
      <c r="U44" s="91">
        <v>0.18705361272949925</v>
      </c>
    </row>
    <row r="45" spans="1:21" x14ac:dyDescent="0.25">
      <c r="A45" s="17" t="s">
        <v>90</v>
      </c>
      <c r="B45" s="18">
        <v>1100646</v>
      </c>
      <c r="C45" s="18">
        <v>1122439</v>
      </c>
      <c r="D45" s="19">
        <v>1126799</v>
      </c>
      <c r="E45" s="27">
        <v>22.072152829332797</v>
      </c>
      <c r="F45" s="27">
        <v>21.899911283466981</v>
      </c>
      <c r="G45" s="28">
        <v>22.094028724615765</v>
      </c>
      <c r="I45" s="110">
        <v>240012</v>
      </c>
      <c r="J45" s="18">
        <v>230348</v>
      </c>
      <c r="K45" s="19">
        <v>220401</v>
      </c>
      <c r="L45" s="90">
        <v>15.774322789602087</v>
      </c>
      <c r="M45" s="90">
        <v>15.357157857752881</v>
      </c>
      <c r="N45" s="91">
        <v>15.236657960702875</v>
      </c>
      <c r="P45" s="110">
        <v>860634</v>
      </c>
      <c r="Q45" s="18">
        <v>892091</v>
      </c>
      <c r="R45" s="19">
        <v>906398</v>
      </c>
      <c r="S45" s="90">
        <v>24.837592343651426</v>
      </c>
      <c r="T45" s="90">
        <v>24.606868146569155</v>
      </c>
      <c r="U45" s="91">
        <v>24.809046015626667</v>
      </c>
    </row>
    <row r="46" spans="1:21" x14ac:dyDescent="0.25">
      <c r="A46" s="17" t="s">
        <v>92</v>
      </c>
      <c r="B46" s="18">
        <v>474389</v>
      </c>
      <c r="C46" s="18">
        <v>487069</v>
      </c>
      <c r="D46" s="19">
        <v>484454</v>
      </c>
      <c r="E46" s="27">
        <v>9.5133099184972796</v>
      </c>
      <c r="F46" s="27">
        <v>9.5032049749937215</v>
      </c>
      <c r="G46" s="28">
        <v>9.4990682382172924</v>
      </c>
      <c r="I46" s="110">
        <v>161083</v>
      </c>
      <c r="J46" s="18">
        <v>152680</v>
      </c>
      <c r="K46" s="19">
        <v>141948</v>
      </c>
      <c r="L46" s="90">
        <v>10.586867481282074</v>
      </c>
      <c r="M46" s="90">
        <v>10.179080615945049</v>
      </c>
      <c r="N46" s="91">
        <v>9.8130821738823855</v>
      </c>
      <c r="P46" s="110">
        <v>313306</v>
      </c>
      <c r="Q46" s="18">
        <v>334389</v>
      </c>
      <c r="R46" s="19">
        <v>342506</v>
      </c>
      <c r="S46" s="90">
        <v>9.0419001652503308</v>
      </c>
      <c r="T46" s="90">
        <v>9.2235725196903822</v>
      </c>
      <c r="U46" s="91">
        <v>9.3747416859130617</v>
      </c>
    </row>
    <row r="47" spans="1:21" x14ac:dyDescent="0.25">
      <c r="A47" s="17" t="s">
        <v>333</v>
      </c>
      <c r="B47" s="18">
        <v>616317</v>
      </c>
      <c r="C47" s="18">
        <v>606185</v>
      </c>
      <c r="D47" s="19">
        <v>593655</v>
      </c>
      <c r="E47" s="27">
        <v>12.359507975603329</v>
      </c>
      <c r="F47" s="27">
        <v>11.827277670651529</v>
      </c>
      <c r="G47" s="28">
        <v>11.640257599191846</v>
      </c>
      <c r="I47" s="110">
        <v>616317</v>
      </c>
      <c r="J47" s="18">
        <v>606185</v>
      </c>
      <c r="K47" s="19">
        <v>593655</v>
      </c>
      <c r="L47" s="90">
        <v>40.506238432741654</v>
      </c>
      <c r="M47" s="90">
        <v>40.413976835057959</v>
      </c>
      <c r="N47" s="91">
        <v>41.040277410996616</v>
      </c>
      <c r="P47" s="110">
        <v>0</v>
      </c>
      <c r="Q47" s="18">
        <v>0</v>
      </c>
      <c r="R47" s="19">
        <v>0</v>
      </c>
      <c r="S47" s="90" t="s">
        <v>340</v>
      </c>
      <c r="T47" s="90" t="s">
        <v>340</v>
      </c>
      <c r="U47" s="91" t="s">
        <v>340</v>
      </c>
    </row>
    <row r="48" spans="1:21" x14ac:dyDescent="0.25">
      <c r="A48" s="17" t="s">
        <v>334</v>
      </c>
      <c r="B48" s="18">
        <v>20675</v>
      </c>
      <c r="C48" s="18">
        <v>21574</v>
      </c>
      <c r="D48" s="19">
        <v>19650</v>
      </c>
      <c r="E48" s="27">
        <v>0.414612654519669</v>
      </c>
      <c r="F48" s="27">
        <v>0.42093039000740051</v>
      </c>
      <c r="G48" s="28">
        <v>0.38529290888499174</v>
      </c>
      <c r="I48" s="110">
        <v>20675</v>
      </c>
      <c r="J48" s="18">
        <v>21574</v>
      </c>
      <c r="K48" s="19">
        <v>19650</v>
      </c>
      <c r="L48" s="90">
        <v>1.3588242407672246</v>
      </c>
      <c r="M48" s="90">
        <v>1.438325158556448</v>
      </c>
      <c r="N48" s="91">
        <v>1.358434530368789</v>
      </c>
      <c r="P48" s="110">
        <v>0</v>
      </c>
      <c r="Q48" s="18">
        <v>0</v>
      </c>
      <c r="R48" s="19">
        <v>0</v>
      </c>
      <c r="S48" s="90" t="s">
        <v>340</v>
      </c>
      <c r="T48" s="90" t="s">
        <v>340</v>
      </c>
      <c r="U48" s="91" t="s">
        <v>340</v>
      </c>
    </row>
    <row r="49" spans="1:21" x14ac:dyDescent="0.25">
      <c r="A49" s="17" t="s">
        <v>335</v>
      </c>
      <c r="B49" s="18">
        <v>121958</v>
      </c>
      <c r="C49" s="18">
        <v>165834</v>
      </c>
      <c r="D49" s="19">
        <v>157964</v>
      </c>
      <c r="E49" s="27">
        <v>2.445723343163714</v>
      </c>
      <c r="F49" s="27">
        <v>3.2355877582500816</v>
      </c>
      <c r="G49" s="28">
        <v>3.0973236162396351</v>
      </c>
      <c r="I49" s="110">
        <v>13045</v>
      </c>
      <c r="J49" s="18">
        <v>12054</v>
      </c>
      <c r="K49" s="19">
        <v>11268</v>
      </c>
      <c r="L49" s="90">
        <v>0.85735730209472538</v>
      </c>
      <c r="M49" s="90">
        <v>0.80363268106236319</v>
      </c>
      <c r="N49" s="91">
        <v>0.77897406046796513</v>
      </c>
      <c r="P49" s="110">
        <v>108913</v>
      </c>
      <c r="Q49" s="18">
        <v>153780</v>
      </c>
      <c r="R49" s="19">
        <v>146696</v>
      </c>
      <c r="S49" s="90">
        <v>3.1431905954495263</v>
      </c>
      <c r="T49" s="90">
        <v>4.2417692629781092</v>
      </c>
      <c r="U49" s="91">
        <v>4.0152204818505446</v>
      </c>
    </row>
    <row r="50" spans="1:21" x14ac:dyDescent="0.25">
      <c r="A50" s="17" t="s">
        <v>336</v>
      </c>
      <c r="B50" s="18">
        <v>360721</v>
      </c>
      <c r="C50" s="18">
        <v>360583</v>
      </c>
      <c r="D50" s="19">
        <v>334622</v>
      </c>
      <c r="E50" s="27">
        <v>7.2338327134698677</v>
      </c>
      <c r="F50" s="27">
        <v>7.0353361833706547</v>
      </c>
      <c r="G50" s="28">
        <v>6.5611951021330128</v>
      </c>
      <c r="I50" s="110">
        <v>0</v>
      </c>
      <c r="J50" s="18">
        <v>0</v>
      </c>
      <c r="K50" s="19">
        <v>0</v>
      </c>
      <c r="L50" s="90" t="s">
        <v>340</v>
      </c>
      <c r="M50" s="90" t="s">
        <v>340</v>
      </c>
      <c r="N50" s="91" t="s">
        <v>340</v>
      </c>
      <c r="P50" s="110">
        <v>360721</v>
      </c>
      <c r="Q50" s="18">
        <v>360583</v>
      </c>
      <c r="R50" s="19">
        <v>334622</v>
      </c>
      <c r="S50" s="90">
        <v>10.410280267563547</v>
      </c>
      <c r="T50" s="90">
        <v>9.9460910791548685</v>
      </c>
      <c r="U50" s="91">
        <v>9.1589484926500582</v>
      </c>
    </row>
    <row r="51" spans="1:21" x14ac:dyDescent="0.25">
      <c r="A51" s="17" t="s">
        <v>337</v>
      </c>
      <c r="B51" s="18">
        <v>216232</v>
      </c>
      <c r="C51" s="18">
        <v>220353</v>
      </c>
      <c r="D51" s="19">
        <v>236250</v>
      </c>
      <c r="E51" s="27">
        <v>4.3362768325077177</v>
      </c>
      <c r="F51" s="27">
        <v>4.299308159326074</v>
      </c>
      <c r="G51" s="28">
        <v>4.6323384083500914</v>
      </c>
      <c r="I51" s="110">
        <v>3815</v>
      </c>
      <c r="J51" s="18">
        <v>4371</v>
      </c>
      <c r="K51" s="19">
        <v>4977</v>
      </c>
      <c r="L51" s="90">
        <v>0.25073346933624968</v>
      </c>
      <c r="M51" s="90">
        <v>0.2914118507485971</v>
      </c>
      <c r="N51" s="91">
        <v>0.34406761616516351</v>
      </c>
      <c r="P51" s="110">
        <v>212417</v>
      </c>
      <c r="Q51" s="18">
        <v>215982</v>
      </c>
      <c r="R51" s="19">
        <v>231273</v>
      </c>
      <c r="S51" s="90">
        <v>6.1302793671426006</v>
      </c>
      <c r="T51" s="90">
        <v>5.9575094872970347</v>
      </c>
      <c r="U51" s="91">
        <v>6.3301800083098447</v>
      </c>
    </row>
    <row r="52" spans="1:21" x14ac:dyDescent="0.25">
      <c r="A52" s="17" t="s">
        <v>338</v>
      </c>
      <c r="B52" s="18">
        <v>210445</v>
      </c>
      <c r="C52" s="18">
        <v>220157</v>
      </c>
      <c r="D52" s="19">
        <v>199540</v>
      </c>
      <c r="E52" s="27">
        <v>4.2202253968750538</v>
      </c>
      <c r="F52" s="27">
        <v>4.2954840026355461</v>
      </c>
      <c r="G52" s="28">
        <v>3.912536744982761</v>
      </c>
      <c r="I52" s="110">
        <v>154393</v>
      </c>
      <c r="J52" s="18">
        <v>154228</v>
      </c>
      <c r="K52" s="19">
        <v>139020</v>
      </c>
      <c r="L52" s="90">
        <v>10.147180217885085</v>
      </c>
      <c r="M52" s="90">
        <v>10.282284812915725</v>
      </c>
      <c r="N52" s="91">
        <v>9.6106650591281966</v>
      </c>
      <c r="P52" s="110">
        <v>56052</v>
      </c>
      <c r="Q52" s="18">
        <v>65929</v>
      </c>
      <c r="R52" s="19">
        <v>60520</v>
      </c>
      <c r="S52" s="90">
        <v>1.6176408624878285</v>
      </c>
      <c r="T52" s="90">
        <v>1.8185434109694614</v>
      </c>
      <c r="U52" s="91">
        <v>1.6564946798930777</v>
      </c>
    </row>
    <row r="53" spans="1:21" x14ac:dyDescent="0.25">
      <c r="A53" s="17" t="s">
        <v>339</v>
      </c>
      <c r="B53" s="18">
        <v>0</v>
      </c>
      <c r="C53" s="18">
        <v>0</v>
      </c>
      <c r="D53" s="19">
        <v>0</v>
      </c>
      <c r="E53" s="27" t="s">
        <v>340</v>
      </c>
      <c r="F53" s="27" t="s">
        <v>340</v>
      </c>
      <c r="G53" s="28" t="s">
        <v>340</v>
      </c>
      <c r="I53" s="110">
        <v>0</v>
      </c>
      <c r="J53" s="18">
        <v>0</v>
      </c>
      <c r="K53" s="19">
        <v>0</v>
      </c>
      <c r="L53" s="90" t="s">
        <v>340</v>
      </c>
      <c r="M53" s="90" t="s">
        <v>340</v>
      </c>
      <c r="N53" s="91" t="s">
        <v>340</v>
      </c>
      <c r="P53" s="110">
        <v>0</v>
      </c>
      <c r="Q53" s="18">
        <v>0</v>
      </c>
      <c r="R53" s="19">
        <v>0</v>
      </c>
      <c r="S53" s="90" t="s">
        <v>340</v>
      </c>
      <c r="T53" s="90" t="s">
        <v>340</v>
      </c>
      <c r="U53" s="91" t="s">
        <v>340</v>
      </c>
    </row>
    <row r="54" spans="1:21" x14ac:dyDescent="0.25">
      <c r="A54" s="17" t="s">
        <v>341</v>
      </c>
      <c r="B54" s="18">
        <v>3319</v>
      </c>
      <c r="C54" s="18">
        <v>3025</v>
      </c>
      <c r="D54" s="19">
        <v>2734</v>
      </c>
      <c r="E54" s="27">
        <v>6.655861670378628E-2</v>
      </c>
      <c r="F54" s="27">
        <v>5.9020785657383265E-2</v>
      </c>
      <c r="G54" s="28">
        <v>5.3607674956313862E-2</v>
      </c>
      <c r="I54" s="110">
        <v>3319</v>
      </c>
      <c r="J54" s="18">
        <v>3025</v>
      </c>
      <c r="K54" s="19">
        <v>2734</v>
      </c>
      <c r="L54" s="90">
        <v>0.21813483216959703</v>
      </c>
      <c r="M54" s="90">
        <v>0.2016748681113032</v>
      </c>
      <c r="N54" s="91">
        <v>0.18900559827115873</v>
      </c>
      <c r="P54" s="110">
        <v>0</v>
      </c>
      <c r="Q54" s="18">
        <v>0</v>
      </c>
      <c r="R54" s="19">
        <v>0</v>
      </c>
      <c r="S54" s="90" t="s">
        <v>340</v>
      </c>
      <c r="T54" s="90" t="s">
        <v>340</v>
      </c>
      <c r="U54" s="91" t="s">
        <v>340</v>
      </c>
    </row>
    <row r="55" spans="1:21" x14ac:dyDescent="0.25">
      <c r="A55" s="17" t="s">
        <v>342</v>
      </c>
      <c r="B55" s="18">
        <v>151888</v>
      </c>
      <c r="C55" s="18">
        <v>152313</v>
      </c>
      <c r="D55" s="19">
        <v>152582</v>
      </c>
      <c r="E55" s="27">
        <v>3.045934068666674</v>
      </c>
      <c r="F55" s="27">
        <v>2.9717794796142205</v>
      </c>
      <c r="G55" s="28">
        <v>2.9917945355465552</v>
      </c>
      <c r="I55" s="110">
        <v>0</v>
      </c>
      <c r="J55" s="18">
        <v>0</v>
      </c>
      <c r="K55" s="19">
        <v>0</v>
      </c>
      <c r="L55" s="90" t="s">
        <v>340</v>
      </c>
      <c r="M55" s="90" t="s">
        <v>340</v>
      </c>
      <c r="N55" s="91" t="s">
        <v>340</v>
      </c>
      <c r="P55" s="110">
        <v>151888</v>
      </c>
      <c r="Q55" s="18">
        <v>152313</v>
      </c>
      <c r="R55" s="19">
        <v>152582</v>
      </c>
      <c r="S55" s="90">
        <v>4.3834338707191769</v>
      </c>
      <c r="T55" s="90">
        <v>4.2013044723109942</v>
      </c>
      <c r="U55" s="91">
        <v>4.1763263590126503</v>
      </c>
    </row>
    <row r="56" spans="1:21" x14ac:dyDescent="0.25">
      <c r="A56" s="17" t="s">
        <v>343</v>
      </c>
      <c r="B56" s="18">
        <v>37581</v>
      </c>
      <c r="C56" s="18">
        <v>37148</v>
      </c>
      <c r="D56" s="19">
        <v>36408</v>
      </c>
      <c r="E56" s="27">
        <v>0.75364247494576442</v>
      </c>
      <c r="F56" s="27">
        <v>0.7247947588761896</v>
      </c>
      <c r="G56" s="28">
        <v>0.71388011331729151</v>
      </c>
      <c r="I56" s="110">
        <v>35843</v>
      </c>
      <c r="J56" s="18">
        <v>35389</v>
      </c>
      <c r="K56" s="19">
        <v>34537</v>
      </c>
      <c r="L56" s="90">
        <v>2.3557115967022799</v>
      </c>
      <c r="M56" s="90">
        <v>2.3593626140796391</v>
      </c>
      <c r="N56" s="91">
        <v>2.3875955916207059</v>
      </c>
      <c r="P56" s="110">
        <v>1738</v>
      </c>
      <c r="Q56" s="18">
        <v>1759</v>
      </c>
      <c r="R56" s="19">
        <v>1871</v>
      </c>
      <c r="S56" s="90">
        <v>5.0158064279666126E-2</v>
      </c>
      <c r="T56" s="90">
        <v>4.851913209506109E-2</v>
      </c>
      <c r="U56" s="91">
        <v>5.1211195407798227E-2</v>
      </c>
    </row>
    <row r="57" spans="1:21" x14ac:dyDescent="0.25">
      <c r="A57" s="17" t="s">
        <v>344</v>
      </c>
      <c r="B57" s="18">
        <v>0</v>
      </c>
      <c r="C57" s="18">
        <v>0</v>
      </c>
      <c r="D57" s="19">
        <v>0</v>
      </c>
      <c r="E57" s="27" t="s">
        <v>340</v>
      </c>
      <c r="F57" s="27" t="s">
        <v>340</v>
      </c>
      <c r="G57" s="28" t="s">
        <v>340</v>
      </c>
      <c r="I57" s="110">
        <v>0</v>
      </c>
      <c r="J57" s="18">
        <v>0</v>
      </c>
      <c r="K57" s="19">
        <v>0</v>
      </c>
      <c r="L57" s="90" t="s">
        <v>340</v>
      </c>
      <c r="M57" s="90" t="s">
        <v>340</v>
      </c>
      <c r="N57" s="91" t="s">
        <v>340</v>
      </c>
      <c r="P57" s="110">
        <v>0</v>
      </c>
      <c r="Q57" s="18">
        <v>0</v>
      </c>
      <c r="R57" s="19">
        <v>0</v>
      </c>
      <c r="S57" s="90" t="s">
        <v>340</v>
      </c>
      <c r="T57" s="90" t="s">
        <v>340</v>
      </c>
      <c r="U57" s="91" t="s">
        <v>340</v>
      </c>
    </row>
    <row r="58" spans="1:21" x14ac:dyDescent="0.25">
      <c r="A58" s="17" t="s">
        <v>345</v>
      </c>
      <c r="B58" s="18">
        <v>5736</v>
      </c>
      <c r="C58" s="18">
        <v>7683</v>
      </c>
      <c r="D58" s="19">
        <v>10345</v>
      </c>
      <c r="E58" s="27">
        <v>0.1150286909951546</v>
      </c>
      <c r="F58" s="27">
        <v>0.14990304006799193</v>
      </c>
      <c r="G58" s="28">
        <v>0.20284250088627173</v>
      </c>
      <c r="I58" s="110">
        <v>5736</v>
      </c>
      <c r="J58" s="18">
        <v>7683</v>
      </c>
      <c r="K58" s="19">
        <v>10345</v>
      </c>
      <c r="L58" s="90">
        <v>0.37698746529822497</v>
      </c>
      <c r="M58" s="90">
        <v>0.51222083031376608</v>
      </c>
      <c r="N58" s="91">
        <v>0.71516565988117675</v>
      </c>
      <c r="P58" s="110">
        <v>0</v>
      </c>
      <c r="Q58" s="18">
        <v>0</v>
      </c>
      <c r="R58" s="19">
        <v>0</v>
      </c>
      <c r="S58" s="90" t="s">
        <v>340</v>
      </c>
      <c r="T58" s="90" t="s">
        <v>340</v>
      </c>
      <c r="U58" s="91" t="s">
        <v>340</v>
      </c>
    </row>
    <row r="59" spans="1:21" x14ac:dyDescent="0.25">
      <c r="A59" s="17" t="s">
        <v>346</v>
      </c>
      <c r="B59" s="18">
        <v>101</v>
      </c>
      <c r="C59" s="18">
        <v>335</v>
      </c>
      <c r="D59" s="19">
        <v>115854</v>
      </c>
      <c r="E59" s="27">
        <v>2.02543545859669E-3</v>
      </c>
      <c r="F59" s="27">
        <v>6.536186180239139E-3</v>
      </c>
      <c r="G59" s="28">
        <v>2.2716399321100167</v>
      </c>
      <c r="I59" s="110">
        <v>0</v>
      </c>
      <c r="J59" s="18">
        <v>0</v>
      </c>
      <c r="K59" s="19">
        <v>0</v>
      </c>
      <c r="L59" s="90" t="s">
        <v>340</v>
      </c>
      <c r="M59" s="90" t="s">
        <v>340</v>
      </c>
      <c r="N59" s="91" t="s">
        <v>340</v>
      </c>
      <c r="P59" s="110">
        <v>101</v>
      </c>
      <c r="Q59" s="18">
        <v>335</v>
      </c>
      <c r="R59" s="19">
        <v>115854</v>
      </c>
      <c r="S59" s="90">
        <v>2.9148242187838199E-3</v>
      </c>
      <c r="T59" s="90">
        <v>9.2404259532947505E-3</v>
      </c>
      <c r="U59" s="91">
        <v>3.1710432029797198</v>
      </c>
    </row>
    <row r="60" spans="1:21" x14ac:dyDescent="0.25">
      <c r="A60" s="17" t="s">
        <v>347</v>
      </c>
      <c r="B60" s="18">
        <v>0</v>
      </c>
      <c r="C60" s="18">
        <v>0</v>
      </c>
      <c r="D60" s="19">
        <v>0</v>
      </c>
      <c r="E60" s="27" t="s">
        <v>340</v>
      </c>
      <c r="F60" s="27" t="s">
        <v>340</v>
      </c>
      <c r="G60" s="28" t="s">
        <v>340</v>
      </c>
      <c r="I60" s="110">
        <v>0</v>
      </c>
      <c r="J60" s="18">
        <v>0</v>
      </c>
      <c r="K60" s="19">
        <v>0</v>
      </c>
      <c r="L60" s="90" t="s">
        <v>340</v>
      </c>
      <c r="M60" s="90" t="s">
        <v>340</v>
      </c>
      <c r="N60" s="91" t="s">
        <v>340</v>
      </c>
      <c r="P60" s="110">
        <v>0</v>
      </c>
      <c r="Q60" s="18">
        <v>0</v>
      </c>
      <c r="R60" s="19">
        <v>0</v>
      </c>
      <c r="S60" s="90" t="s">
        <v>340</v>
      </c>
      <c r="T60" s="90" t="s">
        <v>340</v>
      </c>
      <c r="U60" s="91" t="s">
        <v>340</v>
      </c>
    </row>
    <row r="61" spans="1:21" x14ac:dyDescent="0.25">
      <c r="A61" s="17" t="s">
        <v>348</v>
      </c>
      <c r="B61" s="18">
        <v>16100</v>
      </c>
      <c r="C61" s="18">
        <v>13764</v>
      </c>
      <c r="D61" s="19">
        <v>14262</v>
      </c>
      <c r="E61" s="27">
        <v>0.32286644439016543</v>
      </c>
      <c r="F61" s="27">
        <v>0.26854945249197465</v>
      </c>
      <c r="G61" s="28">
        <v>0.27964618150217568</v>
      </c>
      <c r="I61" s="110">
        <v>0</v>
      </c>
      <c r="J61" s="18">
        <v>0</v>
      </c>
      <c r="K61" s="19">
        <v>0</v>
      </c>
      <c r="L61" s="90" t="s">
        <v>340</v>
      </c>
      <c r="M61" s="90" t="s">
        <v>340</v>
      </c>
      <c r="N61" s="91" t="s">
        <v>340</v>
      </c>
      <c r="P61" s="110">
        <v>16100</v>
      </c>
      <c r="Q61" s="18">
        <v>13764</v>
      </c>
      <c r="R61" s="19">
        <v>14262</v>
      </c>
      <c r="S61" s="90">
        <v>0.46464029626157921</v>
      </c>
      <c r="T61" s="90">
        <v>0.37965738155566847</v>
      </c>
      <c r="U61" s="91">
        <v>0.39036561673223852</v>
      </c>
    </row>
    <row r="62" spans="1:21" x14ac:dyDescent="0.25">
      <c r="A62" s="17" t="s">
        <v>349</v>
      </c>
      <c r="B62" s="18">
        <v>33933</v>
      </c>
      <c r="C62" s="18">
        <v>36865</v>
      </c>
      <c r="D62" s="19">
        <v>37454</v>
      </c>
      <c r="E62" s="27">
        <v>0.68048615263922263</v>
      </c>
      <c r="F62" s="27">
        <v>0.71927314487915173</v>
      </c>
      <c r="G62" s="28">
        <v>0.73438985289457914</v>
      </c>
      <c r="I62" s="110">
        <v>15998</v>
      </c>
      <c r="J62" s="18">
        <v>15412</v>
      </c>
      <c r="K62" s="19">
        <v>15125</v>
      </c>
      <c r="L62" s="90">
        <v>1.0514374947421552</v>
      </c>
      <c r="M62" s="90">
        <v>1.0275084520103817</v>
      </c>
      <c r="N62" s="91">
        <v>1.0456143649785208</v>
      </c>
      <c r="P62" s="110">
        <v>17935</v>
      </c>
      <c r="Q62" s="18">
        <v>21453</v>
      </c>
      <c r="R62" s="19">
        <v>22329</v>
      </c>
      <c r="S62" s="90">
        <v>0.51759774617710708</v>
      </c>
      <c r="T62" s="90">
        <v>0.59174584470457392</v>
      </c>
      <c r="U62" s="91">
        <v>0.61116770831679668</v>
      </c>
    </row>
    <row r="63" spans="1:21" x14ac:dyDescent="0.25">
      <c r="A63" s="17" t="s">
        <v>350</v>
      </c>
      <c r="B63" s="18">
        <v>30193</v>
      </c>
      <c r="C63" s="18">
        <v>32061</v>
      </c>
      <c r="D63" s="19">
        <v>31227</v>
      </c>
      <c r="E63" s="27">
        <v>0.60548487922187988</v>
      </c>
      <c r="F63" s="27">
        <v>0.62554228395417022</v>
      </c>
      <c r="G63" s="28">
        <v>0.61229219673036317</v>
      </c>
      <c r="I63" s="110">
        <v>21640</v>
      </c>
      <c r="J63" s="18">
        <v>23393</v>
      </c>
      <c r="K63" s="19">
        <v>24338</v>
      </c>
      <c r="L63" s="90">
        <v>1.4222469925128292</v>
      </c>
      <c r="M63" s="90">
        <v>1.5595967569347819</v>
      </c>
      <c r="N63" s="91">
        <v>1.6825231348659333</v>
      </c>
      <c r="P63" s="110">
        <v>8553</v>
      </c>
      <c r="Q63" s="18">
        <v>8668</v>
      </c>
      <c r="R63" s="19">
        <v>6889</v>
      </c>
      <c r="S63" s="90">
        <v>0.24683654993324763</v>
      </c>
      <c r="T63" s="90">
        <v>0.23909257362136982</v>
      </c>
      <c r="U63" s="91">
        <v>0.18855901932887331</v>
      </c>
    </row>
    <row r="64" spans="1:21" x14ac:dyDescent="0.25">
      <c r="A64" s="17" t="s">
        <v>351</v>
      </c>
      <c r="B64" s="18">
        <v>678410</v>
      </c>
      <c r="C64" s="18">
        <v>676668</v>
      </c>
      <c r="D64" s="19">
        <v>678087</v>
      </c>
      <c r="E64" s="27">
        <v>13.604709598679015</v>
      </c>
      <c r="F64" s="27">
        <v>13.20247173197032</v>
      </c>
      <c r="G64" s="28">
        <v>13.295781817155083</v>
      </c>
      <c r="I64" s="110">
        <v>937</v>
      </c>
      <c r="J64" s="18">
        <v>934</v>
      </c>
      <c r="K64" s="19">
        <v>965</v>
      </c>
      <c r="L64" s="90">
        <v>6.1582506099099855E-2</v>
      </c>
      <c r="M64" s="90">
        <v>6.2269198947423859E-2</v>
      </c>
      <c r="N64" s="91">
        <v>6.6711924773836209E-2</v>
      </c>
      <c r="P64" s="110">
        <v>677473</v>
      </c>
      <c r="Q64" s="18">
        <v>675734</v>
      </c>
      <c r="R64" s="19">
        <v>677122</v>
      </c>
      <c r="S64" s="90">
        <v>19.551630772001296</v>
      </c>
      <c r="T64" s="90">
        <v>18.639014898876638</v>
      </c>
      <c r="U64" s="91">
        <v>18.533525952388644</v>
      </c>
    </row>
    <row r="65" spans="1:21" x14ac:dyDescent="0.25">
      <c r="A65" s="17" t="s">
        <v>352</v>
      </c>
      <c r="B65" s="18">
        <v>8989</v>
      </c>
      <c r="C65" s="18">
        <v>16735</v>
      </c>
      <c r="D65" s="19">
        <v>12696</v>
      </c>
      <c r="E65" s="27">
        <v>0.18026375581510543</v>
      </c>
      <c r="F65" s="27">
        <v>0.3265166439591104</v>
      </c>
      <c r="G65" s="28">
        <v>0.24894039548111221</v>
      </c>
      <c r="I65" s="110">
        <v>2424</v>
      </c>
      <c r="J65" s="18">
        <v>2527</v>
      </c>
      <c r="K65" s="19">
        <v>3475</v>
      </c>
      <c r="L65" s="90">
        <v>0.15931269454025407</v>
      </c>
      <c r="M65" s="90">
        <v>0.1684735179230622</v>
      </c>
      <c r="N65" s="91">
        <v>0.24023206071407338</v>
      </c>
      <c r="P65" s="110">
        <v>6565</v>
      </c>
      <c r="Q65" s="18">
        <v>14208</v>
      </c>
      <c r="R65" s="19">
        <v>9221</v>
      </c>
      <c r="S65" s="90">
        <v>0.18946357422094828</v>
      </c>
      <c r="T65" s="90">
        <v>0.39190439386391585</v>
      </c>
      <c r="U65" s="91">
        <v>0.25238825914233426</v>
      </c>
    </row>
    <row r="66" spans="1:21" x14ac:dyDescent="0.25">
      <c r="A66" s="17" t="s">
        <v>353</v>
      </c>
      <c r="B66" s="18">
        <v>0</v>
      </c>
      <c r="C66" s="18">
        <v>0</v>
      </c>
      <c r="D66" s="19">
        <v>0</v>
      </c>
      <c r="E66" s="27" t="s">
        <v>340</v>
      </c>
      <c r="F66" s="27" t="s">
        <v>340</v>
      </c>
      <c r="G66" s="28" t="s">
        <v>340</v>
      </c>
      <c r="I66" s="110">
        <v>0</v>
      </c>
      <c r="J66" s="18">
        <v>0</v>
      </c>
      <c r="K66" s="19">
        <v>0</v>
      </c>
      <c r="L66" s="90" t="s">
        <v>340</v>
      </c>
      <c r="M66" s="90" t="s">
        <v>340</v>
      </c>
      <c r="N66" s="91" t="s">
        <v>340</v>
      </c>
      <c r="P66" s="110">
        <v>0</v>
      </c>
      <c r="Q66" s="18">
        <v>0</v>
      </c>
      <c r="R66" s="19">
        <v>0</v>
      </c>
      <c r="S66" s="90" t="s">
        <v>340</v>
      </c>
      <c r="T66" s="90" t="s">
        <v>340</v>
      </c>
      <c r="U66" s="91" t="s">
        <v>340</v>
      </c>
    </row>
    <row r="67" spans="1:21" x14ac:dyDescent="0.25">
      <c r="A67" s="17" t="s">
        <v>354</v>
      </c>
      <c r="B67" s="18">
        <v>192</v>
      </c>
      <c r="C67" s="18">
        <v>1001</v>
      </c>
      <c r="D67" s="19">
        <v>2319</v>
      </c>
      <c r="E67" s="27">
        <v>3.8503327529758862E-3</v>
      </c>
      <c r="F67" s="27">
        <v>1.953051452662501E-2</v>
      </c>
      <c r="G67" s="28">
        <v>4.5470445582915818E-2</v>
      </c>
      <c r="I67" s="110">
        <v>192</v>
      </c>
      <c r="J67" s="18">
        <v>995</v>
      </c>
      <c r="K67" s="19">
        <v>1794</v>
      </c>
      <c r="L67" s="90">
        <v>1.2618827290317153E-2</v>
      </c>
      <c r="M67" s="90">
        <v>6.6336030998593948E-2</v>
      </c>
      <c r="N67" s="91">
        <v>0.12402196170389861</v>
      </c>
      <c r="P67" s="110">
        <v>0</v>
      </c>
      <c r="Q67" s="18">
        <v>6</v>
      </c>
      <c r="R67" s="19">
        <v>525</v>
      </c>
      <c r="S67" s="90" t="s">
        <v>340</v>
      </c>
      <c r="T67" s="90">
        <v>1.6550016632766717E-4</v>
      </c>
      <c r="U67" s="91">
        <v>1.4369790266752575E-2</v>
      </c>
    </row>
    <row r="68" spans="1:21" x14ac:dyDescent="0.25">
      <c r="A68" s="17" t="s">
        <v>355</v>
      </c>
      <c r="B68" s="18">
        <v>0</v>
      </c>
      <c r="C68" s="18">
        <v>0</v>
      </c>
      <c r="D68" s="19">
        <v>0</v>
      </c>
      <c r="E68" s="27" t="s">
        <v>340</v>
      </c>
      <c r="F68" s="27" t="s">
        <v>340</v>
      </c>
      <c r="G68" s="28" t="s">
        <v>340</v>
      </c>
      <c r="I68" s="110">
        <v>0</v>
      </c>
      <c r="J68" s="18">
        <v>0</v>
      </c>
      <c r="K68" s="19">
        <v>0</v>
      </c>
      <c r="L68" s="90" t="s">
        <v>340</v>
      </c>
      <c r="M68" s="90" t="s">
        <v>340</v>
      </c>
      <c r="N68" s="91" t="s">
        <v>340</v>
      </c>
      <c r="P68" s="110">
        <v>0</v>
      </c>
      <c r="Q68" s="18">
        <v>0</v>
      </c>
      <c r="R68" s="19">
        <v>0</v>
      </c>
      <c r="S68" s="90" t="s">
        <v>340</v>
      </c>
      <c r="T68" s="90" t="s">
        <v>340</v>
      </c>
      <c r="U68" s="91" t="s">
        <v>340</v>
      </c>
    </row>
    <row r="69" spans="1:21" x14ac:dyDescent="0.25">
      <c r="A69" s="17" t="s">
        <v>356</v>
      </c>
      <c r="B69" s="18">
        <v>0</v>
      </c>
      <c r="C69" s="18">
        <v>2</v>
      </c>
      <c r="D69" s="19">
        <v>51</v>
      </c>
      <c r="E69" s="27" t="s">
        <v>340</v>
      </c>
      <c r="F69" s="27">
        <v>3.902200704620381E-5</v>
      </c>
      <c r="G69" s="28">
        <v>9.9999686275494036E-4</v>
      </c>
      <c r="I69" s="110">
        <v>0</v>
      </c>
      <c r="J69" s="18">
        <v>0</v>
      </c>
      <c r="K69" s="19">
        <v>0</v>
      </c>
      <c r="L69" s="90" t="s">
        <v>340</v>
      </c>
      <c r="M69" s="90" t="s">
        <v>340</v>
      </c>
      <c r="N69" s="91" t="s">
        <v>340</v>
      </c>
      <c r="P69" s="110">
        <v>0</v>
      </c>
      <c r="Q69" s="18">
        <v>2</v>
      </c>
      <c r="R69" s="19">
        <v>51</v>
      </c>
      <c r="S69" s="90" t="s">
        <v>340</v>
      </c>
      <c r="T69" s="90">
        <v>5.5166722109222386E-5</v>
      </c>
      <c r="U69" s="91">
        <v>1.3959224830559645E-3</v>
      </c>
    </row>
    <row r="70" spans="1:21" x14ac:dyDescent="0.25">
      <c r="A70" s="17" t="s">
        <v>357</v>
      </c>
      <c r="B70" s="18">
        <v>1850</v>
      </c>
      <c r="C70" s="18">
        <v>1722</v>
      </c>
      <c r="D70" s="19">
        <v>3324</v>
      </c>
      <c r="E70" s="27">
        <v>3.7099560380236402E-2</v>
      </c>
      <c r="F70" s="27">
        <v>3.3597948066781486E-2</v>
      </c>
      <c r="G70" s="28">
        <v>6.5176266113674941E-2</v>
      </c>
      <c r="I70" s="110">
        <v>0</v>
      </c>
      <c r="J70" s="18">
        <v>0</v>
      </c>
      <c r="K70" s="19">
        <v>0</v>
      </c>
      <c r="L70" s="90" t="s">
        <v>340</v>
      </c>
      <c r="M70" s="90" t="s">
        <v>340</v>
      </c>
      <c r="N70" s="91" t="s">
        <v>340</v>
      </c>
      <c r="P70" s="110">
        <v>1850</v>
      </c>
      <c r="Q70" s="18">
        <v>1722</v>
      </c>
      <c r="R70" s="19">
        <v>3324</v>
      </c>
      <c r="S70" s="90">
        <v>5.3390344601485812E-2</v>
      </c>
      <c r="T70" s="90">
        <v>4.7498547736040474E-2</v>
      </c>
      <c r="U70" s="91">
        <v>9.0981300660353454E-2</v>
      </c>
    </row>
    <row r="71" spans="1:21" x14ac:dyDescent="0.25">
      <c r="A71" s="17" t="s">
        <v>358</v>
      </c>
      <c r="B71" s="18">
        <v>0</v>
      </c>
      <c r="C71" s="18">
        <v>0</v>
      </c>
      <c r="D71" s="19">
        <v>573</v>
      </c>
      <c r="E71" s="27" t="s">
        <v>340</v>
      </c>
      <c r="F71" s="27" t="s">
        <v>340</v>
      </c>
      <c r="G71" s="28">
        <v>1.1235258869776095E-2</v>
      </c>
      <c r="I71" s="110">
        <v>0</v>
      </c>
      <c r="J71" s="18">
        <v>0</v>
      </c>
      <c r="K71" s="19">
        <v>573</v>
      </c>
      <c r="L71" s="90" t="s">
        <v>340</v>
      </c>
      <c r="M71" s="90" t="s">
        <v>340</v>
      </c>
      <c r="N71" s="91">
        <v>3.961236569472347E-2</v>
      </c>
      <c r="P71" s="110">
        <v>0</v>
      </c>
      <c r="Q71" s="18">
        <v>0</v>
      </c>
      <c r="R71" s="19">
        <v>0</v>
      </c>
      <c r="S71" s="90" t="s">
        <v>340</v>
      </c>
      <c r="T71" s="90" t="s">
        <v>340</v>
      </c>
      <c r="U71" s="91" t="s">
        <v>340</v>
      </c>
    </row>
    <row r="72" spans="1:21" x14ac:dyDescent="0.25">
      <c r="A72" s="17" t="s">
        <v>359</v>
      </c>
      <c r="B72" s="18">
        <v>10806</v>
      </c>
      <c r="C72" s="18">
        <v>13575</v>
      </c>
      <c r="D72" s="19">
        <v>14753</v>
      </c>
      <c r="E72" s="27">
        <v>0.21670154025342409</v>
      </c>
      <c r="F72" s="27">
        <v>0.2648618728261084</v>
      </c>
      <c r="G72" s="28">
        <v>0.28927360227889481</v>
      </c>
      <c r="I72" s="110">
        <v>4295</v>
      </c>
      <c r="J72" s="18">
        <v>5990</v>
      </c>
      <c r="K72" s="19">
        <v>8164</v>
      </c>
      <c r="L72" s="90">
        <v>0.28228053756204258</v>
      </c>
      <c r="M72" s="90">
        <v>0.39934957354932432</v>
      </c>
      <c r="N72" s="91">
        <v>0.56438979673948064</v>
      </c>
      <c r="P72" s="110">
        <v>6511</v>
      </c>
      <c r="Q72" s="18">
        <v>7585</v>
      </c>
      <c r="R72" s="19">
        <v>6589</v>
      </c>
      <c r="S72" s="90">
        <v>0.18790515335149952</v>
      </c>
      <c r="T72" s="90">
        <v>0.20921979359922591</v>
      </c>
      <c r="U72" s="91">
        <v>0.1803477106050147</v>
      </c>
    </row>
    <row r="73" spans="1:21" x14ac:dyDescent="0.25">
      <c r="A73" s="17" t="s">
        <v>5</v>
      </c>
      <c r="B73" s="18" t="s">
        <v>5</v>
      </c>
      <c r="C73" s="18" t="s">
        <v>5</v>
      </c>
      <c r="D73" s="19" t="s">
        <v>5</v>
      </c>
      <c r="E73" s="27" t="s">
        <v>5</v>
      </c>
      <c r="F73" s="27" t="s">
        <v>5</v>
      </c>
      <c r="G73" s="28" t="s">
        <v>5</v>
      </c>
      <c r="I73" s="110" t="s">
        <v>5</v>
      </c>
      <c r="J73" s="18" t="s">
        <v>5</v>
      </c>
      <c r="K73" s="19" t="s">
        <v>5</v>
      </c>
      <c r="L73" s="90" t="s">
        <v>5</v>
      </c>
      <c r="M73" s="90" t="s">
        <v>5</v>
      </c>
      <c r="N73" s="91" t="s">
        <v>5</v>
      </c>
      <c r="P73" s="110" t="s">
        <v>5</v>
      </c>
      <c r="Q73" s="18" t="s">
        <v>5</v>
      </c>
      <c r="R73" s="19" t="s">
        <v>5</v>
      </c>
      <c r="S73" s="90" t="s">
        <v>5</v>
      </c>
      <c r="T73" s="90" t="s">
        <v>5</v>
      </c>
      <c r="U73" s="91" t="s">
        <v>5</v>
      </c>
    </row>
    <row r="74" spans="1:21" ht="13.8" thickBot="1" x14ac:dyDescent="0.3">
      <c r="A74" s="20" t="s">
        <v>4</v>
      </c>
      <c r="B74" s="21">
        <v>4986582</v>
      </c>
      <c r="C74" s="21">
        <v>5125313</v>
      </c>
      <c r="D74" s="22">
        <v>5100016</v>
      </c>
      <c r="E74" s="23">
        <v>100</v>
      </c>
      <c r="F74" s="23">
        <v>100</v>
      </c>
      <c r="G74" s="48">
        <v>100</v>
      </c>
      <c r="I74" s="111">
        <v>1521536</v>
      </c>
      <c r="J74" s="21">
        <v>1499939</v>
      </c>
      <c r="K74" s="22">
        <v>1446518</v>
      </c>
      <c r="L74" s="94">
        <v>100</v>
      </c>
      <c r="M74" s="94">
        <v>100</v>
      </c>
      <c r="N74" s="95">
        <v>100</v>
      </c>
      <c r="P74" s="111">
        <v>3465046</v>
      </c>
      <c r="Q74" s="21">
        <v>3625374</v>
      </c>
      <c r="R74" s="22">
        <v>3653498</v>
      </c>
      <c r="S74" s="94">
        <v>100</v>
      </c>
      <c r="T74" s="94">
        <v>100</v>
      </c>
      <c r="U74" s="95">
        <v>100</v>
      </c>
    </row>
    <row r="75" spans="1:21" x14ac:dyDescent="0.25">
      <c r="A75" s="24"/>
      <c r="B75" s="24"/>
      <c r="C75" s="24"/>
      <c r="D75" s="24"/>
      <c r="E75" s="24"/>
      <c r="F75" s="24"/>
      <c r="G75" s="50"/>
    </row>
    <row r="76" spans="1:21" ht="12.75" customHeight="1" x14ac:dyDescent="0.25">
      <c r="A76" s="61" t="s">
        <v>329</v>
      </c>
      <c r="F76" s="25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188">
        <v>12</v>
      </c>
    </row>
    <row r="77" spans="1:21" ht="12.75" customHeight="1" x14ac:dyDescent="0.25">
      <c r="A77" s="63" t="s">
        <v>330</v>
      </c>
      <c r="F77" s="25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187"/>
    </row>
    <row r="78" spans="1:21" ht="12.75" customHeight="1" x14ac:dyDescent="0.25"/>
    <row r="79" spans="1:21" ht="12.75" customHeight="1" x14ac:dyDescent="0.25"/>
    <row r="82" ht="12.75" customHeight="1" x14ac:dyDescent="0.25"/>
    <row r="83" ht="12.75" customHeight="1" x14ac:dyDescent="0.25"/>
  </sheetData>
  <mergeCells count="7">
    <mergeCell ref="D4:E4"/>
    <mergeCell ref="D40:E40"/>
    <mergeCell ref="U76:U77"/>
    <mergeCell ref="I4:N4"/>
    <mergeCell ref="P4:U4"/>
    <mergeCell ref="I40:N40"/>
    <mergeCell ref="P40:U40"/>
  </mergeCells>
  <phoneticPr fontId="0" type="noConversion"/>
  <hyperlinks>
    <hyperlink ref="A2" location="Innhold!A32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16384" width="11.44140625" style="1"/>
  </cols>
  <sheetData>
    <row r="1" spans="1:7" ht="5.25" customHeight="1" x14ac:dyDescent="0.25"/>
    <row r="2" spans="1:7" x14ac:dyDescent="0.25">
      <c r="A2" s="79" t="s">
        <v>0</v>
      </c>
      <c r="B2" s="3"/>
      <c r="C2" s="3"/>
      <c r="D2" s="3"/>
      <c r="E2" s="3"/>
      <c r="F2" s="3"/>
    </row>
    <row r="3" spans="1:7" ht="6" customHeight="1" x14ac:dyDescent="0.25">
      <c r="A3" s="4"/>
      <c r="B3" s="3"/>
      <c r="C3" s="3"/>
      <c r="D3" s="3"/>
      <c r="E3" s="3"/>
      <c r="F3" s="3"/>
    </row>
    <row r="4" spans="1:7" ht="16.2" thickBot="1" x14ac:dyDescent="0.35">
      <c r="A4" s="5" t="s">
        <v>260</v>
      </c>
      <c r="B4" s="6"/>
      <c r="C4" s="6"/>
      <c r="D4" s="6"/>
      <c r="E4" s="6"/>
      <c r="F4" s="6"/>
    </row>
    <row r="5" spans="1:7" x14ac:dyDescent="0.25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5">
      <c r="A6" s="13" t="s">
        <v>3</v>
      </c>
      <c r="B6" s="14" t="s">
        <v>331</v>
      </c>
      <c r="C6" s="15" t="s">
        <v>327</v>
      </c>
      <c r="D6" s="66" t="s">
        <v>328</v>
      </c>
      <c r="E6" s="15" t="s">
        <v>331</v>
      </c>
      <c r="F6" s="15" t="s">
        <v>327</v>
      </c>
      <c r="G6" s="16" t="s">
        <v>328</v>
      </c>
    </row>
    <row r="7" spans="1:7" x14ac:dyDescent="0.25">
      <c r="A7" s="17" t="s">
        <v>89</v>
      </c>
      <c r="B7" s="18">
        <v>462624</v>
      </c>
      <c r="C7" s="18">
        <v>420190</v>
      </c>
      <c r="D7" s="19">
        <v>409740</v>
      </c>
      <c r="E7" s="27">
        <v>17.182658226578699</v>
      </c>
      <c r="F7" s="27">
        <v>16.457225665579806</v>
      </c>
      <c r="G7" s="28">
        <v>16.989400594342921</v>
      </c>
    </row>
    <row r="8" spans="1:7" x14ac:dyDescent="0.25">
      <c r="A8" s="17" t="s">
        <v>332</v>
      </c>
      <c r="B8" s="18">
        <v>86494</v>
      </c>
      <c r="C8" s="18">
        <v>82518</v>
      </c>
      <c r="D8" s="19">
        <v>79880</v>
      </c>
      <c r="E8" s="27">
        <v>3.2125372670888197</v>
      </c>
      <c r="F8" s="27">
        <v>3.2319125811473723</v>
      </c>
      <c r="G8" s="28">
        <v>3.3121328634649108</v>
      </c>
    </row>
    <row r="9" spans="1:7" x14ac:dyDescent="0.25">
      <c r="A9" s="17" t="s">
        <v>90</v>
      </c>
      <c r="B9" s="18">
        <v>609450</v>
      </c>
      <c r="C9" s="18">
        <v>600699</v>
      </c>
      <c r="D9" s="19">
        <v>550134</v>
      </c>
      <c r="E9" s="27">
        <v>22.636030677587822</v>
      </c>
      <c r="F9" s="27">
        <v>23.527068707223219</v>
      </c>
      <c r="G9" s="28">
        <v>22.810677274779735</v>
      </c>
    </row>
    <row r="10" spans="1:7" x14ac:dyDescent="0.25">
      <c r="A10" s="17" t="s">
        <v>92</v>
      </c>
      <c r="B10" s="18">
        <v>392025</v>
      </c>
      <c r="C10" s="18">
        <v>348931</v>
      </c>
      <c r="D10" s="19">
        <v>320182</v>
      </c>
      <c r="E10" s="27">
        <v>14.560488844665462</v>
      </c>
      <c r="F10" s="27">
        <v>13.66628479667871</v>
      </c>
      <c r="G10" s="28">
        <v>13.275980526914397</v>
      </c>
    </row>
    <row r="11" spans="1:7" x14ac:dyDescent="0.25">
      <c r="A11" s="17" t="s">
        <v>333</v>
      </c>
      <c r="B11" s="18">
        <v>108779</v>
      </c>
      <c r="C11" s="18">
        <v>106988</v>
      </c>
      <c r="D11" s="19">
        <v>101584</v>
      </c>
      <c r="E11" s="27">
        <v>4.0402408418694327</v>
      </c>
      <c r="F11" s="27">
        <v>4.1903083355364297</v>
      </c>
      <c r="G11" s="28">
        <v>4.2120644066377002</v>
      </c>
    </row>
    <row r="12" spans="1:7" x14ac:dyDescent="0.25">
      <c r="A12" s="17" t="s">
        <v>334</v>
      </c>
      <c r="B12" s="18">
        <v>152</v>
      </c>
      <c r="C12" s="18">
        <v>154</v>
      </c>
      <c r="D12" s="19">
        <v>163</v>
      </c>
      <c r="E12" s="27">
        <v>5.6455437902918192E-3</v>
      </c>
      <c r="F12" s="27">
        <v>6.0315875020807022E-3</v>
      </c>
      <c r="G12" s="28">
        <v>6.75860862224312E-3</v>
      </c>
    </row>
    <row r="13" spans="1:7" x14ac:dyDescent="0.25">
      <c r="A13" s="17" t="s">
        <v>335</v>
      </c>
      <c r="B13" s="18">
        <v>86167</v>
      </c>
      <c r="C13" s="18">
        <v>67590</v>
      </c>
      <c r="D13" s="19">
        <v>61847</v>
      </c>
      <c r="E13" s="27">
        <v>3.2003919195925996</v>
      </c>
      <c r="F13" s="27">
        <v>2.6472402549716536</v>
      </c>
      <c r="G13" s="28">
        <v>2.5644151377906148</v>
      </c>
    </row>
    <row r="14" spans="1:7" x14ac:dyDescent="0.25">
      <c r="A14" s="17" t="s">
        <v>336</v>
      </c>
      <c r="B14" s="18">
        <v>307005</v>
      </c>
      <c r="C14" s="18">
        <v>295279</v>
      </c>
      <c r="D14" s="19">
        <v>283463</v>
      </c>
      <c r="E14" s="27">
        <v>11.402698495648288</v>
      </c>
      <c r="F14" s="27">
        <v>11.564942376797971</v>
      </c>
      <c r="G14" s="28">
        <v>11.753469177220255</v>
      </c>
    </row>
    <row r="15" spans="1:7" x14ac:dyDescent="0.25">
      <c r="A15" s="17" t="s">
        <v>337</v>
      </c>
      <c r="B15" s="18">
        <v>99895</v>
      </c>
      <c r="C15" s="18">
        <v>89974</v>
      </c>
      <c r="D15" s="19">
        <v>99828</v>
      </c>
      <c r="E15" s="27">
        <v>3.7102736640210607</v>
      </c>
      <c r="F15" s="27">
        <v>3.5239354150143445</v>
      </c>
      <c r="G15" s="28">
        <v>4.1392538744864185</v>
      </c>
    </row>
    <row r="16" spans="1:7" x14ac:dyDescent="0.25">
      <c r="A16" s="17" t="s">
        <v>338</v>
      </c>
      <c r="B16" s="18">
        <v>196361</v>
      </c>
      <c r="C16" s="18">
        <v>181164</v>
      </c>
      <c r="D16" s="19">
        <v>151998</v>
      </c>
      <c r="E16" s="27">
        <v>7.2931883171413938</v>
      </c>
      <c r="F16" s="27">
        <v>7.0954968716035598</v>
      </c>
      <c r="G16" s="28">
        <v>6.3024232721699986</v>
      </c>
    </row>
    <row r="17" spans="1:7" x14ac:dyDescent="0.25">
      <c r="A17" s="17" t="s">
        <v>339</v>
      </c>
      <c r="B17" s="18">
        <v>0</v>
      </c>
      <c r="C17" s="18">
        <v>0</v>
      </c>
      <c r="D17" s="19">
        <v>0</v>
      </c>
      <c r="E17" s="27" t="s">
        <v>340</v>
      </c>
      <c r="F17" s="27" t="s">
        <v>340</v>
      </c>
      <c r="G17" s="28" t="s">
        <v>340</v>
      </c>
    </row>
    <row r="18" spans="1:7" x14ac:dyDescent="0.25">
      <c r="A18" s="17" t="s">
        <v>341</v>
      </c>
      <c r="B18" s="18">
        <v>0</v>
      </c>
      <c r="C18" s="18">
        <v>0</v>
      </c>
      <c r="D18" s="19">
        <v>0</v>
      </c>
      <c r="E18" s="27" t="s">
        <v>340</v>
      </c>
      <c r="F18" s="27" t="s">
        <v>340</v>
      </c>
      <c r="G18" s="28" t="s">
        <v>340</v>
      </c>
    </row>
    <row r="19" spans="1:7" x14ac:dyDescent="0.25">
      <c r="A19" s="17" t="s">
        <v>342</v>
      </c>
      <c r="B19" s="18">
        <v>56538</v>
      </c>
      <c r="C19" s="18">
        <v>58830</v>
      </c>
      <c r="D19" s="19">
        <v>67023</v>
      </c>
      <c r="E19" s="27">
        <v>2.0999194395757819</v>
      </c>
      <c r="F19" s="27">
        <v>2.3041447581000498</v>
      </c>
      <c r="G19" s="28">
        <v>2.7790320594392677</v>
      </c>
    </row>
    <row r="20" spans="1:7" x14ac:dyDescent="0.25">
      <c r="A20" s="17" t="s">
        <v>343</v>
      </c>
      <c r="B20" s="18">
        <v>62243</v>
      </c>
      <c r="C20" s="18">
        <v>63323</v>
      </c>
      <c r="D20" s="19">
        <v>60427</v>
      </c>
      <c r="E20" s="27">
        <v>2.3118130403890373</v>
      </c>
      <c r="F20" s="27">
        <v>2.4801182817808849</v>
      </c>
      <c r="G20" s="28">
        <v>2.5055364614496014</v>
      </c>
    </row>
    <row r="21" spans="1:7" x14ac:dyDescent="0.25">
      <c r="A21" s="17" t="s">
        <v>344</v>
      </c>
      <c r="B21" s="18">
        <v>0</v>
      </c>
      <c r="C21" s="18">
        <v>0</v>
      </c>
      <c r="D21" s="19">
        <v>0</v>
      </c>
      <c r="E21" s="27" t="s">
        <v>340</v>
      </c>
      <c r="F21" s="27" t="s">
        <v>340</v>
      </c>
      <c r="G21" s="28" t="s">
        <v>340</v>
      </c>
    </row>
    <row r="22" spans="1:7" x14ac:dyDescent="0.25">
      <c r="A22" s="17" t="s">
        <v>345</v>
      </c>
      <c r="B22" s="18">
        <v>27327</v>
      </c>
      <c r="C22" s="18">
        <v>23056</v>
      </c>
      <c r="D22" s="19">
        <v>26140</v>
      </c>
      <c r="E22" s="27">
        <v>1.0149722049822667</v>
      </c>
      <c r="F22" s="27">
        <v>0.9030148145972251</v>
      </c>
      <c r="G22" s="28">
        <v>1.08386521095359</v>
      </c>
    </row>
    <row r="23" spans="1:7" x14ac:dyDescent="0.25">
      <c r="A23" s="17" t="s">
        <v>346</v>
      </c>
      <c r="B23" s="18">
        <v>11529</v>
      </c>
      <c r="C23" s="18">
        <v>8670</v>
      </c>
      <c r="D23" s="19">
        <v>8203</v>
      </c>
      <c r="E23" s="27">
        <v>0.42820706814654197</v>
      </c>
      <c r="F23" s="27">
        <v>0.33957054313662133</v>
      </c>
      <c r="G23" s="28">
        <v>0.34012801551079946</v>
      </c>
    </row>
    <row r="24" spans="1:7" x14ac:dyDescent="0.25">
      <c r="A24" s="17" t="s">
        <v>347</v>
      </c>
      <c r="B24" s="18">
        <v>0</v>
      </c>
      <c r="C24" s="18">
        <v>0</v>
      </c>
      <c r="D24" s="19">
        <v>0</v>
      </c>
      <c r="E24" s="27" t="s">
        <v>340</v>
      </c>
      <c r="F24" s="27" t="s">
        <v>340</v>
      </c>
      <c r="G24" s="28" t="s">
        <v>340</v>
      </c>
    </row>
    <row r="25" spans="1:7" x14ac:dyDescent="0.25">
      <c r="A25" s="17" t="s">
        <v>348</v>
      </c>
      <c r="B25" s="18">
        <v>24522</v>
      </c>
      <c r="C25" s="18">
        <v>24292</v>
      </c>
      <c r="D25" s="19">
        <v>21563</v>
      </c>
      <c r="E25" s="27">
        <v>0.91078963701010518</v>
      </c>
      <c r="F25" s="27">
        <v>0.95142417922431433</v>
      </c>
      <c r="G25" s="28">
        <v>0.89408513939526624</v>
      </c>
    </row>
    <row r="26" spans="1:7" x14ac:dyDescent="0.25">
      <c r="A26" s="17" t="s">
        <v>349</v>
      </c>
      <c r="B26" s="18">
        <v>0</v>
      </c>
      <c r="C26" s="18">
        <v>0</v>
      </c>
      <c r="D26" s="19">
        <v>0</v>
      </c>
      <c r="E26" s="27" t="s">
        <v>340</v>
      </c>
      <c r="F26" s="27" t="s">
        <v>340</v>
      </c>
      <c r="G26" s="28" t="s">
        <v>340</v>
      </c>
    </row>
    <row r="27" spans="1:7" x14ac:dyDescent="0.25">
      <c r="A27" s="17" t="s">
        <v>350</v>
      </c>
      <c r="B27" s="18">
        <v>33250</v>
      </c>
      <c r="C27" s="18">
        <v>38290</v>
      </c>
      <c r="D27" s="19">
        <v>41212</v>
      </c>
      <c r="E27" s="27">
        <v>1.2349627041263354</v>
      </c>
      <c r="F27" s="27">
        <v>1.4996719834718837</v>
      </c>
      <c r="G27" s="28">
        <v>1.7088084572998985</v>
      </c>
    </row>
    <row r="28" spans="1:7" x14ac:dyDescent="0.25">
      <c r="A28" s="17" t="s">
        <v>351</v>
      </c>
      <c r="B28" s="18">
        <v>49536</v>
      </c>
      <c r="C28" s="18">
        <v>50105</v>
      </c>
      <c r="D28" s="19">
        <v>44280</v>
      </c>
      <c r="E28" s="27">
        <v>1.8398530078677338</v>
      </c>
      <c r="F28" s="27">
        <v>1.9624200765698283</v>
      </c>
      <c r="G28" s="28">
        <v>1.8360195692817507</v>
      </c>
    </row>
    <row r="29" spans="1:7" x14ac:dyDescent="0.25">
      <c r="A29" s="17" t="s">
        <v>352</v>
      </c>
      <c r="B29" s="18">
        <v>38799</v>
      </c>
      <c r="C29" s="18">
        <v>42801</v>
      </c>
      <c r="D29" s="19">
        <v>37294</v>
      </c>
      <c r="E29" s="27">
        <v>1.4410621942074493</v>
      </c>
      <c r="F29" s="27">
        <v>1.676350497899715</v>
      </c>
      <c r="G29" s="28">
        <v>1.5463530672265946</v>
      </c>
    </row>
    <row r="30" spans="1:7" x14ac:dyDescent="0.25">
      <c r="A30" s="17" t="s">
        <v>353</v>
      </c>
      <c r="B30" s="18">
        <v>0</v>
      </c>
      <c r="C30" s="18">
        <v>0</v>
      </c>
      <c r="D30" s="19">
        <v>0</v>
      </c>
      <c r="E30" s="27" t="s">
        <v>340</v>
      </c>
      <c r="F30" s="27" t="s">
        <v>340</v>
      </c>
      <c r="G30" s="28" t="s">
        <v>340</v>
      </c>
    </row>
    <row r="31" spans="1:7" x14ac:dyDescent="0.25">
      <c r="A31" s="17" t="s">
        <v>354</v>
      </c>
      <c r="B31" s="18">
        <v>7</v>
      </c>
      <c r="C31" s="18">
        <v>463</v>
      </c>
      <c r="D31" s="19">
        <v>1348</v>
      </c>
      <c r="E31" s="27">
        <v>2.5999214823712322E-4</v>
      </c>
      <c r="F31" s="27">
        <v>1.8133928658853018E-2</v>
      </c>
      <c r="G31" s="28">
        <v>5.5893278667384819E-2</v>
      </c>
    </row>
    <row r="32" spans="1:7" x14ac:dyDescent="0.25">
      <c r="A32" s="17" t="s">
        <v>355</v>
      </c>
      <c r="B32" s="18">
        <v>0</v>
      </c>
      <c r="C32" s="18">
        <v>0</v>
      </c>
      <c r="D32" s="19">
        <v>0</v>
      </c>
      <c r="E32" s="27" t="s">
        <v>340</v>
      </c>
      <c r="F32" s="27" t="s">
        <v>340</v>
      </c>
      <c r="G32" s="28" t="s">
        <v>340</v>
      </c>
    </row>
    <row r="33" spans="1:7" x14ac:dyDescent="0.25">
      <c r="A33" s="17" t="s">
        <v>356</v>
      </c>
      <c r="B33" s="18">
        <v>0</v>
      </c>
      <c r="C33" s="18">
        <v>124</v>
      </c>
      <c r="D33" s="19">
        <v>268</v>
      </c>
      <c r="E33" s="27" t="s">
        <v>340</v>
      </c>
      <c r="F33" s="27">
        <v>4.8566029237532924E-3</v>
      </c>
      <c r="G33" s="28">
        <v>1.1112313562951878E-2</v>
      </c>
    </row>
    <row r="34" spans="1:7" x14ac:dyDescent="0.25">
      <c r="A34" s="17" t="s">
        <v>357</v>
      </c>
      <c r="B34" s="18">
        <v>3988</v>
      </c>
      <c r="C34" s="18">
        <v>5041</v>
      </c>
      <c r="D34" s="19">
        <v>7548</v>
      </c>
      <c r="E34" s="27">
        <v>0.14812124102423535</v>
      </c>
      <c r="F34" s="27">
        <v>0.19743657531161571</v>
      </c>
      <c r="G34" s="28">
        <v>0.31296918945209246</v>
      </c>
    </row>
    <row r="35" spans="1:7" x14ac:dyDescent="0.25">
      <c r="A35" s="17" t="s">
        <v>358</v>
      </c>
      <c r="B35" s="18">
        <v>0</v>
      </c>
      <c r="C35" s="18">
        <v>0</v>
      </c>
      <c r="D35" s="19">
        <v>0</v>
      </c>
      <c r="E35" s="27" t="s">
        <v>340</v>
      </c>
      <c r="F35" s="27" t="s">
        <v>340</v>
      </c>
      <c r="G35" s="28" t="s">
        <v>340</v>
      </c>
    </row>
    <row r="36" spans="1:7" x14ac:dyDescent="0.25">
      <c r="A36" s="17" t="s">
        <v>359</v>
      </c>
      <c r="B36" s="18">
        <v>35698</v>
      </c>
      <c r="C36" s="18">
        <v>44743</v>
      </c>
      <c r="D36" s="19">
        <v>37614</v>
      </c>
      <c r="E36" s="27">
        <v>1.3258856725384036</v>
      </c>
      <c r="F36" s="27">
        <v>1.7524111662701094</v>
      </c>
      <c r="G36" s="28">
        <v>1.5596215013316117</v>
      </c>
    </row>
    <row r="37" spans="1:7" x14ac:dyDescent="0.25">
      <c r="A37" s="17" t="s">
        <v>5</v>
      </c>
      <c r="B37" s="18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</row>
    <row r="38" spans="1:7" ht="13.8" thickBot="1" x14ac:dyDescent="0.3">
      <c r="A38" s="20" t="s">
        <v>4</v>
      </c>
      <c r="B38" s="21">
        <v>2692389</v>
      </c>
      <c r="C38" s="21">
        <v>2553225</v>
      </c>
      <c r="D38" s="22">
        <v>2411739</v>
      </c>
      <c r="E38" s="23">
        <v>100</v>
      </c>
      <c r="F38" s="23">
        <v>100</v>
      </c>
      <c r="G38" s="48">
        <v>100</v>
      </c>
    </row>
    <row r="40" spans="1:7" ht="16.2" thickBot="1" x14ac:dyDescent="0.35">
      <c r="A40" s="5" t="s">
        <v>261</v>
      </c>
      <c r="B40" s="6"/>
      <c r="C40" s="6"/>
      <c r="D40" s="6"/>
      <c r="E40" s="6"/>
      <c r="F40" s="6"/>
    </row>
    <row r="41" spans="1:7" x14ac:dyDescent="0.25">
      <c r="A41" s="7"/>
      <c r="B41" s="99"/>
      <c r="C41" s="98" t="s">
        <v>38</v>
      </c>
      <c r="D41" s="100"/>
      <c r="E41" s="11"/>
      <c r="F41" s="9" t="s">
        <v>2</v>
      </c>
      <c r="G41" s="12"/>
    </row>
    <row r="42" spans="1:7" x14ac:dyDescent="0.25">
      <c r="A42" s="13" t="s">
        <v>3</v>
      </c>
      <c r="B42" s="14" t="s">
        <v>331</v>
      </c>
      <c r="C42" s="15" t="s">
        <v>327</v>
      </c>
      <c r="D42" s="66" t="s">
        <v>328</v>
      </c>
      <c r="E42" s="15" t="s">
        <v>331</v>
      </c>
      <c r="F42" s="15" t="s">
        <v>327</v>
      </c>
      <c r="G42" s="16" t="s">
        <v>328</v>
      </c>
    </row>
    <row r="43" spans="1:7" x14ac:dyDescent="0.25">
      <c r="A43" s="17" t="s">
        <v>89</v>
      </c>
      <c r="B43" s="18">
        <v>228086</v>
      </c>
      <c r="C43" s="18">
        <v>193959</v>
      </c>
      <c r="D43" s="19">
        <v>205939</v>
      </c>
      <c r="E43" s="27">
        <v>13.134410524757955</v>
      </c>
      <c r="F43" s="27">
        <v>11.526728943970038</v>
      </c>
      <c r="G43" s="28">
        <v>11.835166603450455</v>
      </c>
    </row>
    <row r="44" spans="1:7" x14ac:dyDescent="0.25">
      <c r="A44" s="17" t="s">
        <v>332</v>
      </c>
      <c r="B44" s="18">
        <v>105845</v>
      </c>
      <c r="C44" s="18">
        <v>109986</v>
      </c>
      <c r="D44" s="19">
        <v>105170</v>
      </c>
      <c r="E44" s="27">
        <v>6.0951206211385429</v>
      </c>
      <c r="F44" s="27">
        <v>6.5363237056877415</v>
      </c>
      <c r="G44" s="28">
        <v>6.0440444582370727</v>
      </c>
    </row>
    <row r="45" spans="1:7" x14ac:dyDescent="0.25">
      <c r="A45" s="17" t="s">
        <v>90</v>
      </c>
      <c r="B45" s="18">
        <v>302561</v>
      </c>
      <c r="C45" s="18">
        <v>299512</v>
      </c>
      <c r="D45" s="19">
        <v>293043</v>
      </c>
      <c r="E45" s="27">
        <v>17.423078938563926</v>
      </c>
      <c r="F45" s="27">
        <v>17.799605274652656</v>
      </c>
      <c r="G45" s="28">
        <v>16.840971000999964</v>
      </c>
    </row>
    <row r="46" spans="1:7" x14ac:dyDescent="0.25">
      <c r="A46" s="17" t="s">
        <v>92</v>
      </c>
      <c r="B46" s="18">
        <v>212724</v>
      </c>
      <c r="C46" s="18">
        <v>211834</v>
      </c>
      <c r="D46" s="19">
        <v>206813</v>
      </c>
      <c r="E46" s="27">
        <v>12.24978448685413</v>
      </c>
      <c r="F46" s="27">
        <v>12.589016746410062</v>
      </c>
      <c r="G46" s="28">
        <v>11.885394756502649</v>
      </c>
    </row>
    <row r="47" spans="1:7" x14ac:dyDescent="0.25">
      <c r="A47" s="17" t="s">
        <v>333</v>
      </c>
      <c r="B47" s="18">
        <v>40242</v>
      </c>
      <c r="C47" s="18">
        <v>43991</v>
      </c>
      <c r="D47" s="19">
        <v>45336</v>
      </c>
      <c r="E47" s="27">
        <v>2.3173493696996292</v>
      </c>
      <c r="F47" s="27">
        <v>2.6143274247350519</v>
      </c>
      <c r="G47" s="28">
        <v>2.605427399055205</v>
      </c>
    </row>
    <row r="48" spans="1:7" x14ac:dyDescent="0.25">
      <c r="A48" s="17" t="s">
        <v>334</v>
      </c>
      <c r="B48" s="18">
        <v>162</v>
      </c>
      <c r="C48" s="18">
        <v>168</v>
      </c>
      <c r="D48" s="19">
        <v>178</v>
      </c>
      <c r="E48" s="27">
        <v>9.3288255526897245E-3</v>
      </c>
      <c r="F48" s="27">
        <v>9.984019625730008E-3</v>
      </c>
      <c r="G48" s="28">
        <v>1.0229532314977644E-2</v>
      </c>
    </row>
    <row r="49" spans="1:7" x14ac:dyDescent="0.25">
      <c r="A49" s="17" t="s">
        <v>335</v>
      </c>
      <c r="B49" s="18">
        <v>80240</v>
      </c>
      <c r="C49" s="18">
        <v>59695</v>
      </c>
      <c r="D49" s="19">
        <v>55474</v>
      </c>
      <c r="E49" s="27">
        <v>4.6206479157273055</v>
      </c>
      <c r="F49" s="27">
        <v>3.5475955449878143</v>
      </c>
      <c r="G49" s="28">
        <v>3.1880509867475832</v>
      </c>
    </row>
    <row r="50" spans="1:7" x14ac:dyDescent="0.25">
      <c r="A50" s="17" t="s">
        <v>336</v>
      </c>
      <c r="B50" s="18">
        <v>310716</v>
      </c>
      <c r="C50" s="18">
        <v>298848</v>
      </c>
      <c r="D50" s="19">
        <v>319215</v>
      </c>
      <c r="E50" s="27">
        <v>17.892687410058894</v>
      </c>
      <c r="F50" s="27">
        <v>17.76014462565572</v>
      </c>
      <c r="G50" s="28">
        <v>18.34505706699769</v>
      </c>
    </row>
    <row r="51" spans="1:7" x14ac:dyDescent="0.25">
      <c r="A51" s="17" t="s">
        <v>337</v>
      </c>
      <c r="B51" s="18">
        <v>167180</v>
      </c>
      <c r="C51" s="18">
        <v>167462</v>
      </c>
      <c r="D51" s="19">
        <v>218385</v>
      </c>
      <c r="E51" s="27">
        <v>9.6271176290041254</v>
      </c>
      <c r="F51" s="27">
        <v>9.9520469914523719</v>
      </c>
      <c r="G51" s="28">
        <v>12.550429295541534</v>
      </c>
    </row>
    <row r="52" spans="1:7" x14ac:dyDescent="0.25">
      <c r="A52" s="17" t="s">
        <v>338</v>
      </c>
      <c r="B52" s="18">
        <v>120200</v>
      </c>
      <c r="C52" s="18">
        <v>117005</v>
      </c>
      <c r="D52" s="19">
        <v>106578</v>
      </c>
      <c r="E52" s="27">
        <v>6.9217582187241042</v>
      </c>
      <c r="F52" s="27">
        <v>6.9534536685032116</v>
      </c>
      <c r="G52" s="28">
        <v>6.1249612082341987</v>
      </c>
    </row>
    <row r="53" spans="1:7" x14ac:dyDescent="0.25">
      <c r="A53" s="17" t="s">
        <v>339</v>
      </c>
      <c r="B53" s="18">
        <v>0</v>
      </c>
      <c r="C53" s="18">
        <v>0</v>
      </c>
      <c r="D53" s="19">
        <v>0</v>
      </c>
      <c r="E53" s="27" t="s">
        <v>340</v>
      </c>
      <c r="F53" s="27" t="s">
        <v>340</v>
      </c>
      <c r="G53" s="28" t="s">
        <v>340</v>
      </c>
    </row>
    <row r="54" spans="1:7" x14ac:dyDescent="0.25">
      <c r="A54" s="17" t="s">
        <v>341</v>
      </c>
      <c r="B54" s="18">
        <v>0</v>
      </c>
      <c r="C54" s="18">
        <v>0</v>
      </c>
      <c r="D54" s="19">
        <v>0</v>
      </c>
      <c r="E54" s="27" t="s">
        <v>340</v>
      </c>
      <c r="F54" s="27" t="s">
        <v>340</v>
      </c>
      <c r="G54" s="28" t="s">
        <v>340</v>
      </c>
    </row>
    <row r="55" spans="1:7" x14ac:dyDescent="0.25">
      <c r="A55" s="17" t="s">
        <v>342</v>
      </c>
      <c r="B55" s="18">
        <v>39192</v>
      </c>
      <c r="C55" s="18">
        <v>39457</v>
      </c>
      <c r="D55" s="19">
        <v>39884</v>
      </c>
      <c r="E55" s="27">
        <v>2.2568847596358994</v>
      </c>
      <c r="F55" s="27">
        <v>2.3448777522168385</v>
      </c>
      <c r="G55" s="28">
        <v>2.2921048699470132</v>
      </c>
    </row>
    <row r="56" spans="1:7" x14ac:dyDescent="0.25">
      <c r="A56" s="17" t="s">
        <v>343</v>
      </c>
      <c r="B56" s="18">
        <v>18182</v>
      </c>
      <c r="C56" s="18">
        <v>18363</v>
      </c>
      <c r="D56" s="19">
        <v>18654</v>
      </c>
      <c r="E56" s="27">
        <v>1.0470167049321271</v>
      </c>
      <c r="F56" s="27">
        <v>1.0912890023052388</v>
      </c>
      <c r="G56" s="28">
        <v>1.0720319988965898</v>
      </c>
    </row>
    <row r="57" spans="1:7" x14ac:dyDescent="0.25">
      <c r="A57" s="17" t="s">
        <v>344</v>
      </c>
      <c r="B57" s="18">
        <v>0</v>
      </c>
      <c r="C57" s="18">
        <v>0</v>
      </c>
      <c r="D57" s="19">
        <v>0</v>
      </c>
      <c r="E57" s="27" t="s">
        <v>340</v>
      </c>
      <c r="F57" s="27" t="s">
        <v>340</v>
      </c>
      <c r="G57" s="28" t="s">
        <v>340</v>
      </c>
    </row>
    <row r="58" spans="1:7" x14ac:dyDescent="0.25">
      <c r="A58" s="17" t="s">
        <v>345</v>
      </c>
      <c r="B58" s="18">
        <v>0</v>
      </c>
      <c r="C58" s="18">
        <v>0</v>
      </c>
      <c r="D58" s="19">
        <v>0</v>
      </c>
      <c r="E58" s="27" t="s">
        <v>340</v>
      </c>
      <c r="F58" s="27" t="s">
        <v>340</v>
      </c>
      <c r="G58" s="28" t="s">
        <v>340</v>
      </c>
    </row>
    <row r="59" spans="1:7" x14ac:dyDescent="0.25">
      <c r="A59" s="17" t="s">
        <v>346</v>
      </c>
      <c r="B59" s="18">
        <v>4</v>
      </c>
      <c r="C59" s="18">
        <v>7475</v>
      </c>
      <c r="D59" s="19">
        <v>1040</v>
      </c>
      <c r="E59" s="27">
        <v>2.3034137167135123E-4</v>
      </c>
      <c r="F59" s="27">
        <v>0.44422944465673692</v>
      </c>
      <c r="G59" s="28">
        <v>5.9768053975150282E-2</v>
      </c>
    </row>
    <row r="60" spans="1:7" x14ac:dyDescent="0.25">
      <c r="A60" s="17" t="s">
        <v>347</v>
      </c>
      <c r="B60" s="18">
        <v>0</v>
      </c>
      <c r="C60" s="18">
        <v>0</v>
      </c>
      <c r="D60" s="19">
        <v>0</v>
      </c>
      <c r="E60" s="27" t="s">
        <v>340</v>
      </c>
      <c r="F60" s="27" t="s">
        <v>340</v>
      </c>
      <c r="G60" s="28" t="s">
        <v>340</v>
      </c>
    </row>
    <row r="61" spans="1:7" x14ac:dyDescent="0.25">
      <c r="A61" s="17" t="s">
        <v>348</v>
      </c>
      <c r="B61" s="18">
        <v>26141</v>
      </c>
      <c r="C61" s="18">
        <v>24028</v>
      </c>
      <c r="D61" s="19">
        <v>25170</v>
      </c>
      <c r="E61" s="27">
        <v>1.5053384492151982</v>
      </c>
      <c r="F61" s="27">
        <v>1.4279525212323847</v>
      </c>
      <c r="G61" s="28">
        <v>1.4465018447639737</v>
      </c>
    </row>
    <row r="62" spans="1:7" x14ac:dyDescent="0.25">
      <c r="A62" s="17" t="s">
        <v>349</v>
      </c>
      <c r="B62" s="18">
        <v>0</v>
      </c>
      <c r="C62" s="18">
        <v>0</v>
      </c>
      <c r="D62" s="19">
        <v>0</v>
      </c>
      <c r="E62" s="27" t="s">
        <v>340</v>
      </c>
      <c r="F62" s="27" t="s">
        <v>340</v>
      </c>
      <c r="G62" s="28" t="s">
        <v>340</v>
      </c>
    </row>
    <row r="63" spans="1:7" x14ac:dyDescent="0.25">
      <c r="A63" s="17" t="s">
        <v>350</v>
      </c>
      <c r="B63" s="18">
        <v>11328</v>
      </c>
      <c r="C63" s="18">
        <v>12662</v>
      </c>
      <c r="D63" s="19">
        <v>13729</v>
      </c>
      <c r="E63" s="27">
        <v>0.65232676457326666</v>
      </c>
      <c r="F63" s="27">
        <v>0.75248605060115092</v>
      </c>
      <c r="G63" s="28">
        <v>0.78899578175465213</v>
      </c>
    </row>
    <row r="64" spans="1:7" x14ac:dyDescent="0.25">
      <c r="A64" s="17" t="s">
        <v>351</v>
      </c>
      <c r="B64" s="18">
        <v>28021</v>
      </c>
      <c r="C64" s="18">
        <v>28459</v>
      </c>
      <c r="D64" s="19">
        <v>27359</v>
      </c>
      <c r="E64" s="27">
        <v>1.6135988939007333</v>
      </c>
      <c r="F64" s="27">
        <v>1.6912810388610136</v>
      </c>
      <c r="G64" s="28">
        <v>1.5723021045251313</v>
      </c>
    </row>
    <row r="65" spans="1:7" x14ac:dyDescent="0.25">
      <c r="A65" s="17" t="s">
        <v>352</v>
      </c>
      <c r="B65" s="18">
        <v>25324</v>
      </c>
      <c r="C65" s="18">
        <v>26480</v>
      </c>
      <c r="D65" s="19">
        <v>26221</v>
      </c>
      <c r="E65" s="27">
        <v>1.4582912240513246</v>
      </c>
      <c r="F65" s="27">
        <v>1.573671664817444</v>
      </c>
      <c r="G65" s="28">
        <v>1.5069020608484764</v>
      </c>
    </row>
    <row r="66" spans="1:7" x14ac:dyDescent="0.25">
      <c r="A66" s="17" t="s">
        <v>353</v>
      </c>
      <c r="B66" s="18">
        <v>0</v>
      </c>
      <c r="C66" s="18">
        <v>0</v>
      </c>
      <c r="D66" s="19">
        <v>0</v>
      </c>
      <c r="E66" s="27" t="s">
        <v>340</v>
      </c>
      <c r="F66" s="27" t="s">
        <v>340</v>
      </c>
      <c r="G66" s="28" t="s">
        <v>340</v>
      </c>
    </row>
    <row r="67" spans="1:7" x14ac:dyDescent="0.25">
      <c r="A67" s="17" t="s">
        <v>354</v>
      </c>
      <c r="B67" s="18">
        <v>3</v>
      </c>
      <c r="C67" s="18">
        <v>34</v>
      </c>
      <c r="D67" s="19">
        <v>1013</v>
      </c>
      <c r="E67" s="27">
        <v>1.7275602875351342E-4</v>
      </c>
      <c r="F67" s="27">
        <v>2.0205754004453584E-3</v>
      </c>
      <c r="G67" s="28">
        <v>5.8216383343103112E-2</v>
      </c>
    </row>
    <row r="68" spans="1:7" x14ac:dyDescent="0.25">
      <c r="A68" s="17" t="s">
        <v>355</v>
      </c>
      <c r="B68" s="18">
        <v>0</v>
      </c>
      <c r="C68" s="18">
        <v>0</v>
      </c>
      <c r="D68" s="19">
        <v>0</v>
      </c>
      <c r="E68" s="27" t="s">
        <v>340</v>
      </c>
      <c r="F68" s="27" t="s">
        <v>340</v>
      </c>
      <c r="G68" s="28" t="s">
        <v>340</v>
      </c>
    </row>
    <row r="69" spans="1:7" x14ac:dyDescent="0.25">
      <c r="A69" s="17" t="s">
        <v>356</v>
      </c>
      <c r="B69" s="18">
        <v>0</v>
      </c>
      <c r="C69" s="18">
        <v>28</v>
      </c>
      <c r="D69" s="19">
        <v>90</v>
      </c>
      <c r="E69" s="27" t="s">
        <v>340</v>
      </c>
      <c r="F69" s="27">
        <v>1.6640032709550011E-3</v>
      </c>
      <c r="G69" s="28">
        <v>5.172235440157236E-3</v>
      </c>
    </row>
    <row r="70" spans="1:7" x14ac:dyDescent="0.25">
      <c r="A70" s="17" t="s">
        <v>357</v>
      </c>
      <c r="B70" s="18">
        <v>3371</v>
      </c>
      <c r="C70" s="18">
        <v>3993</v>
      </c>
      <c r="D70" s="19">
        <v>6984</v>
      </c>
      <c r="E70" s="27">
        <v>0.19412019097603125</v>
      </c>
      <c r="F70" s="27">
        <v>0.23729875217583285</v>
      </c>
      <c r="G70" s="28">
        <v>0.4013654701562015</v>
      </c>
    </row>
    <row r="71" spans="1:7" x14ac:dyDescent="0.25">
      <c r="A71" s="17" t="s">
        <v>358</v>
      </c>
      <c r="B71" s="18">
        <v>0</v>
      </c>
      <c r="C71" s="18">
        <v>0</v>
      </c>
      <c r="D71" s="19">
        <v>0</v>
      </c>
      <c r="E71" s="27" t="s">
        <v>340</v>
      </c>
      <c r="F71" s="27" t="s">
        <v>340</v>
      </c>
      <c r="G71" s="28" t="s">
        <v>340</v>
      </c>
    </row>
    <row r="72" spans="1:7" x14ac:dyDescent="0.25">
      <c r="A72" s="17" t="s">
        <v>359</v>
      </c>
      <c r="B72" s="18">
        <v>17031</v>
      </c>
      <c r="C72" s="18">
        <v>19250</v>
      </c>
      <c r="D72" s="19">
        <v>23785</v>
      </c>
      <c r="E72" s="27">
        <v>0.98073597523369571</v>
      </c>
      <c r="F72" s="27">
        <v>1.1440022487815633</v>
      </c>
      <c r="G72" s="28">
        <v>1.3669068882682207</v>
      </c>
    </row>
    <row r="73" spans="1:7" x14ac:dyDescent="0.25">
      <c r="A73" s="17" t="s">
        <v>5</v>
      </c>
      <c r="B73" s="18" t="s">
        <v>5</v>
      </c>
      <c r="C73" s="18" t="s">
        <v>5</v>
      </c>
      <c r="D73" s="19" t="s">
        <v>5</v>
      </c>
      <c r="E73" s="27" t="s">
        <v>5</v>
      </c>
      <c r="F73" s="27" t="s">
        <v>5</v>
      </c>
      <c r="G73" s="28" t="s">
        <v>5</v>
      </c>
    </row>
    <row r="74" spans="1:7" ht="13.8" thickBot="1" x14ac:dyDescent="0.3">
      <c r="A74" s="20" t="s">
        <v>4</v>
      </c>
      <c r="B74" s="21">
        <v>1736553</v>
      </c>
      <c r="C74" s="21">
        <v>1682689</v>
      </c>
      <c r="D74" s="22">
        <v>1740060</v>
      </c>
      <c r="E74" s="23">
        <v>100</v>
      </c>
      <c r="F74" s="23">
        <v>100</v>
      </c>
      <c r="G74" s="48">
        <v>100</v>
      </c>
    </row>
    <row r="75" spans="1:7" x14ac:dyDescent="0.25">
      <c r="A75" s="24"/>
      <c r="B75" s="24"/>
      <c r="C75" s="24"/>
      <c r="D75" s="24"/>
      <c r="E75" s="24"/>
      <c r="F75" s="24"/>
      <c r="G75" s="24"/>
    </row>
    <row r="76" spans="1:7" ht="12.75" customHeight="1" x14ac:dyDescent="0.25">
      <c r="A76" s="26" t="s">
        <v>329</v>
      </c>
      <c r="G76" s="188">
        <v>13</v>
      </c>
    </row>
    <row r="77" spans="1:7" ht="12.75" customHeight="1" x14ac:dyDescent="0.25">
      <c r="A77" s="26" t="s">
        <v>330</v>
      </c>
      <c r="G77" s="187"/>
    </row>
    <row r="78" spans="1:7" ht="12.75" customHeight="1" x14ac:dyDescent="0.25"/>
  </sheetData>
  <mergeCells count="1">
    <mergeCell ref="G76:G77"/>
  </mergeCells>
  <phoneticPr fontId="0" type="noConversion"/>
  <hyperlinks>
    <hyperlink ref="A2" location="Innhold!A34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8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8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44140625" style="1"/>
    <col min="12" max="14" width="9.6640625" style="1" customWidth="1"/>
    <col min="15" max="15" width="6.6640625" style="1" customWidth="1"/>
    <col min="16" max="18" width="11.44140625" style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262</v>
      </c>
      <c r="B4" s="6"/>
      <c r="C4" s="6"/>
      <c r="D4" s="198" t="s">
        <v>239</v>
      </c>
      <c r="E4" s="198"/>
      <c r="F4" s="6"/>
      <c r="I4" s="198" t="s">
        <v>252</v>
      </c>
      <c r="J4" s="198"/>
      <c r="K4" s="198"/>
      <c r="L4" s="198"/>
      <c r="M4" s="198"/>
      <c r="N4" s="198"/>
      <c r="P4" s="198" t="s">
        <v>253</v>
      </c>
      <c r="Q4" s="198"/>
      <c r="R4" s="198"/>
      <c r="S4" s="198"/>
      <c r="T4" s="198"/>
      <c r="U4" s="198"/>
    </row>
    <row r="5" spans="1:21" x14ac:dyDescent="0.25">
      <c r="A5" s="7"/>
      <c r="B5" s="8"/>
      <c r="C5" s="98" t="s">
        <v>1</v>
      </c>
      <c r="D5" s="10"/>
      <c r="E5" s="11"/>
      <c r="F5" s="98" t="s">
        <v>2</v>
      </c>
      <c r="G5" s="12"/>
      <c r="I5" s="7"/>
      <c r="J5" s="98" t="s">
        <v>1</v>
      </c>
      <c r="K5" s="10"/>
      <c r="L5" s="11"/>
      <c r="M5" s="98" t="s">
        <v>2</v>
      </c>
      <c r="N5" s="12"/>
      <c r="P5" s="7"/>
      <c r="Q5" s="98" t="s">
        <v>1</v>
      </c>
      <c r="R5" s="10"/>
      <c r="S5" s="11"/>
      <c r="T5" s="98" t="s">
        <v>2</v>
      </c>
      <c r="U5" s="12"/>
    </row>
    <row r="6" spans="1:21" x14ac:dyDescent="0.25">
      <c r="A6" s="13" t="s">
        <v>3</v>
      </c>
      <c r="B6" s="14" t="s">
        <v>331</v>
      </c>
      <c r="C6" s="15" t="s">
        <v>327</v>
      </c>
      <c r="D6" s="66" t="s">
        <v>328</v>
      </c>
      <c r="E6" s="15" t="s">
        <v>331</v>
      </c>
      <c r="F6" s="15" t="s">
        <v>327</v>
      </c>
      <c r="G6" s="16" t="s">
        <v>328</v>
      </c>
      <c r="I6" s="109" t="s">
        <v>331</v>
      </c>
      <c r="J6" s="15" t="s">
        <v>327</v>
      </c>
      <c r="K6" s="66" t="s">
        <v>328</v>
      </c>
      <c r="L6" s="15" t="s">
        <v>331</v>
      </c>
      <c r="M6" s="15" t="s">
        <v>327</v>
      </c>
      <c r="N6" s="16" t="s">
        <v>328</v>
      </c>
      <c r="P6" s="109" t="s">
        <v>331</v>
      </c>
      <c r="Q6" s="15" t="s">
        <v>327</v>
      </c>
      <c r="R6" s="66" t="s">
        <v>328</v>
      </c>
      <c r="S6" s="15" t="s">
        <v>331</v>
      </c>
      <c r="T6" s="15" t="s">
        <v>327</v>
      </c>
      <c r="U6" s="16" t="s">
        <v>328</v>
      </c>
    </row>
    <row r="7" spans="1:21" x14ac:dyDescent="0.25">
      <c r="A7" s="17" t="s">
        <v>89</v>
      </c>
      <c r="B7" s="18">
        <v>229829</v>
      </c>
      <c r="C7" s="18">
        <v>245436</v>
      </c>
      <c r="D7" s="19">
        <v>254196</v>
      </c>
      <c r="E7" s="27">
        <v>18.671455531715939</v>
      </c>
      <c r="F7" s="27">
        <v>18.74474456585245</v>
      </c>
      <c r="G7" s="28">
        <v>18.374038275270845</v>
      </c>
      <c r="I7" s="110">
        <v>229829</v>
      </c>
      <c r="J7" s="18">
        <v>245436</v>
      </c>
      <c r="K7" s="19">
        <v>254196</v>
      </c>
      <c r="L7" s="90">
        <v>18.761489758400788</v>
      </c>
      <c r="M7" s="90">
        <v>18.813310266007555</v>
      </c>
      <c r="N7" s="91">
        <v>18.453751644311769</v>
      </c>
      <c r="P7" s="110">
        <v>0</v>
      </c>
      <c r="Q7" s="18">
        <v>0</v>
      </c>
      <c r="R7" s="19">
        <v>0</v>
      </c>
      <c r="S7" s="90" t="s">
        <v>340</v>
      </c>
      <c r="T7" s="90" t="s">
        <v>340</v>
      </c>
      <c r="U7" s="91" t="s">
        <v>340</v>
      </c>
    </row>
    <row r="8" spans="1:21" x14ac:dyDescent="0.25">
      <c r="A8" s="17" t="s">
        <v>332</v>
      </c>
      <c r="B8" s="18">
        <v>99878</v>
      </c>
      <c r="C8" s="18">
        <v>108487</v>
      </c>
      <c r="D8" s="19">
        <v>116023</v>
      </c>
      <c r="E8" s="27">
        <v>8.1141528510184742</v>
      </c>
      <c r="F8" s="27">
        <v>8.285504586595426</v>
      </c>
      <c r="G8" s="28">
        <v>8.3864854002885529</v>
      </c>
      <c r="I8" s="110">
        <v>99040</v>
      </c>
      <c r="J8" s="18">
        <v>107194</v>
      </c>
      <c r="K8" s="19">
        <v>113507</v>
      </c>
      <c r="L8" s="90">
        <v>8.0848715596030711</v>
      </c>
      <c r="M8" s="90">
        <v>8.2166999977770736</v>
      </c>
      <c r="N8" s="91">
        <v>8.2402161634758073</v>
      </c>
      <c r="P8" s="110">
        <v>838</v>
      </c>
      <c r="Q8" s="18">
        <v>1293</v>
      </c>
      <c r="R8" s="19">
        <v>2516</v>
      </c>
      <c r="S8" s="90">
        <v>14.186558320636532</v>
      </c>
      <c r="T8" s="90">
        <v>27.095557418273259</v>
      </c>
      <c r="U8" s="91">
        <v>42.10174029451138</v>
      </c>
    </row>
    <row r="9" spans="1:21" x14ac:dyDescent="0.25">
      <c r="A9" s="17" t="s">
        <v>90</v>
      </c>
      <c r="B9" s="18">
        <v>365041</v>
      </c>
      <c r="C9" s="18">
        <v>372561</v>
      </c>
      <c r="D9" s="19">
        <v>390251</v>
      </c>
      <c r="E9" s="27">
        <v>29.656165230467515</v>
      </c>
      <c r="F9" s="27">
        <v>28.453693753966636</v>
      </c>
      <c r="G9" s="28">
        <v>28.208495849512669</v>
      </c>
      <c r="I9" s="110">
        <v>365041</v>
      </c>
      <c r="J9" s="18">
        <v>372561</v>
      </c>
      <c r="K9" s="19">
        <v>390251</v>
      </c>
      <c r="L9" s="90">
        <v>29.799168002716726</v>
      </c>
      <c r="M9" s="90">
        <v>28.5577734562739</v>
      </c>
      <c r="N9" s="91">
        <v>28.33087473030383</v>
      </c>
      <c r="P9" s="110">
        <v>0</v>
      </c>
      <c r="Q9" s="18">
        <v>0</v>
      </c>
      <c r="R9" s="19">
        <v>0</v>
      </c>
      <c r="S9" s="90" t="s">
        <v>340</v>
      </c>
      <c r="T9" s="90" t="s">
        <v>340</v>
      </c>
      <c r="U9" s="91" t="s">
        <v>340</v>
      </c>
    </row>
    <row r="10" spans="1:21" x14ac:dyDescent="0.25">
      <c r="A10" s="17" t="s">
        <v>92</v>
      </c>
      <c r="B10" s="18">
        <v>120666</v>
      </c>
      <c r="C10" s="18">
        <v>126616</v>
      </c>
      <c r="D10" s="19">
        <v>110344</v>
      </c>
      <c r="E10" s="27">
        <v>9.8029833188589581</v>
      </c>
      <c r="F10" s="27">
        <v>9.6700752047375858</v>
      </c>
      <c r="G10" s="28">
        <v>7.9759904933456314</v>
      </c>
      <c r="I10" s="110">
        <v>120666</v>
      </c>
      <c r="J10" s="18">
        <v>126616</v>
      </c>
      <c r="K10" s="19">
        <v>110344</v>
      </c>
      <c r="L10" s="90">
        <v>9.8502535501924893</v>
      </c>
      <c r="M10" s="90">
        <v>9.7054470111997126</v>
      </c>
      <c r="N10" s="91">
        <v>8.0105932880137303</v>
      </c>
      <c r="P10" s="110">
        <v>0</v>
      </c>
      <c r="Q10" s="18">
        <v>0</v>
      </c>
      <c r="R10" s="19">
        <v>0</v>
      </c>
      <c r="S10" s="90" t="s">
        <v>340</v>
      </c>
      <c r="T10" s="90" t="s">
        <v>340</v>
      </c>
      <c r="U10" s="91" t="s">
        <v>340</v>
      </c>
    </row>
    <row r="11" spans="1:21" x14ac:dyDescent="0.25">
      <c r="A11" s="17" t="s">
        <v>333</v>
      </c>
      <c r="B11" s="18">
        <v>215237</v>
      </c>
      <c r="C11" s="18">
        <v>229046</v>
      </c>
      <c r="D11" s="19">
        <v>244740</v>
      </c>
      <c r="E11" s="27">
        <v>17.485992082287023</v>
      </c>
      <c r="F11" s="27">
        <v>17.492987026476314</v>
      </c>
      <c r="G11" s="28">
        <v>17.690530643636354</v>
      </c>
      <c r="I11" s="110">
        <v>215237</v>
      </c>
      <c r="J11" s="18">
        <v>229046</v>
      </c>
      <c r="K11" s="19">
        <v>244740</v>
      </c>
      <c r="L11" s="90">
        <v>17.570309974498041</v>
      </c>
      <c r="M11" s="90">
        <v>17.556973969539786</v>
      </c>
      <c r="N11" s="91">
        <v>17.767278703948381</v>
      </c>
      <c r="P11" s="110">
        <v>0</v>
      </c>
      <c r="Q11" s="18">
        <v>0</v>
      </c>
      <c r="R11" s="19">
        <v>0</v>
      </c>
      <c r="S11" s="90" t="s">
        <v>340</v>
      </c>
      <c r="T11" s="90" t="s">
        <v>340</v>
      </c>
      <c r="U11" s="91" t="s">
        <v>340</v>
      </c>
    </row>
    <row r="12" spans="1:21" x14ac:dyDescent="0.25">
      <c r="A12" s="17" t="s">
        <v>334</v>
      </c>
      <c r="B12" s="18">
        <v>11059</v>
      </c>
      <c r="C12" s="18">
        <v>12232</v>
      </c>
      <c r="D12" s="19">
        <v>13652</v>
      </c>
      <c r="E12" s="27">
        <v>0.89844026091244611</v>
      </c>
      <c r="F12" s="27">
        <v>0.93419757301091599</v>
      </c>
      <c r="G12" s="28">
        <v>0.98680691487669969</v>
      </c>
      <c r="I12" s="110">
        <v>11059</v>
      </c>
      <c r="J12" s="18">
        <v>12232</v>
      </c>
      <c r="K12" s="19">
        <v>13652</v>
      </c>
      <c r="L12" s="90">
        <v>0.90277256237530656</v>
      </c>
      <c r="M12" s="90">
        <v>0.93761473937728956</v>
      </c>
      <c r="N12" s="91">
        <v>0.99108804799502859</v>
      </c>
      <c r="P12" s="110">
        <v>0</v>
      </c>
      <c r="Q12" s="18">
        <v>0</v>
      </c>
      <c r="R12" s="19">
        <v>0</v>
      </c>
      <c r="S12" s="90" t="s">
        <v>340</v>
      </c>
      <c r="T12" s="90" t="s">
        <v>340</v>
      </c>
      <c r="U12" s="91" t="s">
        <v>340</v>
      </c>
    </row>
    <row r="13" spans="1:21" x14ac:dyDescent="0.25">
      <c r="A13" s="17" t="s">
        <v>335</v>
      </c>
      <c r="B13" s="18">
        <v>5128</v>
      </c>
      <c r="C13" s="18">
        <v>5519</v>
      </c>
      <c r="D13" s="19">
        <v>5855</v>
      </c>
      <c r="E13" s="27">
        <v>0.41660201265566721</v>
      </c>
      <c r="F13" s="27">
        <v>0.42150395727985984</v>
      </c>
      <c r="G13" s="28">
        <v>0.42321670719331067</v>
      </c>
      <c r="I13" s="110">
        <v>5128</v>
      </c>
      <c r="J13" s="18">
        <v>5519</v>
      </c>
      <c r="K13" s="19">
        <v>5855</v>
      </c>
      <c r="L13" s="90">
        <v>0.41861087800529628</v>
      </c>
      <c r="M13" s="90">
        <v>0.42304576084232021</v>
      </c>
      <c r="N13" s="91">
        <v>0.42505277768904864</v>
      </c>
      <c r="P13" s="110">
        <v>0</v>
      </c>
      <c r="Q13" s="18">
        <v>0</v>
      </c>
      <c r="R13" s="19">
        <v>0</v>
      </c>
      <c r="S13" s="90" t="s">
        <v>340</v>
      </c>
      <c r="T13" s="90" t="s">
        <v>340</v>
      </c>
      <c r="U13" s="91" t="s">
        <v>340</v>
      </c>
    </row>
    <row r="14" spans="1:21" x14ac:dyDescent="0.25">
      <c r="A14" s="17" t="s">
        <v>336</v>
      </c>
      <c r="B14" s="18">
        <v>4587</v>
      </c>
      <c r="C14" s="18">
        <v>2861</v>
      </c>
      <c r="D14" s="19">
        <v>2856</v>
      </c>
      <c r="E14" s="27">
        <v>0.3726508252830627</v>
      </c>
      <c r="F14" s="27">
        <v>0.21850386334076444</v>
      </c>
      <c r="G14" s="28">
        <v>0.20644012224493513</v>
      </c>
      <c r="I14" s="110">
        <v>0</v>
      </c>
      <c r="J14" s="18">
        <v>0</v>
      </c>
      <c r="K14" s="19">
        <v>0</v>
      </c>
      <c r="L14" s="90" t="s">
        <v>340</v>
      </c>
      <c r="M14" s="90" t="s">
        <v>340</v>
      </c>
      <c r="N14" s="91" t="s">
        <v>340</v>
      </c>
      <c r="P14" s="110">
        <v>4587</v>
      </c>
      <c r="Q14" s="18">
        <v>2861</v>
      </c>
      <c r="R14" s="19">
        <v>2856</v>
      </c>
      <c r="S14" s="90">
        <v>77.653631284916202</v>
      </c>
      <c r="T14" s="90">
        <v>59.953897736797991</v>
      </c>
      <c r="U14" s="91">
        <v>47.791164658634536</v>
      </c>
    </row>
    <row r="15" spans="1:21" x14ac:dyDescent="0.25">
      <c r="A15" s="17" t="s">
        <v>337</v>
      </c>
      <c r="B15" s="18">
        <v>1168</v>
      </c>
      <c r="C15" s="18">
        <v>2066</v>
      </c>
      <c r="D15" s="19">
        <v>2854</v>
      </c>
      <c r="E15" s="27">
        <v>9.4889069965253384E-2</v>
      </c>
      <c r="F15" s="27">
        <v>0.15778713095491764</v>
      </c>
      <c r="G15" s="28">
        <v>0.2062955563329989</v>
      </c>
      <c r="I15" s="110">
        <v>1168</v>
      </c>
      <c r="J15" s="18">
        <v>2066</v>
      </c>
      <c r="K15" s="19">
        <v>2854</v>
      </c>
      <c r="L15" s="90">
        <v>9.5346627439583873E-2</v>
      </c>
      <c r="M15" s="90">
        <v>0.15836429460051341</v>
      </c>
      <c r="N15" s="91">
        <v>0.20719054270274037</v>
      </c>
      <c r="P15" s="110">
        <v>0</v>
      </c>
      <c r="Q15" s="18">
        <v>0</v>
      </c>
      <c r="R15" s="19">
        <v>0</v>
      </c>
      <c r="S15" s="90" t="s">
        <v>340</v>
      </c>
      <c r="T15" s="90" t="s">
        <v>340</v>
      </c>
      <c r="U15" s="91" t="s">
        <v>340</v>
      </c>
    </row>
    <row r="16" spans="1:21" x14ac:dyDescent="0.25">
      <c r="A16" s="17" t="s">
        <v>338</v>
      </c>
      <c r="B16" s="18">
        <v>33388</v>
      </c>
      <c r="C16" s="18">
        <v>42821</v>
      </c>
      <c r="D16" s="19">
        <v>63631</v>
      </c>
      <c r="E16" s="27">
        <v>2.7124625582190753</v>
      </c>
      <c r="F16" s="27">
        <v>3.2703788647727627</v>
      </c>
      <c r="G16" s="28">
        <v>4.5994367712070963</v>
      </c>
      <c r="I16" s="110">
        <v>33388</v>
      </c>
      <c r="J16" s="18">
        <v>42821</v>
      </c>
      <c r="K16" s="19">
        <v>63631</v>
      </c>
      <c r="L16" s="90">
        <v>2.7255421206787895</v>
      </c>
      <c r="M16" s="90">
        <v>3.2823414613207094</v>
      </c>
      <c r="N16" s="91">
        <v>4.6193908278619737</v>
      </c>
      <c r="P16" s="110">
        <v>0</v>
      </c>
      <c r="Q16" s="18">
        <v>0</v>
      </c>
      <c r="R16" s="19">
        <v>0</v>
      </c>
      <c r="S16" s="90" t="s">
        <v>340</v>
      </c>
      <c r="T16" s="90" t="s">
        <v>340</v>
      </c>
      <c r="U16" s="91" t="s">
        <v>340</v>
      </c>
    </row>
    <row r="17" spans="1:21" x14ac:dyDescent="0.25">
      <c r="A17" s="17" t="s">
        <v>339</v>
      </c>
      <c r="B17" s="18">
        <v>0</v>
      </c>
      <c r="C17" s="18">
        <v>0</v>
      </c>
      <c r="D17" s="19">
        <v>0</v>
      </c>
      <c r="E17" s="27" t="s">
        <v>340</v>
      </c>
      <c r="F17" s="27" t="s">
        <v>340</v>
      </c>
      <c r="G17" s="28" t="s">
        <v>340</v>
      </c>
      <c r="I17" s="110">
        <v>0</v>
      </c>
      <c r="J17" s="18">
        <v>0</v>
      </c>
      <c r="K17" s="19">
        <v>0</v>
      </c>
      <c r="L17" s="90" t="s">
        <v>340</v>
      </c>
      <c r="M17" s="90" t="s">
        <v>340</v>
      </c>
      <c r="N17" s="91" t="s">
        <v>340</v>
      </c>
      <c r="P17" s="110">
        <v>0</v>
      </c>
      <c r="Q17" s="18">
        <v>0</v>
      </c>
      <c r="R17" s="19">
        <v>0</v>
      </c>
      <c r="S17" s="90" t="s">
        <v>340</v>
      </c>
      <c r="T17" s="90" t="s">
        <v>340</v>
      </c>
      <c r="U17" s="91" t="s">
        <v>340</v>
      </c>
    </row>
    <row r="18" spans="1:21" x14ac:dyDescent="0.25">
      <c r="A18" s="17" t="s">
        <v>341</v>
      </c>
      <c r="B18" s="18">
        <v>9280</v>
      </c>
      <c r="C18" s="18">
        <v>8973</v>
      </c>
      <c r="D18" s="19">
        <v>10427</v>
      </c>
      <c r="E18" s="27">
        <v>0.75391315862804054</v>
      </c>
      <c r="F18" s="27">
        <v>0.68529715685308612</v>
      </c>
      <c r="G18" s="28">
        <v>0.75369438187953031</v>
      </c>
      <c r="I18" s="110">
        <v>8812</v>
      </c>
      <c r="J18" s="18">
        <v>8451</v>
      </c>
      <c r="K18" s="19">
        <v>9834</v>
      </c>
      <c r="L18" s="90">
        <v>0.71934458989521666</v>
      </c>
      <c r="M18" s="90">
        <v>0.64779121668390072</v>
      </c>
      <c r="N18" s="91">
        <v>0.71391443480684968</v>
      </c>
      <c r="P18" s="110">
        <v>468</v>
      </c>
      <c r="Q18" s="18">
        <v>522</v>
      </c>
      <c r="R18" s="19">
        <v>593</v>
      </c>
      <c r="S18" s="90">
        <v>7.9228034535297107</v>
      </c>
      <c r="T18" s="90">
        <v>10.93880972338642</v>
      </c>
      <c r="U18" s="91">
        <v>9.9230254350736278</v>
      </c>
    </row>
    <row r="19" spans="1:21" x14ac:dyDescent="0.25">
      <c r="A19" s="17" t="s">
        <v>342</v>
      </c>
      <c r="B19" s="18">
        <v>0</v>
      </c>
      <c r="C19" s="18">
        <v>0</v>
      </c>
      <c r="D19" s="19">
        <v>0</v>
      </c>
      <c r="E19" s="27" t="s">
        <v>340</v>
      </c>
      <c r="F19" s="27" t="s">
        <v>340</v>
      </c>
      <c r="G19" s="28" t="s">
        <v>340</v>
      </c>
      <c r="I19" s="110">
        <v>0</v>
      </c>
      <c r="J19" s="18">
        <v>0</v>
      </c>
      <c r="K19" s="19">
        <v>0</v>
      </c>
      <c r="L19" s="90" t="s">
        <v>340</v>
      </c>
      <c r="M19" s="90" t="s">
        <v>340</v>
      </c>
      <c r="N19" s="91" t="s">
        <v>340</v>
      </c>
      <c r="P19" s="110">
        <v>0</v>
      </c>
      <c r="Q19" s="18">
        <v>0</v>
      </c>
      <c r="R19" s="19">
        <v>0</v>
      </c>
      <c r="S19" s="90" t="s">
        <v>340</v>
      </c>
      <c r="T19" s="90" t="s">
        <v>340</v>
      </c>
      <c r="U19" s="91" t="s">
        <v>340</v>
      </c>
    </row>
    <row r="20" spans="1:21" x14ac:dyDescent="0.25">
      <c r="A20" s="17" t="s">
        <v>343</v>
      </c>
      <c r="B20" s="18">
        <v>46785</v>
      </c>
      <c r="C20" s="18">
        <v>49681</v>
      </c>
      <c r="D20" s="19">
        <v>53763</v>
      </c>
      <c r="E20" s="27">
        <v>3.800843440346215</v>
      </c>
      <c r="F20" s="27">
        <v>3.7942993480015792</v>
      </c>
      <c r="G20" s="28">
        <v>3.8861485617137421</v>
      </c>
      <c r="I20" s="110">
        <v>46785</v>
      </c>
      <c r="J20" s="18">
        <v>49681</v>
      </c>
      <c r="K20" s="19">
        <v>53763</v>
      </c>
      <c r="L20" s="90">
        <v>3.819171202706277</v>
      </c>
      <c r="M20" s="90">
        <v>3.8081783736922108</v>
      </c>
      <c r="N20" s="91">
        <v>3.9030081104861356</v>
      </c>
      <c r="P20" s="110">
        <v>0</v>
      </c>
      <c r="Q20" s="18">
        <v>0</v>
      </c>
      <c r="R20" s="19">
        <v>0</v>
      </c>
      <c r="S20" s="90" t="s">
        <v>340</v>
      </c>
      <c r="T20" s="90" t="s">
        <v>340</v>
      </c>
      <c r="U20" s="91" t="s">
        <v>340</v>
      </c>
    </row>
    <row r="21" spans="1:21" x14ac:dyDescent="0.25">
      <c r="A21" s="17" t="s">
        <v>344</v>
      </c>
      <c r="B21" s="18">
        <v>0</v>
      </c>
      <c r="C21" s="18">
        <v>0</v>
      </c>
      <c r="D21" s="19">
        <v>0</v>
      </c>
      <c r="E21" s="27" t="s">
        <v>340</v>
      </c>
      <c r="F21" s="27" t="s">
        <v>340</v>
      </c>
      <c r="G21" s="28" t="s">
        <v>340</v>
      </c>
      <c r="I21" s="110">
        <v>0</v>
      </c>
      <c r="J21" s="18">
        <v>0</v>
      </c>
      <c r="K21" s="19">
        <v>0</v>
      </c>
      <c r="L21" s="90" t="s">
        <v>340</v>
      </c>
      <c r="M21" s="90" t="s">
        <v>340</v>
      </c>
      <c r="N21" s="91" t="s">
        <v>340</v>
      </c>
      <c r="P21" s="110">
        <v>0</v>
      </c>
      <c r="Q21" s="18">
        <v>0</v>
      </c>
      <c r="R21" s="19">
        <v>0</v>
      </c>
      <c r="S21" s="90" t="s">
        <v>340</v>
      </c>
      <c r="T21" s="90" t="s">
        <v>340</v>
      </c>
      <c r="U21" s="91" t="s">
        <v>340</v>
      </c>
    </row>
    <row r="22" spans="1:21" x14ac:dyDescent="0.25">
      <c r="A22" s="17" t="s">
        <v>345</v>
      </c>
      <c r="B22" s="18">
        <v>0</v>
      </c>
      <c r="C22" s="18">
        <v>0</v>
      </c>
      <c r="D22" s="19">
        <v>0</v>
      </c>
      <c r="E22" s="27" t="s">
        <v>340</v>
      </c>
      <c r="F22" s="27" t="s">
        <v>340</v>
      </c>
      <c r="G22" s="28" t="s">
        <v>340</v>
      </c>
      <c r="I22" s="110">
        <v>0</v>
      </c>
      <c r="J22" s="18">
        <v>0</v>
      </c>
      <c r="K22" s="19">
        <v>0</v>
      </c>
      <c r="L22" s="90" t="s">
        <v>340</v>
      </c>
      <c r="M22" s="90" t="s">
        <v>340</v>
      </c>
      <c r="N22" s="91" t="s">
        <v>340</v>
      </c>
      <c r="P22" s="110">
        <v>0</v>
      </c>
      <c r="Q22" s="18">
        <v>0</v>
      </c>
      <c r="R22" s="19">
        <v>0</v>
      </c>
      <c r="S22" s="90" t="s">
        <v>340</v>
      </c>
      <c r="T22" s="90" t="s">
        <v>340</v>
      </c>
      <c r="U22" s="91" t="s">
        <v>340</v>
      </c>
    </row>
    <row r="23" spans="1:21" x14ac:dyDescent="0.25">
      <c r="A23" s="17" t="s">
        <v>346</v>
      </c>
      <c r="B23" s="18">
        <v>0</v>
      </c>
      <c r="C23" s="18">
        <v>0</v>
      </c>
      <c r="D23" s="19">
        <v>0</v>
      </c>
      <c r="E23" s="27" t="s">
        <v>340</v>
      </c>
      <c r="F23" s="27" t="s">
        <v>340</v>
      </c>
      <c r="G23" s="28" t="s">
        <v>340</v>
      </c>
      <c r="I23" s="110">
        <v>0</v>
      </c>
      <c r="J23" s="18">
        <v>0</v>
      </c>
      <c r="K23" s="19">
        <v>0</v>
      </c>
      <c r="L23" s="90" t="s">
        <v>340</v>
      </c>
      <c r="M23" s="90" t="s">
        <v>340</v>
      </c>
      <c r="N23" s="91" t="s">
        <v>340</v>
      </c>
      <c r="P23" s="110">
        <v>0</v>
      </c>
      <c r="Q23" s="18">
        <v>0</v>
      </c>
      <c r="R23" s="19">
        <v>0</v>
      </c>
      <c r="S23" s="90" t="s">
        <v>340</v>
      </c>
      <c r="T23" s="90" t="s">
        <v>340</v>
      </c>
      <c r="U23" s="91" t="s">
        <v>340</v>
      </c>
    </row>
    <row r="24" spans="1:21" x14ac:dyDescent="0.25">
      <c r="A24" s="17" t="s">
        <v>347</v>
      </c>
      <c r="B24" s="18">
        <v>0</v>
      </c>
      <c r="C24" s="18">
        <v>0</v>
      </c>
      <c r="D24" s="19">
        <v>0</v>
      </c>
      <c r="E24" s="27" t="s">
        <v>340</v>
      </c>
      <c r="F24" s="27" t="s">
        <v>340</v>
      </c>
      <c r="G24" s="28" t="s">
        <v>340</v>
      </c>
      <c r="I24" s="110">
        <v>0</v>
      </c>
      <c r="J24" s="18">
        <v>0</v>
      </c>
      <c r="K24" s="19">
        <v>0</v>
      </c>
      <c r="L24" s="90" t="s">
        <v>340</v>
      </c>
      <c r="M24" s="90" t="s">
        <v>340</v>
      </c>
      <c r="N24" s="91" t="s">
        <v>340</v>
      </c>
      <c r="P24" s="110">
        <v>0</v>
      </c>
      <c r="Q24" s="18">
        <v>0</v>
      </c>
      <c r="R24" s="19">
        <v>0</v>
      </c>
      <c r="S24" s="90" t="s">
        <v>340</v>
      </c>
      <c r="T24" s="90" t="s">
        <v>340</v>
      </c>
      <c r="U24" s="91" t="s">
        <v>340</v>
      </c>
    </row>
    <row r="25" spans="1:21" x14ac:dyDescent="0.25">
      <c r="A25" s="17" t="s">
        <v>348</v>
      </c>
      <c r="B25" s="18">
        <v>0</v>
      </c>
      <c r="C25" s="18">
        <v>0</v>
      </c>
      <c r="D25" s="19">
        <v>0</v>
      </c>
      <c r="E25" s="27" t="s">
        <v>340</v>
      </c>
      <c r="F25" s="27" t="s">
        <v>340</v>
      </c>
      <c r="G25" s="28" t="s">
        <v>340</v>
      </c>
      <c r="I25" s="110">
        <v>0</v>
      </c>
      <c r="J25" s="18">
        <v>0</v>
      </c>
      <c r="K25" s="19">
        <v>0</v>
      </c>
      <c r="L25" s="90" t="s">
        <v>340</v>
      </c>
      <c r="M25" s="90" t="s">
        <v>340</v>
      </c>
      <c r="N25" s="91" t="s">
        <v>340</v>
      </c>
      <c r="P25" s="110">
        <v>0</v>
      </c>
      <c r="Q25" s="18">
        <v>0</v>
      </c>
      <c r="R25" s="19">
        <v>0</v>
      </c>
      <c r="S25" s="90" t="s">
        <v>340</v>
      </c>
      <c r="T25" s="90" t="s">
        <v>340</v>
      </c>
      <c r="U25" s="91" t="s">
        <v>340</v>
      </c>
    </row>
    <row r="26" spans="1:21" x14ac:dyDescent="0.25">
      <c r="A26" s="17" t="s">
        <v>349</v>
      </c>
      <c r="B26" s="18">
        <v>19145</v>
      </c>
      <c r="C26" s="18">
        <v>17186</v>
      </c>
      <c r="D26" s="19">
        <v>16945</v>
      </c>
      <c r="E26" s="27">
        <v>1.5553520928808013</v>
      </c>
      <c r="F26" s="27">
        <v>1.3125506450102684</v>
      </c>
      <c r="G26" s="28">
        <v>1.2248346888797008</v>
      </c>
      <c r="I26" s="110">
        <v>19145</v>
      </c>
      <c r="J26" s="18">
        <v>17186</v>
      </c>
      <c r="K26" s="19">
        <v>16945</v>
      </c>
      <c r="L26" s="90">
        <v>1.5628520396668093</v>
      </c>
      <c r="M26" s="90">
        <v>1.3173517749295371</v>
      </c>
      <c r="N26" s="91">
        <v>1.2301484744561793</v>
      </c>
      <c r="P26" s="110">
        <v>0</v>
      </c>
      <c r="Q26" s="18">
        <v>0</v>
      </c>
      <c r="R26" s="19">
        <v>0</v>
      </c>
      <c r="S26" s="90" t="s">
        <v>340</v>
      </c>
      <c r="T26" s="90" t="s">
        <v>340</v>
      </c>
      <c r="U26" s="91" t="s">
        <v>340</v>
      </c>
    </row>
    <row r="27" spans="1:21" x14ac:dyDescent="0.25">
      <c r="A27" s="17" t="s">
        <v>350</v>
      </c>
      <c r="B27" s="18">
        <v>65090</v>
      </c>
      <c r="C27" s="18">
        <v>78461</v>
      </c>
      <c r="D27" s="19">
        <v>88384</v>
      </c>
      <c r="E27" s="27">
        <v>5.2879533938684435</v>
      </c>
      <c r="F27" s="27">
        <v>5.9923214336175183</v>
      </c>
      <c r="G27" s="28">
        <v>6.3886567802858361</v>
      </c>
      <c r="I27" s="110">
        <v>65090</v>
      </c>
      <c r="J27" s="18">
        <v>78461</v>
      </c>
      <c r="K27" s="19">
        <v>88384</v>
      </c>
      <c r="L27" s="90">
        <v>5.3134520377076324</v>
      </c>
      <c r="M27" s="90">
        <v>6.0142405220962649</v>
      </c>
      <c r="N27" s="91">
        <v>6.4163731346317467</v>
      </c>
      <c r="P27" s="110">
        <v>0</v>
      </c>
      <c r="Q27" s="18">
        <v>0</v>
      </c>
      <c r="R27" s="19">
        <v>0</v>
      </c>
      <c r="S27" s="90" t="s">
        <v>340</v>
      </c>
      <c r="T27" s="90" t="s">
        <v>340</v>
      </c>
      <c r="U27" s="91" t="s">
        <v>340</v>
      </c>
    </row>
    <row r="28" spans="1:21" x14ac:dyDescent="0.25">
      <c r="A28" s="17" t="s">
        <v>351</v>
      </c>
      <c r="B28" s="18">
        <v>566</v>
      </c>
      <c r="C28" s="18">
        <v>801</v>
      </c>
      <c r="D28" s="19">
        <v>761</v>
      </c>
      <c r="E28" s="27">
        <v>4.598220342494299E-2</v>
      </c>
      <c r="F28" s="27">
        <v>6.1174971875551321E-2</v>
      </c>
      <c r="G28" s="28">
        <v>5.5007329491735167E-2</v>
      </c>
      <c r="I28" s="110">
        <v>552</v>
      </c>
      <c r="J28" s="18">
        <v>705</v>
      </c>
      <c r="K28" s="19">
        <v>750</v>
      </c>
      <c r="L28" s="90">
        <v>4.5061077351584156E-2</v>
      </c>
      <c r="M28" s="90">
        <v>5.4040090848674713E-2</v>
      </c>
      <c r="N28" s="91">
        <v>5.4447409610040395E-2</v>
      </c>
      <c r="P28" s="110">
        <v>14</v>
      </c>
      <c r="Q28" s="18">
        <v>96</v>
      </c>
      <c r="R28" s="19">
        <v>11</v>
      </c>
      <c r="S28" s="90">
        <v>0.23700694091755545</v>
      </c>
      <c r="T28" s="90">
        <v>2.0117351215423303</v>
      </c>
      <c r="U28" s="91">
        <v>0.18406961178045517</v>
      </c>
    </row>
    <row r="29" spans="1:21" x14ac:dyDescent="0.25">
      <c r="A29" s="17" t="s">
        <v>352</v>
      </c>
      <c r="B29" s="18">
        <v>920</v>
      </c>
      <c r="C29" s="18">
        <v>901</v>
      </c>
      <c r="D29" s="19">
        <v>1074</v>
      </c>
      <c r="E29" s="27">
        <v>7.4741390726055748E-2</v>
      </c>
      <c r="F29" s="27">
        <v>6.8812296703959719E-2</v>
      </c>
      <c r="G29" s="28">
        <v>7.7631894709755025E-2</v>
      </c>
      <c r="I29" s="110">
        <v>920</v>
      </c>
      <c r="J29" s="18">
        <v>901</v>
      </c>
      <c r="K29" s="19">
        <v>1074</v>
      </c>
      <c r="L29" s="90">
        <v>7.5101795585973602E-2</v>
      </c>
      <c r="M29" s="90">
        <v>6.9064002630717616E-2</v>
      </c>
      <c r="N29" s="91">
        <v>7.7968690561577847E-2</v>
      </c>
      <c r="P29" s="110">
        <v>0</v>
      </c>
      <c r="Q29" s="18">
        <v>0</v>
      </c>
      <c r="R29" s="19">
        <v>0</v>
      </c>
      <c r="S29" s="90" t="s">
        <v>340</v>
      </c>
      <c r="T29" s="90" t="s">
        <v>340</v>
      </c>
      <c r="U29" s="91" t="s">
        <v>340</v>
      </c>
    </row>
    <row r="30" spans="1:21" x14ac:dyDescent="0.25">
      <c r="A30" s="17" t="s">
        <v>353</v>
      </c>
      <c r="B30" s="18">
        <v>0</v>
      </c>
      <c r="C30" s="18">
        <v>0</v>
      </c>
      <c r="D30" s="19">
        <v>0</v>
      </c>
      <c r="E30" s="27" t="s">
        <v>340</v>
      </c>
      <c r="F30" s="27" t="s">
        <v>340</v>
      </c>
      <c r="G30" s="28" t="s">
        <v>340</v>
      </c>
      <c r="I30" s="110">
        <v>0</v>
      </c>
      <c r="J30" s="18">
        <v>0</v>
      </c>
      <c r="K30" s="19">
        <v>0</v>
      </c>
      <c r="L30" s="90" t="s">
        <v>340</v>
      </c>
      <c r="M30" s="90" t="s">
        <v>340</v>
      </c>
      <c r="N30" s="91" t="s">
        <v>340</v>
      </c>
      <c r="P30" s="110">
        <v>0</v>
      </c>
      <c r="Q30" s="18">
        <v>0</v>
      </c>
      <c r="R30" s="19">
        <v>0</v>
      </c>
      <c r="S30" s="90" t="s">
        <v>340</v>
      </c>
      <c r="T30" s="90" t="s">
        <v>340</v>
      </c>
      <c r="U30" s="91" t="s">
        <v>340</v>
      </c>
    </row>
    <row r="31" spans="1:21" x14ac:dyDescent="0.25">
      <c r="A31" s="17" t="s">
        <v>354</v>
      </c>
      <c r="B31" s="18">
        <v>201</v>
      </c>
      <c r="C31" s="18">
        <v>539</v>
      </c>
      <c r="D31" s="19">
        <v>775</v>
      </c>
      <c r="E31" s="27">
        <v>1.6329369060801308E-2</v>
      </c>
      <c r="F31" s="27">
        <v>4.11651808251213E-2</v>
      </c>
      <c r="G31" s="28">
        <v>5.6019290875288771E-2</v>
      </c>
      <c r="I31" s="110">
        <v>201</v>
      </c>
      <c r="J31" s="18">
        <v>539</v>
      </c>
      <c r="K31" s="19">
        <v>775</v>
      </c>
      <c r="L31" s="90">
        <v>1.6408109687805102E-2</v>
      </c>
      <c r="M31" s="90">
        <v>4.1315757400617971E-2</v>
      </c>
      <c r="N31" s="91">
        <v>5.6262323263708405E-2</v>
      </c>
      <c r="P31" s="110">
        <v>0</v>
      </c>
      <c r="Q31" s="18">
        <v>0</v>
      </c>
      <c r="R31" s="19">
        <v>0</v>
      </c>
      <c r="S31" s="90" t="s">
        <v>340</v>
      </c>
      <c r="T31" s="90" t="s">
        <v>340</v>
      </c>
      <c r="U31" s="91" t="s">
        <v>340</v>
      </c>
    </row>
    <row r="32" spans="1:21" x14ac:dyDescent="0.25">
      <c r="A32" s="17" t="s">
        <v>355</v>
      </c>
      <c r="B32" s="18">
        <v>0</v>
      </c>
      <c r="C32" s="18">
        <v>0</v>
      </c>
      <c r="D32" s="19">
        <v>0</v>
      </c>
      <c r="E32" s="27" t="s">
        <v>340</v>
      </c>
      <c r="F32" s="27" t="s">
        <v>340</v>
      </c>
      <c r="G32" s="28" t="s">
        <v>340</v>
      </c>
      <c r="I32" s="110">
        <v>0</v>
      </c>
      <c r="J32" s="18">
        <v>0</v>
      </c>
      <c r="K32" s="19">
        <v>0</v>
      </c>
      <c r="L32" s="90" t="s">
        <v>340</v>
      </c>
      <c r="M32" s="90" t="s">
        <v>340</v>
      </c>
      <c r="N32" s="91" t="s">
        <v>340</v>
      </c>
      <c r="P32" s="110">
        <v>0</v>
      </c>
      <c r="Q32" s="18">
        <v>0</v>
      </c>
      <c r="R32" s="19">
        <v>0</v>
      </c>
      <c r="S32" s="90" t="s">
        <v>340</v>
      </c>
      <c r="T32" s="90" t="s">
        <v>340</v>
      </c>
      <c r="U32" s="91" t="s">
        <v>340</v>
      </c>
    </row>
    <row r="33" spans="1:21" x14ac:dyDescent="0.25">
      <c r="A33" s="17" t="s">
        <v>356</v>
      </c>
      <c r="B33" s="18">
        <v>0</v>
      </c>
      <c r="C33" s="18">
        <v>0</v>
      </c>
      <c r="D33" s="19">
        <v>0</v>
      </c>
      <c r="E33" s="27" t="s">
        <v>340</v>
      </c>
      <c r="F33" s="27" t="s">
        <v>340</v>
      </c>
      <c r="G33" s="28" t="s">
        <v>340</v>
      </c>
      <c r="I33" s="110">
        <v>0</v>
      </c>
      <c r="J33" s="18">
        <v>0</v>
      </c>
      <c r="K33" s="19">
        <v>0</v>
      </c>
      <c r="L33" s="90" t="s">
        <v>340</v>
      </c>
      <c r="M33" s="90" t="s">
        <v>340</v>
      </c>
      <c r="N33" s="91" t="s">
        <v>340</v>
      </c>
      <c r="P33" s="110">
        <v>0</v>
      </c>
      <c r="Q33" s="18">
        <v>0</v>
      </c>
      <c r="R33" s="19">
        <v>0</v>
      </c>
      <c r="S33" s="90" t="s">
        <v>340</v>
      </c>
      <c r="T33" s="90" t="s">
        <v>340</v>
      </c>
      <c r="U33" s="91" t="s">
        <v>340</v>
      </c>
    </row>
    <row r="34" spans="1:21" x14ac:dyDescent="0.25">
      <c r="A34" s="17" t="s">
        <v>357</v>
      </c>
      <c r="B34" s="18">
        <v>0</v>
      </c>
      <c r="C34" s="18">
        <v>0</v>
      </c>
      <c r="D34" s="19">
        <v>0</v>
      </c>
      <c r="E34" s="27" t="s">
        <v>340</v>
      </c>
      <c r="F34" s="27" t="s">
        <v>340</v>
      </c>
      <c r="G34" s="28" t="s">
        <v>340</v>
      </c>
      <c r="I34" s="110">
        <v>0</v>
      </c>
      <c r="J34" s="18">
        <v>0</v>
      </c>
      <c r="K34" s="19">
        <v>0</v>
      </c>
      <c r="L34" s="90" t="s">
        <v>340</v>
      </c>
      <c r="M34" s="90" t="s">
        <v>340</v>
      </c>
      <c r="N34" s="91" t="s">
        <v>340</v>
      </c>
      <c r="P34" s="110">
        <v>0</v>
      </c>
      <c r="Q34" s="18">
        <v>0</v>
      </c>
      <c r="R34" s="19">
        <v>0</v>
      </c>
      <c r="S34" s="90" t="s">
        <v>340</v>
      </c>
      <c r="T34" s="90" t="s">
        <v>340</v>
      </c>
      <c r="U34" s="91" t="s">
        <v>340</v>
      </c>
    </row>
    <row r="35" spans="1:21" x14ac:dyDescent="0.25">
      <c r="A35" s="17" t="s">
        <v>358</v>
      </c>
      <c r="B35" s="18">
        <v>0</v>
      </c>
      <c r="C35" s="18">
        <v>0</v>
      </c>
      <c r="D35" s="19">
        <v>0</v>
      </c>
      <c r="E35" s="27" t="s">
        <v>340</v>
      </c>
      <c r="F35" s="27" t="s">
        <v>340</v>
      </c>
      <c r="G35" s="28" t="s">
        <v>340</v>
      </c>
      <c r="I35" s="110">
        <v>0</v>
      </c>
      <c r="J35" s="18">
        <v>0</v>
      </c>
      <c r="K35" s="19">
        <v>0</v>
      </c>
      <c r="L35" s="90" t="s">
        <v>340</v>
      </c>
      <c r="M35" s="90" t="s">
        <v>340</v>
      </c>
      <c r="N35" s="91" t="s">
        <v>340</v>
      </c>
      <c r="P35" s="110">
        <v>0</v>
      </c>
      <c r="Q35" s="18">
        <v>0</v>
      </c>
      <c r="R35" s="19">
        <v>0</v>
      </c>
      <c r="S35" s="90" t="s">
        <v>340</v>
      </c>
      <c r="T35" s="90" t="s">
        <v>340</v>
      </c>
      <c r="U35" s="91" t="s">
        <v>340</v>
      </c>
    </row>
    <row r="36" spans="1:21" x14ac:dyDescent="0.25">
      <c r="A36" s="17" t="s">
        <v>359</v>
      </c>
      <c r="B36" s="18">
        <v>2943</v>
      </c>
      <c r="C36" s="18">
        <v>5172</v>
      </c>
      <c r="D36" s="19">
        <v>6921</v>
      </c>
      <c r="E36" s="27">
        <v>0.23909120968128483</v>
      </c>
      <c r="F36" s="27">
        <v>0.39500244012528268</v>
      </c>
      <c r="G36" s="28">
        <v>0.50027033825532075</v>
      </c>
      <c r="I36" s="110">
        <v>2943</v>
      </c>
      <c r="J36" s="18">
        <v>5172</v>
      </c>
      <c r="K36" s="19">
        <v>6921</v>
      </c>
      <c r="L36" s="90">
        <v>0.24024411348860902</v>
      </c>
      <c r="M36" s="90">
        <v>0.39644730477921364</v>
      </c>
      <c r="N36" s="91">
        <v>0.50244069588145279</v>
      </c>
      <c r="P36" s="110">
        <v>0</v>
      </c>
      <c r="Q36" s="18">
        <v>0</v>
      </c>
      <c r="R36" s="19">
        <v>0</v>
      </c>
      <c r="S36" s="90" t="s">
        <v>340</v>
      </c>
      <c r="T36" s="90" t="s">
        <v>340</v>
      </c>
      <c r="U36" s="91" t="s">
        <v>340</v>
      </c>
    </row>
    <row r="37" spans="1:21" x14ac:dyDescent="0.25">
      <c r="A37" s="17" t="s">
        <v>5</v>
      </c>
      <c r="B37" s="18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  <c r="I37" s="110" t="s">
        <v>5</v>
      </c>
      <c r="J37" s="18" t="s">
        <v>5</v>
      </c>
      <c r="K37" s="19" t="s">
        <v>5</v>
      </c>
      <c r="L37" s="90" t="s">
        <v>5</v>
      </c>
      <c r="M37" s="90" t="s">
        <v>5</v>
      </c>
      <c r="N37" s="91" t="s">
        <v>5</v>
      </c>
      <c r="P37" s="110" t="s">
        <v>5</v>
      </c>
      <c r="Q37" s="18" t="s">
        <v>5</v>
      </c>
      <c r="R37" s="19" t="s">
        <v>5</v>
      </c>
      <c r="S37" s="90" t="s">
        <v>5</v>
      </c>
      <c r="T37" s="90" t="s">
        <v>5</v>
      </c>
      <c r="U37" s="91" t="s">
        <v>5</v>
      </c>
    </row>
    <row r="38" spans="1:21" ht="13.8" thickBot="1" x14ac:dyDescent="0.3">
      <c r="A38" s="20" t="s">
        <v>4</v>
      </c>
      <c r="B38" s="21">
        <v>1230911</v>
      </c>
      <c r="C38" s="21">
        <v>1309359</v>
      </c>
      <c r="D38" s="22">
        <v>1383452</v>
      </c>
      <c r="E38" s="23">
        <v>100</v>
      </c>
      <c r="F38" s="23">
        <v>100</v>
      </c>
      <c r="G38" s="48">
        <v>100</v>
      </c>
      <c r="I38" s="111">
        <v>1225004</v>
      </c>
      <c r="J38" s="21">
        <v>1304587</v>
      </c>
      <c r="K38" s="22">
        <v>1377476</v>
      </c>
      <c r="L38" s="94">
        <v>100</v>
      </c>
      <c r="M38" s="94">
        <v>100</v>
      </c>
      <c r="N38" s="95">
        <v>100</v>
      </c>
      <c r="P38" s="111">
        <v>5907</v>
      </c>
      <c r="Q38" s="21">
        <v>4772</v>
      </c>
      <c r="R38" s="22">
        <v>5976</v>
      </c>
      <c r="S38" s="94">
        <v>100</v>
      </c>
      <c r="T38" s="94">
        <v>100</v>
      </c>
      <c r="U38" s="95">
        <v>100</v>
      </c>
    </row>
    <row r="39" spans="1:21" x14ac:dyDescent="0.25">
      <c r="I39" s="118"/>
      <c r="P39" s="118"/>
    </row>
    <row r="40" spans="1:21" ht="16.2" thickBot="1" x14ac:dyDescent="0.35">
      <c r="A40" s="5" t="s">
        <v>263</v>
      </c>
      <c r="B40" s="6"/>
      <c r="C40" s="6"/>
      <c r="D40" s="198" t="s">
        <v>239</v>
      </c>
      <c r="E40" s="198"/>
      <c r="F40" s="6"/>
      <c r="I40" s="198" t="s">
        <v>252</v>
      </c>
      <c r="J40" s="198"/>
      <c r="K40" s="198"/>
      <c r="L40" s="198"/>
      <c r="M40" s="198"/>
      <c r="N40" s="198"/>
      <c r="P40" s="198" t="s">
        <v>253</v>
      </c>
      <c r="Q40" s="198"/>
      <c r="R40" s="198"/>
      <c r="S40" s="198"/>
      <c r="T40" s="198"/>
      <c r="U40" s="198"/>
    </row>
    <row r="41" spans="1:21" x14ac:dyDescent="0.25">
      <c r="A41" s="7"/>
      <c r="B41" s="99"/>
      <c r="C41" s="98" t="s">
        <v>38</v>
      </c>
      <c r="D41" s="100"/>
      <c r="E41" s="11"/>
      <c r="F41" s="98" t="s">
        <v>2</v>
      </c>
      <c r="G41" s="12"/>
      <c r="I41" s="32"/>
      <c r="J41" s="98" t="s">
        <v>38</v>
      </c>
      <c r="K41" s="100"/>
      <c r="L41" s="11"/>
      <c r="M41" s="98" t="s">
        <v>2</v>
      </c>
      <c r="N41" s="12"/>
      <c r="P41" s="32"/>
      <c r="Q41" s="98" t="s">
        <v>38</v>
      </c>
      <c r="R41" s="100"/>
      <c r="S41" s="11"/>
      <c r="T41" s="98" t="s">
        <v>2</v>
      </c>
      <c r="U41" s="12"/>
    </row>
    <row r="42" spans="1:21" x14ac:dyDescent="0.25">
      <c r="A42" s="13" t="s">
        <v>3</v>
      </c>
      <c r="B42" s="14" t="s">
        <v>331</v>
      </c>
      <c r="C42" s="15" t="s">
        <v>327</v>
      </c>
      <c r="D42" s="66" t="s">
        <v>328</v>
      </c>
      <c r="E42" s="15" t="s">
        <v>331</v>
      </c>
      <c r="F42" s="15" t="s">
        <v>327</v>
      </c>
      <c r="G42" s="16" t="s">
        <v>328</v>
      </c>
      <c r="I42" s="109" t="s">
        <v>331</v>
      </c>
      <c r="J42" s="15" t="s">
        <v>327</v>
      </c>
      <c r="K42" s="66" t="s">
        <v>328</v>
      </c>
      <c r="L42" s="15" t="s">
        <v>331</v>
      </c>
      <c r="M42" s="15" t="s">
        <v>327</v>
      </c>
      <c r="N42" s="16" t="s">
        <v>328</v>
      </c>
      <c r="P42" s="109" t="s">
        <v>331</v>
      </c>
      <c r="Q42" s="15" t="s">
        <v>327</v>
      </c>
      <c r="R42" s="66" t="s">
        <v>328</v>
      </c>
      <c r="S42" s="15" t="s">
        <v>331</v>
      </c>
      <c r="T42" s="15" t="s">
        <v>327</v>
      </c>
      <c r="U42" s="16" t="s">
        <v>328</v>
      </c>
    </row>
    <row r="43" spans="1:21" x14ac:dyDescent="0.25">
      <c r="A43" s="17" t="s">
        <v>89</v>
      </c>
      <c r="B43" s="18">
        <v>118374</v>
      </c>
      <c r="C43" s="18">
        <v>118406</v>
      </c>
      <c r="D43" s="19">
        <v>117467</v>
      </c>
      <c r="E43" s="27">
        <v>20.37965443389275</v>
      </c>
      <c r="F43" s="27">
        <v>20.190538551913825</v>
      </c>
      <c r="G43" s="28">
        <v>19.618017572661334</v>
      </c>
      <c r="I43" s="110">
        <v>118374</v>
      </c>
      <c r="J43" s="18">
        <v>118406</v>
      </c>
      <c r="K43" s="19">
        <v>117467</v>
      </c>
      <c r="L43" s="90">
        <v>20.662352918587459</v>
      </c>
      <c r="M43" s="90">
        <v>20.379655112469685</v>
      </c>
      <c r="N43" s="91">
        <v>19.798287261995654</v>
      </c>
      <c r="P43" s="110">
        <v>0</v>
      </c>
      <c r="Q43" s="18">
        <v>0</v>
      </c>
      <c r="R43" s="19">
        <v>0</v>
      </c>
      <c r="S43" s="90" t="s">
        <v>340</v>
      </c>
      <c r="T43" s="90" t="s">
        <v>340</v>
      </c>
      <c r="U43" s="91" t="s">
        <v>340</v>
      </c>
    </row>
    <row r="44" spans="1:21" x14ac:dyDescent="0.25">
      <c r="A44" s="17" t="s">
        <v>332</v>
      </c>
      <c r="B44" s="18">
        <v>53735</v>
      </c>
      <c r="C44" s="18">
        <v>57101</v>
      </c>
      <c r="D44" s="19">
        <v>58306</v>
      </c>
      <c r="E44" s="27">
        <v>9.2511930914324676</v>
      </c>
      <c r="F44" s="27">
        <v>9.7368371691707463</v>
      </c>
      <c r="G44" s="28">
        <v>9.7376125430256302</v>
      </c>
      <c r="I44" s="110">
        <v>52585</v>
      </c>
      <c r="J44" s="18">
        <v>55654</v>
      </c>
      <c r="K44" s="19">
        <v>56674</v>
      </c>
      <c r="L44" s="90">
        <v>9.1787878100251881</v>
      </c>
      <c r="M44" s="90">
        <v>9.5789852341045876</v>
      </c>
      <c r="N44" s="91">
        <v>9.5520285040593684</v>
      </c>
      <c r="P44" s="110">
        <v>1150</v>
      </c>
      <c r="Q44" s="18">
        <v>1447</v>
      </c>
      <c r="R44" s="19">
        <v>1632</v>
      </c>
      <c r="S44" s="90">
        <v>14.470869510507109</v>
      </c>
      <c r="T44" s="90">
        <v>26.589489158397647</v>
      </c>
      <c r="U44" s="91">
        <v>29.933969185619954</v>
      </c>
    </row>
    <row r="45" spans="1:21" x14ac:dyDescent="0.25">
      <c r="A45" s="17" t="s">
        <v>90</v>
      </c>
      <c r="B45" s="18">
        <v>128130</v>
      </c>
      <c r="C45" s="18">
        <v>126762</v>
      </c>
      <c r="D45" s="19">
        <v>125898</v>
      </c>
      <c r="E45" s="27">
        <v>22.059279255703768</v>
      </c>
      <c r="F45" s="27">
        <v>21.615399962144657</v>
      </c>
      <c r="G45" s="28">
        <v>21.026068396766043</v>
      </c>
      <c r="I45" s="110">
        <v>128130</v>
      </c>
      <c r="J45" s="18">
        <v>126762</v>
      </c>
      <c r="K45" s="19">
        <v>125898</v>
      </c>
      <c r="L45" s="90">
        <v>22.365276829866449</v>
      </c>
      <c r="M45" s="90">
        <v>21.817862619857799</v>
      </c>
      <c r="N45" s="91">
        <v>21.219276645447053</v>
      </c>
      <c r="P45" s="110">
        <v>0</v>
      </c>
      <c r="Q45" s="18">
        <v>0</v>
      </c>
      <c r="R45" s="19">
        <v>0</v>
      </c>
      <c r="S45" s="90" t="s">
        <v>340</v>
      </c>
      <c r="T45" s="90" t="s">
        <v>340</v>
      </c>
      <c r="U45" s="91" t="s">
        <v>340</v>
      </c>
    </row>
    <row r="46" spans="1:21" x14ac:dyDescent="0.25">
      <c r="A46" s="17" t="s">
        <v>92</v>
      </c>
      <c r="B46" s="18">
        <v>83001</v>
      </c>
      <c r="C46" s="18">
        <v>81506</v>
      </c>
      <c r="D46" s="19">
        <v>73737</v>
      </c>
      <c r="E46" s="27">
        <v>14.28972323033379</v>
      </c>
      <c r="F46" s="27">
        <v>13.89836693421185</v>
      </c>
      <c r="G46" s="28">
        <v>12.314724661013978</v>
      </c>
      <c r="I46" s="110">
        <v>83001</v>
      </c>
      <c r="J46" s="18">
        <v>81506</v>
      </c>
      <c r="K46" s="19">
        <v>73737</v>
      </c>
      <c r="L46" s="90">
        <v>14.487944604352965</v>
      </c>
      <c r="M46" s="90">
        <v>14.028547283051148</v>
      </c>
      <c r="N46" s="91">
        <v>12.427884493838896</v>
      </c>
      <c r="P46" s="110">
        <v>0</v>
      </c>
      <c r="Q46" s="18">
        <v>0</v>
      </c>
      <c r="R46" s="19">
        <v>0</v>
      </c>
      <c r="S46" s="90" t="s">
        <v>340</v>
      </c>
      <c r="T46" s="90" t="s">
        <v>340</v>
      </c>
      <c r="U46" s="91" t="s">
        <v>340</v>
      </c>
    </row>
    <row r="47" spans="1:21" x14ac:dyDescent="0.25">
      <c r="A47" s="17" t="s">
        <v>333</v>
      </c>
      <c r="B47" s="18">
        <v>87463</v>
      </c>
      <c r="C47" s="18">
        <v>85878</v>
      </c>
      <c r="D47" s="19">
        <v>83751</v>
      </c>
      <c r="E47" s="27">
        <v>15.057915722638093</v>
      </c>
      <c r="F47" s="27">
        <v>14.643878433198111</v>
      </c>
      <c r="G47" s="28">
        <v>13.987150346292657</v>
      </c>
      <c r="I47" s="110">
        <v>87463</v>
      </c>
      <c r="J47" s="18">
        <v>85878</v>
      </c>
      <c r="K47" s="19">
        <v>83751</v>
      </c>
      <c r="L47" s="90">
        <v>15.266793158281507</v>
      </c>
      <c r="M47" s="90">
        <v>14.78104168495407</v>
      </c>
      <c r="N47" s="91">
        <v>14.115678075369237</v>
      </c>
      <c r="P47" s="110">
        <v>0</v>
      </c>
      <c r="Q47" s="18">
        <v>0</v>
      </c>
      <c r="R47" s="19">
        <v>0</v>
      </c>
      <c r="S47" s="90" t="s">
        <v>340</v>
      </c>
      <c r="T47" s="90" t="s">
        <v>340</v>
      </c>
      <c r="U47" s="91" t="s">
        <v>340</v>
      </c>
    </row>
    <row r="48" spans="1:21" x14ac:dyDescent="0.25">
      <c r="A48" s="17" t="s">
        <v>334</v>
      </c>
      <c r="B48" s="18">
        <v>8700</v>
      </c>
      <c r="C48" s="18">
        <v>9923</v>
      </c>
      <c r="D48" s="19">
        <v>10732</v>
      </c>
      <c r="E48" s="27">
        <v>1.4978204130541075</v>
      </c>
      <c r="F48" s="27">
        <v>1.6920655545381222</v>
      </c>
      <c r="G48" s="28">
        <v>1.7923379722798867</v>
      </c>
      <c r="I48" s="110">
        <v>8700</v>
      </c>
      <c r="J48" s="18">
        <v>9923</v>
      </c>
      <c r="K48" s="19">
        <v>10732</v>
      </c>
      <c r="L48" s="90">
        <v>1.5185975838588786</v>
      </c>
      <c r="M48" s="90">
        <v>1.7079144442092182</v>
      </c>
      <c r="N48" s="91">
        <v>1.8088077408611556</v>
      </c>
      <c r="P48" s="110">
        <v>0</v>
      </c>
      <c r="Q48" s="18">
        <v>0</v>
      </c>
      <c r="R48" s="19">
        <v>0</v>
      </c>
      <c r="S48" s="90" t="s">
        <v>340</v>
      </c>
      <c r="T48" s="90" t="s">
        <v>340</v>
      </c>
      <c r="U48" s="91" t="s">
        <v>340</v>
      </c>
    </row>
    <row r="49" spans="1:21" x14ac:dyDescent="0.25">
      <c r="A49" s="17" t="s">
        <v>335</v>
      </c>
      <c r="B49" s="18">
        <v>4229</v>
      </c>
      <c r="C49" s="18">
        <v>4526</v>
      </c>
      <c r="D49" s="19">
        <v>4702</v>
      </c>
      <c r="E49" s="27">
        <v>0.7280784513569909</v>
      </c>
      <c r="F49" s="27">
        <v>0.77177151061569493</v>
      </c>
      <c r="G49" s="28">
        <v>0.78527517197726682</v>
      </c>
      <c r="I49" s="110">
        <v>4229</v>
      </c>
      <c r="J49" s="18">
        <v>4526</v>
      </c>
      <c r="K49" s="19">
        <v>4702</v>
      </c>
      <c r="L49" s="90">
        <v>0.7381780669125515</v>
      </c>
      <c r="M49" s="90">
        <v>0.77900038037800279</v>
      </c>
      <c r="N49" s="91">
        <v>0.79249105455918312</v>
      </c>
      <c r="P49" s="110">
        <v>0</v>
      </c>
      <c r="Q49" s="18">
        <v>0</v>
      </c>
      <c r="R49" s="19">
        <v>0</v>
      </c>
      <c r="S49" s="90" t="s">
        <v>340</v>
      </c>
      <c r="T49" s="90" t="s">
        <v>340</v>
      </c>
      <c r="U49" s="91" t="s">
        <v>340</v>
      </c>
    </row>
    <row r="50" spans="1:21" x14ac:dyDescent="0.25">
      <c r="A50" s="17" t="s">
        <v>336</v>
      </c>
      <c r="B50" s="18">
        <v>3659</v>
      </c>
      <c r="C50" s="18">
        <v>2342</v>
      </c>
      <c r="D50" s="19">
        <v>2113</v>
      </c>
      <c r="E50" s="27">
        <v>0.6299453898120666</v>
      </c>
      <c r="F50" s="27">
        <v>0.39935680023463493</v>
      </c>
      <c r="G50" s="28">
        <v>0.35288950199658969</v>
      </c>
      <c r="I50" s="110">
        <v>0</v>
      </c>
      <c r="J50" s="18">
        <v>0</v>
      </c>
      <c r="K50" s="19">
        <v>0</v>
      </c>
      <c r="L50" s="90" t="s">
        <v>340</v>
      </c>
      <c r="M50" s="90" t="s">
        <v>340</v>
      </c>
      <c r="N50" s="91" t="s">
        <v>340</v>
      </c>
      <c r="P50" s="110">
        <v>3659</v>
      </c>
      <c r="Q50" s="18">
        <v>2342</v>
      </c>
      <c r="R50" s="19">
        <v>2113</v>
      </c>
      <c r="S50" s="90">
        <v>46.042531772996099</v>
      </c>
      <c r="T50" s="90">
        <v>43.035648658581401</v>
      </c>
      <c r="U50" s="91">
        <v>38.756419662509174</v>
      </c>
    </row>
    <row r="51" spans="1:21" x14ac:dyDescent="0.25">
      <c r="A51" s="17" t="s">
        <v>337</v>
      </c>
      <c r="B51" s="18">
        <v>446</v>
      </c>
      <c r="C51" s="18">
        <v>771</v>
      </c>
      <c r="D51" s="19">
        <v>1074</v>
      </c>
      <c r="E51" s="27">
        <v>7.678481657725654E-2</v>
      </c>
      <c r="F51" s="27">
        <v>0.13147057770320389</v>
      </c>
      <c r="G51" s="28">
        <v>0.17936740423300393</v>
      </c>
      <c r="I51" s="110">
        <v>446</v>
      </c>
      <c r="J51" s="18">
        <v>771</v>
      </c>
      <c r="K51" s="19">
        <v>1074</v>
      </c>
      <c r="L51" s="90">
        <v>7.7849945103570101E-2</v>
      </c>
      <c r="M51" s="90">
        <v>0.13270200911874505</v>
      </c>
      <c r="N51" s="91">
        <v>0.18101560880403292</v>
      </c>
      <c r="P51" s="110">
        <v>0</v>
      </c>
      <c r="Q51" s="18">
        <v>0</v>
      </c>
      <c r="R51" s="19">
        <v>0</v>
      </c>
      <c r="S51" s="90" t="s">
        <v>340</v>
      </c>
      <c r="T51" s="90" t="s">
        <v>340</v>
      </c>
      <c r="U51" s="91" t="s">
        <v>340</v>
      </c>
    </row>
    <row r="52" spans="1:21" x14ac:dyDescent="0.25">
      <c r="A52" s="17" t="s">
        <v>338</v>
      </c>
      <c r="B52" s="18">
        <v>16610</v>
      </c>
      <c r="C52" s="18">
        <v>19915</v>
      </c>
      <c r="D52" s="19">
        <v>33698</v>
      </c>
      <c r="E52" s="27">
        <v>2.8596318460722672</v>
      </c>
      <c r="F52" s="27">
        <v>3.395896958442679</v>
      </c>
      <c r="G52" s="28">
        <v>5.627861068755835</v>
      </c>
      <c r="I52" s="110">
        <v>16610</v>
      </c>
      <c r="J52" s="18">
        <v>19915</v>
      </c>
      <c r="K52" s="19">
        <v>33698</v>
      </c>
      <c r="L52" s="90">
        <v>2.8992995250455142</v>
      </c>
      <c r="M52" s="90">
        <v>3.4277049437092191</v>
      </c>
      <c r="N52" s="91">
        <v>5.6795754054732779</v>
      </c>
      <c r="P52" s="110">
        <v>0</v>
      </c>
      <c r="Q52" s="18">
        <v>0</v>
      </c>
      <c r="R52" s="19">
        <v>0</v>
      </c>
      <c r="S52" s="90" t="s">
        <v>340</v>
      </c>
      <c r="T52" s="90" t="s">
        <v>340</v>
      </c>
      <c r="U52" s="91" t="s">
        <v>340</v>
      </c>
    </row>
    <row r="53" spans="1:21" x14ac:dyDescent="0.25">
      <c r="A53" s="17" t="s">
        <v>339</v>
      </c>
      <c r="B53" s="18">
        <v>0</v>
      </c>
      <c r="C53" s="18">
        <v>0</v>
      </c>
      <c r="D53" s="19">
        <v>0</v>
      </c>
      <c r="E53" s="27" t="s">
        <v>340</v>
      </c>
      <c r="F53" s="27" t="s">
        <v>340</v>
      </c>
      <c r="G53" s="28" t="s">
        <v>340</v>
      </c>
      <c r="I53" s="110">
        <v>0</v>
      </c>
      <c r="J53" s="18">
        <v>0</v>
      </c>
      <c r="K53" s="19">
        <v>0</v>
      </c>
      <c r="L53" s="90" t="s">
        <v>340</v>
      </c>
      <c r="M53" s="90" t="s">
        <v>340</v>
      </c>
      <c r="N53" s="91" t="s">
        <v>340</v>
      </c>
      <c r="P53" s="110">
        <v>0</v>
      </c>
      <c r="Q53" s="18">
        <v>0</v>
      </c>
      <c r="R53" s="19">
        <v>0</v>
      </c>
      <c r="S53" s="90" t="s">
        <v>340</v>
      </c>
      <c r="T53" s="90" t="s">
        <v>340</v>
      </c>
      <c r="U53" s="91" t="s">
        <v>340</v>
      </c>
    </row>
    <row r="54" spans="1:21" x14ac:dyDescent="0.25">
      <c r="A54" s="17" t="s">
        <v>341</v>
      </c>
      <c r="B54" s="18">
        <v>9996</v>
      </c>
      <c r="C54" s="18">
        <v>7978</v>
      </c>
      <c r="D54" s="19">
        <v>8413</v>
      </c>
      <c r="E54" s="27">
        <v>1.720944005619409</v>
      </c>
      <c r="F54" s="27">
        <v>1.3604050180494951</v>
      </c>
      <c r="G54" s="28">
        <v>1.4050446664918641</v>
      </c>
      <c r="I54" s="110">
        <v>6926</v>
      </c>
      <c r="J54" s="18">
        <v>6582</v>
      </c>
      <c r="K54" s="19">
        <v>6757</v>
      </c>
      <c r="L54" s="90">
        <v>1.2089433179088038</v>
      </c>
      <c r="M54" s="90">
        <v>1.1328724046946563</v>
      </c>
      <c r="N54" s="91">
        <v>1.1388477362093579</v>
      </c>
      <c r="P54" s="110">
        <v>3070</v>
      </c>
      <c r="Q54" s="18">
        <v>1396</v>
      </c>
      <c r="R54" s="19">
        <v>1656</v>
      </c>
      <c r="S54" s="90">
        <v>38.630929910658111</v>
      </c>
      <c r="T54" s="90">
        <v>25.652333700845279</v>
      </c>
      <c r="U54" s="91">
        <v>30.374174614820248</v>
      </c>
    </row>
    <row r="55" spans="1:21" x14ac:dyDescent="0.25">
      <c r="A55" s="17" t="s">
        <v>342</v>
      </c>
      <c r="B55" s="18">
        <v>0</v>
      </c>
      <c r="C55" s="18">
        <v>0</v>
      </c>
      <c r="D55" s="19">
        <v>0</v>
      </c>
      <c r="E55" s="27" t="s">
        <v>340</v>
      </c>
      <c r="F55" s="27" t="s">
        <v>340</v>
      </c>
      <c r="G55" s="28" t="s">
        <v>340</v>
      </c>
      <c r="I55" s="110">
        <v>0</v>
      </c>
      <c r="J55" s="18">
        <v>0</v>
      </c>
      <c r="K55" s="19">
        <v>0</v>
      </c>
      <c r="L55" s="90" t="s">
        <v>340</v>
      </c>
      <c r="M55" s="90" t="s">
        <v>340</v>
      </c>
      <c r="N55" s="91" t="s">
        <v>340</v>
      </c>
      <c r="P55" s="110">
        <v>0</v>
      </c>
      <c r="Q55" s="18">
        <v>0</v>
      </c>
      <c r="R55" s="19">
        <v>0</v>
      </c>
      <c r="S55" s="90" t="s">
        <v>340</v>
      </c>
      <c r="T55" s="90" t="s">
        <v>340</v>
      </c>
      <c r="U55" s="91" t="s">
        <v>340</v>
      </c>
    </row>
    <row r="56" spans="1:21" x14ac:dyDescent="0.25">
      <c r="A56" s="17" t="s">
        <v>343</v>
      </c>
      <c r="B56" s="18">
        <v>27290</v>
      </c>
      <c r="C56" s="18">
        <v>28765</v>
      </c>
      <c r="D56" s="19">
        <v>30925</v>
      </c>
      <c r="E56" s="27">
        <v>4.698335525545585</v>
      </c>
      <c r="F56" s="27">
        <v>4.9049950293549411</v>
      </c>
      <c r="G56" s="28">
        <v>5.1647457876216452</v>
      </c>
      <c r="I56" s="110">
        <v>27290</v>
      </c>
      <c r="J56" s="18">
        <v>28765</v>
      </c>
      <c r="K56" s="19">
        <v>30925</v>
      </c>
      <c r="L56" s="90">
        <v>4.7635089728171032</v>
      </c>
      <c r="M56" s="90">
        <v>4.9509381223096005</v>
      </c>
      <c r="N56" s="91">
        <v>5.2122045644922883</v>
      </c>
      <c r="P56" s="110">
        <v>0</v>
      </c>
      <c r="Q56" s="18">
        <v>0</v>
      </c>
      <c r="R56" s="19">
        <v>0</v>
      </c>
      <c r="S56" s="90" t="s">
        <v>340</v>
      </c>
      <c r="T56" s="90" t="s">
        <v>340</v>
      </c>
      <c r="U56" s="91" t="s">
        <v>340</v>
      </c>
    </row>
    <row r="57" spans="1:21" x14ac:dyDescent="0.25">
      <c r="A57" s="17" t="s">
        <v>344</v>
      </c>
      <c r="B57" s="18">
        <v>0</v>
      </c>
      <c r="C57" s="18">
        <v>0</v>
      </c>
      <c r="D57" s="19">
        <v>0</v>
      </c>
      <c r="E57" s="27" t="s">
        <v>340</v>
      </c>
      <c r="F57" s="27" t="s">
        <v>340</v>
      </c>
      <c r="G57" s="28" t="s">
        <v>340</v>
      </c>
      <c r="I57" s="110">
        <v>0</v>
      </c>
      <c r="J57" s="18">
        <v>0</v>
      </c>
      <c r="K57" s="19">
        <v>0</v>
      </c>
      <c r="L57" s="90" t="s">
        <v>340</v>
      </c>
      <c r="M57" s="90" t="s">
        <v>340</v>
      </c>
      <c r="N57" s="91" t="s">
        <v>340</v>
      </c>
      <c r="P57" s="110">
        <v>0</v>
      </c>
      <c r="Q57" s="18">
        <v>0</v>
      </c>
      <c r="R57" s="19">
        <v>0</v>
      </c>
      <c r="S57" s="90" t="s">
        <v>340</v>
      </c>
      <c r="T57" s="90" t="s">
        <v>340</v>
      </c>
      <c r="U57" s="91" t="s">
        <v>340</v>
      </c>
    </row>
    <row r="58" spans="1:21" x14ac:dyDescent="0.25">
      <c r="A58" s="17" t="s">
        <v>345</v>
      </c>
      <c r="B58" s="18">
        <v>0</v>
      </c>
      <c r="C58" s="18">
        <v>0</v>
      </c>
      <c r="D58" s="19">
        <v>0</v>
      </c>
      <c r="E58" s="27" t="s">
        <v>340</v>
      </c>
      <c r="F58" s="27" t="s">
        <v>340</v>
      </c>
      <c r="G58" s="28" t="s">
        <v>340</v>
      </c>
      <c r="I58" s="110">
        <v>0</v>
      </c>
      <c r="J58" s="18">
        <v>0</v>
      </c>
      <c r="K58" s="19">
        <v>0</v>
      </c>
      <c r="L58" s="90" t="s">
        <v>340</v>
      </c>
      <c r="M58" s="90" t="s">
        <v>340</v>
      </c>
      <c r="N58" s="91" t="s">
        <v>340</v>
      </c>
      <c r="P58" s="110">
        <v>0</v>
      </c>
      <c r="Q58" s="18">
        <v>0</v>
      </c>
      <c r="R58" s="19">
        <v>0</v>
      </c>
      <c r="S58" s="90" t="s">
        <v>340</v>
      </c>
      <c r="T58" s="90" t="s">
        <v>340</v>
      </c>
      <c r="U58" s="91" t="s">
        <v>340</v>
      </c>
    </row>
    <row r="59" spans="1:21" x14ac:dyDescent="0.25">
      <c r="A59" s="17" t="s">
        <v>346</v>
      </c>
      <c r="B59" s="18">
        <v>0</v>
      </c>
      <c r="C59" s="18">
        <v>0</v>
      </c>
      <c r="D59" s="19">
        <v>0</v>
      </c>
      <c r="E59" s="27" t="s">
        <v>340</v>
      </c>
      <c r="F59" s="27" t="s">
        <v>340</v>
      </c>
      <c r="G59" s="28" t="s">
        <v>340</v>
      </c>
      <c r="I59" s="110">
        <v>0</v>
      </c>
      <c r="J59" s="18">
        <v>0</v>
      </c>
      <c r="K59" s="19">
        <v>0</v>
      </c>
      <c r="L59" s="90" t="s">
        <v>340</v>
      </c>
      <c r="M59" s="90" t="s">
        <v>340</v>
      </c>
      <c r="N59" s="91" t="s">
        <v>340</v>
      </c>
      <c r="P59" s="110">
        <v>0</v>
      </c>
      <c r="Q59" s="18">
        <v>0</v>
      </c>
      <c r="R59" s="19">
        <v>0</v>
      </c>
      <c r="S59" s="90" t="s">
        <v>340</v>
      </c>
      <c r="T59" s="90" t="s">
        <v>340</v>
      </c>
      <c r="U59" s="91" t="s">
        <v>340</v>
      </c>
    </row>
    <row r="60" spans="1:21" x14ac:dyDescent="0.25">
      <c r="A60" s="17" t="s">
        <v>347</v>
      </c>
      <c r="B60" s="18">
        <v>0</v>
      </c>
      <c r="C60" s="18">
        <v>0</v>
      </c>
      <c r="D60" s="19">
        <v>0</v>
      </c>
      <c r="E60" s="27" t="s">
        <v>340</v>
      </c>
      <c r="F60" s="27" t="s">
        <v>340</v>
      </c>
      <c r="G60" s="28" t="s">
        <v>340</v>
      </c>
      <c r="I60" s="110">
        <v>0</v>
      </c>
      <c r="J60" s="18">
        <v>0</v>
      </c>
      <c r="K60" s="19">
        <v>0</v>
      </c>
      <c r="L60" s="90" t="s">
        <v>340</v>
      </c>
      <c r="M60" s="90" t="s">
        <v>340</v>
      </c>
      <c r="N60" s="91" t="s">
        <v>340</v>
      </c>
      <c r="P60" s="110">
        <v>0</v>
      </c>
      <c r="Q60" s="18">
        <v>0</v>
      </c>
      <c r="R60" s="19">
        <v>0</v>
      </c>
      <c r="S60" s="90" t="s">
        <v>340</v>
      </c>
      <c r="T60" s="90" t="s">
        <v>340</v>
      </c>
      <c r="U60" s="91" t="s">
        <v>340</v>
      </c>
    </row>
    <row r="61" spans="1:21" x14ac:dyDescent="0.25">
      <c r="A61" s="17" t="s">
        <v>348</v>
      </c>
      <c r="B61" s="18">
        <v>0</v>
      </c>
      <c r="C61" s="18">
        <v>0</v>
      </c>
      <c r="D61" s="19">
        <v>0</v>
      </c>
      <c r="E61" s="27" t="s">
        <v>340</v>
      </c>
      <c r="F61" s="27" t="s">
        <v>340</v>
      </c>
      <c r="G61" s="28" t="s">
        <v>340</v>
      </c>
      <c r="I61" s="110">
        <v>0</v>
      </c>
      <c r="J61" s="18">
        <v>0</v>
      </c>
      <c r="K61" s="19">
        <v>0</v>
      </c>
      <c r="L61" s="90" t="s">
        <v>340</v>
      </c>
      <c r="M61" s="90" t="s">
        <v>340</v>
      </c>
      <c r="N61" s="91" t="s">
        <v>340</v>
      </c>
      <c r="P61" s="110">
        <v>0</v>
      </c>
      <c r="Q61" s="18">
        <v>0</v>
      </c>
      <c r="R61" s="19">
        <v>0</v>
      </c>
      <c r="S61" s="90" t="s">
        <v>340</v>
      </c>
      <c r="T61" s="90" t="s">
        <v>340</v>
      </c>
      <c r="U61" s="91" t="s">
        <v>340</v>
      </c>
    </row>
    <row r="62" spans="1:21" x14ac:dyDescent="0.25">
      <c r="A62" s="17" t="s">
        <v>349</v>
      </c>
      <c r="B62" s="18">
        <v>13121</v>
      </c>
      <c r="C62" s="18">
        <v>11852</v>
      </c>
      <c r="D62" s="19">
        <v>11671</v>
      </c>
      <c r="E62" s="27">
        <v>2.2589542114578096</v>
      </c>
      <c r="F62" s="27">
        <v>2.0209977781301847</v>
      </c>
      <c r="G62" s="28">
        <v>1.9491591944165632</v>
      </c>
      <c r="I62" s="110">
        <v>13121</v>
      </c>
      <c r="J62" s="18">
        <v>11852</v>
      </c>
      <c r="K62" s="19">
        <v>11671</v>
      </c>
      <c r="L62" s="90">
        <v>2.2902895284841778</v>
      </c>
      <c r="M62" s="90">
        <v>2.0399276421210981</v>
      </c>
      <c r="N62" s="91">
        <v>1.9670699910166369</v>
      </c>
      <c r="P62" s="110">
        <v>0</v>
      </c>
      <c r="Q62" s="18">
        <v>0</v>
      </c>
      <c r="R62" s="19">
        <v>0</v>
      </c>
      <c r="S62" s="90" t="s">
        <v>340</v>
      </c>
      <c r="T62" s="90" t="s">
        <v>340</v>
      </c>
      <c r="U62" s="91" t="s">
        <v>340</v>
      </c>
    </row>
    <row r="63" spans="1:21" x14ac:dyDescent="0.25">
      <c r="A63" s="17" t="s">
        <v>350</v>
      </c>
      <c r="B63" s="18">
        <v>23443</v>
      </c>
      <c r="C63" s="18">
        <v>26313</v>
      </c>
      <c r="D63" s="19">
        <v>28911</v>
      </c>
      <c r="E63" s="27">
        <v>4.0360234417502809</v>
      </c>
      <c r="F63" s="27">
        <v>4.4868810779564257</v>
      </c>
      <c r="G63" s="28">
        <v>4.8283901524956949</v>
      </c>
      <c r="I63" s="110">
        <v>23443</v>
      </c>
      <c r="J63" s="18">
        <v>26313</v>
      </c>
      <c r="K63" s="19">
        <v>28911</v>
      </c>
      <c r="L63" s="90">
        <v>4.0920095584372058</v>
      </c>
      <c r="M63" s="90">
        <v>4.5289078676284547</v>
      </c>
      <c r="N63" s="91">
        <v>4.8727581621353773</v>
      </c>
      <c r="P63" s="110">
        <v>0</v>
      </c>
      <c r="Q63" s="18">
        <v>0</v>
      </c>
      <c r="R63" s="19">
        <v>0</v>
      </c>
      <c r="S63" s="90" t="s">
        <v>340</v>
      </c>
      <c r="T63" s="90" t="s">
        <v>340</v>
      </c>
      <c r="U63" s="91" t="s">
        <v>340</v>
      </c>
    </row>
    <row r="64" spans="1:21" x14ac:dyDescent="0.25">
      <c r="A64" s="17" t="s">
        <v>351</v>
      </c>
      <c r="B64" s="18">
        <v>238</v>
      </c>
      <c r="C64" s="18">
        <v>471</v>
      </c>
      <c r="D64" s="19">
        <v>278</v>
      </c>
      <c r="E64" s="27">
        <v>4.0974857276652593E-2</v>
      </c>
      <c r="F64" s="27">
        <v>8.0314710892618726E-2</v>
      </c>
      <c r="G64" s="28">
        <v>4.6428434242807348E-2</v>
      </c>
      <c r="I64" s="110">
        <v>170</v>
      </c>
      <c r="J64" s="18">
        <v>214</v>
      </c>
      <c r="K64" s="19">
        <v>227</v>
      </c>
      <c r="L64" s="90">
        <v>2.967374589149533E-2</v>
      </c>
      <c r="M64" s="90">
        <v>3.6832983075760627E-2</v>
      </c>
      <c r="N64" s="91">
        <v>3.8259351209046062E-2</v>
      </c>
      <c r="P64" s="110">
        <v>68</v>
      </c>
      <c r="Q64" s="18">
        <v>257</v>
      </c>
      <c r="R64" s="19">
        <v>51</v>
      </c>
      <c r="S64" s="90">
        <v>0.85566880583868121</v>
      </c>
      <c r="T64" s="90">
        <v>4.7225284821756706</v>
      </c>
      <c r="U64" s="91">
        <v>0.93543653705062357</v>
      </c>
    </row>
    <row r="65" spans="1:21" x14ac:dyDescent="0.25">
      <c r="A65" s="17" t="s">
        <v>352</v>
      </c>
      <c r="B65" s="18">
        <v>945</v>
      </c>
      <c r="C65" s="18">
        <v>940</v>
      </c>
      <c r="D65" s="19">
        <v>1105</v>
      </c>
      <c r="E65" s="27">
        <v>0.16269428624553237</v>
      </c>
      <c r="F65" s="27">
        <v>0.16028838267316686</v>
      </c>
      <c r="G65" s="28">
        <v>0.18454467567734575</v>
      </c>
      <c r="I65" s="110">
        <v>945</v>
      </c>
      <c r="J65" s="18">
        <v>940</v>
      </c>
      <c r="K65" s="19">
        <v>1105</v>
      </c>
      <c r="L65" s="90">
        <v>0.16495111686742991</v>
      </c>
      <c r="M65" s="90">
        <v>0.16178973874399527</v>
      </c>
      <c r="N65" s="91">
        <v>0.18624045412332996</v>
      </c>
      <c r="P65" s="110">
        <v>0</v>
      </c>
      <c r="Q65" s="18">
        <v>0</v>
      </c>
      <c r="R65" s="19">
        <v>0</v>
      </c>
      <c r="S65" s="90" t="s">
        <v>340</v>
      </c>
      <c r="T65" s="90" t="s">
        <v>340</v>
      </c>
      <c r="U65" s="91" t="s">
        <v>340</v>
      </c>
    </row>
    <row r="66" spans="1:21" x14ac:dyDescent="0.25">
      <c r="A66" s="17" t="s">
        <v>353</v>
      </c>
      <c r="B66" s="18">
        <v>0</v>
      </c>
      <c r="C66" s="18">
        <v>0</v>
      </c>
      <c r="D66" s="19">
        <v>0</v>
      </c>
      <c r="E66" s="27" t="s">
        <v>340</v>
      </c>
      <c r="F66" s="27" t="s">
        <v>340</v>
      </c>
      <c r="G66" s="28" t="s">
        <v>340</v>
      </c>
      <c r="I66" s="110">
        <v>0</v>
      </c>
      <c r="J66" s="18">
        <v>0</v>
      </c>
      <c r="K66" s="19">
        <v>0</v>
      </c>
      <c r="L66" s="90" t="s">
        <v>340</v>
      </c>
      <c r="M66" s="90" t="s">
        <v>340</v>
      </c>
      <c r="N66" s="91" t="s">
        <v>340</v>
      </c>
      <c r="P66" s="110">
        <v>0</v>
      </c>
      <c r="Q66" s="18">
        <v>0</v>
      </c>
      <c r="R66" s="19">
        <v>0</v>
      </c>
      <c r="S66" s="90" t="s">
        <v>340</v>
      </c>
      <c r="T66" s="90" t="s">
        <v>340</v>
      </c>
      <c r="U66" s="91" t="s">
        <v>340</v>
      </c>
    </row>
    <row r="67" spans="1:21" x14ac:dyDescent="0.25">
      <c r="A67" s="17" t="s">
        <v>354</v>
      </c>
      <c r="B67" s="18">
        <v>99</v>
      </c>
      <c r="C67" s="18">
        <v>401</v>
      </c>
      <c r="D67" s="19">
        <v>627</v>
      </c>
      <c r="E67" s="27">
        <v>1.7044163320960534E-2</v>
      </c>
      <c r="F67" s="27">
        <v>6.8378341970148845E-2</v>
      </c>
      <c r="G67" s="28">
        <v>0.10471449018072017</v>
      </c>
      <c r="I67" s="110">
        <v>99</v>
      </c>
      <c r="J67" s="18">
        <v>401</v>
      </c>
      <c r="K67" s="19">
        <v>627</v>
      </c>
      <c r="L67" s="90">
        <v>1.7280593195635515E-2</v>
      </c>
      <c r="M67" s="90">
        <v>6.9018814081215005E-2</v>
      </c>
      <c r="N67" s="91">
        <v>0.10567671016771754</v>
      </c>
      <c r="P67" s="110">
        <v>0</v>
      </c>
      <c r="Q67" s="18">
        <v>0</v>
      </c>
      <c r="R67" s="19">
        <v>0</v>
      </c>
      <c r="S67" s="90" t="s">
        <v>340</v>
      </c>
      <c r="T67" s="90" t="s">
        <v>340</v>
      </c>
      <c r="U67" s="91" t="s">
        <v>340</v>
      </c>
    </row>
    <row r="68" spans="1:21" x14ac:dyDescent="0.25">
      <c r="A68" s="17" t="s">
        <v>355</v>
      </c>
      <c r="B68" s="18">
        <v>0</v>
      </c>
      <c r="C68" s="18">
        <v>0</v>
      </c>
      <c r="D68" s="19">
        <v>0</v>
      </c>
      <c r="E68" s="27" t="s">
        <v>340</v>
      </c>
      <c r="F68" s="27" t="s">
        <v>340</v>
      </c>
      <c r="G68" s="28" t="s">
        <v>340</v>
      </c>
      <c r="I68" s="110">
        <v>0</v>
      </c>
      <c r="J68" s="18">
        <v>0</v>
      </c>
      <c r="K68" s="19">
        <v>0</v>
      </c>
      <c r="L68" s="90" t="s">
        <v>340</v>
      </c>
      <c r="M68" s="90" t="s">
        <v>340</v>
      </c>
      <c r="N68" s="91" t="s">
        <v>340</v>
      </c>
      <c r="P68" s="110">
        <v>0</v>
      </c>
      <c r="Q68" s="18">
        <v>0</v>
      </c>
      <c r="R68" s="19">
        <v>0</v>
      </c>
      <c r="S68" s="90" t="s">
        <v>340</v>
      </c>
      <c r="T68" s="90" t="s">
        <v>340</v>
      </c>
      <c r="U68" s="91" t="s">
        <v>340</v>
      </c>
    </row>
    <row r="69" spans="1:21" x14ac:dyDescent="0.25">
      <c r="A69" s="17" t="s">
        <v>356</v>
      </c>
      <c r="B69" s="18">
        <v>0</v>
      </c>
      <c r="C69" s="18">
        <v>0</v>
      </c>
      <c r="D69" s="19">
        <v>0</v>
      </c>
      <c r="E69" s="27" t="s">
        <v>340</v>
      </c>
      <c r="F69" s="27" t="s">
        <v>340</v>
      </c>
      <c r="G69" s="28" t="s">
        <v>340</v>
      </c>
      <c r="I69" s="110">
        <v>0</v>
      </c>
      <c r="J69" s="18">
        <v>0</v>
      </c>
      <c r="K69" s="19">
        <v>0</v>
      </c>
      <c r="L69" s="90" t="s">
        <v>340</v>
      </c>
      <c r="M69" s="90" t="s">
        <v>340</v>
      </c>
      <c r="N69" s="91" t="s">
        <v>340</v>
      </c>
      <c r="P69" s="110">
        <v>0</v>
      </c>
      <c r="Q69" s="18">
        <v>0</v>
      </c>
      <c r="R69" s="19">
        <v>0</v>
      </c>
      <c r="S69" s="90" t="s">
        <v>340</v>
      </c>
      <c r="T69" s="90" t="s">
        <v>340</v>
      </c>
      <c r="U69" s="91" t="s">
        <v>340</v>
      </c>
    </row>
    <row r="70" spans="1:21" x14ac:dyDescent="0.25">
      <c r="A70" s="17" t="s">
        <v>357</v>
      </c>
      <c r="B70" s="18">
        <v>0</v>
      </c>
      <c r="C70" s="18">
        <v>0</v>
      </c>
      <c r="D70" s="19">
        <v>0</v>
      </c>
      <c r="E70" s="27" t="s">
        <v>340</v>
      </c>
      <c r="F70" s="27" t="s">
        <v>340</v>
      </c>
      <c r="G70" s="28" t="s">
        <v>340</v>
      </c>
      <c r="I70" s="110">
        <v>0</v>
      </c>
      <c r="J70" s="18">
        <v>0</v>
      </c>
      <c r="K70" s="19">
        <v>0</v>
      </c>
      <c r="L70" s="90" t="s">
        <v>340</v>
      </c>
      <c r="M70" s="90" t="s">
        <v>340</v>
      </c>
      <c r="N70" s="91" t="s">
        <v>340</v>
      </c>
      <c r="P70" s="110">
        <v>0</v>
      </c>
      <c r="Q70" s="18">
        <v>0</v>
      </c>
      <c r="R70" s="19">
        <v>0</v>
      </c>
      <c r="S70" s="90" t="s">
        <v>340</v>
      </c>
      <c r="T70" s="90" t="s">
        <v>340</v>
      </c>
      <c r="U70" s="91" t="s">
        <v>340</v>
      </c>
    </row>
    <row r="71" spans="1:21" x14ac:dyDescent="0.25">
      <c r="A71" s="17" t="s">
        <v>358</v>
      </c>
      <c r="B71" s="18">
        <v>0</v>
      </c>
      <c r="C71" s="18">
        <v>0</v>
      </c>
      <c r="D71" s="19">
        <v>0</v>
      </c>
      <c r="E71" s="27" t="s">
        <v>340</v>
      </c>
      <c r="F71" s="27" t="s">
        <v>340</v>
      </c>
      <c r="G71" s="28" t="s">
        <v>340</v>
      </c>
      <c r="I71" s="110">
        <v>0</v>
      </c>
      <c r="J71" s="18">
        <v>0</v>
      </c>
      <c r="K71" s="19">
        <v>0</v>
      </c>
      <c r="L71" s="90" t="s">
        <v>340</v>
      </c>
      <c r="M71" s="90" t="s">
        <v>340</v>
      </c>
      <c r="N71" s="91" t="s">
        <v>340</v>
      </c>
      <c r="P71" s="110">
        <v>0</v>
      </c>
      <c r="Q71" s="18">
        <v>0</v>
      </c>
      <c r="R71" s="19">
        <v>0</v>
      </c>
      <c r="S71" s="90" t="s">
        <v>340</v>
      </c>
      <c r="T71" s="90" t="s">
        <v>340</v>
      </c>
      <c r="U71" s="91" t="s">
        <v>340</v>
      </c>
    </row>
    <row r="72" spans="1:21" x14ac:dyDescent="0.25">
      <c r="A72" s="17" t="s">
        <v>359</v>
      </c>
      <c r="B72" s="18">
        <v>1365</v>
      </c>
      <c r="C72" s="18">
        <v>2593</v>
      </c>
      <c r="D72" s="19">
        <v>5363</v>
      </c>
      <c r="E72" s="27">
        <v>0.23500285791021341</v>
      </c>
      <c r="F72" s="27">
        <v>0.44215720879949116</v>
      </c>
      <c r="G72" s="28">
        <v>0.89566795987113601</v>
      </c>
      <c r="I72" s="110">
        <v>1365</v>
      </c>
      <c r="J72" s="18">
        <v>2593</v>
      </c>
      <c r="K72" s="19">
        <v>5363</v>
      </c>
      <c r="L72" s="90">
        <v>0.23826272436406545</v>
      </c>
      <c r="M72" s="90">
        <v>0.44629871549274441</v>
      </c>
      <c r="N72" s="91">
        <v>0.90389824023838783</v>
      </c>
      <c r="P72" s="110">
        <v>0</v>
      </c>
      <c r="Q72" s="18">
        <v>0</v>
      </c>
      <c r="R72" s="19">
        <v>0</v>
      </c>
      <c r="S72" s="90" t="s">
        <v>340</v>
      </c>
      <c r="T72" s="90" t="s">
        <v>340</v>
      </c>
      <c r="U72" s="91" t="s">
        <v>340</v>
      </c>
    </row>
    <row r="73" spans="1:21" x14ac:dyDescent="0.25">
      <c r="A73" s="17" t="s">
        <v>5</v>
      </c>
      <c r="B73" s="18" t="s">
        <v>5</v>
      </c>
      <c r="C73" s="18" t="s">
        <v>5</v>
      </c>
      <c r="D73" s="19" t="s">
        <v>5</v>
      </c>
      <c r="E73" s="27" t="s">
        <v>5</v>
      </c>
      <c r="F73" s="27" t="s">
        <v>5</v>
      </c>
      <c r="G73" s="28" t="s">
        <v>5</v>
      </c>
      <c r="I73" s="110" t="s">
        <v>5</v>
      </c>
      <c r="J73" s="18" t="s">
        <v>5</v>
      </c>
      <c r="K73" s="19" t="s">
        <v>5</v>
      </c>
      <c r="L73" s="90" t="s">
        <v>5</v>
      </c>
      <c r="M73" s="90" t="s">
        <v>5</v>
      </c>
      <c r="N73" s="91" t="s">
        <v>5</v>
      </c>
      <c r="P73" s="110" t="s">
        <v>5</v>
      </c>
      <c r="Q73" s="18" t="s">
        <v>5</v>
      </c>
      <c r="R73" s="19" t="s">
        <v>5</v>
      </c>
      <c r="S73" s="90" t="s">
        <v>5</v>
      </c>
      <c r="T73" s="90" t="s">
        <v>5</v>
      </c>
      <c r="U73" s="91" t="s">
        <v>5</v>
      </c>
    </row>
    <row r="74" spans="1:21" ht="13.8" thickBot="1" x14ac:dyDescent="0.3">
      <c r="A74" s="20" t="s">
        <v>4</v>
      </c>
      <c r="B74" s="21">
        <v>580844</v>
      </c>
      <c r="C74" s="21">
        <v>586443</v>
      </c>
      <c r="D74" s="22">
        <v>598771</v>
      </c>
      <c r="E74" s="23">
        <v>100</v>
      </c>
      <c r="F74" s="23">
        <v>100</v>
      </c>
      <c r="G74" s="48">
        <v>100</v>
      </c>
      <c r="I74" s="111">
        <v>572897</v>
      </c>
      <c r="J74" s="21">
        <v>581001</v>
      </c>
      <c r="K74" s="22">
        <v>593319</v>
      </c>
      <c r="L74" s="94">
        <v>100</v>
      </c>
      <c r="M74" s="94">
        <v>100</v>
      </c>
      <c r="N74" s="95">
        <v>100</v>
      </c>
      <c r="P74" s="111">
        <v>7947</v>
      </c>
      <c r="Q74" s="21">
        <v>5442</v>
      </c>
      <c r="R74" s="22">
        <v>5452</v>
      </c>
      <c r="S74" s="94">
        <v>100</v>
      </c>
      <c r="T74" s="94">
        <v>100</v>
      </c>
      <c r="U74" s="95">
        <v>100</v>
      </c>
    </row>
    <row r="75" spans="1:21" x14ac:dyDescent="0.25">
      <c r="A75" s="24"/>
      <c r="B75" s="24"/>
      <c r="C75" s="24"/>
      <c r="D75" s="24"/>
      <c r="E75" s="24"/>
      <c r="F75" s="24"/>
      <c r="G75" s="50"/>
    </row>
    <row r="76" spans="1:21" ht="12.75" customHeight="1" x14ac:dyDescent="0.25">
      <c r="A76" s="26" t="s">
        <v>329</v>
      </c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188">
        <v>14</v>
      </c>
    </row>
    <row r="77" spans="1:21" ht="12.75" customHeight="1" x14ac:dyDescent="0.25">
      <c r="A77" s="26" t="s">
        <v>330</v>
      </c>
      <c r="U77" s="187"/>
    </row>
    <row r="78" spans="1:21" ht="12.75" customHeight="1" x14ac:dyDescent="0.25"/>
  </sheetData>
  <mergeCells count="7">
    <mergeCell ref="D4:E4"/>
    <mergeCell ref="D40:E40"/>
    <mergeCell ref="U76:U77"/>
    <mergeCell ref="I4:N4"/>
    <mergeCell ref="P4:U4"/>
    <mergeCell ref="I40:N40"/>
    <mergeCell ref="P40:U40"/>
  </mergeCells>
  <hyperlinks>
    <hyperlink ref="A2" location="Innhold!A36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7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8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264</v>
      </c>
      <c r="B4" s="6"/>
      <c r="C4" s="6"/>
      <c r="D4" s="6"/>
      <c r="E4" s="6"/>
      <c r="F4" s="6"/>
      <c r="I4" s="198" t="s">
        <v>252</v>
      </c>
      <c r="J4" s="198"/>
      <c r="K4" s="198"/>
      <c r="L4" s="198"/>
      <c r="M4" s="198"/>
      <c r="N4" s="198"/>
      <c r="P4" s="198" t="s">
        <v>253</v>
      </c>
      <c r="Q4" s="198"/>
      <c r="R4" s="198"/>
      <c r="S4" s="198"/>
      <c r="T4" s="198"/>
      <c r="U4" s="198"/>
    </row>
    <row r="5" spans="1:21" x14ac:dyDescent="0.25">
      <c r="A5" s="7"/>
      <c r="B5" s="8"/>
      <c r="C5" s="98" t="s">
        <v>1</v>
      </c>
      <c r="D5" s="10"/>
      <c r="E5" s="11"/>
      <c r="F5" s="98" t="s">
        <v>2</v>
      </c>
      <c r="G5" s="12"/>
      <c r="I5" s="7"/>
      <c r="J5" s="98" t="s">
        <v>1</v>
      </c>
      <c r="K5" s="10"/>
      <c r="L5" s="11"/>
      <c r="M5" s="98" t="s">
        <v>2</v>
      </c>
      <c r="N5" s="12"/>
      <c r="P5" s="7"/>
      <c r="Q5" s="98" t="s">
        <v>1</v>
      </c>
      <c r="R5" s="10"/>
      <c r="S5" s="11"/>
      <c r="T5" s="98" t="s">
        <v>2</v>
      </c>
      <c r="U5" s="12"/>
    </row>
    <row r="6" spans="1:21" x14ac:dyDescent="0.25">
      <c r="A6" s="13" t="s">
        <v>3</v>
      </c>
      <c r="B6" s="14" t="s">
        <v>331</v>
      </c>
      <c r="C6" s="15" t="s">
        <v>327</v>
      </c>
      <c r="D6" s="66" t="s">
        <v>328</v>
      </c>
      <c r="E6" s="15" t="s">
        <v>331</v>
      </c>
      <c r="F6" s="15" t="s">
        <v>327</v>
      </c>
      <c r="G6" s="16" t="s">
        <v>328</v>
      </c>
      <c r="I6" s="109" t="s">
        <v>331</v>
      </c>
      <c r="J6" s="15" t="s">
        <v>327</v>
      </c>
      <c r="K6" s="66" t="s">
        <v>328</v>
      </c>
      <c r="L6" s="15" t="s">
        <v>331</v>
      </c>
      <c r="M6" s="15" t="s">
        <v>327</v>
      </c>
      <c r="N6" s="16" t="s">
        <v>328</v>
      </c>
      <c r="P6" s="109" t="s">
        <v>331</v>
      </c>
      <c r="Q6" s="15" t="s">
        <v>327</v>
      </c>
      <c r="R6" s="66" t="s">
        <v>328</v>
      </c>
      <c r="S6" s="15" t="s">
        <v>331</v>
      </c>
      <c r="T6" s="15" t="s">
        <v>327</v>
      </c>
      <c r="U6" s="16" t="s">
        <v>328</v>
      </c>
    </row>
    <row r="7" spans="1:21" x14ac:dyDescent="0.25">
      <c r="A7" s="17" t="s">
        <v>89</v>
      </c>
      <c r="B7" s="18">
        <v>26741</v>
      </c>
      <c r="C7" s="18">
        <v>31504</v>
      </c>
      <c r="D7" s="19">
        <v>53655</v>
      </c>
      <c r="E7" s="27">
        <v>5.3726023599187513</v>
      </c>
      <c r="F7" s="27">
        <v>5.6427331720134477</v>
      </c>
      <c r="G7" s="28">
        <v>8.931350697212979</v>
      </c>
      <c r="I7" s="110">
        <v>25452</v>
      </c>
      <c r="J7" s="18">
        <v>29374</v>
      </c>
      <c r="K7" s="19">
        <v>51119</v>
      </c>
      <c r="L7" s="90">
        <v>5.3127713579587201</v>
      </c>
      <c r="M7" s="90">
        <v>5.4837944855885645</v>
      </c>
      <c r="N7" s="91">
        <v>8.8570047421940927</v>
      </c>
      <c r="P7" s="110">
        <v>1289</v>
      </c>
      <c r="Q7" s="18">
        <v>2130</v>
      </c>
      <c r="R7" s="19">
        <v>2536</v>
      </c>
      <c r="S7" s="90">
        <v>6.9089349841882406</v>
      </c>
      <c r="T7" s="90">
        <v>9.3998234774933795</v>
      </c>
      <c r="U7" s="91">
        <v>10.750317931326833</v>
      </c>
    </row>
    <row r="8" spans="1:21" x14ac:dyDescent="0.25">
      <c r="A8" s="17" t="s">
        <v>332</v>
      </c>
      <c r="B8" s="18">
        <v>128094</v>
      </c>
      <c r="C8" s="18">
        <v>137260</v>
      </c>
      <c r="D8" s="19">
        <v>128208</v>
      </c>
      <c r="E8" s="27">
        <v>25.735691510842244</v>
      </c>
      <c r="F8" s="27">
        <v>24.58486399157459</v>
      </c>
      <c r="G8" s="28">
        <v>21.34135887034352</v>
      </c>
      <c r="I8" s="110">
        <v>125609</v>
      </c>
      <c r="J8" s="18">
        <v>134175</v>
      </c>
      <c r="K8" s="19">
        <v>120799</v>
      </c>
      <c r="L8" s="90">
        <v>26.219232182218956</v>
      </c>
      <c r="M8" s="90">
        <v>25.048959117037025</v>
      </c>
      <c r="N8" s="91">
        <v>20.929934385498623</v>
      </c>
      <c r="P8" s="110">
        <v>2485</v>
      </c>
      <c r="Q8" s="18">
        <v>3085</v>
      </c>
      <c r="R8" s="19">
        <v>7409</v>
      </c>
      <c r="S8" s="90">
        <v>13.319397545157313</v>
      </c>
      <c r="T8" s="90">
        <v>13.614298323036188</v>
      </c>
      <c r="U8" s="91">
        <v>31.407376006782535</v>
      </c>
    </row>
    <row r="9" spans="1:21" x14ac:dyDescent="0.25">
      <c r="A9" s="17" t="s">
        <v>90</v>
      </c>
      <c r="B9" s="18">
        <v>108727</v>
      </c>
      <c r="C9" s="18">
        <v>117448</v>
      </c>
      <c r="D9" s="19">
        <v>130753</v>
      </c>
      <c r="E9" s="27">
        <v>21.844618256119293</v>
      </c>
      <c r="F9" s="27">
        <v>21.036304138732714</v>
      </c>
      <c r="G9" s="28">
        <v>21.764996695791421</v>
      </c>
      <c r="I9" s="110">
        <v>101091</v>
      </c>
      <c r="J9" s="18">
        <v>109574</v>
      </c>
      <c r="K9" s="19">
        <v>122287</v>
      </c>
      <c r="L9" s="90">
        <v>21.101421080756129</v>
      </c>
      <c r="M9" s="90">
        <v>20.456229895958376</v>
      </c>
      <c r="N9" s="91">
        <v>21.187748956526711</v>
      </c>
      <c r="P9" s="110">
        <v>7636</v>
      </c>
      <c r="Q9" s="18">
        <v>7874</v>
      </c>
      <c r="R9" s="19">
        <v>8466</v>
      </c>
      <c r="S9" s="90">
        <v>40.928337889264085</v>
      </c>
      <c r="T9" s="90">
        <v>34.748455428067082</v>
      </c>
      <c r="U9" s="91">
        <v>35.888088172954639</v>
      </c>
    </row>
    <row r="10" spans="1:21" x14ac:dyDescent="0.25">
      <c r="A10" s="17" t="s">
        <v>92</v>
      </c>
      <c r="B10" s="18">
        <v>5458</v>
      </c>
      <c r="C10" s="18">
        <v>5879</v>
      </c>
      <c r="D10" s="19">
        <v>6350</v>
      </c>
      <c r="E10" s="27">
        <v>1.0965806694004168</v>
      </c>
      <c r="F10" s="27">
        <v>1.0529973437743481</v>
      </c>
      <c r="G10" s="28">
        <v>1.0570138277383732</v>
      </c>
      <c r="I10" s="110">
        <v>1919</v>
      </c>
      <c r="J10" s="18">
        <v>2130</v>
      </c>
      <c r="K10" s="19">
        <v>2506</v>
      </c>
      <c r="L10" s="90">
        <v>0.40056609444926861</v>
      </c>
      <c r="M10" s="90">
        <v>0.3976469753626895</v>
      </c>
      <c r="N10" s="91">
        <v>0.43419577620724964</v>
      </c>
      <c r="P10" s="110">
        <v>3539</v>
      </c>
      <c r="Q10" s="18">
        <v>3749</v>
      </c>
      <c r="R10" s="19">
        <v>3844</v>
      </c>
      <c r="S10" s="90">
        <v>18.968751674974541</v>
      </c>
      <c r="T10" s="90">
        <v>16.544571932921446</v>
      </c>
      <c r="U10" s="91">
        <v>16.295040271301399</v>
      </c>
    </row>
    <row r="11" spans="1:21" x14ac:dyDescent="0.25">
      <c r="A11" s="17" t="s">
        <v>333</v>
      </c>
      <c r="B11" s="18">
        <v>71344</v>
      </c>
      <c r="C11" s="18">
        <v>80800</v>
      </c>
      <c r="D11" s="19">
        <v>90355</v>
      </c>
      <c r="E11" s="27">
        <v>14.333904594668986</v>
      </c>
      <c r="F11" s="27">
        <v>14.47222067987197</v>
      </c>
      <c r="G11" s="28">
        <v>15.040391244929246</v>
      </c>
      <c r="I11" s="110">
        <v>71344</v>
      </c>
      <c r="J11" s="18">
        <v>80800</v>
      </c>
      <c r="K11" s="19">
        <v>90355</v>
      </c>
      <c r="L11" s="90">
        <v>14.892124774564158</v>
      </c>
      <c r="M11" s="90">
        <v>15.084448642866343</v>
      </c>
      <c r="N11" s="91">
        <v>15.655131428254606</v>
      </c>
      <c r="P11" s="110">
        <v>0</v>
      </c>
      <c r="Q11" s="18">
        <v>0</v>
      </c>
      <c r="R11" s="19">
        <v>0</v>
      </c>
      <c r="S11" s="90" t="s">
        <v>340</v>
      </c>
      <c r="T11" s="90" t="s">
        <v>340</v>
      </c>
      <c r="U11" s="91" t="s">
        <v>340</v>
      </c>
    </row>
    <row r="12" spans="1:21" x14ac:dyDescent="0.25">
      <c r="A12" s="17" t="s">
        <v>334</v>
      </c>
      <c r="B12" s="18">
        <v>0</v>
      </c>
      <c r="C12" s="18">
        <v>0</v>
      </c>
      <c r="D12" s="19">
        <v>267</v>
      </c>
      <c r="E12" s="27" t="s">
        <v>340</v>
      </c>
      <c r="F12" s="27" t="s">
        <v>340</v>
      </c>
      <c r="G12" s="28">
        <v>4.4444518426164668E-2</v>
      </c>
      <c r="I12" s="110">
        <v>0</v>
      </c>
      <c r="J12" s="18">
        <v>0</v>
      </c>
      <c r="K12" s="19">
        <v>267</v>
      </c>
      <c r="L12" s="90" t="s">
        <v>340</v>
      </c>
      <c r="M12" s="90" t="s">
        <v>340</v>
      </c>
      <c r="N12" s="91">
        <v>4.6261082301410877E-2</v>
      </c>
      <c r="P12" s="110">
        <v>0</v>
      </c>
      <c r="Q12" s="18">
        <v>0</v>
      </c>
      <c r="R12" s="19">
        <v>0</v>
      </c>
      <c r="S12" s="90" t="s">
        <v>340</v>
      </c>
      <c r="T12" s="90" t="s">
        <v>340</v>
      </c>
      <c r="U12" s="91" t="s">
        <v>340</v>
      </c>
    </row>
    <row r="13" spans="1:21" x14ac:dyDescent="0.25">
      <c r="A13" s="17" t="s">
        <v>335</v>
      </c>
      <c r="B13" s="18">
        <v>0</v>
      </c>
      <c r="C13" s="18">
        <v>0</v>
      </c>
      <c r="D13" s="19">
        <v>0</v>
      </c>
      <c r="E13" s="27" t="s">
        <v>340</v>
      </c>
      <c r="F13" s="27" t="s">
        <v>340</v>
      </c>
      <c r="G13" s="28" t="s">
        <v>340</v>
      </c>
      <c r="I13" s="110">
        <v>0</v>
      </c>
      <c r="J13" s="18">
        <v>0</v>
      </c>
      <c r="K13" s="19">
        <v>0</v>
      </c>
      <c r="L13" s="90" t="s">
        <v>340</v>
      </c>
      <c r="M13" s="90" t="s">
        <v>340</v>
      </c>
      <c r="N13" s="91" t="s">
        <v>340</v>
      </c>
      <c r="P13" s="110">
        <v>0</v>
      </c>
      <c r="Q13" s="18">
        <v>0</v>
      </c>
      <c r="R13" s="19">
        <v>0</v>
      </c>
      <c r="S13" s="90" t="s">
        <v>340</v>
      </c>
      <c r="T13" s="90" t="s">
        <v>340</v>
      </c>
      <c r="U13" s="91" t="s">
        <v>340</v>
      </c>
    </row>
    <row r="14" spans="1:21" x14ac:dyDescent="0.25">
      <c r="A14" s="17" t="s">
        <v>336</v>
      </c>
      <c r="B14" s="18">
        <v>475</v>
      </c>
      <c r="C14" s="18">
        <v>498</v>
      </c>
      <c r="D14" s="19">
        <v>522</v>
      </c>
      <c r="E14" s="27">
        <v>9.5433458769732124E-2</v>
      </c>
      <c r="F14" s="27">
        <v>8.9197597754656452E-2</v>
      </c>
      <c r="G14" s="28">
        <v>8.6891530406209588E-2</v>
      </c>
      <c r="I14" s="110">
        <v>0</v>
      </c>
      <c r="J14" s="18">
        <v>0</v>
      </c>
      <c r="K14" s="19">
        <v>0</v>
      </c>
      <c r="L14" s="90" t="s">
        <v>340</v>
      </c>
      <c r="M14" s="90" t="s">
        <v>340</v>
      </c>
      <c r="N14" s="91" t="s">
        <v>340</v>
      </c>
      <c r="P14" s="110">
        <v>475</v>
      </c>
      <c r="Q14" s="18">
        <v>498</v>
      </c>
      <c r="R14" s="19">
        <v>522</v>
      </c>
      <c r="S14" s="90">
        <v>2.545961301388219</v>
      </c>
      <c r="T14" s="90">
        <v>2.1977052074139451</v>
      </c>
      <c r="U14" s="91">
        <v>2.2128020347604918</v>
      </c>
    </row>
    <row r="15" spans="1:21" x14ac:dyDescent="0.25">
      <c r="A15" s="17" t="s">
        <v>337</v>
      </c>
      <c r="B15" s="18">
        <v>0</v>
      </c>
      <c r="C15" s="18">
        <v>0</v>
      </c>
      <c r="D15" s="19">
        <v>0</v>
      </c>
      <c r="E15" s="27" t="s">
        <v>340</v>
      </c>
      <c r="F15" s="27" t="s">
        <v>340</v>
      </c>
      <c r="G15" s="28" t="s">
        <v>340</v>
      </c>
      <c r="I15" s="110">
        <v>0</v>
      </c>
      <c r="J15" s="18">
        <v>0</v>
      </c>
      <c r="K15" s="19">
        <v>0</v>
      </c>
      <c r="L15" s="90" t="s">
        <v>340</v>
      </c>
      <c r="M15" s="90" t="s">
        <v>340</v>
      </c>
      <c r="N15" s="91" t="s">
        <v>340</v>
      </c>
      <c r="P15" s="110">
        <v>0</v>
      </c>
      <c r="Q15" s="18">
        <v>0</v>
      </c>
      <c r="R15" s="19">
        <v>0</v>
      </c>
      <c r="S15" s="90" t="s">
        <v>340</v>
      </c>
      <c r="T15" s="90" t="s">
        <v>340</v>
      </c>
      <c r="U15" s="91" t="s">
        <v>340</v>
      </c>
    </row>
    <row r="16" spans="1:21" x14ac:dyDescent="0.25">
      <c r="A16" s="17" t="s">
        <v>338</v>
      </c>
      <c r="B16" s="18">
        <v>10048</v>
      </c>
      <c r="C16" s="18">
        <v>24711</v>
      </c>
      <c r="D16" s="19">
        <v>26754</v>
      </c>
      <c r="E16" s="27">
        <v>2.0187692499331966</v>
      </c>
      <c r="F16" s="27">
        <v>4.4260277873801517</v>
      </c>
      <c r="G16" s="28">
        <v>4.4534406216240061</v>
      </c>
      <c r="I16" s="110">
        <v>10048</v>
      </c>
      <c r="J16" s="18">
        <v>24711</v>
      </c>
      <c r="K16" s="19">
        <v>26754</v>
      </c>
      <c r="L16" s="90">
        <v>2.0973882840157638</v>
      </c>
      <c r="M16" s="90">
        <v>4.6132649803696806</v>
      </c>
      <c r="N16" s="91">
        <v>4.6354644040896877</v>
      </c>
      <c r="P16" s="110">
        <v>0</v>
      </c>
      <c r="Q16" s="18">
        <v>0</v>
      </c>
      <c r="R16" s="19">
        <v>0</v>
      </c>
      <c r="S16" s="90" t="s">
        <v>340</v>
      </c>
      <c r="T16" s="90" t="s">
        <v>340</v>
      </c>
      <c r="U16" s="91" t="s">
        <v>340</v>
      </c>
    </row>
    <row r="17" spans="1:21" x14ac:dyDescent="0.25">
      <c r="A17" s="17" t="s">
        <v>339</v>
      </c>
      <c r="B17" s="18">
        <v>96716</v>
      </c>
      <c r="C17" s="18">
        <v>107152</v>
      </c>
      <c r="D17" s="19">
        <v>98680</v>
      </c>
      <c r="E17" s="27">
        <v>19.431457680786131</v>
      </c>
      <c r="F17" s="27">
        <v>19.192170671901504</v>
      </c>
      <c r="G17" s="28">
        <v>16.426161341924832</v>
      </c>
      <c r="I17" s="110">
        <v>96716</v>
      </c>
      <c r="J17" s="18">
        <v>107152</v>
      </c>
      <c r="K17" s="19">
        <v>98680</v>
      </c>
      <c r="L17" s="90">
        <v>20.188197181217021</v>
      </c>
      <c r="M17" s="90">
        <v>20.00406981411404</v>
      </c>
      <c r="N17" s="91">
        <v>17.097541578663765</v>
      </c>
      <c r="P17" s="110">
        <v>0</v>
      </c>
      <c r="Q17" s="18">
        <v>0</v>
      </c>
      <c r="R17" s="19">
        <v>0</v>
      </c>
      <c r="S17" s="90" t="s">
        <v>340</v>
      </c>
      <c r="T17" s="90" t="s">
        <v>340</v>
      </c>
      <c r="U17" s="91" t="s">
        <v>340</v>
      </c>
    </row>
    <row r="18" spans="1:21" x14ac:dyDescent="0.25">
      <c r="A18" s="17" t="s">
        <v>341</v>
      </c>
      <c r="B18" s="18">
        <v>20717</v>
      </c>
      <c r="C18" s="18">
        <v>20471</v>
      </c>
      <c r="D18" s="19">
        <v>22667</v>
      </c>
      <c r="E18" s="27">
        <v>4.1623051901737691</v>
      </c>
      <c r="F18" s="27">
        <v>3.6665944249710285</v>
      </c>
      <c r="G18" s="28">
        <v>3.7731232178497174</v>
      </c>
      <c r="I18" s="110">
        <v>20717</v>
      </c>
      <c r="J18" s="18">
        <v>20471</v>
      </c>
      <c r="K18" s="19">
        <v>22667</v>
      </c>
      <c r="L18" s="90">
        <v>4.3244021775432504</v>
      </c>
      <c r="M18" s="90">
        <v>3.821704804060853</v>
      </c>
      <c r="N18" s="91">
        <v>3.9273406461650948</v>
      </c>
      <c r="P18" s="110">
        <v>0</v>
      </c>
      <c r="Q18" s="18">
        <v>0</v>
      </c>
      <c r="R18" s="19">
        <v>0</v>
      </c>
      <c r="S18" s="90" t="s">
        <v>340</v>
      </c>
      <c r="T18" s="90" t="s">
        <v>340</v>
      </c>
      <c r="U18" s="91" t="s">
        <v>340</v>
      </c>
    </row>
    <row r="19" spans="1:21" x14ac:dyDescent="0.25">
      <c r="A19" s="17" t="s">
        <v>342</v>
      </c>
      <c r="B19" s="18">
        <v>0</v>
      </c>
      <c r="C19" s="18">
        <v>0</v>
      </c>
      <c r="D19" s="19">
        <v>0</v>
      </c>
      <c r="E19" s="27" t="s">
        <v>340</v>
      </c>
      <c r="F19" s="27" t="s">
        <v>340</v>
      </c>
      <c r="G19" s="28" t="s">
        <v>340</v>
      </c>
      <c r="I19" s="110">
        <v>0</v>
      </c>
      <c r="J19" s="18">
        <v>0</v>
      </c>
      <c r="K19" s="19">
        <v>0</v>
      </c>
      <c r="L19" s="90" t="s">
        <v>340</v>
      </c>
      <c r="M19" s="90" t="s">
        <v>340</v>
      </c>
      <c r="N19" s="91" t="s">
        <v>340</v>
      </c>
      <c r="P19" s="110">
        <v>0</v>
      </c>
      <c r="Q19" s="18">
        <v>0</v>
      </c>
      <c r="R19" s="19">
        <v>0</v>
      </c>
      <c r="S19" s="90" t="s">
        <v>340</v>
      </c>
      <c r="T19" s="90" t="s">
        <v>340</v>
      </c>
      <c r="U19" s="91" t="s">
        <v>340</v>
      </c>
    </row>
    <row r="20" spans="1:21" x14ac:dyDescent="0.25">
      <c r="A20" s="17" t="s">
        <v>343</v>
      </c>
      <c r="B20" s="18">
        <v>16517</v>
      </c>
      <c r="C20" s="18">
        <v>15935</v>
      </c>
      <c r="D20" s="19">
        <v>26916</v>
      </c>
      <c r="E20" s="27">
        <v>3.3184725021045587</v>
      </c>
      <c r="F20" s="27">
        <v>2.8541440165069289</v>
      </c>
      <c r="G20" s="28">
        <v>4.4804069586466229</v>
      </c>
      <c r="I20" s="110">
        <v>16517</v>
      </c>
      <c r="J20" s="18">
        <v>15935</v>
      </c>
      <c r="K20" s="19">
        <v>26916</v>
      </c>
      <c r="L20" s="90">
        <v>3.4477072339857058</v>
      </c>
      <c r="M20" s="90">
        <v>2.9748847663870692</v>
      </c>
      <c r="N20" s="91">
        <v>4.6635329259354874</v>
      </c>
      <c r="P20" s="110">
        <v>0</v>
      </c>
      <c r="Q20" s="18">
        <v>0</v>
      </c>
      <c r="R20" s="19">
        <v>0</v>
      </c>
      <c r="S20" s="90" t="s">
        <v>340</v>
      </c>
      <c r="T20" s="90" t="s">
        <v>340</v>
      </c>
      <c r="U20" s="91" t="s">
        <v>340</v>
      </c>
    </row>
    <row r="21" spans="1:21" x14ac:dyDescent="0.25">
      <c r="A21" s="17" t="s">
        <v>344</v>
      </c>
      <c r="B21" s="18">
        <v>0</v>
      </c>
      <c r="C21" s="18">
        <v>0</v>
      </c>
      <c r="D21" s="19">
        <v>0</v>
      </c>
      <c r="E21" s="27" t="s">
        <v>340</v>
      </c>
      <c r="F21" s="27" t="s">
        <v>340</v>
      </c>
      <c r="G21" s="28" t="s">
        <v>340</v>
      </c>
      <c r="I21" s="110">
        <v>0</v>
      </c>
      <c r="J21" s="18">
        <v>0</v>
      </c>
      <c r="K21" s="19">
        <v>0</v>
      </c>
      <c r="L21" s="90" t="s">
        <v>340</v>
      </c>
      <c r="M21" s="90" t="s">
        <v>340</v>
      </c>
      <c r="N21" s="91" t="s">
        <v>340</v>
      </c>
      <c r="P21" s="110">
        <v>0</v>
      </c>
      <c r="Q21" s="18">
        <v>0</v>
      </c>
      <c r="R21" s="19">
        <v>0</v>
      </c>
      <c r="S21" s="90" t="s">
        <v>340</v>
      </c>
      <c r="T21" s="90" t="s">
        <v>340</v>
      </c>
      <c r="U21" s="91" t="s">
        <v>340</v>
      </c>
    </row>
    <row r="22" spans="1:21" x14ac:dyDescent="0.25">
      <c r="A22" s="17" t="s">
        <v>345</v>
      </c>
      <c r="B22" s="18">
        <v>0</v>
      </c>
      <c r="C22" s="18">
        <v>0</v>
      </c>
      <c r="D22" s="19">
        <v>0</v>
      </c>
      <c r="E22" s="27" t="s">
        <v>340</v>
      </c>
      <c r="F22" s="27" t="s">
        <v>340</v>
      </c>
      <c r="G22" s="28" t="s">
        <v>340</v>
      </c>
      <c r="I22" s="110">
        <v>0</v>
      </c>
      <c r="J22" s="18">
        <v>0</v>
      </c>
      <c r="K22" s="19">
        <v>0</v>
      </c>
      <c r="L22" s="90" t="s">
        <v>340</v>
      </c>
      <c r="M22" s="90" t="s">
        <v>340</v>
      </c>
      <c r="N22" s="91" t="s">
        <v>340</v>
      </c>
      <c r="P22" s="110">
        <v>0</v>
      </c>
      <c r="Q22" s="18">
        <v>0</v>
      </c>
      <c r="R22" s="19">
        <v>0</v>
      </c>
      <c r="S22" s="90" t="s">
        <v>340</v>
      </c>
      <c r="T22" s="90" t="s">
        <v>340</v>
      </c>
      <c r="U22" s="91" t="s">
        <v>340</v>
      </c>
    </row>
    <row r="23" spans="1:21" x14ac:dyDescent="0.25">
      <c r="A23" s="17" t="s">
        <v>346</v>
      </c>
      <c r="B23" s="18">
        <v>0</v>
      </c>
      <c r="C23" s="18">
        <v>0</v>
      </c>
      <c r="D23" s="19">
        <v>0</v>
      </c>
      <c r="E23" s="27" t="s">
        <v>340</v>
      </c>
      <c r="F23" s="27" t="s">
        <v>340</v>
      </c>
      <c r="G23" s="28" t="s">
        <v>340</v>
      </c>
      <c r="I23" s="110">
        <v>0</v>
      </c>
      <c r="J23" s="18">
        <v>0</v>
      </c>
      <c r="K23" s="19">
        <v>0</v>
      </c>
      <c r="L23" s="90" t="s">
        <v>340</v>
      </c>
      <c r="M23" s="90" t="s">
        <v>340</v>
      </c>
      <c r="N23" s="91" t="s">
        <v>340</v>
      </c>
      <c r="P23" s="110">
        <v>0</v>
      </c>
      <c r="Q23" s="18">
        <v>0</v>
      </c>
      <c r="R23" s="19">
        <v>0</v>
      </c>
      <c r="S23" s="90" t="s">
        <v>340</v>
      </c>
      <c r="T23" s="90" t="s">
        <v>340</v>
      </c>
      <c r="U23" s="91" t="s">
        <v>340</v>
      </c>
    </row>
    <row r="24" spans="1:21" x14ac:dyDescent="0.25">
      <c r="A24" s="17" t="s">
        <v>347</v>
      </c>
      <c r="B24" s="18">
        <v>0</v>
      </c>
      <c r="C24" s="18">
        <v>0</v>
      </c>
      <c r="D24" s="19">
        <v>0</v>
      </c>
      <c r="E24" s="27" t="s">
        <v>340</v>
      </c>
      <c r="F24" s="27" t="s">
        <v>340</v>
      </c>
      <c r="G24" s="28" t="s">
        <v>340</v>
      </c>
      <c r="I24" s="110">
        <v>0</v>
      </c>
      <c r="J24" s="18">
        <v>0</v>
      </c>
      <c r="K24" s="19">
        <v>0</v>
      </c>
      <c r="L24" s="90" t="s">
        <v>340</v>
      </c>
      <c r="M24" s="90" t="s">
        <v>340</v>
      </c>
      <c r="N24" s="91" t="s">
        <v>340</v>
      </c>
      <c r="P24" s="110">
        <v>0</v>
      </c>
      <c r="Q24" s="18">
        <v>0</v>
      </c>
      <c r="R24" s="19">
        <v>0</v>
      </c>
      <c r="S24" s="90" t="s">
        <v>340</v>
      </c>
      <c r="T24" s="90" t="s">
        <v>340</v>
      </c>
      <c r="U24" s="91" t="s">
        <v>340</v>
      </c>
    </row>
    <row r="25" spans="1:21" x14ac:dyDescent="0.25">
      <c r="A25" s="17" t="s">
        <v>348</v>
      </c>
      <c r="B25" s="18">
        <v>0</v>
      </c>
      <c r="C25" s="18">
        <v>0</v>
      </c>
      <c r="D25" s="19">
        <v>0</v>
      </c>
      <c r="E25" s="27" t="s">
        <v>340</v>
      </c>
      <c r="F25" s="27" t="s">
        <v>340</v>
      </c>
      <c r="G25" s="28" t="s">
        <v>340</v>
      </c>
      <c r="I25" s="110">
        <v>0</v>
      </c>
      <c r="J25" s="18">
        <v>0</v>
      </c>
      <c r="K25" s="19">
        <v>0</v>
      </c>
      <c r="L25" s="90" t="s">
        <v>340</v>
      </c>
      <c r="M25" s="90" t="s">
        <v>340</v>
      </c>
      <c r="N25" s="91" t="s">
        <v>340</v>
      </c>
      <c r="P25" s="110">
        <v>0</v>
      </c>
      <c r="Q25" s="18">
        <v>0</v>
      </c>
      <c r="R25" s="19">
        <v>0</v>
      </c>
      <c r="S25" s="90" t="s">
        <v>340</v>
      </c>
      <c r="T25" s="90" t="s">
        <v>340</v>
      </c>
      <c r="U25" s="91" t="s">
        <v>340</v>
      </c>
    </row>
    <row r="26" spans="1:21" x14ac:dyDescent="0.25">
      <c r="A26" s="17" t="s">
        <v>349</v>
      </c>
      <c r="B26" s="18">
        <v>3223</v>
      </c>
      <c r="C26" s="18">
        <v>1771</v>
      </c>
      <c r="D26" s="19">
        <v>795</v>
      </c>
      <c r="E26" s="27">
        <v>0.64754113182072981</v>
      </c>
      <c r="F26" s="27">
        <v>0.31720671811947104</v>
      </c>
      <c r="G26" s="28">
        <v>0.13233480205543413</v>
      </c>
      <c r="I26" s="110">
        <v>0</v>
      </c>
      <c r="J26" s="18">
        <v>0</v>
      </c>
      <c r="K26" s="19">
        <v>0</v>
      </c>
      <c r="L26" s="90" t="s">
        <v>340</v>
      </c>
      <c r="M26" s="90" t="s">
        <v>340</v>
      </c>
      <c r="N26" s="91" t="s">
        <v>340</v>
      </c>
      <c r="P26" s="110">
        <v>3223</v>
      </c>
      <c r="Q26" s="18">
        <v>1771</v>
      </c>
      <c r="R26" s="19">
        <v>795</v>
      </c>
      <c r="S26" s="90">
        <v>17.275017419735221</v>
      </c>
      <c r="T26" s="90">
        <v>7.8155339805825239</v>
      </c>
      <c r="U26" s="91">
        <v>3.370072064434082</v>
      </c>
    </row>
    <row r="27" spans="1:21" x14ac:dyDescent="0.25">
      <c r="A27" s="17" t="s">
        <v>350</v>
      </c>
      <c r="B27" s="18">
        <v>9614</v>
      </c>
      <c r="C27" s="18">
        <v>11255</v>
      </c>
      <c r="D27" s="19">
        <v>14713</v>
      </c>
      <c r="E27" s="27">
        <v>1.9315732054993782</v>
      </c>
      <c r="F27" s="27">
        <v>2.0159015315836513</v>
      </c>
      <c r="G27" s="28">
        <v>2.4491093618133362</v>
      </c>
      <c r="I27" s="110">
        <v>9614</v>
      </c>
      <c r="J27" s="18">
        <v>11255</v>
      </c>
      <c r="K27" s="19">
        <v>14713</v>
      </c>
      <c r="L27" s="90">
        <v>2.0067964731814842</v>
      </c>
      <c r="M27" s="90">
        <v>2.1011815529141176</v>
      </c>
      <c r="N27" s="91">
        <v>2.5492108760324279</v>
      </c>
      <c r="P27" s="110">
        <v>0</v>
      </c>
      <c r="Q27" s="18">
        <v>0</v>
      </c>
      <c r="R27" s="19">
        <v>0</v>
      </c>
      <c r="S27" s="90" t="s">
        <v>340</v>
      </c>
      <c r="T27" s="90" t="s">
        <v>340</v>
      </c>
      <c r="U27" s="91" t="s">
        <v>340</v>
      </c>
    </row>
    <row r="28" spans="1:21" x14ac:dyDescent="0.25">
      <c r="A28" s="17" t="s">
        <v>351</v>
      </c>
      <c r="B28" s="18">
        <v>55</v>
      </c>
      <c r="C28" s="18">
        <v>98</v>
      </c>
      <c r="D28" s="19">
        <v>114</v>
      </c>
      <c r="E28" s="27">
        <v>1.1050189962811088E-2</v>
      </c>
      <c r="F28" s="27">
        <v>1.7552940923607093E-2</v>
      </c>
      <c r="G28" s="28">
        <v>1.8976311238137724E-2</v>
      </c>
      <c r="I28" s="110">
        <v>45</v>
      </c>
      <c r="J28" s="18">
        <v>74</v>
      </c>
      <c r="K28" s="19">
        <v>96</v>
      </c>
      <c r="L28" s="90">
        <v>9.3931601095451206E-3</v>
      </c>
      <c r="M28" s="90">
        <v>1.3814965341238978E-2</v>
      </c>
      <c r="N28" s="91">
        <v>1.6633198130844361E-2</v>
      </c>
      <c r="P28" s="110">
        <v>10</v>
      </c>
      <c r="Q28" s="18">
        <v>24</v>
      </c>
      <c r="R28" s="19">
        <v>18</v>
      </c>
      <c r="S28" s="90">
        <v>5.3599185292383555E-2</v>
      </c>
      <c r="T28" s="90">
        <v>0.1059135039717564</v>
      </c>
      <c r="U28" s="91">
        <v>7.6303518440016954E-2</v>
      </c>
    </row>
    <row r="29" spans="1:21" x14ac:dyDescent="0.25">
      <c r="A29" s="17" t="s">
        <v>352</v>
      </c>
      <c r="B29" s="18">
        <v>0</v>
      </c>
      <c r="C29" s="18">
        <v>0</v>
      </c>
      <c r="D29" s="19">
        <v>0</v>
      </c>
      <c r="E29" s="27" t="s">
        <v>340</v>
      </c>
      <c r="F29" s="27" t="s">
        <v>340</v>
      </c>
      <c r="G29" s="28" t="s">
        <v>340</v>
      </c>
      <c r="I29" s="110">
        <v>0</v>
      </c>
      <c r="J29" s="18">
        <v>0</v>
      </c>
      <c r="K29" s="19">
        <v>0</v>
      </c>
      <c r="L29" s="90" t="s">
        <v>340</v>
      </c>
      <c r="M29" s="90" t="s">
        <v>340</v>
      </c>
      <c r="N29" s="91" t="s">
        <v>340</v>
      </c>
      <c r="P29" s="110">
        <v>0</v>
      </c>
      <c r="Q29" s="18">
        <v>0</v>
      </c>
      <c r="R29" s="19">
        <v>0</v>
      </c>
      <c r="S29" s="90" t="s">
        <v>340</v>
      </c>
      <c r="T29" s="90" t="s">
        <v>340</v>
      </c>
      <c r="U29" s="91" t="s">
        <v>340</v>
      </c>
    </row>
    <row r="30" spans="1:21" x14ac:dyDescent="0.25">
      <c r="A30" s="17" t="s">
        <v>353</v>
      </c>
      <c r="B30" s="18">
        <v>0</v>
      </c>
      <c r="C30" s="18">
        <v>0</v>
      </c>
      <c r="D30" s="19">
        <v>0</v>
      </c>
      <c r="E30" s="27" t="s">
        <v>340</v>
      </c>
      <c r="F30" s="27" t="s">
        <v>340</v>
      </c>
      <c r="G30" s="28" t="s">
        <v>340</v>
      </c>
      <c r="I30" s="110">
        <v>0</v>
      </c>
      <c r="J30" s="18">
        <v>0</v>
      </c>
      <c r="K30" s="19">
        <v>0</v>
      </c>
      <c r="L30" s="90" t="s">
        <v>340</v>
      </c>
      <c r="M30" s="90" t="s">
        <v>340</v>
      </c>
      <c r="N30" s="91" t="s">
        <v>340</v>
      </c>
      <c r="P30" s="110">
        <v>0</v>
      </c>
      <c r="Q30" s="18">
        <v>0</v>
      </c>
      <c r="R30" s="19">
        <v>0</v>
      </c>
      <c r="S30" s="90" t="s">
        <v>340</v>
      </c>
      <c r="T30" s="90" t="s">
        <v>340</v>
      </c>
      <c r="U30" s="91" t="s">
        <v>340</v>
      </c>
    </row>
    <row r="31" spans="1:21" x14ac:dyDescent="0.25">
      <c r="A31" s="17" t="s">
        <v>354</v>
      </c>
      <c r="B31" s="18">
        <v>0</v>
      </c>
      <c r="C31" s="18">
        <v>0</v>
      </c>
      <c r="D31" s="19">
        <v>0</v>
      </c>
      <c r="E31" s="27" t="s">
        <v>340</v>
      </c>
      <c r="F31" s="27" t="s">
        <v>340</v>
      </c>
      <c r="G31" s="28" t="s">
        <v>340</v>
      </c>
      <c r="I31" s="110">
        <v>0</v>
      </c>
      <c r="J31" s="18">
        <v>0</v>
      </c>
      <c r="K31" s="19">
        <v>0</v>
      </c>
      <c r="L31" s="90" t="s">
        <v>340</v>
      </c>
      <c r="M31" s="90" t="s">
        <v>340</v>
      </c>
      <c r="N31" s="91" t="s">
        <v>340</v>
      </c>
      <c r="P31" s="110">
        <v>0</v>
      </c>
      <c r="Q31" s="18">
        <v>0</v>
      </c>
      <c r="R31" s="19">
        <v>0</v>
      </c>
      <c r="S31" s="90" t="s">
        <v>340</v>
      </c>
      <c r="T31" s="90" t="s">
        <v>340</v>
      </c>
      <c r="U31" s="91" t="s">
        <v>340</v>
      </c>
    </row>
    <row r="32" spans="1:21" x14ac:dyDescent="0.25">
      <c r="A32" s="17" t="s">
        <v>355</v>
      </c>
      <c r="B32" s="18">
        <v>0</v>
      </c>
      <c r="C32" s="18">
        <v>0</v>
      </c>
      <c r="D32" s="19">
        <v>0</v>
      </c>
      <c r="E32" s="27" t="s">
        <v>340</v>
      </c>
      <c r="F32" s="27" t="s">
        <v>340</v>
      </c>
      <c r="G32" s="28" t="s">
        <v>340</v>
      </c>
      <c r="I32" s="110">
        <v>0</v>
      </c>
      <c r="J32" s="18">
        <v>0</v>
      </c>
      <c r="K32" s="19">
        <v>0</v>
      </c>
      <c r="L32" s="90" t="s">
        <v>340</v>
      </c>
      <c r="M32" s="90" t="s">
        <v>340</v>
      </c>
      <c r="N32" s="91" t="s">
        <v>340</v>
      </c>
      <c r="P32" s="110">
        <v>0</v>
      </c>
      <c r="Q32" s="18">
        <v>0</v>
      </c>
      <c r="R32" s="19">
        <v>0</v>
      </c>
      <c r="S32" s="90" t="s">
        <v>340</v>
      </c>
      <c r="T32" s="90" t="s">
        <v>340</v>
      </c>
      <c r="U32" s="91" t="s">
        <v>340</v>
      </c>
    </row>
    <row r="33" spans="1:21" x14ac:dyDescent="0.25">
      <c r="A33" s="17" t="s">
        <v>356</v>
      </c>
      <c r="B33" s="18">
        <v>0</v>
      </c>
      <c r="C33" s="18">
        <v>0</v>
      </c>
      <c r="D33" s="19">
        <v>0</v>
      </c>
      <c r="E33" s="27" t="s">
        <v>340</v>
      </c>
      <c r="F33" s="27" t="s">
        <v>340</v>
      </c>
      <c r="G33" s="28" t="s">
        <v>340</v>
      </c>
      <c r="I33" s="110">
        <v>0</v>
      </c>
      <c r="J33" s="18">
        <v>0</v>
      </c>
      <c r="K33" s="19">
        <v>0</v>
      </c>
      <c r="L33" s="90" t="s">
        <v>340</v>
      </c>
      <c r="M33" s="90" t="s">
        <v>340</v>
      </c>
      <c r="N33" s="91" t="s">
        <v>340</v>
      </c>
      <c r="P33" s="110">
        <v>0</v>
      </c>
      <c r="Q33" s="18">
        <v>0</v>
      </c>
      <c r="R33" s="19">
        <v>0</v>
      </c>
      <c r="S33" s="90" t="s">
        <v>340</v>
      </c>
      <c r="T33" s="90" t="s">
        <v>340</v>
      </c>
      <c r="U33" s="91" t="s">
        <v>340</v>
      </c>
    </row>
    <row r="34" spans="1:21" x14ac:dyDescent="0.25">
      <c r="A34" s="17" t="s">
        <v>357</v>
      </c>
      <c r="B34" s="18">
        <v>0</v>
      </c>
      <c r="C34" s="18">
        <v>0</v>
      </c>
      <c r="D34" s="19">
        <v>0</v>
      </c>
      <c r="E34" s="27" t="s">
        <v>340</v>
      </c>
      <c r="F34" s="27" t="s">
        <v>340</v>
      </c>
      <c r="G34" s="28" t="s">
        <v>340</v>
      </c>
      <c r="I34" s="110">
        <v>0</v>
      </c>
      <c r="J34" s="18">
        <v>0</v>
      </c>
      <c r="K34" s="19">
        <v>0</v>
      </c>
      <c r="L34" s="90" t="s">
        <v>340</v>
      </c>
      <c r="M34" s="90" t="s">
        <v>340</v>
      </c>
      <c r="N34" s="91" t="s">
        <v>340</v>
      </c>
      <c r="P34" s="110">
        <v>0</v>
      </c>
      <c r="Q34" s="18">
        <v>0</v>
      </c>
      <c r="R34" s="19">
        <v>0</v>
      </c>
      <c r="S34" s="90" t="s">
        <v>340</v>
      </c>
      <c r="T34" s="90" t="s">
        <v>340</v>
      </c>
      <c r="U34" s="91" t="s">
        <v>340</v>
      </c>
    </row>
    <row r="35" spans="1:21" x14ac:dyDescent="0.25">
      <c r="A35" s="17" t="s">
        <v>358</v>
      </c>
      <c r="B35" s="18">
        <v>0</v>
      </c>
      <c r="C35" s="18">
        <v>0</v>
      </c>
      <c r="D35" s="19">
        <v>0</v>
      </c>
      <c r="E35" s="27" t="s">
        <v>340</v>
      </c>
      <c r="F35" s="27" t="s">
        <v>340</v>
      </c>
      <c r="G35" s="28" t="s">
        <v>340</v>
      </c>
      <c r="I35" s="110">
        <v>0</v>
      </c>
      <c r="J35" s="18">
        <v>0</v>
      </c>
      <c r="K35" s="19">
        <v>0</v>
      </c>
      <c r="L35" s="90" t="s">
        <v>340</v>
      </c>
      <c r="M35" s="90" t="s">
        <v>340</v>
      </c>
      <c r="N35" s="91" t="s">
        <v>340</v>
      </c>
      <c r="P35" s="110">
        <v>0</v>
      </c>
      <c r="Q35" s="18">
        <v>0</v>
      </c>
      <c r="R35" s="19">
        <v>0</v>
      </c>
      <c r="S35" s="90" t="s">
        <v>340</v>
      </c>
      <c r="T35" s="90" t="s">
        <v>340</v>
      </c>
      <c r="U35" s="91" t="s">
        <v>340</v>
      </c>
    </row>
    <row r="36" spans="1:21" x14ac:dyDescent="0.25">
      <c r="A36" s="17" t="s">
        <v>359</v>
      </c>
      <c r="B36" s="18">
        <v>0</v>
      </c>
      <c r="C36" s="18">
        <v>3529</v>
      </c>
      <c r="D36" s="19">
        <v>0</v>
      </c>
      <c r="E36" s="27" t="s">
        <v>340</v>
      </c>
      <c r="F36" s="27">
        <v>0.63208498489193299</v>
      </c>
      <c r="G36" s="28" t="s">
        <v>340</v>
      </c>
      <c r="I36" s="110">
        <v>0</v>
      </c>
      <c r="J36" s="18">
        <v>0</v>
      </c>
      <c r="K36" s="19">
        <v>0</v>
      </c>
      <c r="L36" s="90" t="s">
        <v>340</v>
      </c>
      <c r="M36" s="90" t="s">
        <v>340</v>
      </c>
      <c r="N36" s="91" t="s">
        <v>340</v>
      </c>
      <c r="P36" s="110">
        <v>0</v>
      </c>
      <c r="Q36" s="18">
        <v>3529</v>
      </c>
      <c r="R36" s="19">
        <v>0</v>
      </c>
      <c r="S36" s="90" t="s">
        <v>340</v>
      </c>
      <c r="T36" s="90">
        <v>15.57369814651368</v>
      </c>
      <c r="U36" s="91" t="s">
        <v>340</v>
      </c>
    </row>
    <row r="37" spans="1:21" x14ac:dyDescent="0.25">
      <c r="A37" s="17" t="s">
        <v>5</v>
      </c>
      <c r="B37" s="18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  <c r="I37" s="110" t="s">
        <v>5</v>
      </c>
      <c r="J37" s="18" t="s">
        <v>5</v>
      </c>
      <c r="K37" s="19" t="s">
        <v>5</v>
      </c>
      <c r="L37" s="90" t="s">
        <v>5</v>
      </c>
      <c r="M37" s="90" t="s">
        <v>5</v>
      </c>
      <c r="N37" s="91" t="s">
        <v>5</v>
      </c>
      <c r="P37" s="110" t="s">
        <v>5</v>
      </c>
      <c r="Q37" s="18" t="s">
        <v>5</v>
      </c>
      <c r="R37" s="19" t="s">
        <v>5</v>
      </c>
      <c r="S37" s="90" t="s">
        <v>5</v>
      </c>
      <c r="T37" s="90" t="s">
        <v>5</v>
      </c>
      <c r="U37" s="91" t="s">
        <v>5</v>
      </c>
    </row>
    <row r="38" spans="1:21" ht="13.8" thickBot="1" x14ac:dyDescent="0.3">
      <c r="A38" s="20" t="s">
        <v>4</v>
      </c>
      <c r="B38" s="21">
        <v>497729</v>
      </c>
      <c r="C38" s="21">
        <v>558311</v>
      </c>
      <c r="D38" s="22">
        <v>600749</v>
      </c>
      <c r="E38" s="23">
        <v>100</v>
      </c>
      <c r="F38" s="23">
        <v>100</v>
      </c>
      <c r="G38" s="48">
        <v>100</v>
      </c>
      <c r="I38" s="111">
        <v>479072</v>
      </c>
      <c r="J38" s="21">
        <v>535651</v>
      </c>
      <c r="K38" s="22">
        <v>577159</v>
      </c>
      <c r="L38" s="94">
        <v>100</v>
      </c>
      <c r="M38" s="94">
        <v>100</v>
      </c>
      <c r="N38" s="95">
        <v>100</v>
      </c>
      <c r="P38" s="111">
        <v>18657</v>
      </c>
      <c r="Q38" s="21">
        <v>22660</v>
      </c>
      <c r="R38" s="22">
        <v>23590</v>
      </c>
      <c r="S38" s="94">
        <v>100</v>
      </c>
      <c r="T38" s="94">
        <v>100</v>
      </c>
      <c r="U38" s="95">
        <v>100</v>
      </c>
    </row>
    <row r="39" spans="1:21" x14ac:dyDescent="0.25">
      <c r="I39" s="118"/>
      <c r="P39" s="118"/>
    </row>
    <row r="40" spans="1:21" ht="16.2" thickBot="1" x14ac:dyDescent="0.35">
      <c r="A40" s="5" t="s">
        <v>265</v>
      </c>
      <c r="B40" s="6"/>
      <c r="C40" s="6"/>
      <c r="D40" s="6"/>
      <c r="E40" s="6"/>
      <c r="F40" s="6"/>
      <c r="I40" s="198" t="s">
        <v>252</v>
      </c>
      <c r="J40" s="198"/>
      <c r="K40" s="198"/>
      <c r="L40" s="198"/>
      <c r="M40" s="198"/>
      <c r="N40" s="198"/>
      <c r="P40" s="198" t="s">
        <v>253</v>
      </c>
      <c r="Q40" s="198"/>
      <c r="R40" s="198"/>
      <c r="S40" s="198"/>
      <c r="T40" s="198"/>
      <c r="U40" s="198"/>
    </row>
    <row r="41" spans="1:21" x14ac:dyDescent="0.25">
      <c r="A41" s="7"/>
      <c r="B41" s="99"/>
      <c r="C41" s="98" t="s">
        <v>38</v>
      </c>
      <c r="D41" s="100"/>
      <c r="E41" s="11"/>
      <c r="F41" s="98" t="s">
        <v>2</v>
      </c>
      <c r="G41" s="12"/>
      <c r="I41" s="32"/>
      <c r="J41" s="98" t="s">
        <v>38</v>
      </c>
      <c r="K41" s="100"/>
      <c r="L41" s="11"/>
      <c r="M41" s="98" t="s">
        <v>2</v>
      </c>
      <c r="N41" s="12"/>
      <c r="P41" s="32"/>
      <c r="Q41" s="98" t="s">
        <v>38</v>
      </c>
      <c r="R41" s="100"/>
      <c r="S41" s="11"/>
      <c r="T41" s="98" t="s">
        <v>2</v>
      </c>
      <c r="U41" s="12"/>
    </row>
    <row r="42" spans="1:21" x14ac:dyDescent="0.25">
      <c r="A42" s="13" t="s">
        <v>3</v>
      </c>
      <c r="B42" s="14" t="s">
        <v>331</v>
      </c>
      <c r="C42" s="15" t="s">
        <v>327</v>
      </c>
      <c r="D42" s="66" t="s">
        <v>328</v>
      </c>
      <c r="E42" s="15" t="s">
        <v>331</v>
      </c>
      <c r="F42" s="15" t="s">
        <v>327</v>
      </c>
      <c r="G42" s="16" t="s">
        <v>328</v>
      </c>
      <c r="I42" s="109" t="s">
        <v>331</v>
      </c>
      <c r="J42" s="15" t="s">
        <v>327</v>
      </c>
      <c r="K42" s="66" t="s">
        <v>328</v>
      </c>
      <c r="L42" s="15" t="s">
        <v>331</v>
      </c>
      <c r="M42" s="15" t="s">
        <v>327</v>
      </c>
      <c r="N42" s="16" t="s">
        <v>328</v>
      </c>
      <c r="P42" s="109" t="s">
        <v>331</v>
      </c>
      <c r="Q42" s="15" t="s">
        <v>327</v>
      </c>
      <c r="R42" s="66" t="s">
        <v>328</v>
      </c>
      <c r="S42" s="15" t="s">
        <v>331</v>
      </c>
      <c r="T42" s="15" t="s">
        <v>327</v>
      </c>
      <c r="U42" s="16" t="s">
        <v>328</v>
      </c>
    </row>
    <row r="43" spans="1:21" x14ac:dyDescent="0.25">
      <c r="A43" s="17" t="s">
        <v>89</v>
      </c>
      <c r="B43" s="18">
        <v>22271</v>
      </c>
      <c r="C43" s="18">
        <v>25220</v>
      </c>
      <c r="D43" s="19">
        <v>34474</v>
      </c>
      <c r="E43" s="27">
        <v>7.9759478846959642</v>
      </c>
      <c r="F43" s="27">
        <v>7.0179539408510587</v>
      </c>
      <c r="G43" s="28">
        <v>9.0415780404581376</v>
      </c>
      <c r="I43" s="110">
        <v>22060</v>
      </c>
      <c r="J43" s="18">
        <v>24735</v>
      </c>
      <c r="K43" s="19">
        <v>33904</v>
      </c>
      <c r="L43" s="90">
        <v>9.0345039418449886</v>
      </c>
      <c r="M43" s="90">
        <v>7.5280762090269961</v>
      </c>
      <c r="N43" s="91">
        <v>10.040631626331189</v>
      </c>
      <c r="P43" s="110">
        <v>211</v>
      </c>
      <c r="Q43" s="18">
        <v>485</v>
      </c>
      <c r="R43" s="19">
        <v>570</v>
      </c>
      <c r="S43" s="90">
        <v>0.60196279812849485</v>
      </c>
      <c r="T43" s="90">
        <v>1.574982139377801</v>
      </c>
      <c r="U43" s="91">
        <v>1.3068898314799955</v>
      </c>
    </row>
    <row r="44" spans="1:21" x14ac:dyDescent="0.25">
      <c r="A44" s="17" t="s">
        <v>332</v>
      </c>
      <c r="B44" s="18">
        <v>31945</v>
      </c>
      <c r="C44" s="18">
        <v>30841</v>
      </c>
      <c r="D44" s="19">
        <v>41487</v>
      </c>
      <c r="E44" s="27">
        <v>11.440512557883013</v>
      </c>
      <c r="F44" s="27">
        <v>8.5821061653365387</v>
      </c>
      <c r="G44" s="28">
        <v>10.880894243908068</v>
      </c>
      <c r="I44" s="110">
        <v>30485</v>
      </c>
      <c r="J44" s="18">
        <v>29446</v>
      </c>
      <c r="K44" s="19">
        <v>27891</v>
      </c>
      <c r="L44" s="90">
        <v>12.484898126343811</v>
      </c>
      <c r="M44" s="90">
        <v>8.9618650515871803</v>
      </c>
      <c r="N44" s="91">
        <v>8.259888411102029</v>
      </c>
      <c r="P44" s="110">
        <v>1460</v>
      </c>
      <c r="Q44" s="18">
        <v>1395</v>
      </c>
      <c r="R44" s="19">
        <v>13596</v>
      </c>
      <c r="S44" s="90">
        <v>4.1652402145384002</v>
      </c>
      <c r="T44" s="90">
        <v>4.53010326687017</v>
      </c>
      <c r="U44" s="91">
        <v>31.172761664564945</v>
      </c>
    </row>
    <row r="45" spans="1:21" x14ac:dyDescent="0.25">
      <c r="A45" s="17" t="s">
        <v>90</v>
      </c>
      <c r="B45" s="18">
        <v>71215</v>
      </c>
      <c r="C45" s="18">
        <v>74182</v>
      </c>
      <c r="D45" s="19">
        <v>76157</v>
      </c>
      <c r="E45" s="27">
        <v>25.504338763801496</v>
      </c>
      <c r="F45" s="27">
        <v>20.642579668525507</v>
      </c>
      <c r="G45" s="28">
        <v>19.973877670916355</v>
      </c>
      <c r="I45" s="110">
        <v>69099</v>
      </c>
      <c r="J45" s="18">
        <v>72237</v>
      </c>
      <c r="K45" s="19">
        <v>73936</v>
      </c>
      <c r="L45" s="90">
        <v>28.298965905600493</v>
      </c>
      <c r="M45" s="90">
        <v>21.985269501171743</v>
      </c>
      <c r="N45" s="91">
        <v>21.896063589087507</v>
      </c>
      <c r="P45" s="110">
        <v>2116</v>
      </c>
      <c r="Q45" s="18">
        <v>1945</v>
      </c>
      <c r="R45" s="19">
        <v>2221</v>
      </c>
      <c r="S45" s="90">
        <v>6.0367454068241466</v>
      </c>
      <c r="T45" s="90">
        <v>6.3161654867831398</v>
      </c>
      <c r="U45" s="91">
        <v>5.0922847644159122</v>
      </c>
    </row>
    <row r="46" spans="1:21" x14ac:dyDescent="0.25">
      <c r="A46" s="17" t="s">
        <v>92</v>
      </c>
      <c r="B46" s="18">
        <v>3177</v>
      </c>
      <c r="C46" s="18">
        <v>3330</v>
      </c>
      <c r="D46" s="19">
        <v>3721</v>
      </c>
      <c r="E46" s="27">
        <v>1.1377839535574998</v>
      </c>
      <c r="F46" s="27">
        <v>0.92663705880388691</v>
      </c>
      <c r="G46" s="28">
        <v>0.97591552731173437</v>
      </c>
      <c r="I46" s="110">
        <v>926</v>
      </c>
      <c r="J46" s="18">
        <v>979</v>
      </c>
      <c r="K46" s="19">
        <v>1097</v>
      </c>
      <c r="L46" s="90">
        <v>0.37923620354254123</v>
      </c>
      <c r="M46" s="90">
        <v>0.29795781720790088</v>
      </c>
      <c r="N46" s="91">
        <v>0.32487532132153474</v>
      </c>
      <c r="P46" s="110">
        <v>2251</v>
      </c>
      <c r="Q46" s="18">
        <v>2351</v>
      </c>
      <c r="R46" s="19">
        <v>2624</v>
      </c>
      <c r="S46" s="90">
        <v>6.421887481456122</v>
      </c>
      <c r="T46" s="90">
        <v>7.6346041436643501</v>
      </c>
      <c r="U46" s="91">
        <v>6.0162788031640488</v>
      </c>
    </row>
    <row r="47" spans="1:21" x14ac:dyDescent="0.25">
      <c r="A47" s="17" t="s">
        <v>333</v>
      </c>
      <c r="B47" s="18">
        <v>36679</v>
      </c>
      <c r="C47" s="18">
        <v>39756</v>
      </c>
      <c r="D47" s="19">
        <v>42420</v>
      </c>
      <c r="E47" s="27">
        <v>13.135907344203821</v>
      </c>
      <c r="F47" s="27">
        <v>11.062877750692891</v>
      </c>
      <c r="G47" s="28">
        <v>11.125594374781986</v>
      </c>
      <c r="I47" s="110">
        <v>36679</v>
      </c>
      <c r="J47" s="18">
        <v>39756</v>
      </c>
      <c r="K47" s="19">
        <v>42420</v>
      </c>
      <c r="L47" s="90">
        <v>15.021603358247159</v>
      </c>
      <c r="M47" s="90">
        <v>12.099704781325137</v>
      </c>
      <c r="N47" s="91">
        <v>12.562635488112583</v>
      </c>
      <c r="P47" s="110">
        <v>0</v>
      </c>
      <c r="Q47" s="18">
        <v>0</v>
      </c>
      <c r="R47" s="19">
        <v>0</v>
      </c>
      <c r="S47" s="90" t="s">
        <v>340</v>
      </c>
      <c r="T47" s="90" t="s">
        <v>340</v>
      </c>
      <c r="U47" s="91" t="s">
        <v>340</v>
      </c>
    </row>
    <row r="48" spans="1:21" x14ac:dyDescent="0.25">
      <c r="A48" s="17" t="s">
        <v>334</v>
      </c>
      <c r="B48" s="18">
        <v>0</v>
      </c>
      <c r="C48" s="18">
        <v>0</v>
      </c>
      <c r="D48" s="19">
        <v>232</v>
      </c>
      <c r="E48" s="27" t="s">
        <v>340</v>
      </c>
      <c r="F48" s="27" t="s">
        <v>340</v>
      </c>
      <c r="G48" s="28">
        <v>6.0847192243032082E-2</v>
      </c>
      <c r="I48" s="110">
        <v>0</v>
      </c>
      <c r="J48" s="18">
        <v>0</v>
      </c>
      <c r="K48" s="19">
        <v>232</v>
      </c>
      <c r="L48" s="90" t="s">
        <v>340</v>
      </c>
      <c r="M48" s="90" t="s">
        <v>340</v>
      </c>
      <c r="N48" s="91">
        <v>6.8706540151865142E-2</v>
      </c>
      <c r="P48" s="110">
        <v>0</v>
      </c>
      <c r="Q48" s="18">
        <v>0</v>
      </c>
      <c r="R48" s="19">
        <v>0</v>
      </c>
      <c r="S48" s="90" t="s">
        <v>340</v>
      </c>
      <c r="T48" s="90" t="s">
        <v>340</v>
      </c>
      <c r="U48" s="91" t="s">
        <v>340</v>
      </c>
    </row>
    <row r="49" spans="1:21" x14ac:dyDescent="0.25">
      <c r="A49" s="17" t="s">
        <v>335</v>
      </c>
      <c r="B49" s="18">
        <v>0</v>
      </c>
      <c r="C49" s="18">
        <v>0</v>
      </c>
      <c r="D49" s="19">
        <v>0</v>
      </c>
      <c r="E49" s="27" t="s">
        <v>340</v>
      </c>
      <c r="F49" s="27" t="s">
        <v>340</v>
      </c>
      <c r="G49" s="28" t="s">
        <v>340</v>
      </c>
      <c r="I49" s="110">
        <v>0</v>
      </c>
      <c r="J49" s="18">
        <v>0</v>
      </c>
      <c r="K49" s="19">
        <v>0</v>
      </c>
      <c r="L49" s="90" t="s">
        <v>340</v>
      </c>
      <c r="M49" s="90" t="s">
        <v>340</v>
      </c>
      <c r="N49" s="91" t="s">
        <v>340</v>
      </c>
      <c r="P49" s="110">
        <v>0</v>
      </c>
      <c r="Q49" s="18">
        <v>0</v>
      </c>
      <c r="R49" s="19">
        <v>0</v>
      </c>
      <c r="S49" s="90" t="s">
        <v>340</v>
      </c>
      <c r="T49" s="90" t="s">
        <v>340</v>
      </c>
      <c r="U49" s="91" t="s">
        <v>340</v>
      </c>
    </row>
    <row r="50" spans="1:21" x14ac:dyDescent="0.25">
      <c r="A50" s="17" t="s">
        <v>336</v>
      </c>
      <c r="B50" s="18">
        <v>318</v>
      </c>
      <c r="C50" s="18">
        <v>333</v>
      </c>
      <c r="D50" s="19">
        <v>320</v>
      </c>
      <c r="E50" s="27">
        <v>0.11388583482256372</v>
      </c>
      <c r="F50" s="27">
        <v>9.2663705880388691E-2</v>
      </c>
      <c r="G50" s="28">
        <v>8.3927161714527007E-2</v>
      </c>
      <c r="I50" s="110">
        <v>0</v>
      </c>
      <c r="J50" s="18">
        <v>0</v>
      </c>
      <c r="K50" s="19">
        <v>0</v>
      </c>
      <c r="L50" s="90" t="s">
        <v>340</v>
      </c>
      <c r="M50" s="90" t="s">
        <v>340</v>
      </c>
      <c r="N50" s="91" t="s">
        <v>340</v>
      </c>
      <c r="P50" s="110">
        <v>318</v>
      </c>
      <c r="Q50" s="18">
        <v>333</v>
      </c>
      <c r="R50" s="19">
        <v>320</v>
      </c>
      <c r="S50" s="90">
        <v>0.90722355357754192</v>
      </c>
      <c r="T50" s="90">
        <v>1.0813794895109436</v>
      </c>
      <c r="U50" s="91">
        <v>0.7336925369712255</v>
      </c>
    </row>
    <row r="51" spans="1:21" x14ac:dyDescent="0.25">
      <c r="A51" s="17" t="s">
        <v>337</v>
      </c>
      <c r="B51" s="18">
        <v>0</v>
      </c>
      <c r="C51" s="18">
        <v>0</v>
      </c>
      <c r="D51" s="19">
        <v>0</v>
      </c>
      <c r="E51" s="27" t="s">
        <v>340</v>
      </c>
      <c r="F51" s="27" t="s">
        <v>340</v>
      </c>
      <c r="G51" s="28" t="s">
        <v>340</v>
      </c>
      <c r="I51" s="110">
        <v>0</v>
      </c>
      <c r="J51" s="18">
        <v>0</v>
      </c>
      <c r="K51" s="19">
        <v>0</v>
      </c>
      <c r="L51" s="90" t="s">
        <v>340</v>
      </c>
      <c r="M51" s="90" t="s">
        <v>340</v>
      </c>
      <c r="N51" s="91" t="s">
        <v>340</v>
      </c>
      <c r="P51" s="110">
        <v>0</v>
      </c>
      <c r="Q51" s="18">
        <v>0</v>
      </c>
      <c r="R51" s="19">
        <v>0</v>
      </c>
      <c r="S51" s="90" t="s">
        <v>340</v>
      </c>
      <c r="T51" s="90" t="s">
        <v>340</v>
      </c>
      <c r="U51" s="91" t="s">
        <v>340</v>
      </c>
    </row>
    <row r="52" spans="1:21" x14ac:dyDescent="0.25">
      <c r="A52" s="17" t="s">
        <v>338</v>
      </c>
      <c r="B52" s="18">
        <v>9564</v>
      </c>
      <c r="C52" s="18">
        <v>76828</v>
      </c>
      <c r="D52" s="19">
        <v>78831</v>
      </c>
      <c r="E52" s="27">
        <v>3.4251702020220107</v>
      </c>
      <c r="F52" s="27">
        <v>21.378880466602109</v>
      </c>
      <c r="G52" s="28">
        <v>20.67519401599337</v>
      </c>
      <c r="I52" s="110">
        <v>9564</v>
      </c>
      <c r="J52" s="18">
        <v>76828</v>
      </c>
      <c r="K52" s="19">
        <v>78831</v>
      </c>
      <c r="L52" s="90">
        <v>3.9168629057028772</v>
      </c>
      <c r="M52" s="90">
        <v>23.382536445810633</v>
      </c>
      <c r="N52" s="91">
        <v>23.345712356515868</v>
      </c>
      <c r="P52" s="110">
        <v>0</v>
      </c>
      <c r="Q52" s="18">
        <v>0</v>
      </c>
      <c r="R52" s="19">
        <v>0</v>
      </c>
      <c r="S52" s="90" t="s">
        <v>340</v>
      </c>
      <c r="T52" s="90" t="s">
        <v>340</v>
      </c>
      <c r="U52" s="91" t="s">
        <v>340</v>
      </c>
    </row>
    <row r="53" spans="1:21" x14ac:dyDescent="0.25">
      <c r="A53" s="17" t="s">
        <v>339</v>
      </c>
      <c r="B53" s="18">
        <v>46557</v>
      </c>
      <c r="C53" s="18">
        <v>47541</v>
      </c>
      <c r="D53" s="19">
        <v>40776</v>
      </c>
      <c r="E53" s="27">
        <v>16.673530854824211</v>
      </c>
      <c r="F53" s="27">
        <v>13.229204928707382</v>
      </c>
      <c r="G53" s="28">
        <v>10.694418581473604</v>
      </c>
      <c r="I53" s="110">
        <v>46557</v>
      </c>
      <c r="J53" s="18">
        <v>47541</v>
      </c>
      <c r="K53" s="19">
        <v>40776</v>
      </c>
      <c r="L53" s="90">
        <v>19.067062557591893</v>
      </c>
      <c r="M53" s="90">
        <v>14.469062908969169</v>
      </c>
      <c r="N53" s="91">
        <v>12.07576672945023</v>
      </c>
      <c r="P53" s="110">
        <v>0</v>
      </c>
      <c r="Q53" s="18">
        <v>0</v>
      </c>
      <c r="R53" s="19">
        <v>0</v>
      </c>
      <c r="S53" s="90" t="s">
        <v>340</v>
      </c>
      <c r="T53" s="90" t="s">
        <v>340</v>
      </c>
      <c r="U53" s="91" t="s">
        <v>340</v>
      </c>
    </row>
    <row r="54" spans="1:21" x14ac:dyDescent="0.25">
      <c r="A54" s="17" t="s">
        <v>341</v>
      </c>
      <c r="B54" s="18">
        <v>9258</v>
      </c>
      <c r="C54" s="18">
        <v>9451</v>
      </c>
      <c r="D54" s="19">
        <v>9984</v>
      </c>
      <c r="E54" s="27">
        <v>3.3155819458719966</v>
      </c>
      <c r="F54" s="27">
        <v>2.6299239768034637</v>
      </c>
      <c r="G54" s="28">
        <v>2.6185274454932426</v>
      </c>
      <c r="I54" s="110">
        <v>9258</v>
      </c>
      <c r="J54" s="18">
        <v>9451</v>
      </c>
      <c r="K54" s="19">
        <v>9984</v>
      </c>
      <c r="L54" s="90">
        <v>3.7915429507525342</v>
      </c>
      <c r="M54" s="90">
        <v>2.8764038104513499</v>
      </c>
      <c r="N54" s="91">
        <v>2.9567504175699209</v>
      </c>
      <c r="P54" s="110">
        <v>0</v>
      </c>
      <c r="Q54" s="18">
        <v>0</v>
      </c>
      <c r="R54" s="19">
        <v>0</v>
      </c>
      <c r="S54" s="90" t="s">
        <v>340</v>
      </c>
      <c r="T54" s="90" t="s">
        <v>340</v>
      </c>
      <c r="U54" s="91" t="s">
        <v>340</v>
      </c>
    </row>
    <row r="55" spans="1:21" x14ac:dyDescent="0.25">
      <c r="A55" s="17" t="s">
        <v>342</v>
      </c>
      <c r="B55" s="18">
        <v>0</v>
      </c>
      <c r="C55" s="18">
        <v>0</v>
      </c>
      <c r="D55" s="19">
        <v>0</v>
      </c>
      <c r="E55" s="27" t="s">
        <v>340</v>
      </c>
      <c r="F55" s="27" t="s">
        <v>340</v>
      </c>
      <c r="G55" s="28" t="s">
        <v>340</v>
      </c>
      <c r="I55" s="110">
        <v>0</v>
      </c>
      <c r="J55" s="18">
        <v>0</v>
      </c>
      <c r="K55" s="19">
        <v>0</v>
      </c>
      <c r="L55" s="90" t="s">
        <v>340</v>
      </c>
      <c r="M55" s="90" t="s">
        <v>340</v>
      </c>
      <c r="N55" s="91" t="s">
        <v>340</v>
      </c>
      <c r="P55" s="110">
        <v>0</v>
      </c>
      <c r="Q55" s="18">
        <v>0</v>
      </c>
      <c r="R55" s="19">
        <v>0</v>
      </c>
      <c r="S55" s="90" t="s">
        <v>340</v>
      </c>
      <c r="T55" s="90" t="s">
        <v>340</v>
      </c>
      <c r="U55" s="91" t="s">
        <v>340</v>
      </c>
    </row>
    <row r="56" spans="1:21" x14ac:dyDescent="0.25">
      <c r="A56" s="17" t="s">
        <v>343</v>
      </c>
      <c r="B56" s="18">
        <v>13353</v>
      </c>
      <c r="C56" s="18">
        <v>20739</v>
      </c>
      <c r="D56" s="19">
        <v>19619</v>
      </c>
      <c r="E56" s="27">
        <v>4.7821306678795388</v>
      </c>
      <c r="F56" s="27">
        <v>5.7710288175777205</v>
      </c>
      <c r="G56" s="28">
        <v>5.1455218302415791</v>
      </c>
      <c r="I56" s="110">
        <v>13353</v>
      </c>
      <c r="J56" s="18">
        <v>20739</v>
      </c>
      <c r="K56" s="19">
        <v>19619</v>
      </c>
      <c r="L56" s="90">
        <v>5.4686188184703592</v>
      </c>
      <c r="M56" s="90">
        <v>6.311897008247862</v>
      </c>
      <c r="N56" s="91">
        <v>5.8101448760320791</v>
      </c>
      <c r="P56" s="110">
        <v>0</v>
      </c>
      <c r="Q56" s="18">
        <v>0</v>
      </c>
      <c r="R56" s="19">
        <v>0</v>
      </c>
      <c r="S56" s="90" t="s">
        <v>340</v>
      </c>
      <c r="T56" s="90" t="s">
        <v>340</v>
      </c>
      <c r="U56" s="91" t="s">
        <v>340</v>
      </c>
    </row>
    <row r="57" spans="1:21" x14ac:dyDescent="0.25">
      <c r="A57" s="17" t="s">
        <v>344</v>
      </c>
      <c r="B57" s="18">
        <v>0</v>
      </c>
      <c r="C57" s="18">
        <v>0</v>
      </c>
      <c r="D57" s="19">
        <v>0</v>
      </c>
      <c r="E57" s="27" t="s">
        <v>340</v>
      </c>
      <c r="F57" s="27" t="s">
        <v>340</v>
      </c>
      <c r="G57" s="28" t="s">
        <v>340</v>
      </c>
      <c r="I57" s="110">
        <v>0</v>
      </c>
      <c r="J57" s="18">
        <v>0</v>
      </c>
      <c r="K57" s="19">
        <v>0</v>
      </c>
      <c r="L57" s="90" t="s">
        <v>340</v>
      </c>
      <c r="M57" s="90" t="s">
        <v>340</v>
      </c>
      <c r="N57" s="91" t="s">
        <v>340</v>
      </c>
      <c r="P57" s="110">
        <v>0</v>
      </c>
      <c r="Q57" s="18">
        <v>0</v>
      </c>
      <c r="R57" s="19">
        <v>0</v>
      </c>
      <c r="S57" s="90" t="s">
        <v>340</v>
      </c>
      <c r="T57" s="90" t="s">
        <v>340</v>
      </c>
      <c r="U57" s="91" t="s">
        <v>340</v>
      </c>
    </row>
    <row r="58" spans="1:21" x14ac:dyDescent="0.25">
      <c r="A58" s="17" t="s">
        <v>345</v>
      </c>
      <c r="B58" s="18">
        <v>0</v>
      </c>
      <c r="C58" s="18">
        <v>0</v>
      </c>
      <c r="D58" s="19">
        <v>0</v>
      </c>
      <c r="E58" s="27" t="s">
        <v>340</v>
      </c>
      <c r="F58" s="27" t="s">
        <v>340</v>
      </c>
      <c r="G58" s="28" t="s">
        <v>340</v>
      </c>
      <c r="I58" s="110">
        <v>0</v>
      </c>
      <c r="J58" s="18">
        <v>0</v>
      </c>
      <c r="K58" s="19">
        <v>0</v>
      </c>
      <c r="L58" s="90" t="s">
        <v>340</v>
      </c>
      <c r="M58" s="90" t="s">
        <v>340</v>
      </c>
      <c r="N58" s="91" t="s">
        <v>340</v>
      </c>
      <c r="P58" s="110">
        <v>0</v>
      </c>
      <c r="Q58" s="18">
        <v>0</v>
      </c>
      <c r="R58" s="19">
        <v>0</v>
      </c>
      <c r="S58" s="90" t="s">
        <v>340</v>
      </c>
      <c r="T58" s="90" t="s">
        <v>340</v>
      </c>
      <c r="U58" s="91" t="s">
        <v>340</v>
      </c>
    </row>
    <row r="59" spans="1:21" x14ac:dyDescent="0.25">
      <c r="A59" s="17" t="s">
        <v>346</v>
      </c>
      <c r="B59" s="18">
        <v>0</v>
      </c>
      <c r="C59" s="18">
        <v>0</v>
      </c>
      <c r="D59" s="19">
        <v>0</v>
      </c>
      <c r="E59" s="27" t="s">
        <v>340</v>
      </c>
      <c r="F59" s="27" t="s">
        <v>340</v>
      </c>
      <c r="G59" s="28" t="s">
        <v>340</v>
      </c>
      <c r="I59" s="110">
        <v>0</v>
      </c>
      <c r="J59" s="18">
        <v>0</v>
      </c>
      <c r="K59" s="19">
        <v>0</v>
      </c>
      <c r="L59" s="90" t="s">
        <v>340</v>
      </c>
      <c r="M59" s="90" t="s">
        <v>340</v>
      </c>
      <c r="N59" s="91" t="s">
        <v>340</v>
      </c>
      <c r="P59" s="110">
        <v>0</v>
      </c>
      <c r="Q59" s="18">
        <v>0</v>
      </c>
      <c r="R59" s="19">
        <v>0</v>
      </c>
      <c r="S59" s="90" t="s">
        <v>340</v>
      </c>
      <c r="T59" s="90" t="s">
        <v>340</v>
      </c>
      <c r="U59" s="91" t="s">
        <v>340</v>
      </c>
    </row>
    <row r="60" spans="1:21" x14ac:dyDescent="0.25">
      <c r="A60" s="17" t="s">
        <v>347</v>
      </c>
      <c r="B60" s="18">
        <v>0</v>
      </c>
      <c r="C60" s="18">
        <v>0</v>
      </c>
      <c r="D60" s="19">
        <v>0</v>
      </c>
      <c r="E60" s="27" t="s">
        <v>340</v>
      </c>
      <c r="F60" s="27" t="s">
        <v>340</v>
      </c>
      <c r="G60" s="28" t="s">
        <v>340</v>
      </c>
      <c r="I60" s="110">
        <v>0</v>
      </c>
      <c r="J60" s="18">
        <v>0</v>
      </c>
      <c r="K60" s="19">
        <v>0</v>
      </c>
      <c r="L60" s="90" t="s">
        <v>340</v>
      </c>
      <c r="M60" s="90" t="s">
        <v>340</v>
      </c>
      <c r="N60" s="91" t="s">
        <v>340</v>
      </c>
      <c r="P60" s="110">
        <v>0</v>
      </c>
      <c r="Q60" s="18">
        <v>0</v>
      </c>
      <c r="R60" s="19">
        <v>0</v>
      </c>
      <c r="S60" s="90" t="s">
        <v>340</v>
      </c>
      <c r="T60" s="90" t="s">
        <v>340</v>
      </c>
      <c r="U60" s="91" t="s">
        <v>340</v>
      </c>
    </row>
    <row r="61" spans="1:21" x14ac:dyDescent="0.25">
      <c r="A61" s="17" t="s">
        <v>348</v>
      </c>
      <c r="B61" s="18">
        <v>0</v>
      </c>
      <c r="C61" s="18">
        <v>0</v>
      </c>
      <c r="D61" s="19">
        <v>0</v>
      </c>
      <c r="E61" s="27" t="s">
        <v>340</v>
      </c>
      <c r="F61" s="27" t="s">
        <v>340</v>
      </c>
      <c r="G61" s="28" t="s">
        <v>340</v>
      </c>
      <c r="I61" s="110">
        <v>0</v>
      </c>
      <c r="J61" s="18">
        <v>0</v>
      </c>
      <c r="K61" s="19">
        <v>0</v>
      </c>
      <c r="L61" s="90" t="s">
        <v>340</v>
      </c>
      <c r="M61" s="90" t="s">
        <v>340</v>
      </c>
      <c r="N61" s="91" t="s">
        <v>340</v>
      </c>
      <c r="P61" s="110">
        <v>0</v>
      </c>
      <c r="Q61" s="18">
        <v>0</v>
      </c>
      <c r="R61" s="19">
        <v>0</v>
      </c>
      <c r="S61" s="90" t="s">
        <v>340</v>
      </c>
      <c r="T61" s="90" t="s">
        <v>340</v>
      </c>
      <c r="U61" s="91" t="s">
        <v>340</v>
      </c>
    </row>
    <row r="62" spans="1:21" x14ac:dyDescent="0.25">
      <c r="A62" s="17" t="s">
        <v>349</v>
      </c>
      <c r="B62" s="18">
        <v>28695</v>
      </c>
      <c r="C62" s="18">
        <v>24282</v>
      </c>
      <c r="D62" s="19">
        <v>24282</v>
      </c>
      <c r="E62" s="27">
        <v>10.276585000734169</v>
      </c>
      <c r="F62" s="27">
        <v>6.7569372558186132</v>
      </c>
      <c r="G62" s="28">
        <v>6.3684979398504522</v>
      </c>
      <c r="I62" s="110">
        <v>0</v>
      </c>
      <c r="J62" s="18">
        <v>0</v>
      </c>
      <c r="K62" s="19">
        <v>0</v>
      </c>
      <c r="L62" s="90" t="s">
        <v>340</v>
      </c>
      <c r="M62" s="90" t="s">
        <v>340</v>
      </c>
      <c r="N62" s="91" t="s">
        <v>340</v>
      </c>
      <c r="P62" s="110">
        <v>28695</v>
      </c>
      <c r="Q62" s="18">
        <v>24282</v>
      </c>
      <c r="R62" s="19">
        <v>24282</v>
      </c>
      <c r="S62" s="90">
        <v>81.864087641218759</v>
      </c>
      <c r="T62" s="90">
        <v>78.853023316230434</v>
      </c>
      <c r="U62" s="91">
        <v>55.673506821047802</v>
      </c>
    </row>
    <row r="63" spans="1:21" x14ac:dyDescent="0.25">
      <c r="A63" s="17" t="s">
        <v>350</v>
      </c>
      <c r="B63" s="18">
        <v>6173</v>
      </c>
      <c r="C63" s="18">
        <v>6824</v>
      </c>
      <c r="D63" s="19">
        <v>8937</v>
      </c>
      <c r="E63" s="27">
        <v>2.2107460954707103</v>
      </c>
      <c r="F63" s="27">
        <v>1.8989102970803975</v>
      </c>
      <c r="G63" s="28">
        <v>2.3439282632585243</v>
      </c>
      <c r="I63" s="110">
        <v>6173</v>
      </c>
      <c r="J63" s="18">
        <v>6824</v>
      </c>
      <c r="K63" s="19">
        <v>8937</v>
      </c>
      <c r="L63" s="90">
        <v>2.5281048428381285</v>
      </c>
      <c r="M63" s="90">
        <v>2.0768785951243265</v>
      </c>
      <c r="N63" s="91">
        <v>2.646682540246633</v>
      </c>
      <c r="P63" s="110">
        <v>0</v>
      </c>
      <c r="Q63" s="18">
        <v>0</v>
      </c>
      <c r="R63" s="19">
        <v>0</v>
      </c>
      <c r="S63" s="90" t="s">
        <v>340</v>
      </c>
      <c r="T63" s="90" t="s">
        <v>340</v>
      </c>
      <c r="U63" s="91" t="s">
        <v>340</v>
      </c>
    </row>
    <row r="64" spans="1:21" x14ac:dyDescent="0.25">
      <c r="A64" s="17" t="s">
        <v>351</v>
      </c>
      <c r="B64" s="18">
        <v>22</v>
      </c>
      <c r="C64" s="18">
        <v>37</v>
      </c>
      <c r="D64" s="19">
        <v>43</v>
      </c>
      <c r="E64" s="27">
        <v>7.8788942330075534E-3</v>
      </c>
      <c r="F64" s="27">
        <v>1.0295967320043188E-2</v>
      </c>
      <c r="G64" s="28">
        <v>1.1277712355389565E-2</v>
      </c>
      <c r="I64" s="110">
        <v>21</v>
      </c>
      <c r="J64" s="18">
        <v>34</v>
      </c>
      <c r="K64" s="19">
        <v>41</v>
      </c>
      <c r="L64" s="90">
        <v>8.6003890652196179E-3</v>
      </c>
      <c r="M64" s="90">
        <v>1.0347871077700337E-2</v>
      </c>
      <c r="N64" s="91">
        <v>1.2142104078562374E-2</v>
      </c>
      <c r="P64" s="110">
        <v>1</v>
      </c>
      <c r="Q64" s="18">
        <v>3</v>
      </c>
      <c r="R64" s="19">
        <v>2</v>
      </c>
      <c r="S64" s="90">
        <v>2.8529042565331509E-3</v>
      </c>
      <c r="T64" s="90">
        <v>9.742157563161654E-3</v>
      </c>
      <c r="U64" s="91">
        <v>4.5855783560701593E-3</v>
      </c>
    </row>
    <row r="65" spans="1:21" x14ac:dyDescent="0.25">
      <c r="A65" s="17" t="s">
        <v>352</v>
      </c>
      <c r="B65" s="18">
        <v>0</v>
      </c>
      <c r="C65" s="18">
        <v>0</v>
      </c>
      <c r="D65" s="19">
        <v>0</v>
      </c>
      <c r="E65" s="27" t="s">
        <v>340</v>
      </c>
      <c r="F65" s="27" t="s">
        <v>340</v>
      </c>
      <c r="G65" s="28" t="s">
        <v>340</v>
      </c>
      <c r="I65" s="110">
        <v>0</v>
      </c>
      <c r="J65" s="18">
        <v>0</v>
      </c>
      <c r="K65" s="19">
        <v>0</v>
      </c>
      <c r="L65" s="90" t="s">
        <v>340</v>
      </c>
      <c r="M65" s="90" t="s">
        <v>340</v>
      </c>
      <c r="N65" s="91" t="s">
        <v>340</v>
      </c>
      <c r="P65" s="110">
        <v>0</v>
      </c>
      <c r="Q65" s="18">
        <v>0</v>
      </c>
      <c r="R65" s="19">
        <v>0</v>
      </c>
      <c r="S65" s="90" t="s">
        <v>340</v>
      </c>
      <c r="T65" s="90" t="s">
        <v>340</v>
      </c>
      <c r="U65" s="91" t="s">
        <v>340</v>
      </c>
    </row>
    <row r="66" spans="1:21" x14ac:dyDescent="0.25">
      <c r="A66" s="17" t="s">
        <v>353</v>
      </c>
      <c r="B66" s="18">
        <v>0</v>
      </c>
      <c r="C66" s="18">
        <v>0</v>
      </c>
      <c r="D66" s="19">
        <v>0</v>
      </c>
      <c r="E66" s="27" t="s">
        <v>340</v>
      </c>
      <c r="F66" s="27" t="s">
        <v>340</v>
      </c>
      <c r="G66" s="28" t="s">
        <v>340</v>
      </c>
      <c r="I66" s="110">
        <v>0</v>
      </c>
      <c r="J66" s="18">
        <v>0</v>
      </c>
      <c r="K66" s="19">
        <v>0</v>
      </c>
      <c r="L66" s="90" t="s">
        <v>340</v>
      </c>
      <c r="M66" s="90" t="s">
        <v>340</v>
      </c>
      <c r="N66" s="91" t="s">
        <v>340</v>
      </c>
      <c r="P66" s="110">
        <v>0</v>
      </c>
      <c r="Q66" s="18">
        <v>0</v>
      </c>
      <c r="R66" s="19">
        <v>0</v>
      </c>
      <c r="S66" s="90" t="s">
        <v>340</v>
      </c>
      <c r="T66" s="90" t="s">
        <v>340</v>
      </c>
      <c r="U66" s="91" t="s">
        <v>340</v>
      </c>
    </row>
    <row r="67" spans="1:21" x14ac:dyDescent="0.25">
      <c r="A67" s="17" t="s">
        <v>354</v>
      </c>
      <c r="B67" s="18">
        <v>0</v>
      </c>
      <c r="C67" s="18">
        <v>0</v>
      </c>
      <c r="D67" s="19">
        <v>0</v>
      </c>
      <c r="E67" s="27" t="s">
        <v>340</v>
      </c>
      <c r="F67" s="27" t="s">
        <v>340</v>
      </c>
      <c r="G67" s="28" t="s">
        <v>340</v>
      </c>
      <c r="I67" s="110">
        <v>0</v>
      </c>
      <c r="J67" s="18">
        <v>0</v>
      </c>
      <c r="K67" s="19">
        <v>0</v>
      </c>
      <c r="L67" s="90" t="s">
        <v>340</v>
      </c>
      <c r="M67" s="90" t="s">
        <v>340</v>
      </c>
      <c r="N67" s="91" t="s">
        <v>340</v>
      </c>
      <c r="P67" s="110">
        <v>0</v>
      </c>
      <c r="Q67" s="18">
        <v>0</v>
      </c>
      <c r="R67" s="19">
        <v>0</v>
      </c>
      <c r="S67" s="90" t="s">
        <v>340</v>
      </c>
      <c r="T67" s="90" t="s">
        <v>340</v>
      </c>
      <c r="U67" s="91" t="s">
        <v>340</v>
      </c>
    </row>
    <row r="68" spans="1:21" x14ac:dyDescent="0.25">
      <c r="A68" s="17" t="s">
        <v>355</v>
      </c>
      <c r="B68" s="18">
        <v>0</v>
      </c>
      <c r="C68" s="18">
        <v>0</v>
      </c>
      <c r="D68" s="19">
        <v>0</v>
      </c>
      <c r="E68" s="27" t="s">
        <v>340</v>
      </c>
      <c r="F68" s="27" t="s">
        <v>340</v>
      </c>
      <c r="G68" s="28" t="s">
        <v>340</v>
      </c>
      <c r="I68" s="110">
        <v>0</v>
      </c>
      <c r="J68" s="18">
        <v>0</v>
      </c>
      <c r="K68" s="19">
        <v>0</v>
      </c>
      <c r="L68" s="90" t="s">
        <v>340</v>
      </c>
      <c r="M68" s="90" t="s">
        <v>340</v>
      </c>
      <c r="N68" s="91" t="s">
        <v>340</v>
      </c>
      <c r="P68" s="110">
        <v>0</v>
      </c>
      <c r="Q68" s="18">
        <v>0</v>
      </c>
      <c r="R68" s="19">
        <v>0</v>
      </c>
      <c r="S68" s="90" t="s">
        <v>340</v>
      </c>
      <c r="T68" s="90" t="s">
        <v>340</v>
      </c>
      <c r="U68" s="91" t="s">
        <v>340</v>
      </c>
    </row>
    <row r="69" spans="1:21" x14ac:dyDescent="0.25">
      <c r="A69" s="17" t="s">
        <v>356</v>
      </c>
      <c r="B69" s="18">
        <v>0</v>
      </c>
      <c r="C69" s="18">
        <v>0</v>
      </c>
      <c r="D69" s="19">
        <v>0</v>
      </c>
      <c r="E69" s="27" t="s">
        <v>340</v>
      </c>
      <c r="F69" s="27" t="s">
        <v>340</v>
      </c>
      <c r="G69" s="28" t="s">
        <v>340</v>
      </c>
      <c r="I69" s="110">
        <v>0</v>
      </c>
      <c r="J69" s="18">
        <v>0</v>
      </c>
      <c r="K69" s="19">
        <v>0</v>
      </c>
      <c r="L69" s="90" t="s">
        <v>340</v>
      </c>
      <c r="M69" s="90" t="s">
        <v>340</v>
      </c>
      <c r="N69" s="91" t="s">
        <v>340</v>
      </c>
      <c r="P69" s="110">
        <v>0</v>
      </c>
      <c r="Q69" s="18">
        <v>0</v>
      </c>
      <c r="R69" s="19">
        <v>0</v>
      </c>
      <c r="S69" s="90" t="s">
        <v>340</v>
      </c>
      <c r="T69" s="90" t="s">
        <v>340</v>
      </c>
      <c r="U69" s="91" t="s">
        <v>340</v>
      </c>
    </row>
    <row r="70" spans="1:21" x14ac:dyDescent="0.25">
      <c r="A70" s="17" t="s">
        <v>357</v>
      </c>
      <c r="B70" s="18">
        <v>0</v>
      </c>
      <c r="C70" s="18">
        <v>0</v>
      </c>
      <c r="D70" s="19">
        <v>0</v>
      </c>
      <c r="E70" s="27" t="s">
        <v>340</v>
      </c>
      <c r="F70" s="27" t="s">
        <v>340</v>
      </c>
      <c r="G70" s="28" t="s">
        <v>340</v>
      </c>
      <c r="I70" s="110">
        <v>0</v>
      </c>
      <c r="J70" s="18">
        <v>0</v>
      </c>
      <c r="K70" s="19">
        <v>0</v>
      </c>
      <c r="L70" s="90" t="s">
        <v>340</v>
      </c>
      <c r="M70" s="90" t="s">
        <v>340</v>
      </c>
      <c r="N70" s="91" t="s">
        <v>340</v>
      </c>
      <c r="P70" s="110">
        <v>0</v>
      </c>
      <c r="Q70" s="18">
        <v>0</v>
      </c>
      <c r="R70" s="19">
        <v>0</v>
      </c>
      <c r="S70" s="90" t="s">
        <v>340</v>
      </c>
      <c r="T70" s="90" t="s">
        <v>340</v>
      </c>
      <c r="U70" s="91" t="s">
        <v>340</v>
      </c>
    </row>
    <row r="71" spans="1:21" x14ac:dyDescent="0.25">
      <c r="A71" s="17" t="s">
        <v>358</v>
      </c>
      <c r="B71" s="18">
        <v>0</v>
      </c>
      <c r="C71" s="18">
        <v>0</v>
      </c>
      <c r="D71" s="19">
        <v>0</v>
      </c>
      <c r="E71" s="27" t="s">
        <v>340</v>
      </c>
      <c r="F71" s="27" t="s">
        <v>340</v>
      </c>
      <c r="G71" s="28" t="s">
        <v>340</v>
      </c>
      <c r="I71" s="110">
        <v>0</v>
      </c>
      <c r="J71" s="18">
        <v>0</v>
      </c>
      <c r="K71" s="19">
        <v>0</v>
      </c>
      <c r="L71" s="90" t="s">
        <v>340</v>
      </c>
      <c r="M71" s="90" t="s">
        <v>340</v>
      </c>
      <c r="N71" s="91" t="s">
        <v>340</v>
      </c>
      <c r="P71" s="110">
        <v>0</v>
      </c>
      <c r="Q71" s="18">
        <v>0</v>
      </c>
      <c r="R71" s="19">
        <v>0</v>
      </c>
      <c r="S71" s="90" t="s">
        <v>340</v>
      </c>
      <c r="T71" s="90" t="s">
        <v>340</v>
      </c>
      <c r="U71" s="91" t="s">
        <v>340</v>
      </c>
    </row>
    <row r="72" spans="1:21" x14ac:dyDescent="0.25">
      <c r="A72" s="17" t="s">
        <v>359</v>
      </c>
      <c r="B72" s="18">
        <v>0</v>
      </c>
      <c r="C72" s="18">
        <v>0</v>
      </c>
      <c r="D72" s="19">
        <v>0</v>
      </c>
      <c r="E72" s="27" t="s">
        <v>340</v>
      </c>
      <c r="F72" s="27" t="s">
        <v>340</v>
      </c>
      <c r="G72" s="28" t="s">
        <v>340</v>
      </c>
      <c r="I72" s="110">
        <v>0</v>
      </c>
      <c r="J72" s="18">
        <v>0</v>
      </c>
      <c r="K72" s="19">
        <v>0</v>
      </c>
      <c r="L72" s="90" t="s">
        <v>340</v>
      </c>
      <c r="M72" s="90" t="s">
        <v>340</v>
      </c>
      <c r="N72" s="91" t="s">
        <v>340</v>
      </c>
      <c r="P72" s="110">
        <v>0</v>
      </c>
      <c r="Q72" s="18">
        <v>0</v>
      </c>
      <c r="R72" s="19">
        <v>0</v>
      </c>
      <c r="S72" s="90" t="s">
        <v>340</v>
      </c>
      <c r="T72" s="90" t="s">
        <v>340</v>
      </c>
      <c r="U72" s="91" t="s">
        <v>340</v>
      </c>
    </row>
    <row r="73" spans="1:21" x14ac:dyDescent="0.25">
      <c r="A73" s="17" t="s">
        <v>5</v>
      </c>
      <c r="B73" s="18" t="s">
        <v>5</v>
      </c>
      <c r="C73" s="18" t="s">
        <v>5</v>
      </c>
      <c r="D73" s="19" t="s">
        <v>5</v>
      </c>
      <c r="E73" s="27" t="s">
        <v>5</v>
      </c>
      <c r="F73" s="27" t="s">
        <v>5</v>
      </c>
      <c r="G73" s="28" t="s">
        <v>5</v>
      </c>
      <c r="I73" s="110" t="s">
        <v>5</v>
      </c>
      <c r="J73" s="18" t="s">
        <v>5</v>
      </c>
      <c r="K73" s="19" t="s">
        <v>5</v>
      </c>
      <c r="L73" s="90" t="s">
        <v>5</v>
      </c>
      <c r="M73" s="90" t="s">
        <v>5</v>
      </c>
      <c r="N73" s="91" t="s">
        <v>5</v>
      </c>
      <c r="P73" s="110" t="s">
        <v>5</v>
      </c>
      <c r="Q73" s="18" t="s">
        <v>5</v>
      </c>
      <c r="R73" s="19" t="s">
        <v>5</v>
      </c>
      <c r="S73" s="90" t="s">
        <v>5</v>
      </c>
      <c r="T73" s="90" t="s">
        <v>5</v>
      </c>
      <c r="U73" s="91" t="s">
        <v>5</v>
      </c>
    </row>
    <row r="74" spans="1:21" ht="13.8" thickBot="1" x14ac:dyDescent="0.3">
      <c r="A74" s="20" t="s">
        <v>4</v>
      </c>
      <c r="B74" s="21">
        <v>279227</v>
      </c>
      <c r="C74" s="21">
        <v>359364</v>
      </c>
      <c r="D74" s="22">
        <v>381283</v>
      </c>
      <c r="E74" s="23">
        <v>100</v>
      </c>
      <c r="F74" s="23">
        <v>100</v>
      </c>
      <c r="G74" s="48">
        <v>100</v>
      </c>
      <c r="I74" s="111">
        <v>244175</v>
      </c>
      <c r="J74" s="21">
        <v>328570</v>
      </c>
      <c r="K74" s="22">
        <v>337668</v>
      </c>
      <c r="L74" s="94">
        <v>100</v>
      </c>
      <c r="M74" s="94">
        <v>100</v>
      </c>
      <c r="N74" s="95">
        <v>100</v>
      </c>
      <c r="P74" s="111">
        <v>35052</v>
      </c>
      <c r="Q74" s="21">
        <v>30794</v>
      </c>
      <c r="R74" s="22">
        <v>43615</v>
      </c>
      <c r="S74" s="94">
        <v>100</v>
      </c>
      <c r="T74" s="94">
        <v>100</v>
      </c>
      <c r="U74" s="95">
        <v>100</v>
      </c>
    </row>
    <row r="75" spans="1:21" x14ac:dyDescent="0.25">
      <c r="A75" s="24"/>
      <c r="B75" s="24"/>
      <c r="C75" s="24"/>
      <c r="D75" s="24"/>
      <c r="E75" s="24"/>
      <c r="F75" s="24"/>
      <c r="G75" s="50"/>
    </row>
    <row r="76" spans="1:21" ht="12.75" customHeight="1" x14ac:dyDescent="0.25">
      <c r="A76" s="26" t="s">
        <v>329</v>
      </c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188">
        <v>15</v>
      </c>
    </row>
    <row r="77" spans="1:21" ht="12.75" customHeight="1" x14ac:dyDescent="0.25">
      <c r="A77" s="26" t="s">
        <v>330</v>
      </c>
      <c r="U77" s="187"/>
    </row>
    <row r="78" spans="1:21" ht="12.75" customHeight="1" x14ac:dyDescent="0.25"/>
  </sheetData>
  <mergeCells count="5">
    <mergeCell ref="U76:U77"/>
    <mergeCell ref="I4:N4"/>
    <mergeCell ref="P4:U4"/>
    <mergeCell ref="I40:N40"/>
    <mergeCell ref="P40:U40"/>
  </mergeCells>
  <hyperlinks>
    <hyperlink ref="A2" location="Innhold!A38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8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266</v>
      </c>
      <c r="B4" s="6"/>
      <c r="C4" s="6"/>
      <c r="D4" s="6"/>
      <c r="E4" s="6"/>
      <c r="F4" s="6"/>
      <c r="I4" s="198" t="s">
        <v>252</v>
      </c>
      <c r="J4" s="198"/>
      <c r="K4" s="198"/>
      <c r="L4" s="198"/>
      <c r="M4" s="198"/>
      <c r="N4" s="198"/>
      <c r="P4" s="198" t="s">
        <v>253</v>
      </c>
      <c r="Q4" s="198"/>
      <c r="R4" s="198"/>
      <c r="S4" s="198"/>
      <c r="T4" s="198"/>
      <c r="U4" s="198"/>
    </row>
    <row r="5" spans="1:21" x14ac:dyDescent="0.25">
      <c r="A5" s="7"/>
      <c r="B5" s="8"/>
      <c r="C5" s="98" t="s">
        <v>1</v>
      </c>
      <c r="D5" s="10"/>
      <c r="E5" s="11"/>
      <c r="F5" s="98" t="s">
        <v>2</v>
      </c>
      <c r="G5" s="12"/>
      <c r="I5" s="7"/>
      <c r="J5" s="98" t="s">
        <v>1</v>
      </c>
      <c r="K5" s="10"/>
      <c r="L5" s="11"/>
      <c r="M5" s="98" t="s">
        <v>2</v>
      </c>
      <c r="N5" s="12"/>
      <c r="P5" s="7"/>
      <c r="Q5" s="98" t="s">
        <v>1</v>
      </c>
      <c r="R5" s="10"/>
      <c r="S5" s="11"/>
      <c r="T5" s="98" t="s">
        <v>2</v>
      </c>
      <c r="U5" s="12"/>
    </row>
    <row r="6" spans="1:21" x14ac:dyDescent="0.25">
      <c r="A6" s="13" t="s">
        <v>3</v>
      </c>
      <c r="B6" s="14" t="s">
        <v>331</v>
      </c>
      <c r="C6" s="15" t="s">
        <v>327</v>
      </c>
      <c r="D6" s="66" t="s">
        <v>328</v>
      </c>
      <c r="E6" s="15" t="s">
        <v>331</v>
      </c>
      <c r="F6" s="15" t="s">
        <v>327</v>
      </c>
      <c r="G6" s="16" t="s">
        <v>328</v>
      </c>
      <c r="I6" s="109" t="s">
        <v>331</v>
      </c>
      <c r="J6" s="15" t="s">
        <v>327</v>
      </c>
      <c r="K6" s="66" t="s">
        <v>328</v>
      </c>
      <c r="L6" s="15" t="s">
        <v>331</v>
      </c>
      <c r="M6" s="15" t="s">
        <v>327</v>
      </c>
      <c r="N6" s="16" t="s">
        <v>328</v>
      </c>
      <c r="P6" s="109" t="s">
        <v>331</v>
      </c>
      <c r="Q6" s="15" t="s">
        <v>327</v>
      </c>
      <c r="R6" s="66" t="s">
        <v>328</v>
      </c>
      <c r="S6" s="15" t="s">
        <v>331</v>
      </c>
      <c r="T6" s="15" t="s">
        <v>327</v>
      </c>
      <c r="U6" s="16" t="s">
        <v>328</v>
      </c>
    </row>
    <row r="7" spans="1:21" x14ac:dyDescent="0.25">
      <c r="A7" s="17" t="s">
        <v>89</v>
      </c>
      <c r="B7" s="18">
        <v>163554</v>
      </c>
      <c r="C7" s="18">
        <v>174188</v>
      </c>
      <c r="D7" s="19">
        <v>189911</v>
      </c>
      <c r="E7" s="27">
        <v>17.172015181979013</v>
      </c>
      <c r="F7" s="27">
        <v>15.832825836007162</v>
      </c>
      <c r="G7" s="28">
        <v>16.261327255026035</v>
      </c>
      <c r="I7" s="110">
        <v>0</v>
      </c>
      <c r="J7" s="18">
        <v>0</v>
      </c>
      <c r="K7" s="19">
        <v>0</v>
      </c>
      <c r="L7" s="90" t="s">
        <v>340</v>
      </c>
      <c r="M7" s="90" t="s">
        <v>340</v>
      </c>
      <c r="N7" s="91" t="s">
        <v>340</v>
      </c>
      <c r="P7" s="110">
        <v>163554</v>
      </c>
      <c r="Q7" s="18">
        <v>174188</v>
      </c>
      <c r="R7" s="19">
        <v>189911</v>
      </c>
      <c r="S7" s="90">
        <v>19.812407557482437</v>
      </c>
      <c r="T7" s="90">
        <v>18.234788552956239</v>
      </c>
      <c r="U7" s="91">
        <v>18.878001890672977</v>
      </c>
    </row>
    <row r="8" spans="1:21" x14ac:dyDescent="0.25">
      <c r="A8" s="17" t="s">
        <v>332</v>
      </c>
      <c r="B8" s="18">
        <v>233457</v>
      </c>
      <c r="C8" s="18">
        <v>260270</v>
      </c>
      <c r="D8" s="19">
        <v>266792</v>
      </c>
      <c r="E8" s="27">
        <v>24.511336612612801</v>
      </c>
      <c r="F8" s="27">
        <v>23.657252969995547</v>
      </c>
      <c r="G8" s="28">
        <v>22.844342987098724</v>
      </c>
      <c r="I8" s="110">
        <v>69151</v>
      </c>
      <c r="J8" s="18">
        <v>73314</v>
      </c>
      <c r="K8" s="19">
        <v>76017</v>
      </c>
      <c r="L8" s="90">
        <v>54.478776037563421</v>
      </c>
      <c r="M8" s="90">
        <v>50.589639729780082</v>
      </c>
      <c r="N8" s="91">
        <v>46.959438589555099</v>
      </c>
      <c r="P8" s="110">
        <v>164306</v>
      </c>
      <c r="Q8" s="18">
        <v>186956</v>
      </c>
      <c r="R8" s="19">
        <v>190775</v>
      </c>
      <c r="S8" s="90">
        <v>19.903502428187078</v>
      </c>
      <c r="T8" s="90">
        <v>19.571400605704678</v>
      </c>
      <c r="U8" s="91">
        <v>18.963887350880874</v>
      </c>
    </row>
    <row r="9" spans="1:21" x14ac:dyDescent="0.25">
      <c r="A9" s="17" t="s">
        <v>90</v>
      </c>
      <c r="B9" s="18">
        <v>133196</v>
      </c>
      <c r="C9" s="18">
        <v>158311</v>
      </c>
      <c r="D9" s="19">
        <v>176369</v>
      </c>
      <c r="E9" s="27">
        <v>13.984639532991407</v>
      </c>
      <c r="F9" s="27">
        <v>14.389685230464384</v>
      </c>
      <c r="G9" s="28">
        <v>15.10177939477801</v>
      </c>
      <c r="I9" s="110">
        <v>11523</v>
      </c>
      <c r="J9" s="18">
        <v>13341</v>
      </c>
      <c r="K9" s="19">
        <v>17715</v>
      </c>
      <c r="L9" s="90">
        <v>9.0780890555573066</v>
      </c>
      <c r="M9" s="90">
        <v>9.2058322235179659</v>
      </c>
      <c r="N9" s="91">
        <v>10.943426531091315</v>
      </c>
      <c r="P9" s="110">
        <v>121673</v>
      </c>
      <c r="Q9" s="18">
        <v>144970</v>
      </c>
      <c r="R9" s="19">
        <v>158654</v>
      </c>
      <c r="S9" s="90">
        <v>14.739077397933164</v>
      </c>
      <c r="T9" s="90">
        <v>15.176116015581245</v>
      </c>
      <c r="U9" s="91">
        <v>15.770916439610295</v>
      </c>
    </row>
    <row r="10" spans="1:21" x14ac:dyDescent="0.25">
      <c r="A10" s="17" t="s">
        <v>92</v>
      </c>
      <c r="B10" s="18">
        <v>83578</v>
      </c>
      <c r="C10" s="18">
        <v>104611</v>
      </c>
      <c r="D10" s="19">
        <v>109928</v>
      </c>
      <c r="E10" s="27">
        <v>8.7750998745334368</v>
      </c>
      <c r="F10" s="27">
        <v>9.5086213948753375</v>
      </c>
      <c r="G10" s="28">
        <v>9.4126995407875373</v>
      </c>
      <c r="I10" s="110">
        <v>4578</v>
      </c>
      <c r="J10" s="18">
        <v>6010</v>
      </c>
      <c r="K10" s="19">
        <v>7032</v>
      </c>
      <c r="L10" s="90">
        <v>3.6066555320959255</v>
      </c>
      <c r="M10" s="90">
        <v>4.147144266797314</v>
      </c>
      <c r="N10" s="91">
        <v>4.3440121573036485</v>
      </c>
      <c r="P10" s="110">
        <v>79000</v>
      </c>
      <c r="Q10" s="18">
        <v>98601</v>
      </c>
      <c r="R10" s="19">
        <v>102896</v>
      </c>
      <c r="S10" s="90">
        <v>9.5698068958332581</v>
      </c>
      <c r="T10" s="90">
        <v>10.32199913949318</v>
      </c>
      <c r="U10" s="91">
        <v>10.228322122166103</v>
      </c>
    </row>
    <row r="11" spans="1:21" x14ac:dyDescent="0.25">
      <c r="A11" s="17" t="s">
        <v>333</v>
      </c>
      <c r="B11" s="18">
        <v>72426</v>
      </c>
      <c r="C11" s="18">
        <v>85320</v>
      </c>
      <c r="D11" s="19">
        <v>88177</v>
      </c>
      <c r="E11" s="27">
        <v>7.6042186162980538</v>
      </c>
      <c r="F11" s="27">
        <v>7.7551651108465052</v>
      </c>
      <c r="G11" s="28">
        <v>7.5502475020742912</v>
      </c>
      <c r="I11" s="110">
        <v>3642</v>
      </c>
      <c r="J11" s="18">
        <v>4159</v>
      </c>
      <c r="K11" s="19">
        <v>4879</v>
      </c>
      <c r="L11" s="90">
        <v>2.8692528282860112</v>
      </c>
      <c r="M11" s="90">
        <v>2.8698790358752131</v>
      </c>
      <c r="N11" s="91">
        <v>3.0139981961724263</v>
      </c>
      <c r="P11" s="110">
        <v>68784</v>
      </c>
      <c r="Q11" s="18">
        <v>81161</v>
      </c>
      <c r="R11" s="19">
        <v>83298</v>
      </c>
      <c r="S11" s="90">
        <v>8.3322733863670226</v>
      </c>
      <c r="T11" s="90">
        <v>8.4963009722052103</v>
      </c>
      <c r="U11" s="91">
        <v>8.280193361570829</v>
      </c>
    </row>
    <row r="12" spans="1:21" x14ac:dyDescent="0.25">
      <c r="A12" s="17" t="s">
        <v>334</v>
      </c>
      <c r="B12" s="18">
        <v>0</v>
      </c>
      <c r="C12" s="18">
        <v>0</v>
      </c>
      <c r="D12" s="19">
        <v>0</v>
      </c>
      <c r="E12" s="27" t="s">
        <v>340</v>
      </c>
      <c r="F12" s="27" t="s">
        <v>340</v>
      </c>
      <c r="G12" s="28" t="s">
        <v>340</v>
      </c>
      <c r="I12" s="110">
        <v>0</v>
      </c>
      <c r="J12" s="18">
        <v>0</v>
      </c>
      <c r="K12" s="19">
        <v>0</v>
      </c>
      <c r="L12" s="90" t="s">
        <v>340</v>
      </c>
      <c r="M12" s="90" t="s">
        <v>340</v>
      </c>
      <c r="N12" s="91" t="s">
        <v>340</v>
      </c>
      <c r="P12" s="110">
        <v>0</v>
      </c>
      <c r="Q12" s="18">
        <v>0</v>
      </c>
      <c r="R12" s="19">
        <v>0</v>
      </c>
      <c r="S12" s="90" t="s">
        <v>340</v>
      </c>
      <c r="T12" s="90" t="s">
        <v>340</v>
      </c>
      <c r="U12" s="91" t="s">
        <v>340</v>
      </c>
    </row>
    <row r="13" spans="1:21" x14ac:dyDescent="0.25">
      <c r="A13" s="17" t="s">
        <v>335</v>
      </c>
      <c r="B13" s="18">
        <v>266050</v>
      </c>
      <c r="C13" s="18">
        <v>316600</v>
      </c>
      <c r="D13" s="19">
        <v>335283</v>
      </c>
      <c r="E13" s="27">
        <v>27.933371480767917</v>
      </c>
      <c r="F13" s="27">
        <v>28.777370769971913</v>
      </c>
      <c r="G13" s="28">
        <v>28.708956227111088</v>
      </c>
      <c r="I13" s="110">
        <v>37878</v>
      </c>
      <c r="J13" s="18">
        <v>47738</v>
      </c>
      <c r="K13" s="19">
        <v>55595</v>
      </c>
      <c r="L13" s="90">
        <v>29.841174802256326</v>
      </c>
      <c r="M13" s="90">
        <v>32.941160234337801</v>
      </c>
      <c r="N13" s="91">
        <v>34.343765057635999</v>
      </c>
      <c r="P13" s="110">
        <v>228172</v>
      </c>
      <c r="Q13" s="18">
        <v>268862</v>
      </c>
      <c r="R13" s="19">
        <v>279688</v>
      </c>
      <c r="S13" s="90">
        <v>27.640025051089445</v>
      </c>
      <c r="T13" s="90">
        <v>28.145691551225802</v>
      </c>
      <c r="U13" s="91">
        <v>27.802236799335184</v>
      </c>
    </row>
    <row r="14" spans="1:21" x14ac:dyDescent="0.25">
      <c r="A14" s="17" t="s">
        <v>336</v>
      </c>
      <c r="B14" s="18">
        <v>0</v>
      </c>
      <c r="C14" s="18">
        <v>0</v>
      </c>
      <c r="D14" s="19">
        <v>0</v>
      </c>
      <c r="E14" s="27" t="s">
        <v>340</v>
      </c>
      <c r="F14" s="27" t="s">
        <v>340</v>
      </c>
      <c r="G14" s="28" t="s">
        <v>340</v>
      </c>
      <c r="I14" s="110">
        <v>0</v>
      </c>
      <c r="J14" s="18">
        <v>0</v>
      </c>
      <c r="K14" s="19">
        <v>0</v>
      </c>
      <c r="L14" s="90" t="s">
        <v>340</v>
      </c>
      <c r="M14" s="90" t="s">
        <v>340</v>
      </c>
      <c r="N14" s="91" t="s">
        <v>340</v>
      </c>
      <c r="P14" s="110">
        <v>0</v>
      </c>
      <c r="Q14" s="18">
        <v>0</v>
      </c>
      <c r="R14" s="19">
        <v>0</v>
      </c>
      <c r="S14" s="90" t="s">
        <v>340</v>
      </c>
      <c r="T14" s="90" t="s">
        <v>340</v>
      </c>
      <c r="U14" s="91" t="s">
        <v>340</v>
      </c>
    </row>
    <row r="15" spans="1:21" x14ac:dyDescent="0.25">
      <c r="A15" s="17" t="s">
        <v>337</v>
      </c>
      <c r="B15" s="18">
        <v>0</v>
      </c>
      <c r="C15" s="18">
        <v>0</v>
      </c>
      <c r="D15" s="19">
        <v>0</v>
      </c>
      <c r="E15" s="27" t="s">
        <v>340</v>
      </c>
      <c r="F15" s="27" t="s">
        <v>340</v>
      </c>
      <c r="G15" s="28" t="s">
        <v>340</v>
      </c>
      <c r="I15" s="110">
        <v>0</v>
      </c>
      <c r="J15" s="18">
        <v>0</v>
      </c>
      <c r="K15" s="19">
        <v>0</v>
      </c>
      <c r="L15" s="90" t="s">
        <v>340</v>
      </c>
      <c r="M15" s="90" t="s">
        <v>340</v>
      </c>
      <c r="N15" s="91" t="s">
        <v>340</v>
      </c>
      <c r="P15" s="110">
        <v>0</v>
      </c>
      <c r="Q15" s="18">
        <v>0</v>
      </c>
      <c r="R15" s="19">
        <v>0</v>
      </c>
      <c r="S15" s="90" t="s">
        <v>340</v>
      </c>
      <c r="T15" s="90" t="s">
        <v>340</v>
      </c>
      <c r="U15" s="91" t="s">
        <v>340</v>
      </c>
    </row>
    <row r="16" spans="1:21" x14ac:dyDescent="0.25">
      <c r="A16" s="17" t="s">
        <v>338</v>
      </c>
      <c r="B16" s="18">
        <v>0</v>
      </c>
      <c r="C16" s="18">
        <v>0</v>
      </c>
      <c r="D16" s="19">
        <v>0</v>
      </c>
      <c r="E16" s="27" t="s">
        <v>340</v>
      </c>
      <c r="F16" s="27" t="s">
        <v>340</v>
      </c>
      <c r="G16" s="28" t="s">
        <v>340</v>
      </c>
      <c r="I16" s="110">
        <v>0</v>
      </c>
      <c r="J16" s="18">
        <v>0</v>
      </c>
      <c r="K16" s="19">
        <v>0</v>
      </c>
      <c r="L16" s="90" t="s">
        <v>340</v>
      </c>
      <c r="M16" s="90" t="s">
        <v>340</v>
      </c>
      <c r="N16" s="91" t="s">
        <v>340</v>
      </c>
      <c r="P16" s="110">
        <v>0</v>
      </c>
      <c r="Q16" s="18">
        <v>0</v>
      </c>
      <c r="R16" s="19">
        <v>0</v>
      </c>
      <c r="S16" s="90" t="s">
        <v>340</v>
      </c>
      <c r="T16" s="90" t="s">
        <v>340</v>
      </c>
      <c r="U16" s="91" t="s">
        <v>340</v>
      </c>
    </row>
    <row r="17" spans="1:21" x14ac:dyDescent="0.25">
      <c r="A17" s="17" t="s">
        <v>339</v>
      </c>
      <c r="B17" s="18">
        <v>0</v>
      </c>
      <c r="C17" s="18">
        <v>0</v>
      </c>
      <c r="D17" s="19">
        <v>0</v>
      </c>
      <c r="E17" s="27" t="s">
        <v>340</v>
      </c>
      <c r="F17" s="27" t="s">
        <v>340</v>
      </c>
      <c r="G17" s="28" t="s">
        <v>340</v>
      </c>
      <c r="I17" s="110">
        <v>0</v>
      </c>
      <c r="J17" s="18">
        <v>0</v>
      </c>
      <c r="K17" s="19">
        <v>0</v>
      </c>
      <c r="L17" s="90" t="s">
        <v>340</v>
      </c>
      <c r="M17" s="90" t="s">
        <v>340</v>
      </c>
      <c r="N17" s="91" t="s">
        <v>340</v>
      </c>
      <c r="P17" s="110">
        <v>0</v>
      </c>
      <c r="Q17" s="18">
        <v>0</v>
      </c>
      <c r="R17" s="19">
        <v>0</v>
      </c>
      <c r="S17" s="90" t="s">
        <v>340</v>
      </c>
      <c r="T17" s="90" t="s">
        <v>340</v>
      </c>
      <c r="U17" s="91" t="s">
        <v>340</v>
      </c>
    </row>
    <row r="18" spans="1:21" x14ac:dyDescent="0.25">
      <c r="A18" s="17" t="s">
        <v>341</v>
      </c>
      <c r="B18" s="18">
        <v>0</v>
      </c>
      <c r="C18" s="18">
        <v>0</v>
      </c>
      <c r="D18" s="19">
        <v>0</v>
      </c>
      <c r="E18" s="27" t="s">
        <v>340</v>
      </c>
      <c r="F18" s="27" t="s">
        <v>340</v>
      </c>
      <c r="G18" s="28" t="s">
        <v>340</v>
      </c>
      <c r="I18" s="110">
        <v>0</v>
      </c>
      <c r="J18" s="18">
        <v>0</v>
      </c>
      <c r="K18" s="19">
        <v>0</v>
      </c>
      <c r="L18" s="90" t="s">
        <v>340</v>
      </c>
      <c r="M18" s="90" t="s">
        <v>340</v>
      </c>
      <c r="N18" s="91" t="s">
        <v>340</v>
      </c>
      <c r="P18" s="110">
        <v>0</v>
      </c>
      <c r="Q18" s="18">
        <v>0</v>
      </c>
      <c r="R18" s="19">
        <v>0</v>
      </c>
      <c r="S18" s="90" t="s">
        <v>340</v>
      </c>
      <c r="T18" s="90" t="s">
        <v>340</v>
      </c>
      <c r="U18" s="91" t="s">
        <v>340</v>
      </c>
    </row>
    <row r="19" spans="1:21" x14ac:dyDescent="0.25">
      <c r="A19" s="17" t="s">
        <v>342</v>
      </c>
      <c r="B19" s="18">
        <v>0</v>
      </c>
      <c r="C19" s="18">
        <v>0</v>
      </c>
      <c r="D19" s="19">
        <v>0</v>
      </c>
      <c r="E19" s="27" t="s">
        <v>340</v>
      </c>
      <c r="F19" s="27" t="s">
        <v>340</v>
      </c>
      <c r="G19" s="28" t="s">
        <v>340</v>
      </c>
      <c r="I19" s="110">
        <v>0</v>
      </c>
      <c r="J19" s="18">
        <v>0</v>
      </c>
      <c r="K19" s="19">
        <v>0</v>
      </c>
      <c r="L19" s="90" t="s">
        <v>340</v>
      </c>
      <c r="M19" s="90" t="s">
        <v>340</v>
      </c>
      <c r="N19" s="91" t="s">
        <v>340</v>
      </c>
      <c r="P19" s="110">
        <v>0</v>
      </c>
      <c r="Q19" s="18">
        <v>0</v>
      </c>
      <c r="R19" s="19">
        <v>0</v>
      </c>
      <c r="S19" s="90" t="s">
        <v>340</v>
      </c>
      <c r="T19" s="90" t="s">
        <v>340</v>
      </c>
      <c r="U19" s="91" t="s">
        <v>340</v>
      </c>
    </row>
    <row r="20" spans="1:21" x14ac:dyDescent="0.25">
      <c r="A20" s="17" t="s">
        <v>343</v>
      </c>
      <c r="B20" s="18">
        <v>35</v>
      </c>
      <c r="C20" s="18">
        <v>20</v>
      </c>
      <c r="D20" s="19">
        <v>29</v>
      </c>
      <c r="E20" s="27">
        <v>3.6747528728692997E-3</v>
      </c>
      <c r="F20" s="27">
        <v>1.8179008698655662E-3</v>
      </c>
      <c r="G20" s="28">
        <v>2.4831552168950457E-3</v>
      </c>
      <c r="I20" s="110">
        <v>35</v>
      </c>
      <c r="J20" s="18">
        <v>20</v>
      </c>
      <c r="K20" s="19">
        <v>29</v>
      </c>
      <c r="L20" s="90">
        <v>2.7573819052721143E-2</v>
      </c>
      <c r="M20" s="90">
        <v>1.3800812867877918E-2</v>
      </c>
      <c r="N20" s="91">
        <v>1.791472590469366E-2</v>
      </c>
      <c r="P20" s="110">
        <v>0</v>
      </c>
      <c r="Q20" s="18">
        <v>0</v>
      </c>
      <c r="R20" s="19">
        <v>0</v>
      </c>
      <c r="S20" s="90" t="s">
        <v>340</v>
      </c>
      <c r="T20" s="90" t="s">
        <v>340</v>
      </c>
      <c r="U20" s="91" t="s">
        <v>340</v>
      </c>
    </row>
    <row r="21" spans="1:21" x14ac:dyDescent="0.25">
      <c r="A21" s="17" t="s">
        <v>344</v>
      </c>
      <c r="B21" s="18">
        <v>0</v>
      </c>
      <c r="C21" s="18">
        <v>0</v>
      </c>
      <c r="D21" s="19">
        <v>0</v>
      </c>
      <c r="E21" s="27" t="s">
        <v>340</v>
      </c>
      <c r="F21" s="27" t="s">
        <v>340</v>
      </c>
      <c r="G21" s="28" t="s">
        <v>340</v>
      </c>
      <c r="I21" s="110">
        <v>0</v>
      </c>
      <c r="J21" s="18">
        <v>0</v>
      </c>
      <c r="K21" s="19">
        <v>0</v>
      </c>
      <c r="L21" s="90" t="s">
        <v>340</v>
      </c>
      <c r="M21" s="90" t="s">
        <v>340</v>
      </c>
      <c r="N21" s="91" t="s">
        <v>340</v>
      </c>
      <c r="P21" s="110">
        <v>0</v>
      </c>
      <c r="Q21" s="18">
        <v>0</v>
      </c>
      <c r="R21" s="19">
        <v>0</v>
      </c>
      <c r="S21" s="90" t="s">
        <v>340</v>
      </c>
      <c r="T21" s="90" t="s">
        <v>340</v>
      </c>
      <c r="U21" s="91" t="s">
        <v>340</v>
      </c>
    </row>
    <row r="22" spans="1:21" x14ac:dyDescent="0.25">
      <c r="A22" s="17" t="s">
        <v>345</v>
      </c>
      <c r="B22" s="18">
        <v>0</v>
      </c>
      <c r="C22" s="18">
        <v>0</v>
      </c>
      <c r="D22" s="19">
        <v>0</v>
      </c>
      <c r="E22" s="27" t="s">
        <v>340</v>
      </c>
      <c r="F22" s="27" t="s">
        <v>340</v>
      </c>
      <c r="G22" s="28" t="s">
        <v>340</v>
      </c>
      <c r="I22" s="110">
        <v>0</v>
      </c>
      <c r="J22" s="18">
        <v>0</v>
      </c>
      <c r="K22" s="19">
        <v>0</v>
      </c>
      <c r="L22" s="90" t="s">
        <v>340</v>
      </c>
      <c r="M22" s="90" t="s">
        <v>340</v>
      </c>
      <c r="N22" s="91" t="s">
        <v>340</v>
      </c>
      <c r="P22" s="110">
        <v>0</v>
      </c>
      <c r="Q22" s="18">
        <v>0</v>
      </c>
      <c r="R22" s="19">
        <v>0</v>
      </c>
      <c r="S22" s="90" t="s">
        <v>340</v>
      </c>
      <c r="T22" s="90" t="s">
        <v>340</v>
      </c>
      <c r="U22" s="91" t="s">
        <v>340</v>
      </c>
    </row>
    <row r="23" spans="1:21" x14ac:dyDescent="0.25">
      <c r="A23" s="17" t="s">
        <v>346</v>
      </c>
      <c r="B23" s="18">
        <v>0</v>
      </c>
      <c r="C23" s="18">
        <v>0</v>
      </c>
      <c r="D23" s="19">
        <v>0</v>
      </c>
      <c r="E23" s="27" t="s">
        <v>340</v>
      </c>
      <c r="F23" s="27" t="s">
        <v>340</v>
      </c>
      <c r="G23" s="28" t="s">
        <v>340</v>
      </c>
      <c r="I23" s="110">
        <v>0</v>
      </c>
      <c r="J23" s="18">
        <v>0</v>
      </c>
      <c r="K23" s="19">
        <v>0</v>
      </c>
      <c r="L23" s="90" t="s">
        <v>340</v>
      </c>
      <c r="M23" s="90" t="s">
        <v>340</v>
      </c>
      <c r="N23" s="91" t="s">
        <v>340</v>
      </c>
      <c r="P23" s="110">
        <v>0</v>
      </c>
      <c r="Q23" s="18">
        <v>0</v>
      </c>
      <c r="R23" s="19">
        <v>0</v>
      </c>
      <c r="S23" s="90" t="s">
        <v>340</v>
      </c>
      <c r="T23" s="90" t="s">
        <v>340</v>
      </c>
      <c r="U23" s="91" t="s">
        <v>340</v>
      </c>
    </row>
    <row r="24" spans="1:21" x14ac:dyDescent="0.25">
      <c r="A24" s="17" t="s">
        <v>347</v>
      </c>
      <c r="B24" s="18">
        <v>0</v>
      </c>
      <c r="C24" s="18">
        <v>0</v>
      </c>
      <c r="D24" s="19">
        <v>0</v>
      </c>
      <c r="E24" s="27" t="s">
        <v>340</v>
      </c>
      <c r="F24" s="27" t="s">
        <v>340</v>
      </c>
      <c r="G24" s="28" t="s">
        <v>340</v>
      </c>
      <c r="I24" s="110">
        <v>0</v>
      </c>
      <c r="J24" s="18">
        <v>0</v>
      </c>
      <c r="K24" s="19">
        <v>0</v>
      </c>
      <c r="L24" s="90" t="s">
        <v>340</v>
      </c>
      <c r="M24" s="90" t="s">
        <v>340</v>
      </c>
      <c r="N24" s="91" t="s">
        <v>340</v>
      </c>
      <c r="P24" s="110">
        <v>0</v>
      </c>
      <c r="Q24" s="18">
        <v>0</v>
      </c>
      <c r="R24" s="19">
        <v>0</v>
      </c>
      <c r="S24" s="90" t="s">
        <v>340</v>
      </c>
      <c r="T24" s="90" t="s">
        <v>340</v>
      </c>
      <c r="U24" s="91" t="s">
        <v>340</v>
      </c>
    </row>
    <row r="25" spans="1:21" x14ac:dyDescent="0.25">
      <c r="A25" s="17" t="s">
        <v>348</v>
      </c>
      <c r="B25" s="18">
        <v>0</v>
      </c>
      <c r="C25" s="18">
        <v>0</v>
      </c>
      <c r="D25" s="19">
        <v>0</v>
      </c>
      <c r="E25" s="27" t="s">
        <v>340</v>
      </c>
      <c r="F25" s="27" t="s">
        <v>340</v>
      </c>
      <c r="G25" s="28" t="s">
        <v>340</v>
      </c>
      <c r="I25" s="110">
        <v>0</v>
      </c>
      <c r="J25" s="18">
        <v>0</v>
      </c>
      <c r="K25" s="19">
        <v>0</v>
      </c>
      <c r="L25" s="90" t="s">
        <v>340</v>
      </c>
      <c r="M25" s="90" t="s">
        <v>340</v>
      </c>
      <c r="N25" s="91" t="s">
        <v>340</v>
      </c>
      <c r="P25" s="110">
        <v>0</v>
      </c>
      <c r="Q25" s="18">
        <v>0</v>
      </c>
      <c r="R25" s="19">
        <v>0</v>
      </c>
      <c r="S25" s="90" t="s">
        <v>340</v>
      </c>
      <c r="T25" s="90" t="s">
        <v>340</v>
      </c>
      <c r="U25" s="91" t="s">
        <v>340</v>
      </c>
    </row>
    <row r="26" spans="1:21" x14ac:dyDescent="0.25">
      <c r="A26" s="17" t="s">
        <v>349</v>
      </c>
      <c r="B26" s="18">
        <v>0</v>
      </c>
      <c r="C26" s="18">
        <v>0</v>
      </c>
      <c r="D26" s="19">
        <v>0</v>
      </c>
      <c r="E26" s="27" t="s">
        <v>340</v>
      </c>
      <c r="F26" s="27" t="s">
        <v>340</v>
      </c>
      <c r="G26" s="28" t="s">
        <v>340</v>
      </c>
      <c r="I26" s="110">
        <v>0</v>
      </c>
      <c r="J26" s="18">
        <v>0</v>
      </c>
      <c r="K26" s="19">
        <v>0</v>
      </c>
      <c r="L26" s="90" t="s">
        <v>340</v>
      </c>
      <c r="M26" s="90" t="s">
        <v>340</v>
      </c>
      <c r="N26" s="91" t="s">
        <v>340</v>
      </c>
      <c r="P26" s="110">
        <v>0</v>
      </c>
      <c r="Q26" s="18">
        <v>0</v>
      </c>
      <c r="R26" s="19">
        <v>0</v>
      </c>
      <c r="S26" s="90" t="s">
        <v>340</v>
      </c>
      <c r="T26" s="90" t="s">
        <v>340</v>
      </c>
      <c r="U26" s="91" t="s">
        <v>340</v>
      </c>
    </row>
    <row r="27" spans="1:21" x14ac:dyDescent="0.25">
      <c r="A27" s="17" t="s">
        <v>350</v>
      </c>
      <c r="B27" s="18">
        <v>0</v>
      </c>
      <c r="C27" s="18">
        <v>0</v>
      </c>
      <c r="D27" s="19">
        <v>0</v>
      </c>
      <c r="E27" s="27" t="s">
        <v>340</v>
      </c>
      <c r="F27" s="27" t="s">
        <v>340</v>
      </c>
      <c r="G27" s="28" t="s">
        <v>340</v>
      </c>
      <c r="I27" s="110">
        <v>0</v>
      </c>
      <c r="J27" s="18">
        <v>0</v>
      </c>
      <c r="K27" s="19">
        <v>0</v>
      </c>
      <c r="L27" s="90" t="s">
        <v>340</v>
      </c>
      <c r="M27" s="90" t="s">
        <v>340</v>
      </c>
      <c r="N27" s="91" t="s">
        <v>340</v>
      </c>
      <c r="P27" s="110">
        <v>0</v>
      </c>
      <c r="Q27" s="18">
        <v>0</v>
      </c>
      <c r="R27" s="19">
        <v>0</v>
      </c>
      <c r="S27" s="90" t="s">
        <v>340</v>
      </c>
      <c r="T27" s="90" t="s">
        <v>340</v>
      </c>
      <c r="U27" s="91" t="s">
        <v>340</v>
      </c>
    </row>
    <row r="28" spans="1:21" x14ac:dyDescent="0.25">
      <c r="A28" s="17" t="s">
        <v>351</v>
      </c>
      <c r="B28" s="18">
        <v>0</v>
      </c>
      <c r="C28" s="18">
        <v>0</v>
      </c>
      <c r="D28" s="19">
        <v>0</v>
      </c>
      <c r="E28" s="27" t="s">
        <v>340</v>
      </c>
      <c r="F28" s="27" t="s">
        <v>340</v>
      </c>
      <c r="G28" s="28" t="s">
        <v>340</v>
      </c>
      <c r="I28" s="110">
        <v>0</v>
      </c>
      <c r="J28" s="18">
        <v>0</v>
      </c>
      <c r="K28" s="19">
        <v>0</v>
      </c>
      <c r="L28" s="90" t="s">
        <v>340</v>
      </c>
      <c r="M28" s="90" t="s">
        <v>340</v>
      </c>
      <c r="N28" s="91" t="s">
        <v>340</v>
      </c>
      <c r="P28" s="110">
        <v>0</v>
      </c>
      <c r="Q28" s="18">
        <v>0</v>
      </c>
      <c r="R28" s="19">
        <v>0</v>
      </c>
      <c r="S28" s="90" t="s">
        <v>340</v>
      </c>
      <c r="T28" s="90" t="s">
        <v>340</v>
      </c>
      <c r="U28" s="91" t="s">
        <v>340</v>
      </c>
    </row>
    <row r="29" spans="1:21" x14ac:dyDescent="0.25">
      <c r="A29" s="17" t="s">
        <v>352</v>
      </c>
      <c r="B29" s="18">
        <v>0</v>
      </c>
      <c r="C29" s="18">
        <v>0</v>
      </c>
      <c r="D29" s="19">
        <v>0</v>
      </c>
      <c r="E29" s="27" t="s">
        <v>340</v>
      </c>
      <c r="F29" s="27" t="s">
        <v>340</v>
      </c>
      <c r="G29" s="28" t="s">
        <v>340</v>
      </c>
      <c r="I29" s="110">
        <v>0</v>
      </c>
      <c r="J29" s="18">
        <v>0</v>
      </c>
      <c r="K29" s="19">
        <v>0</v>
      </c>
      <c r="L29" s="90" t="s">
        <v>340</v>
      </c>
      <c r="M29" s="90" t="s">
        <v>340</v>
      </c>
      <c r="N29" s="91" t="s">
        <v>340</v>
      </c>
      <c r="P29" s="110">
        <v>0</v>
      </c>
      <c r="Q29" s="18">
        <v>0</v>
      </c>
      <c r="R29" s="19">
        <v>0</v>
      </c>
      <c r="S29" s="90" t="s">
        <v>340</v>
      </c>
      <c r="T29" s="90" t="s">
        <v>340</v>
      </c>
      <c r="U29" s="91" t="s">
        <v>340</v>
      </c>
    </row>
    <row r="30" spans="1:21" x14ac:dyDescent="0.25">
      <c r="A30" s="17" t="s">
        <v>353</v>
      </c>
      <c r="B30" s="18">
        <v>0</v>
      </c>
      <c r="C30" s="18">
        <v>0</v>
      </c>
      <c r="D30" s="19">
        <v>0</v>
      </c>
      <c r="E30" s="27" t="s">
        <v>340</v>
      </c>
      <c r="F30" s="27" t="s">
        <v>340</v>
      </c>
      <c r="G30" s="28" t="s">
        <v>340</v>
      </c>
      <c r="I30" s="110">
        <v>0</v>
      </c>
      <c r="J30" s="18">
        <v>0</v>
      </c>
      <c r="K30" s="19">
        <v>0</v>
      </c>
      <c r="L30" s="90" t="s">
        <v>340</v>
      </c>
      <c r="M30" s="90" t="s">
        <v>340</v>
      </c>
      <c r="N30" s="91" t="s">
        <v>340</v>
      </c>
      <c r="P30" s="110">
        <v>0</v>
      </c>
      <c r="Q30" s="18">
        <v>0</v>
      </c>
      <c r="R30" s="19">
        <v>0</v>
      </c>
      <c r="S30" s="90" t="s">
        <v>340</v>
      </c>
      <c r="T30" s="90" t="s">
        <v>340</v>
      </c>
      <c r="U30" s="91" t="s">
        <v>340</v>
      </c>
    </row>
    <row r="31" spans="1:21" x14ac:dyDescent="0.25">
      <c r="A31" s="17" t="s">
        <v>354</v>
      </c>
      <c r="B31" s="18">
        <v>13</v>
      </c>
      <c r="C31" s="18">
        <v>32</v>
      </c>
      <c r="D31" s="19">
        <v>105</v>
      </c>
      <c r="E31" s="27">
        <v>1.3649082099228826E-3</v>
      </c>
      <c r="F31" s="27">
        <v>2.9086413917849062E-3</v>
      </c>
      <c r="G31" s="28">
        <v>8.9907344059993038E-3</v>
      </c>
      <c r="I31" s="110">
        <v>13</v>
      </c>
      <c r="J31" s="18">
        <v>32</v>
      </c>
      <c r="K31" s="19">
        <v>105</v>
      </c>
      <c r="L31" s="90">
        <v>1.0241704219582138E-2</v>
      </c>
      <c r="M31" s="90">
        <v>2.208130058860467E-2</v>
      </c>
      <c r="N31" s="91">
        <v>6.4863662758373589E-2</v>
      </c>
      <c r="P31" s="110">
        <v>0</v>
      </c>
      <c r="Q31" s="18">
        <v>0</v>
      </c>
      <c r="R31" s="19">
        <v>0</v>
      </c>
      <c r="S31" s="90" t="s">
        <v>340</v>
      </c>
      <c r="T31" s="90" t="s">
        <v>340</v>
      </c>
      <c r="U31" s="91" t="s">
        <v>340</v>
      </c>
    </row>
    <row r="32" spans="1:21" x14ac:dyDescent="0.25">
      <c r="A32" s="17" t="s">
        <v>355</v>
      </c>
      <c r="B32" s="18">
        <v>0</v>
      </c>
      <c r="C32" s="18">
        <v>0</v>
      </c>
      <c r="D32" s="19">
        <v>0</v>
      </c>
      <c r="E32" s="27" t="s">
        <v>340</v>
      </c>
      <c r="F32" s="27" t="s">
        <v>340</v>
      </c>
      <c r="G32" s="28" t="s">
        <v>340</v>
      </c>
      <c r="I32" s="110">
        <v>0</v>
      </c>
      <c r="J32" s="18">
        <v>0</v>
      </c>
      <c r="K32" s="19">
        <v>0</v>
      </c>
      <c r="L32" s="90" t="s">
        <v>340</v>
      </c>
      <c r="M32" s="90" t="s">
        <v>340</v>
      </c>
      <c r="N32" s="91" t="s">
        <v>340</v>
      </c>
      <c r="P32" s="110">
        <v>0</v>
      </c>
      <c r="Q32" s="18">
        <v>0</v>
      </c>
      <c r="R32" s="19">
        <v>0</v>
      </c>
      <c r="S32" s="90" t="s">
        <v>340</v>
      </c>
      <c r="T32" s="90" t="s">
        <v>340</v>
      </c>
      <c r="U32" s="91" t="s">
        <v>340</v>
      </c>
    </row>
    <row r="33" spans="1:21" x14ac:dyDescent="0.25">
      <c r="A33" s="17" t="s">
        <v>356</v>
      </c>
      <c r="B33" s="18">
        <v>0</v>
      </c>
      <c r="C33" s="18">
        <v>0</v>
      </c>
      <c r="D33" s="19">
        <v>0</v>
      </c>
      <c r="E33" s="27" t="s">
        <v>340</v>
      </c>
      <c r="F33" s="27" t="s">
        <v>340</v>
      </c>
      <c r="G33" s="28" t="s">
        <v>340</v>
      </c>
      <c r="I33" s="110">
        <v>0</v>
      </c>
      <c r="J33" s="18">
        <v>0</v>
      </c>
      <c r="K33" s="19">
        <v>0</v>
      </c>
      <c r="L33" s="90" t="s">
        <v>340</v>
      </c>
      <c r="M33" s="90" t="s">
        <v>340</v>
      </c>
      <c r="N33" s="91" t="s">
        <v>340</v>
      </c>
      <c r="P33" s="110">
        <v>0</v>
      </c>
      <c r="Q33" s="18">
        <v>0</v>
      </c>
      <c r="R33" s="19">
        <v>0</v>
      </c>
      <c r="S33" s="90" t="s">
        <v>340</v>
      </c>
      <c r="T33" s="90" t="s">
        <v>340</v>
      </c>
      <c r="U33" s="91" t="s">
        <v>340</v>
      </c>
    </row>
    <row r="34" spans="1:21" x14ac:dyDescent="0.25">
      <c r="A34" s="17" t="s">
        <v>357</v>
      </c>
      <c r="B34" s="18">
        <v>0</v>
      </c>
      <c r="C34" s="18">
        <v>0</v>
      </c>
      <c r="D34" s="19">
        <v>0</v>
      </c>
      <c r="E34" s="27" t="s">
        <v>340</v>
      </c>
      <c r="F34" s="27" t="s">
        <v>340</v>
      </c>
      <c r="G34" s="28" t="s">
        <v>340</v>
      </c>
      <c r="I34" s="110">
        <v>0</v>
      </c>
      <c r="J34" s="18">
        <v>0</v>
      </c>
      <c r="K34" s="19">
        <v>0</v>
      </c>
      <c r="L34" s="90" t="s">
        <v>340</v>
      </c>
      <c r="M34" s="90" t="s">
        <v>340</v>
      </c>
      <c r="N34" s="91" t="s">
        <v>340</v>
      </c>
      <c r="P34" s="110">
        <v>0</v>
      </c>
      <c r="Q34" s="18">
        <v>0</v>
      </c>
      <c r="R34" s="19">
        <v>0</v>
      </c>
      <c r="S34" s="90" t="s">
        <v>340</v>
      </c>
      <c r="T34" s="90" t="s">
        <v>340</v>
      </c>
      <c r="U34" s="91" t="s">
        <v>340</v>
      </c>
    </row>
    <row r="35" spans="1:21" x14ac:dyDescent="0.25">
      <c r="A35" s="17" t="s">
        <v>358</v>
      </c>
      <c r="B35" s="18">
        <v>0</v>
      </c>
      <c r="C35" s="18">
        <v>0</v>
      </c>
      <c r="D35" s="19">
        <v>0</v>
      </c>
      <c r="E35" s="27" t="s">
        <v>340</v>
      </c>
      <c r="F35" s="27" t="s">
        <v>340</v>
      </c>
      <c r="G35" s="28" t="s">
        <v>340</v>
      </c>
      <c r="I35" s="110">
        <v>0</v>
      </c>
      <c r="J35" s="18">
        <v>0</v>
      </c>
      <c r="K35" s="19">
        <v>0</v>
      </c>
      <c r="L35" s="90" t="s">
        <v>340</v>
      </c>
      <c r="M35" s="90" t="s">
        <v>340</v>
      </c>
      <c r="N35" s="91" t="s">
        <v>340</v>
      </c>
      <c r="P35" s="110">
        <v>0</v>
      </c>
      <c r="Q35" s="18">
        <v>0</v>
      </c>
      <c r="R35" s="19">
        <v>0</v>
      </c>
      <c r="S35" s="90" t="s">
        <v>340</v>
      </c>
      <c r="T35" s="90" t="s">
        <v>340</v>
      </c>
      <c r="U35" s="91" t="s">
        <v>340</v>
      </c>
    </row>
    <row r="36" spans="1:21" x14ac:dyDescent="0.25">
      <c r="A36" s="17" t="s">
        <v>359</v>
      </c>
      <c r="B36" s="18">
        <v>136</v>
      </c>
      <c r="C36" s="18">
        <v>818</v>
      </c>
      <c r="D36" s="19">
        <v>1275</v>
      </c>
      <c r="E36" s="27">
        <v>1.427903973457785E-2</v>
      </c>
      <c r="F36" s="27">
        <v>7.4352145577501652E-2</v>
      </c>
      <c r="G36" s="28">
        <v>0.10917320350142011</v>
      </c>
      <c r="I36" s="110">
        <v>112</v>
      </c>
      <c r="J36" s="18">
        <v>305</v>
      </c>
      <c r="K36" s="19">
        <v>506</v>
      </c>
      <c r="L36" s="90">
        <v>8.823622096870766E-2</v>
      </c>
      <c r="M36" s="90">
        <v>0.21046239623513824</v>
      </c>
      <c r="N36" s="91">
        <v>0.31258107957844794</v>
      </c>
      <c r="P36" s="110">
        <v>24</v>
      </c>
      <c r="Q36" s="18">
        <v>513</v>
      </c>
      <c r="R36" s="19">
        <v>769</v>
      </c>
      <c r="S36" s="90">
        <v>2.9072831075949135E-3</v>
      </c>
      <c r="T36" s="90">
        <v>5.3703162833642674E-2</v>
      </c>
      <c r="U36" s="91">
        <v>7.6442035763739438E-2</v>
      </c>
    </row>
    <row r="37" spans="1:21" x14ac:dyDescent="0.25">
      <c r="A37" s="17" t="s">
        <v>5</v>
      </c>
      <c r="B37" s="18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  <c r="I37" s="110" t="s">
        <v>5</v>
      </c>
      <c r="J37" s="18" t="s">
        <v>5</v>
      </c>
      <c r="K37" s="19" t="s">
        <v>5</v>
      </c>
      <c r="L37" s="90" t="s">
        <v>5</v>
      </c>
      <c r="M37" s="90" t="s">
        <v>5</v>
      </c>
      <c r="N37" s="91" t="s">
        <v>5</v>
      </c>
      <c r="P37" s="110" t="s">
        <v>5</v>
      </c>
      <c r="Q37" s="18" t="s">
        <v>5</v>
      </c>
      <c r="R37" s="19" t="s">
        <v>5</v>
      </c>
      <c r="S37" s="90" t="s">
        <v>5</v>
      </c>
      <c r="T37" s="90" t="s">
        <v>5</v>
      </c>
      <c r="U37" s="91" t="s">
        <v>5</v>
      </c>
    </row>
    <row r="38" spans="1:21" ht="13.8" thickBot="1" x14ac:dyDescent="0.3">
      <c r="A38" s="20" t="s">
        <v>4</v>
      </c>
      <c r="B38" s="21">
        <v>952445</v>
      </c>
      <c r="C38" s="21">
        <v>1100170</v>
      </c>
      <c r="D38" s="22">
        <v>1167869</v>
      </c>
      <c r="E38" s="23">
        <v>100</v>
      </c>
      <c r="F38" s="23">
        <v>100</v>
      </c>
      <c r="G38" s="48">
        <v>100</v>
      </c>
      <c r="I38" s="111">
        <v>126932</v>
      </c>
      <c r="J38" s="21">
        <v>144919</v>
      </c>
      <c r="K38" s="22">
        <v>161878</v>
      </c>
      <c r="L38" s="94">
        <v>100</v>
      </c>
      <c r="M38" s="94">
        <v>100</v>
      </c>
      <c r="N38" s="95">
        <v>100</v>
      </c>
      <c r="P38" s="111">
        <v>825513</v>
      </c>
      <c r="Q38" s="21">
        <v>955251</v>
      </c>
      <c r="R38" s="22">
        <v>1005991</v>
      </c>
      <c r="S38" s="94">
        <v>100</v>
      </c>
      <c r="T38" s="94">
        <v>100</v>
      </c>
      <c r="U38" s="95">
        <v>100</v>
      </c>
    </row>
    <row r="39" spans="1:21" x14ac:dyDescent="0.25">
      <c r="I39" s="118"/>
      <c r="P39" s="118"/>
    </row>
    <row r="40" spans="1:21" ht="16.2" thickBot="1" x14ac:dyDescent="0.35">
      <c r="A40" s="5" t="s">
        <v>267</v>
      </c>
      <c r="B40" s="6"/>
      <c r="C40" s="6"/>
      <c r="D40" s="6"/>
      <c r="E40" s="6"/>
      <c r="F40" s="6"/>
      <c r="I40" s="198" t="s">
        <v>252</v>
      </c>
      <c r="J40" s="198"/>
      <c r="K40" s="198"/>
      <c r="L40" s="198"/>
      <c r="M40" s="198"/>
      <c r="N40" s="198"/>
      <c r="P40" s="198" t="s">
        <v>253</v>
      </c>
      <c r="Q40" s="198"/>
      <c r="R40" s="198"/>
      <c r="S40" s="198"/>
      <c r="T40" s="198"/>
      <c r="U40" s="198"/>
    </row>
    <row r="41" spans="1:21" x14ac:dyDescent="0.25">
      <c r="A41" s="7"/>
      <c r="B41" s="99"/>
      <c r="C41" s="98" t="s">
        <v>38</v>
      </c>
      <c r="D41" s="100"/>
      <c r="E41" s="11"/>
      <c r="F41" s="98" t="s">
        <v>2</v>
      </c>
      <c r="G41" s="12"/>
      <c r="I41" s="32"/>
      <c r="J41" s="98" t="s">
        <v>38</v>
      </c>
      <c r="K41" s="100"/>
      <c r="L41" s="11"/>
      <c r="M41" s="98" t="s">
        <v>2</v>
      </c>
      <c r="N41" s="12"/>
      <c r="P41" s="32"/>
      <c r="Q41" s="98" t="s">
        <v>38</v>
      </c>
      <c r="R41" s="100"/>
      <c r="S41" s="11"/>
      <c r="T41" s="98" t="s">
        <v>2</v>
      </c>
      <c r="U41" s="12"/>
    </row>
    <row r="42" spans="1:21" x14ac:dyDescent="0.25">
      <c r="A42" s="13" t="s">
        <v>3</v>
      </c>
      <c r="B42" s="14" t="s">
        <v>331</v>
      </c>
      <c r="C42" s="15" t="s">
        <v>327</v>
      </c>
      <c r="D42" s="66" t="s">
        <v>328</v>
      </c>
      <c r="E42" s="15" t="s">
        <v>331</v>
      </c>
      <c r="F42" s="15" t="s">
        <v>327</v>
      </c>
      <c r="G42" s="16" t="s">
        <v>328</v>
      </c>
      <c r="I42" s="109" t="s">
        <v>331</v>
      </c>
      <c r="J42" s="15" t="s">
        <v>327</v>
      </c>
      <c r="K42" s="66" t="s">
        <v>328</v>
      </c>
      <c r="L42" s="15" t="s">
        <v>331</v>
      </c>
      <c r="M42" s="15" t="s">
        <v>327</v>
      </c>
      <c r="N42" s="16" t="s">
        <v>328</v>
      </c>
      <c r="P42" s="109" t="s">
        <v>331</v>
      </c>
      <c r="Q42" s="15" t="s">
        <v>327</v>
      </c>
      <c r="R42" s="66" t="s">
        <v>328</v>
      </c>
      <c r="S42" s="15" t="s">
        <v>331</v>
      </c>
      <c r="T42" s="15" t="s">
        <v>327</v>
      </c>
      <c r="U42" s="16" t="s">
        <v>328</v>
      </c>
    </row>
    <row r="43" spans="1:21" x14ac:dyDescent="0.25">
      <c r="A43" s="17" t="s">
        <v>89</v>
      </c>
      <c r="B43" s="18">
        <v>73196</v>
      </c>
      <c r="C43" s="18">
        <v>71869</v>
      </c>
      <c r="D43" s="19">
        <v>78443</v>
      </c>
      <c r="E43" s="27">
        <v>16.744407359706454</v>
      </c>
      <c r="F43" s="27">
        <v>15.209919706082783</v>
      </c>
      <c r="G43" s="28">
        <v>16.304824538612312</v>
      </c>
      <c r="I43" s="110">
        <v>0</v>
      </c>
      <c r="J43" s="18">
        <v>0</v>
      </c>
      <c r="K43" s="19">
        <v>0</v>
      </c>
      <c r="L43" s="90" t="s">
        <v>340</v>
      </c>
      <c r="M43" s="90" t="s">
        <v>340</v>
      </c>
      <c r="N43" s="91" t="s">
        <v>340</v>
      </c>
      <c r="P43" s="110">
        <v>73196</v>
      </c>
      <c r="Q43" s="18">
        <v>71869</v>
      </c>
      <c r="R43" s="19">
        <v>78443</v>
      </c>
      <c r="S43" s="90">
        <v>18.261472673655639</v>
      </c>
      <c r="T43" s="90">
        <v>16.63849943511196</v>
      </c>
      <c r="U43" s="91">
        <v>17.894285407955397</v>
      </c>
    </row>
    <row r="44" spans="1:21" x14ac:dyDescent="0.25">
      <c r="A44" s="17" t="s">
        <v>332</v>
      </c>
      <c r="B44" s="18">
        <v>79219</v>
      </c>
      <c r="C44" s="18">
        <v>85475</v>
      </c>
      <c r="D44" s="19">
        <v>82393</v>
      </c>
      <c r="E44" s="27">
        <v>18.122236278329218</v>
      </c>
      <c r="F44" s="27">
        <v>18.089411107395758</v>
      </c>
      <c r="G44" s="28">
        <v>17.125854546739472</v>
      </c>
      <c r="I44" s="110">
        <v>12793</v>
      </c>
      <c r="J44" s="18">
        <v>12719</v>
      </c>
      <c r="K44" s="19">
        <v>12540</v>
      </c>
      <c r="L44" s="90">
        <v>35.227867272476935</v>
      </c>
      <c r="M44" s="90">
        <v>31.350751787034756</v>
      </c>
      <c r="N44" s="91">
        <v>29.344316001310432</v>
      </c>
      <c r="P44" s="110">
        <v>66426</v>
      </c>
      <c r="Q44" s="18">
        <v>72756</v>
      </c>
      <c r="R44" s="19">
        <v>69853</v>
      </c>
      <c r="S44" s="90">
        <v>16.572443628343752</v>
      </c>
      <c r="T44" s="90">
        <v>16.843850128720391</v>
      </c>
      <c r="U44" s="91">
        <v>15.9347490356298</v>
      </c>
    </row>
    <row r="45" spans="1:21" x14ac:dyDescent="0.25">
      <c r="A45" s="17" t="s">
        <v>90</v>
      </c>
      <c r="B45" s="18">
        <v>59861</v>
      </c>
      <c r="C45" s="18">
        <v>66950</v>
      </c>
      <c r="D45" s="19">
        <v>73061</v>
      </c>
      <c r="E45" s="27">
        <v>13.693876290499317</v>
      </c>
      <c r="F45" s="27">
        <v>14.168892350279569</v>
      </c>
      <c r="G45" s="28">
        <v>15.186145170576779</v>
      </c>
      <c r="I45" s="110">
        <v>3746</v>
      </c>
      <c r="J45" s="18">
        <v>4398</v>
      </c>
      <c r="K45" s="19">
        <v>5696</v>
      </c>
      <c r="L45" s="90">
        <v>10.315296709348754</v>
      </c>
      <c r="M45" s="90">
        <v>10.840522553611043</v>
      </c>
      <c r="N45" s="91">
        <v>13.328965226751533</v>
      </c>
      <c r="P45" s="110">
        <v>56115</v>
      </c>
      <c r="Q45" s="18">
        <v>62552</v>
      </c>
      <c r="R45" s="19">
        <v>67365</v>
      </c>
      <c r="S45" s="90">
        <v>13.999980041015712</v>
      </c>
      <c r="T45" s="90">
        <v>14.48150686200063</v>
      </c>
      <c r="U45" s="91">
        <v>15.367190654448649</v>
      </c>
    </row>
    <row r="46" spans="1:21" x14ac:dyDescent="0.25">
      <c r="A46" s="17" t="s">
        <v>92</v>
      </c>
      <c r="B46" s="18">
        <v>48527</v>
      </c>
      <c r="C46" s="18">
        <v>56913</v>
      </c>
      <c r="D46" s="19">
        <v>55330</v>
      </c>
      <c r="E46" s="27">
        <v>11.101096452599528</v>
      </c>
      <c r="F46" s="27">
        <v>12.04472248441316</v>
      </c>
      <c r="G46" s="28">
        <v>11.500655784728011</v>
      </c>
      <c r="I46" s="110">
        <v>2908</v>
      </c>
      <c r="J46" s="18">
        <v>3612</v>
      </c>
      <c r="K46" s="19">
        <v>2795</v>
      </c>
      <c r="L46" s="90">
        <v>8.0077103125430256</v>
      </c>
      <c r="M46" s="90">
        <v>8.9031303919152087</v>
      </c>
      <c r="N46" s="91">
        <v>6.5404595872139284</v>
      </c>
      <c r="P46" s="110">
        <v>45619</v>
      </c>
      <c r="Q46" s="18">
        <v>53301</v>
      </c>
      <c r="R46" s="19">
        <v>52535</v>
      </c>
      <c r="S46" s="90">
        <v>11.381361302523315</v>
      </c>
      <c r="T46" s="90">
        <v>12.339794047376511</v>
      </c>
      <c r="U46" s="91">
        <v>11.984195962761966</v>
      </c>
    </row>
    <row r="47" spans="1:21" x14ac:dyDescent="0.25">
      <c r="A47" s="17" t="s">
        <v>333</v>
      </c>
      <c r="B47" s="18">
        <v>33689</v>
      </c>
      <c r="C47" s="18">
        <v>37389</v>
      </c>
      <c r="D47" s="19">
        <v>37981</v>
      </c>
      <c r="E47" s="27">
        <v>7.7067372471330495</v>
      </c>
      <c r="F47" s="27">
        <v>7.9127814202330509</v>
      </c>
      <c r="G47" s="28">
        <v>7.8945672756145777</v>
      </c>
      <c r="I47" s="110">
        <v>1335</v>
      </c>
      <c r="J47" s="18">
        <v>1395</v>
      </c>
      <c r="K47" s="19">
        <v>1450</v>
      </c>
      <c r="L47" s="90">
        <v>3.6761668731928956</v>
      </c>
      <c r="M47" s="90">
        <v>3.438501355681538</v>
      </c>
      <c r="N47" s="91">
        <v>3.3930827912201056</v>
      </c>
      <c r="P47" s="110">
        <v>32354</v>
      </c>
      <c r="Q47" s="18">
        <v>35994</v>
      </c>
      <c r="R47" s="19">
        <v>36531</v>
      </c>
      <c r="S47" s="90">
        <v>8.0719122203871052</v>
      </c>
      <c r="T47" s="90">
        <v>8.3330246513436919</v>
      </c>
      <c r="U47" s="91">
        <v>8.3333903629134358</v>
      </c>
    </row>
    <row r="48" spans="1:21" x14ac:dyDescent="0.25">
      <c r="A48" s="17" t="s">
        <v>334</v>
      </c>
      <c r="B48" s="18">
        <v>0</v>
      </c>
      <c r="C48" s="18">
        <v>0</v>
      </c>
      <c r="D48" s="19">
        <v>0</v>
      </c>
      <c r="E48" s="27" t="s">
        <v>340</v>
      </c>
      <c r="F48" s="27" t="s">
        <v>340</v>
      </c>
      <c r="G48" s="28" t="s">
        <v>340</v>
      </c>
      <c r="I48" s="110">
        <v>0</v>
      </c>
      <c r="J48" s="18">
        <v>0</v>
      </c>
      <c r="K48" s="19">
        <v>0</v>
      </c>
      <c r="L48" s="90" t="s">
        <v>340</v>
      </c>
      <c r="M48" s="90" t="s">
        <v>340</v>
      </c>
      <c r="N48" s="91" t="s">
        <v>340</v>
      </c>
      <c r="P48" s="110">
        <v>0</v>
      </c>
      <c r="Q48" s="18">
        <v>0</v>
      </c>
      <c r="R48" s="19">
        <v>0</v>
      </c>
      <c r="S48" s="90" t="s">
        <v>340</v>
      </c>
      <c r="T48" s="90" t="s">
        <v>340</v>
      </c>
      <c r="U48" s="91" t="s">
        <v>340</v>
      </c>
    </row>
    <row r="49" spans="1:21" x14ac:dyDescent="0.25">
      <c r="A49" s="17" t="s">
        <v>335</v>
      </c>
      <c r="B49" s="18">
        <v>142568</v>
      </c>
      <c r="C49" s="18">
        <v>153777</v>
      </c>
      <c r="D49" s="19">
        <v>153223</v>
      </c>
      <c r="E49" s="27">
        <v>32.614031756634645</v>
      </c>
      <c r="F49" s="27">
        <v>32.544432545913985</v>
      </c>
      <c r="G49" s="28">
        <v>31.848273654498101</v>
      </c>
      <c r="I49" s="110">
        <v>15471</v>
      </c>
      <c r="J49" s="18">
        <v>18305</v>
      </c>
      <c r="K49" s="19">
        <v>19842</v>
      </c>
      <c r="L49" s="90">
        <v>42.602230483271377</v>
      </c>
      <c r="M49" s="90">
        <v>45.119546462903621</v>
      </c>
      <c r="N49" s="91">
        <v>46.431412926475403</v>
      </c>
      <c r="P49" s="110">
        <v>127097</v>
      </c>
      <c r="Q49" s="18">
        <v>135472</v>
      </c>
      <c r="R49" s="19">
        <v>133381</v>
      </c>
      <c r="S49" s="90">
        <v>31.709087824520608</v>
      </c>
      <c r="T49" s="90">
        <v>31.363324875446818</v>
      </c>
      <c r="U49" s="91">
        <v>30.426649694663627</v>
      </c>
    </row>
    <row r="50" spans="1:21" x14ac:dyDescent="0.25">
      <c r="A50" s="17" t="s">
        <v>336</v>
      </c>
      <c r="B50" s="18">
        <v>0</v>
      </c>
      <c r="C50" s="18">
        <v>0</v>
      </c>
      <c r="D50" s="19">
        <v>0</v>
      </c>
      <c r="E50" s="27" t="s">
        <v>340</v>
      </c>
      <c r="F50" s="27" t="s">
        <v>340</v>
      </c>
      <c r="G50" s="28" t="s">
        <v>340</v>
      </c>
      <c r="I50" s="110">
        <v>0</v>
      </c>
      <c r="J50" s="18">
        <v>0</v>
      </c>
      <c r="K50" s="19">
        <v>0</v>
      </c>
      <c r="L50" s="90" t="s">
        <v>340</v>
      </c>
      <c r="M50" s="90" t="s">
        <v>340</v>
      </c>
      <c r="N50" s="91" t="s">
        <v>340</v>
      </c>
      <c r="P50" s="110">
        <v>0</v>
      </c>
      <c r="Q50" s="18">
        <v>0</v>
      </c>
      <c r="R50" s="19">
        <v>0</v>
      </c>
      <c r="S50" s="90" t="s">
        <v>340</v>
      </c>
      <c r="T50" s="90" t="s">
        <v>340</v>
      </c>
      <c r="U50" s="91" t="s">
        <v>340</v>
      </c>
    </row>
    <row r="51" spans="1:21" x14ac:dyDescent="0.25">
      <c r="A51" s="17" t="s">
        <v>337</v>
      </c>
      <c r="B51" s="18">
        <v>0</v>
      </c>
      <c r="C51" s="18">
        <v>0</v>
      </c>
      <c r="D51" s="19">
        <v>0</v>
      </c>
      <c r="E51" s="27" t="s">
        <v>340</v>
      </c>
      <c r="F51" s="27" t="s">
        <v>340</v>
      </c>
      <c r="G51" s="28" t="s">
        <v>340</v>
      </c>
      <c r="I51" s="110">
        <v>0</v>
      </c>
      <c r="J51" s="18">
        <v>0</v>
      </c>
      <c r="K51" s="19">
        <v>0</v>
      </c>
      <c r="L51" s="90" t="s">
        <v>340</v>
      </c>
      <c r="M51" s="90" t="s">
        <v>340</v>
      </c>
      <c r="N51" s="91" t="s">
        <v>340</v>
      </c>
      <c r="P51" s="110">
        <v>0</v>
      </c>
      <c r="Q51" s="18">
        <v>0</v>
      </c>
      <c r="R51" s="19">
        <v>0</v>
      </c>
      <c r="S51" s="90" t="s">
        <v>340</v>
      </c>
      <c r="T51" s="90" t="s">
        <v>340</v>
      </c>
      <c r="U51" s="91" t="s">
        <v>340</v>
      </c>
    </row>
    <row r="52" spans="1:21" x14ac:dyDescent="0.25">
      <c r="A52" s="17" t="s">
        <v>338</v>
      </c>
      <c r="B52" s="18">
        <v>0</v>
      </c>
      <c r="C52" s="18">
        <v>0</v>
      </c>
      <c r="D52" s="19">
        <v>0</v>
      </c>
      <c r="E52" s="27" t="s">
        <v>340</v>
      </c>
      <c r="F52" s="27" t="s">
        <v>340</v>
      </c>
      <c r="G52" s="28" t="s">
        <v>340</v>
      </c>
      <c r="I52" s="110">
        <v>0</v>
      </c>
      <c r="J52" s="18">
        <v>0</v>
      </c>
      <c r="K52" s="19">
        <v>0</v>
      </c>
      <c r="L52" s="90" t="s">
        <v>340</v>
      </c>
      <c r="M52" s="90" t="s">
        <v>340</v>
      </c>
      <c r="N52" s="91" t="s">
        <v>340</v>
      </c>
      <c r="P52" s="110">
        <v>0</v>
      </c>
      <c r="Q52" s="18">
        <v>0</v>
      </c>
      <c r="R52" s="19">
        <v>0</v>
      </c>
      <c r="S52" s="90" t="s">
        <v>340</v>
      </c>
      <c r="T52" s="90" t="s">
        <v>340</v>
      </c>
      <c r="U52" s="91" t="s">
        <v>340</v>
      </c>
    </row>
    <row r="53" spans="1:21" x14ac:dyDescent="0.25">
      <c r="A53" s="17" t="s">
        <v>339</v>
      </c>
      <c r="B53" s="18">
        <v>0</v>
      </c>
      <c r="C53" s="18">
        <v>0</v>
      </c>
      <c r="D53" s="19">
        <v>0</v>
      </c>
      <c r="E53" s="27" t="s">
        <v>340</v>
      </c>
      <c r="F53" s="27" t="s">
        <v>340</v>
      </c>
      <c r="G53" s="28" t="s">
        <v>340</v>
      </c>
      <c r="I53" s="110">
        <v>0</v>
      </c>
      <c r="J53" s="18">
        <v>0</v>
      </c>
      <c r="K53" s="19">
        <v>0</v>
      </c>
      <c r="L53" s="90" t="s">
        <v>340</v>
      </c>
      <c r="M53" s="90" t="s">
        <v>340</v>
      </c>
      <c r="N53" s="91" t="s">
        <v>340</v>
      </c>
      <c r="P53" s="110">
        <v>0</v>
      </c>
      <c r="Q53" s="18">
        <v>0</v>
      </c>
      <c r="R53" s="19">
        <v>0</v>
      </c>
      <c r="S53" s="90" t="s">
        <v>340</v>
      </c>
      <c r="T53" s="90" t="s">
        <v>340</v>
      </c>
      <c r="U53" s="91" t="s">
        <v>340</v>
      </c>
    </row>
    <row r="54" spans="1:21" x14ac:dyDescent="0.25">
      <c r="A54" s="17" t="s">
        <v>341</v>
      </c>
      <c r="B54" s="18">
        <v>0</v>
      </c>
      <c r="C54" s="18">
        <v>0</v>
      </c>
      <c r="D54" s="19">
        <v>0</v>
      </c>
      <c r="E54" s="27" t="s">
        <v>340</v>
      </c>
      <c r="F54" s="27" t="s">
        <v>340</v>
      </c>
      <c r="G54" s="28" t="s">
        <v>340</v>
      </c>
      <c r="I54" s="110">
        <v>0</v>
      </c>
      <c r="J54" s="18">
        <v>0</v>
      </c>
      <c r="K54" s="19">
        <v>0</v>
      </c>
      <c r="L54" s="90" t="s">
        <v>340</v>
      </c>
      <c r="M54" s="90" t="s">
        <v>340</v>
      </c>
      <c r="N54" s="91" t="s">
        <v>340</v>
      </c>
      <c r="P54" s="110">
        <v>0</v>
      </c>
      <c r="Q54" s="18">
        <v>0</v>
      </c>
      <c r="R54" s="19">
        <v>0</v>
      </c>
      <c r="S54" s="90" t="s">
        <v>340</v>
      </c>
      <c r="T54" s="90" t="s">
        <v>340</v>
      </c>
      <c r="U54" s="91" t="s">
        <v>340</v>
      </c>
    </row>
    <row r="55" spans="1:21" x14ac:dyDescent="0.25">
      <c r="A55" s="17" t="s">
        <v>342</v>
      </c>
      <c r="B55" s="18">
        <v>0</v>
      </c>
      <c r="C55" s="18">
        <v>0</v>
      </c>
      <c r="D55" s="19">
        <v>0</v>
      </c>
      <c r="E55" s="27" t="s">
        <v>340</v>
      </c>
      <c r="F55" s="27" t="s">
        <v>340</v>
      </c>
      <c r="G55" s="28" t="s">
        <v>340</v>
      </c>
      <c r="I55" s="110">
        <v>0</v>
      </c>
      <c r="J55" s="18">
        <v>0</v>
      </c>
      <c r="K55" s="19">
        <v>0</v>
      </c>
      <c r="L55" s="90" t="s">
        <v>340</v>
      </c>
      <c r="M55" s="90" t="s">
        <v>340</v>
      </c>
      <c r="N55" s="91" t="s">
        <v>340</v>
      </c>
      <c r="P55" s="110">
        <v>0</v>
      </c>
      <c r="Q55" s="18">
        <v>0</v>
      </c>
      <c r="R55" s="19">
        <v>0</v>
      </c>
      <c r="S55" s="90" t="s">
        <v>340</v>
      </c>
      <c r="T55" s="90" t="s">
        <v>340</v>
      </c>
      <c r="U55" s="91" t="s">
        <v>340</v>
      </c>
    </row>
    <row r="56" spans="1:21" x14ac:dyDescent="0.25">
      <c r="A56" s="17" t="s">
        <v>343</v>
      </c>
      <c r="B56" s="18">
        <v>22</v>
      </c>
      <c r="C56" s="18">
        <v>17</v>
      </c>
      <c r="D56" s="19">
        <v>20</v>
      </c>
      <c r="E56" s="27">
        <v>5.0327471707954253E-3</v>
      </c>
      <c r="F56" s="27">
        <v>3.5977769970836843E-3</v>
      </c>
      <c r="G56" s="28">
        <v>4.1571139652007991E-3</v>
      </c>
      <c r="I56" s="110">
        <v>22</v>
      </c>
      <c r="J56" s="18">
        <v>17</v>
      </c>
      <c r="K56" s="19">
        <v>20</v>
      </c>
      <c r="L56" s="90">
        <v>6.0581027123778053E-2</v>
      </c>
      <c r="M56" s="90">
        <v>4.190288390436283E-2</v>
      </c>
      <c r="N56" s="91">
        <v>4.6801141947863528E-2</v>
      </c>
      <c r="P56" s="110">
        <v>0</v>
      </c>
      <c r="Q56" s="18">
        <v>0</v>
      </c>
      <c r="R56" s="19">
        <v>0</v>
      </c>
      <c r="S56" s="90" t="s">
        <v>340</v>
      </c>
      <c r="T56" s="90" t="s">
        <v>340</v>
      </c>
      <c r="U56" s="91" t="s">
        <v>340</v>
      </c>
    </row>
    <row r="57" spans="1:21" x14ac:dyDescent="0.25">
      <c r="A57" s="17" t="s">
        <v>344</v>
      </c>
      <c r="B57" s="18">
        <v>0</v>
      </c>
      <c r="C57" s="18">
        <v>0</v>
      </c>
      <c r="D57" s="19">
        <v>0</v>
      </c>
      <c r="E57" s="27" t="s">
        <v>340</v>
      </c>
      <c r="F57" s="27" t="s">
        <v>340</v>
      </c>
      <c r="G57" s="28" t="s">
        <v>340</v>
      </c>
      <c r="I57" s="110">
        <v>0</v>
      </c>
      <c r="J57" s="18">
        <v>0</v>
      </c>
      <c r="K57" s="19">
        <v>0</v>
      </c>
      <c r="L57" s="90" t="s">
        <v>340</v>
      </c>
      <c r="M57" s="90" t="s">
        <v>340</v>
      </c>
      <c r="N57" s="91" t="s">
        <v>340</v>
      </c>
      <c r="P57" s="110">
        <v>0</v>
      </c>
      <c r="Q57" s="18">
        <v>0</v>
      </c>
      <c r="R57" s="19">
        <v>0</v>
      </c>
      <c r="S57" s="90" t="s">
        <v>340</v>
      </c>
      <c r="T57" s="90" t="s">
        <v>340</v>
      </c>
      <c r="U57" s="91" t="s">
        <v>340</v>
      </c>
    </row>
    <row r="58" spans="1:21" x14ac:dyDescent="0.25">
      <c r="A58" s="17" t="s">
        <v>345</v>
      </c>
      <c r="B58" s="18">
        <v>0</v>
      </c>
      <c r="C58" s="18">
        <v>0</v>
      </c>
      <c r="D58" s="19">
        <v>0</v>
      </c>
      <c r="E58" s="27" t="s">
        <v>340</v>
      </c>
      <c r="F58" s="27" t="s">
        <v>340</v>
      </c>
      <c r="G58" s="28" t="s">
        <v>340</v>
      </c>
      <c r="I58" s="110">
        <v>0</v>
      </c>
      <c r="J58" s="18">
        <v>0</v>
      </c>
      <c r="K58" s="19">
        <v>0</v>
      </c>
      <c r="L58" s="90" t="s">
        <v>340</v>
      </c>
      <c r="M58" s="90" t="s">
        <v>340</v>
      </c>
      <c r="N58" s="91" t="s">
        <v>340</v>
      </c>
      <c r="P58" s="110">
        <v>0</v>
      </c>
      <c r="Q58" s="18">
        <v>0</v>
      </c>
      <c r="R58" s="19">
        <v>0</v>
      </c>
      <c r="S58" s="90" t="s">
        <v>340</v>
      </c>
      <c r="T58" s="90" t="s">
        <v>340</v>
      </c>
      <c r="U58" s="91" t="s">
        <v>340</v>
      </c>
    </row>
    <row r="59" spans="1:21" x14ac:dyDescent="0.25">
      <c r="A59" s="17" t="s">
        <v>346</v>
      </c>
      <c r="B59" s="18">
        <v>0</v>
      </c>
      <c r="C59" s="18">
        <v>0</v>
      </c>
      <c r="D59" s="19">
        <v>0</v>
      </c>
      <c r="E59" s="27" t="s">
        <v>340</v>
      </c>
      <c r="F59" s="27" t="s">
        <v>340</v>
      </c>
      <c r="G59" s="28" t="s">
        <v>340</v>
      </c>
      <c r="I59" s="110">
        <v>0</v>
      </c>
      <c r="J59" s="18">
        <v>0</v>
      </c>
      <c r="K59" s="19">
        <v>0</v>
      </c>
      <c r="L59" s="90" t="s">
        <v>340</v>
      </c>
      <c r="M59" s="90" t="s">
        <v>340</v>
      </c>
      <c r="N59" s="91" t="s">
        <v>340</v>
      </c>
      <c r="P59" s="110">
        <v>0</v>
      </c>
      <c r="Q59" s="18">
        <v>0</v>
      </c>
      <c r="R59" s="19">
        <v>0</v>
      </c>
      <c r="S59" s="90" t="s">
        <v>340</v>
      </c>
      <c r="T59" s="90" t="s">
        <v>340</v>
      </c>
      <c r="U59" s="91" t="s">
        <v>340</v>
      </c>
    </row>
    <row r="60" spans="1:21" x14ac:dyDescent="0.25">
      <c r="A60" s="17" t="s">
        <v>347</v>
      </c>
      <c r="B60" s="18">
        <v>0</v>
      </c>
      <c r="C60" s="18">
        <v>0</v>
      </c>
      <c r="D60" s="19">
        <v>0</v>
      </c>
      <c r="E60" s="27" t="s">
        <v>340</v>
      </c>
      <c r="F60" s="27" t="s">
        <v>340</v>
      </c>
      <c r="G60" s="28" t="s">
        <v>340</v>
      </c>
      <c r="I60" s="110">
        <v>0</v>
      </c>
      <c r="J60" s="18">
        <v>0</v>
      </c>
      <c r="K60" s="19">
        <v>0</v>
      </c>
      <c r="L60" s="90" t="s">
        <v>340</v>
      </c>
      <c r="M60" s="90" t="s">
        <v>340</v>
      </c>
      <c r="N60" s="91" t="s">
        <v>340</v>
      </c>
      <c r="P60" s="110">
        <v>0</v>
      </c>
      <c r="Q60" s="18">
        <v>0</v>
      </c>
      <c r="R60" s="19">
        <v>0</v>
      </c>
      <c r="S60" s="90" t="s">
        <v>340</v>
      </c>
      <c r="T60" s="90" t="s">
        <v>340</v>
      </c>
      <c r="U60" s="91" t="s">
        <v>340</v>
      </c>
    </row>
    <row r="61" spans="1:21" x14ac:dyDescent="0.25">
      <c r="A61" s="17" t="s">
        <v>348</v>
      </c>
      <c r="B61" s="18">
        <v>0</v>
      </c>
      <c r="C61" s="18">
        <v>0</v>
      </c>
      <c r="D61" s="19">
        <v>0</v>
      </c>
      <c r="E61" s="27" t="s">
        <v>340</v>
      </c>
      <c r="F61" s="27" t="s">
        <v>340</v>
      </c>
      <c r="G61" s="28" t="s">
        <v>340</v>
      </c>
      <c r="I61" s="110">
        <v>0</v>
      </c>
      <c r="J61" s="18">
        <v>0</v>
      </c>
      <c r="K61" s="19">
        <v>0</v>
      </c>
      <c r="L61" s="90" t="s">
        <v>340</v>
      </c>
      <c r="M61" s="90" t="s">
        <v>340</v>
      </c>
      <c r="N61" s="91" t="s">
        <v>340</v>
      </c>
      <c r="P61" s="110">
        <v>0</v>
      </c>
      <c r="Q61" s="18">
        <v>0</v>
      </c>
      <c r="R61" s="19">
        <v>0</v>
      </c>
      <c r="S61" s="90" t="s">
        <v>340</v>
      </c>
      <c r="T61" s="90" t="s">
        <v>340</v>
      </c>
      <c r="U61" s="91" t="s">
        <v>340</v>
      </c>
    </row>
    <row r="62" spans="1:21" x14ac:dyDescent="0.25">
      <c r="A62" s="17" t="s">
        <v>349</v>
      </c>
      <c r="B62" s="18">
        <v>0</v>
      </c>
      <c r="C62" s="18">
        <v>0</v>
      </c>
      <c r="D62" s="19">
        <v>0</v>
      </c>
      <c r="E62" s="27" t="s">
        <v>340</v>
      </c>
      <c r="F62" s="27" t="s">
        <v>340</v>
      </c>
      <c r="G62" s="28" t="s">
        <v>340</v>
      </c>
      <c r="I62" s="110">
        <v>0</v>
      </c>
      <c r="J62" s="18">
        <v>0</v>
      </c>
      <c r="K62" s="19">
        <v>0</v>
      </c>
      <c r="L62" s="90" t="s">
        <v>340</v>
      </c>
      <c r="M62" s="90" t="s">
        <v>340</v>
      </c>
      <c r="N62" s="91" t="s">
        <v>340</v>
      </c>
      <c r="P62" s="110">
        <v>0</v>
      </c>
      <c r="Q62" s="18">
        <v>0</v>
      </c>
      <c r="R62" s="19">
        <v>0</v>
      </c>
      <c r="S62" s="90" t="s">
        <v>340</v>
      </c>
      <c r="T62" s="90" t="s">
        <v>340</v>
      </c>
      <c r="U62" s="91" t="s">
        <v>340</v>
      </c>
    </row>
    <row r="63" spans="1:21" x14ac:dyDescent="0.25">
      <c r="A63" s="17" t="s">
        <v>350</v>
      </c>
      <c r="B63" s="18">
        <v>0</v>
      </c>
      <c r="C63" s="18">
        <v>0</v>
      </c>
      <c r="D63" s="19">
        <v>0</v>
      </c>
      <c r="E63" s="27" t="s">
        <v>340</v>
      </c>
      <c r="F63" s="27" t="s">
        <v>340</v>
      </c>
      <c r="G63" s="28" t="s">
        <v>340</v>
      </c>
      <c r="I63" s="110">
        <v>0</v>
      </c>
      <c r="J63" s="18">
        <v>0</v>
      </c>
      <c r="K63" s="19">
        <v>0</v>
      </c>
      <c r="L63" s="90" t="s">
        <v>340</v>
      </c>
      <c r="M63" s="90" t="s">
        <v>340</v>
      </c>
      <c r="N63" s="91" t="s">
        <v>340</v>
      </c>
      <c r="P63" s="110">
        <v>0</v>
      </c>
      <c r="Q63" s="18">
        <v>0</v>
      </c>
      <c r="R63" s="19">
        <v>0</v>
      </c>
      <c r="S63" s="90" t="s">
        <v>340</v>
      </c>
      <c r="T63" s="90" t="s">
        <v>340</v>
      </c>
      <c r="U63" s="91" t="s">
        <v>340</v>
      </c>
    </row>
    <row r="64" spans="1:21" x14ac:dyDescent="0.25">
      <c r="A64" s="17" t="s">
        <v>351</v>
      </c>
      <c r="B64" s="18">
        <v>0</v>
      </c>
      <c r="C64" s="18">
        <v>0</v>
      </c>
      <c r="D64" s="19">
        <v>0</v>
      </c>
      <c r="E64" s="27" t="s">
        <v>340</v>
      </c>
      <c r="F64" s="27" t="s">
        <v>340</v>
      </c>
      <c r="G64" s="28" t="s">
        <v>340</v>
      </c>
      <c r="I64" s="110">
        <v>0</v>
      </c>
      <c r="J64" s="18">
        <v>0</v>
      </c>
      <c r="K64" s="19">
        <v>0</v>
      </c>
      <c r="L64" s="90" t="s">
        <v>340</v>
      </c>
      <c r="M64" s="90" t="s">
        <v>340</v>
      </c>
      <c r="N64" s="91" t="s">
        <v>340</v>
      </c>
      <c r="P64" s="110">
        <v>0</v>
      </c>
      <c r="Q64" s="18">
        <v>0</v>
      </c>
      <c r="R64" s="19">
        <v>0</v>
      </c>
      <c r="S64" s="90" t="s">
        <v>340</v>
      </c>
      <c r="T64" s="90" t="s">
        <v>340</v>
      </c>
      <c r="U64" s="91" t="s">
        <v>340</v>
      </c>
    </row>
    <row r="65" spans="1:21" x14ac:dyDescent="0.25">
      <c r="A65" s="17" t="s">
        <v>352</v>
      </c>
      <c r="B65" s="18">
        <v>0</v>
      </c>
      <c r="C65" s="18">
        <v>0</v>
      </c>
      <c r="D65" s="19">
        <v>0</v>
      </c>
      <c r="E65" s="27" t="s">
        <v>340</v>
      </c>
      <c r="F65" s="27" t="s">
        <v>340</v>
      </c>
      <c r="G65" s="28" t="s">
        <v>340</v>
      </c>
      <c r="I65" s="110">
        <v>0</v>
      </c>
      <c r="J65" s="18">
        <v>0</v>
      </c>
      <c r="K65" s="19">
        <v>0</v>
      </c>
      <c r="L65" s="90" t="s">
        <v>340</v>
      </c>
      <c r="M65" s="90" t="s">
        <v>340</v>
      </c>
      <c r="N65" s="91" t="s">
        <v>340</v>
      </c>
      <c r="P65" s="110">
        <v>0</v>
      </c>
      <c r="Q65" s="18">
        <v>0</v>
      </c>
      <c r="R65" s="19">
        <v>0</v>
      </c>
      <c r="S65" s="90" t="s">
        <v>340</v>
      </c>
      <c r="T65" s="90" t="s">
        <v>340</v>
      </c>
      <c r="U65" s="91" t="s">
        <v>340</v>
      </c>
    </row>
    <row r="66" spans="1:21" x14ac:dyDescent="0.25">
      <c r="A66" s="17" t="s">
        <v>353</v>
      </c>
      <c r="B66" s="18">
        <v>0</v>
      </c>
      <c r="C66" s="18">
        <v>0</v>
      </c>
      <c r="D66" s="19">
        <v>0</v>
      </c>
      <c r="E66" s="27" t="s">
        <v>340</v>
      </c>
      <c r="F66" s="27" t="s">
        <v>340</v>
      </c>
      <c r="G66" s="28" t="s">
        <v>340</v>
      </c>
      <c r="I66" s="110">
        <v>0</v>
      </c>
      <c r="J66" s="18">
        <v>0</v>
      </c>
      <c r="K66" s="19">
        <v>0</v>
      </c>
      <c r="L66" s="90" t="s">
        <v>340</v>
      </c>
      <c r="M66" s="90" t="s">
        <v>340</v>
      </c>
      <c r="N66" s="91" t="s">
        <v>340</v>
      </c>
      <c r="P66" s="110">
        <v>0</v>
      </c>
      <c r="Q66" s="18">
        <v>0</v>
      </c>
      <c r="R66" s="19">
        <v>0</v>
      </c>
      <c r="S66" s="90" t="s">
        <v>340</v>
      </c>
      <c r="T66" s="90" t="s">
        <v>340</v>
      </c>
      <c r="U66" s="91" t="s">
        <v>340</v>
      </c>
    </row>
    <row r="67" spans="1:21" x14ac:dyDescent="0.25">
      <c r="A67" s="17" t="s">
        <v>354</v>
      </c>
      <c r="B67" s="18">
        <v>3</v>
      </c>
      <c r="C67" s="18">
        <v>10</v>
      </c>
      <c r="D67" s="19">
        <v>37</v>
      </c>
      <c r="E67" s="27">
        <v>6.8628370510846715E-4</v>
      </c>
      <c r="F67" s="27">
        <v>2.116339410049226E-3</v>
      </c>
      <c r="G67" s="28">
        <v>7.6906608356214785E-3</v>
      </c>
      <c r="I67" s="110">
        <v>3</v>
      </c>
      <c r="J67" s="18">
        <v>10</v>
      </c>
      <c r="K67" s="19">
        <v>37</v>
      </c>
      <c r="L67" s="90">
        <v>8.2610491532424616E-3</v>
      </c>
      <c r="M67" s="90">
        <v>2.464875523786049E-2</v>
      </c>
      <c r="N67" s="91">
        <v>8.658211260354752E-2</v>
      </c>
      <c r="P67" s="110">
        <v>0</v>
      </c>
      <c r="Q67" s="18">
        <v>0</v>
      </c>
      <c r="R67" s="19">
        <v>0</v>
      </c>
      <c r="S67" s="90" t="s">
        <v>340</v>
      </c>
      <c r="T67" s="90" t="s">
        <v>340</v>
      </c>
      <c r="U67" s="91" t="s">
        <v>340</v>
      </c>
    </row>
    <row r="68" spans="1:21" x14ac:dyDescent="0.25">
      <c r="A68" s="17" t="s">
        <v>355</v>
      </c>
      <c r="B68" s="18">
        <v>0</v>
      </c>
      <c r="C68" s="18">
        <v>0</v>
      </c>
      <c r="D68" s="19">
        <v>0</v>
      </c>
      <c r="E68" s="27" t="s">
        <v>340</v>
      </c>
      <c r="F68" s="27" t="s">
        <v>340</v>
      </c>
      <c r="G68" s="28" t="s">
        <v>340</v>
      </c>
      <c r="I68" s="110">
        <v>0</v>
      </c>
      <c r="J68" s="18">
        <v>0</v>
      </c>
      <c r="K68" s="19">
        <v>0</v>
      </c>
      <c r="L68" s="90" t="s">
        <v>340</v>
      </c>
      <c r="M68" s="90" t="s">
        <v>340</v>
      </c>
      <c r="N68" s="91" t="s">
        <v>340</v>
      </c>
      <c r="P68" s="110">
        <v>0</v>
      </c>
      <c r="Q68" s="18">
        <v>0</v>
      </c>
      <c r="R68" s="19">
        <v>0</v>
      </c>
      <c r="S68" s="90" t="s">
        <v>340</v>
      </c>
      <c r="T68" s="90" t="s">
        <v>340</v>
      </c>
      <c r="U68" s="91" t="s">
        <v>340</v>
      </c>
    </row>
    <row r="69" spans="1:21" x14ac:dyDescent="0.25">
      <c r="A69" s="17" t="s">
        <v>356</v>
      </c>
      <c r="B69" s="18">
        <v>0</v>
      </c>
      <c r="C69" s="18">
        <v>0</v>
      </c>
      <c r="D69" s="19">
        <v>0</v>
      </c>
      <c r="E69" s="27" t="s">
        <v>340</v>
      </c>
      <c r="F69" s="27" t="s">
        <v>340</v>
      </c>
      <c r="G69" s="28" t="s">
        <v>340</v>
      </c>
      <c r="I69" s="110">
        <v>0</v>
      </c>
      <c r="J69" s="18">
        <v>0</v>
      </c>
      <c r="K69" s="19">
        <v>0</v>
      </c>
      <c r="L69" s="90" t="s">
        <v>340</v>
      </c>
      <c r="M69" s="90" t="s">
        <v>340</v>
      </c>
      <c r="N69" s="91" t="s">
        <v>340</v>
      </c>
      <c r="P69" s="110">
        <v>0</v>
      </c>
      <c r="Q69" s="18">
        <v>0</v>
      </c>
      <c r="R69" s="19">
        <v>0</v>
      </c>
      <c r="S69" s="90" t="s">
        <v>340</v>
      </c>
      <c r="T69" s="90" t="s">
        <v>340</v>
      </c>
      <c r="U69" s="91" t="s">
        <v>340</v>
      </c>
    </row>
    <row r="70" spans="1:21" x14ac:dyDescent="0.25">
      <c r="A70" s="17" t="s">
        <v>357</v>
      </c>
      <c r="B70" s="18">
        <v>0</v>
      </c>
      <c r="C70" s="18">
        <v>0</v>
      </c>
      <c r="D70" s="19">
        <v>0</v>
      </c>
      <c r="E70" s="27" t="s">
        <v>340</v>
      </c>
      <c r="F70" s="27" t="s">
        <v>340</v>
      </c>
      <c r="G70" s="28" t="s">
        <v>340</v>
      </c>
      <c r="I70" s="110">
        <v>0</v>
      </c>
      <c r="J70" s="18">
        <v>0</v>
      </c>
      <c r="K70" s="19">
        <v>0</v>
      </c>
      <c r="L70" s="90" t="s">
        <v>340</v>
      </c>
      <c r="M70" s="90" t="s">
        <v>340</v>
      </c>
      <c r="N70" s="91" t="s">
        <v>340</v>
      </c>
      <c r="P70" s="110">
        <v>0</v>
      </c>
      <c r="Q70" s="18">
        <v>0</v>
      </c>
      <c r="R70" s="19">
        <v>0</v>
      </c>
      <c r="S70" s="90" t="s">
        <v>340</v>
      </c>
      <c r="T70" s="90" t="s">
        <v>340</v>
      </c>
      <c r="U70" s="91" t="s">
        <v>340</v>
      </c>
    </row>
    <row r="71" spans="1:21" x14ac:dyDescent="0.25">
      <c r="A71" s="17" t="s">
        <v>358</v>
      </c>
      <c r="B71" s="18">
        <v>0</v>
      </c>
      <c r="C71" s="18">
        <v>0</v>
      </c>
      <c r="D71" s="19">
        <v>0</v>
      </c>
      <c r="E71" s="27" t="s">
        <v>340</v>
      </c>
      <c r="F71" s="27" t="s">
        <v>340</v>
      </c>
      <c r="G71" s="28" t="s">
        <v>340</v>
      </c>
      <c r="I71" s="110">
        <v>0</v>
      </c>
      <c r="J71" s="18">
        <v>0</v>
      </c>
      <c r="K71" s="19">
        <v>0</v>
      </c>
      <c r="L71" s="90" t="s">
        <v>340</v>
      </c>
      <c r="M71" s="90" t="s">
        <v>340</v>
      </c>
      <c r="N71" s="91" t="s">
        <v>340</v>
      </c>
      <c r="P71" s="110">
        <v>0</v>
      </c>
      <c r="Q71" s="18">
        <v>0</v>
      </c>
      <c r="R71" s="19">
        <v>0</v>
      </c>
      <c r="S71" s="90" t="s">
        <v>340</v>
      </c>
      <c r="T71" s="90" t="s">
        <v>340</v>
      </c>
      <c r="U71" s="91" t="s">
        <v>340</v>
      </c>
    </row>
    <row r="72" spans="1:21" x14ac:dyDescent="0.25">
      <c r="A72" s="17" t="s">
        <v>359</v>
      </c>
      <c r="B72" s="18">
        <v>52</v>
      </c>
      <c r="C72" s="18">
        <v>114</v>
      </c>
      <c r="D72" s="19">
        <v>615</v>
      </c>
      <c r="E72" s="27">
        <v>1.1895584221880097E-2</v>
      </c>
      <c r="F72" s="27">
        <v>2.4126269274561178E-2</v>
      </c>
      <c r="G72" s="28">
        <v>0.12783125442992457</v>
      </c>
      <c r="I72" s="110">
        <v>37</v>
      </c>
      <c r="J72" s="18">
        <v>114</v>
      </c>
      <c r="K72" s="19">
        <v>354</v>
      </c>
      <c r="L72" s="90">
        <v>0.10188627288999036</v>
      </c>
      <c r="M72" s="90">
        <v>0.28099580971160959</v>
      </c>
      <c r="N72" s="91">
        <v>0.82838021247718441</v>
      </c>
      <c r="P72" s="110">
        <v>15</v>
      </c>
      <c r="Q72" s="18">
        <v>0</v>
      </c>
      <c r="R72" s="19">
        <v>261</v>
      </c>
      <c r="S72" s="90">
        <v>3.7423095538668036E-3</v>
      </c>
      <c r="T72" s="90" t="s">
        <v>340</v>
      </c>
      <c r="U72" s="91">
        <v>5.9538881627122356E-2</v>
      </c>
    </row>
    <row r="73" spans="1:21" x14ac:dyDescent="0.25">
      <c r="A73" s="17" t="s">
        <v>5</v>
      </c>
      <c r="B73" s="18" t="s">
        <v>5</v>
      </c>
      <c r="C73" s="18" t="s">
        <v>5</v>
      </c>
      <c r="D73" s="19" t="s">
        <v>5</v>
      </c>
      <c r="E73" s="27" t="s">
        <v>5</v>
      </c>
      <c r="F73" s="27" t="s">
        <v>5</v>
      </c>
      <c r="G73" s="28" t="s">
        <v>5</v>
      </c>
      <c r="I73" s="110" t="s">
        <v>5</v>
      </c>
      <c r="J73" s="18" t="s">
        <v>5</v>
      </c>
      <c r="K73" s="19" t="s">
        <v>5</v>
      </c>
      <c r="L73" s="90" t="s">
        <v>5</v>
      </c>
      <c r="M73" s="90" t="s">
        <v>5</v>
      </c>
      <c r="N73" s="91" t="s">
        <v>5</v>
      </c>
      <c r="P73" s="110" t="s">
        <v>5</v>
      </c>
      <c r="Q73" s="18" t="s">
        <v>5</v>
      </c>
      <c r="R73" s="19" t="s">
        <v>5</v>
      </c>
      <c r="S73" s="90" t="s">
        <v>5</v>
      </c>
      <c r="T73" s="90" t="s">
        <v>5</v>
      </c>
      <c r="U73" s="91" t="s">
        <v>5</v>
      </c>
    </row>
    <row r="74" spans="1:21" ht="13.8" thickBot="1" x14ac:dyDescent="0.3">
      <c r="A74" s="20" t="s">
        <v>4</v>
      </c>
      <c r="B74" s="21">
        <v>437137</v>
      </c>
      <c r="C74" s="21">
        <v>472514</v>
      </c>
      <c r="D74" s="22">
        <v>481103</v>
      </c>
      <c r="E74" s="23">
        <v>100</v>
      </c>
      <c r="F74" s="23">
        <v>100</v>
      </c>
      <c r="G74" s="48">
        <v>100</v>
      </c>
      <c r="I74" s="111">
        <v>36315</v>
      </c>
      <c r="J74" s="21">
        <v>40570</v>
      </c>
      <c r="K74" s="22">
        <v>42734</v>
      </c>
      <c r="L74" s="94">
        <v>100</v>
      </c>
      <c r="M74" s="94">
        <v>100</v>
      </c>
      <c r="N74" s="95">
        <v>100</v>
      </c>
      <c r="P74" s="111">
        <v>400822</v>
      </c>
      <c r="Q74" s="21">
        <v>431944</v>
      </c>
      <c r="R74" s="22">
        <v>438369</v>
      </c>
      <c r="S74" s="94">
        <v>100</v>
      </c>
      <c r="T74" s="94">
        <v>100</v>
      </c>
      <c r="U74" s="95">
        <v>100</v>
      </c>
    </row>
    <row r="75" spans="1:21" x14ac:dyDescent="0.25">
      <c r="A75" s="24"/>
      <c r="B75" s="24"/>
      <c r="C75" s="24"/>
      <c r="D75" s="24"/>
      <c r="E75" s="24"/>
      <c r="F75" s="24"/>
      <c r="G75" s="50"/>
    </row>
    <row r="76" spans="1:21" ht="12.75" customHeight="1" x14ac:dyDescent="0.25">
      <c r="A76" s="26" t="s">
        <v>329</v>
      </c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188">
        <v>16</v>
      </c>
    </row>
    <row r="77" spans="1:21" ht="12.75" customHeight="1" x14ac:dyDescent="0.25">
      <c r="A77" s="26" t="s">
        <v>330</v>
      </c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187"/>
    </row>
    <row r="78" spans="1:21" ht="12.75" customHeight="1" x14ac:dyDescent="0.25"/>
  </sheetData>
  <mergeCells count="5">
    <mergeCell ref="U76:U77"/>
    <mergeCell ref="I4:N4"/>
    <mergeCell ref="P4:U4"/>
    <mergeCell ref="I40:N40"/>
    <mergeCell ref="P40:U40"/>
  </mergeCells>
  <hyperlinks>
    <hyperlink ref="A2" location="Innhold!A40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6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268</v>
      </c>
      <c r="B4" s="6"/>
      <c r="C4" s="6"/>
      <c r="D4" s="198" t="s">
        <v>239</v>
      </c>
      <c r="E4" s="198"/>
      <c r="F4" s="6"/>
      <c r="I4" s="198" t="s">
        <v>178</v>
      </c>
      <c r="J4" s="198"/>
      <c r="K4" s="198"/>
      <c r="L4" s="198"/>
      <c r="M4" s="198"/>
      <c r="N4" s="198"/>
      <c r="P4" s="198" t="s">
        <v>179</v>
      </c>
      <c r="Q4" s="198"/>
      <c r="R4" s="198"/>
      <c r="S4" s="198"/>
      <c r="T4" s="198"/>
      <c r="U4" s="198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8" t="s">
        <v>1</v>
      </c>
      <c r="K5" s="10"/>
      <c r="L5" s="11"/>
      <c r="M5" s="98" t="s">
        <v>2</v>
      </c>
      <c r="N5" s="12"/>
      <c r="P5" s="7"/>
      <c r="Q5" s="98" t="s">
        <v>1</v>
      </c>
      <c r="R5" s="10"/>
      <c r="S5" s="11"/>
      <c r="T5" s="98" t="s">
        <v>2</v>
      </c>
      <c r="U5" s="12"/>
    </row>
    <row r="6" spans="1:21" x14ac:dyDescent="0.25">
      <c r="A6" s="13" t="s">
        <v>3</v>
      </c>
      <c r="B6" s="14" t="s">
        <v>331</v>
      </c>
      <c r="C6" s="15" t="s">
        <v>327</v>
      </c>
      <c r="D6" s="66" t="s">
        <v>328</v>
      </c>
      <c r="E6" s="15" t="s">
        <v>331</v>
      </c>
      <c r="F6" s="15" t="s">
        <v>327</v>
      </c>
      <c r="G6" s="16" t="s">
        <v>328</v>
      </c>
      <c r="I6" s="109" t="s">
        <v>331</v>
      </c>
      <c r="J6" s="15" t="s">
        <v>327</v>
      </c>
      <c r="K6" s="66" t="s">
        <v>328</v>
      </c>
      <c r="L6" s="15" t="s">
        <v>331</v>
      </c>
      <c r="M6" s="15" t="s">
        <v>327</v>
      </c>
      <c r="N6" s="16" t="s">
        <v>328</v>
      </c>
      <c r="P6" s="109" t="s">
        <v>331</v>
      </c>
      <c r="Q6" s="15" t="s">
        <v>327</v>
      </c>
      <c r="R6" s="66" t="s">
        <v>328</v>
      </c>
      <c r="S6" s="15" t="s">
        <v>331</v>
      </c>
      <c r="T6" s="15" t="s">
        <v>327</v>
      </c>
      <c r="U6" s="16" t="s">
        <v>328</v>
      </c>
    </row>
    <row r="7" spans="1:21" x14ac:dyDescent="0.25">
      <c r="A7" s="17" t="s">
        <v>89</v>
      </c>
      <c r="B7" s="18">
        <v>1749405</v>
      </c>
      <c r="C7" s="18">
        <v>1708669</v>
      </c>
      <c r="D7" s="19">
        <v>1606315</v>
      </c>
      <c r="E7" s="27">
        <v>24.359730392276315</v>
      </c>
      <c r="F7" s="27">
        <v>22.484193865771125</v>
      </c>
      <c r="G7" s="28">
        <v>21.451756034794176</v>
      </c>
      <c r="I7" s="110">
        <v>974488</v>
      </c>
      <c r="J7" s="18">
        <v>924704</v>
      </c>
      <c r="K7" s="19">
        <v>889236</v>
      </c>
      <c r="L7" s="90">
        <v>20.94101416356326</v>
      </c>
      <c r="M7" s="90">
        <v>18.532512724888875</v>
      </c>
      <c r="N7" s="91">
        <v>17.951217542708623</v>
      </c>
      <c r="P7" s="110">
        <v>774917</v>
      </c>
      <c r="Q7" s="18">
        <v>783965</v>
      </c>
      <c r="R7" s="19">
        <v>717079</v>
      </c>
      <c r="S7" s="90">
        <v>30.652695451641677</v>
      </c>
      <c r="T7" s="90">
        <v>30.039367121977538</v>
      </c>
      <c r="U7" s="91">
        <v>28.293725166804109</v>
      </c>
    </row>
    <row r="8" spans="1:21" x14ac:dyDescent="0.25">
      <c r="A8" s="17" t="s">
        <v>332</v>
      </c>
      <c r="B8" s="18">
        <v>65998</v>
      </c>
      <c r="C8" s="18">
        <v>108808</v>
      </c>
      <c r="D8" s="19">
        <v>112603</v>
      </c>
      <c r="E8" s="27">
        <v>0.91899445035852312</v>
      </c>
      <c r="F8" s="27">
        <v>1.4317929137514782</v>
      </c>
      <c r="G8" s="28">
        <v>1.5037723514914125</v>
      </c>
      <c r="I8" s="110">
        <v>65998</v>
      </c>
      <c r="J8" s="18">
        <v>108165</v>
      </c>
      <c r="K8" s="19">
        <v>111122</v>
      </c>
      <c r="L8" s="90">
        <v>1.4182473799234554</v>
      </c>
      <c r="M8" s="90">
        <v>2.1677955744623199</v>
      </c>
      <c r="N8" s="91">
        <v>2.2432461076484391</v>
      </c>
      <c r="P8" s="110">
        <v>0</v>
      </c>
      <c r="Q8" s="18">
        <v>643</v>
      </c>
      <c r="R8" s="19">
        <v>1481</v>
      </c>
      <c r="S8" s="90" t="s">
        <v>340</v>
      </c>
      <c r="T8" s="90">
        <v>2.4637978812104566E-2</v>
      </c>
      <c r="U8" s="91">
        <v>5.843569114705198E-2</v>
      </c>
    </row>
    <row r="9" spans="1:21" x14ac:dyDescent="0.25">
      <c r="A9" s="17" t="s">
        <v>90</v>
      </c>
      <c r="B9" s="18">
        <v>1583086</v>
      </c>
      <c r="C9" s="18">
        <v>1612087</v>
      </c>
      <c r="D9" s="19">
        <v>1655195</v>
      </c>
      <c r="E9" s="27">
        <v>22.043808122068441</v>
      </c>
      <c r="F9" s="27">
        <v>21.213281587299456</v>
      </c>
      <c r="G9" s="28">
        <v>22.104530761408032</v>
      </c>
      <c r="I9" s="110">
        <v>973264</v>
      </c>
      <c r="J9" s="18">
        <v>988672</v>
      </c>
      <c r="K9" s="19">
        <v>1022002</v>
      </c>
      <c r="L9" s="90">
        <v>20.914711324188943</v>
      </c>
      <c r="M9" s="90">
        <v>19.814531375165817</v>
      </c>
      <c r="N9" s="91">
        <v>20.631396199752707</v>
      </c>
      <c r="P9" s="110">
        <v>609822</v>
      </c>
      <c r="Q9" s="18">
        <v>623415</v>
      </c>
      <c r="R9" s="19">
        <v>633193</v>
      </c>
      <c r="S9" s="90">
        <v>24.122180886096228</v>
      </c>
      <c r="T9" s="90">
        <v>23.887535864927166</v>
      </c>
      <c r="U9" s="91">
        <v>24.983842393298637</v>
      </c>
    </row>
    <row r="10" spans="1:21" x14ac:dyDescent="0.25">
      <c r="A10" s="17" t="s">
        <v>92</v>
      </c>
      <c r="B10" s="18">
        <v>1078017</v>
      </c>
      <c r="C10" s="18">
        <v>1098598</v>
      </c>
      <c r="D10" s="19">
        <v>1086838</v>
      </c>
      <c r="E10" s="27">
        <v>15.010934276677233</v>
      </c>
      <c r="F10" s="27">
        <v>14.456334382228755</v>
      </c>
      <c r="G10" s="28">
        <v>14.51432852544092</v>
      </c>
      <c r="I10" s="110">
        <v>488659</v>
      </c>
      <c r="J10" s="18">
        <v>525923</v>
      </c>
      <c r="K10" s="19">
        <v>542985</v>
      </c>
      <c r="L10" s="90">
        <v>10.500914367496224</v>
      </c>
      <c r="M10" s="90">
        <v>10.540318512531288</v>
      </c>
      <c r="N10" s="91">
        <v>10.96136667591915</v>
      </c>
      <c r="P10" s="110">
        <v>589358</v>
      </c>
      <c r="Q10" s="18">
        <v>572675</v>
      </c>
      <c r="R10" s="19">
        <v>543853</v>
      </c>
      <c r="S10" s="90">
        <v>23.312704826437717</v>
      </c>
      <c r="T10" s="90">
        <v>21.943319620874</v>
      </c>
      <c r="U10" s="91">
        <v>21.458761605265131</v>
      </c>
    </row>
    <row r="11" spans="1:21" x14ac:dyDescent="0.25">
      <c r="A11" s="17" t="s">
        <v>333</v>
      </c>
      <c r="B11" s="18">
        <v>572137</v>
      </c>
      <c r="C11" s="18">
        <v>626476</v>
      </c>
      <c r="D11" s="19">
        <v>656932</v>
      </c>
      <c r="E11" s="27">
        <v>7.9667675966661768</v>
      </c>
      <c r="F11" s="27">
        <v>8.2437311359033441</v>
      </c>
      <c r="G11" s="28">
        <v>8.7730893351860662</v>
      </c>
      <c r="I11" s="110">
        <v>527701</v>
      </c>
      <c r="J11" s="18">
        <v>566567</v>
      </c>
      <c r="K11" s="19">
        <v>589783</v>
      </c>
      <c r="L11" s="90">
        <v>11.339897582244724</v>
      </c>
      <c r="M11" s="90">
        <v>11.354887766249648</v>
      </c>
      <c r="N11" s="91">
        <v>11.906088975245401</v>
      </c>
      <c r="P11" s="110">
        <v>44436</v>
      </c>
      <c r="Q11" s="18">
        <v>59909</v>
      </c>
      <c r="R11" s="19">
        <v>67149</v>
      </c>
      <c r="S11" s="90">
        <v>1.7577149231326059</v>
      </c>
      <c r="T11" s="90">
        <v>2.295546924812399</v>
      </c>
      <c r="U11" s="91">
        <v>2.6494923867882467</v>
      </c>
    </row>
    <row r="12" spans="1:21" x14ac:dyDescent="0.25">
      <c r="A12" s="17" t="s">
        <v>334</v>
      </c>
      <c r="B12" s="18">
        <v>50136</v>
      </c>
      <c r="C12" s="18">
        <v>61115</v>
      </c>
      <c r="D12" s="19">
        <v>65339</v>
      </c>
      <c r="E12" s="27">
        <v>0.69812275770742926</v>
      </c>
      <c r="F12" s="27">
        <v>0.80420579299244166</v>
      </c>
      <c r="G12" s="28">
        <v>0.87257872058557417</v>
      </c>
      <c r="I12" s="110">
        <v>50130</v>
      </c>
      <c r="J12" s="18">
        <v>61113</v>
      </c>
      <c r="K12" s="19">
        <v>65307</v>
      </c>
      <c r="L12" s="90">
        <v>1.0772559949629203</v>
      </c>
      <c r="M12" s="90">
        <v>1.2247999902197177</v>
      </c>
      <c r="N12" s="91">
        <v>1.3183678619193016</v>
      </c>
      <c r="P12" s="110">
        <v>6</v>
      </c>
      <c r="Q12" s="18">
        <v>2</v>
      </c>
      <c r="R12" s="19">
        <v>32</v>
      </c>
      <c r="S12" s="90">
        <v>2.3733660857853172E-4</v>
      </c>
      <c r="T12" s="90">
        <v>7.663445975771249E-5</v>
      </c>
      <c r="U12" s="91">
        <v>1.2626212806925478E-3</v>
      </c>
    </row>
    <row r="13" spans="1:21" x14ac:dyDescent="0.25">
      <c r="A13" s="17" t="s">
        <v>335</v>
      </c>
      <c r="B13" s="18">
        <v>315870</v>
      </c>
      <c r="C13" s="18">
        <v>340378</v>
      </c>
      <c r="D13" s="19">
        <v>208577</v>
      </c>
      <c r="E13" s="27">
        <v>4.3983571780167079</v>
      </c>
      <c r="F13" s="27">
        <v>4.4789979449755597</v>
      </c>
      <c r="G13" s="28">
        <v>2.7854704204774685</v>
      </c>
      <c r="I13" s="110">
        <v>254946</v>
      </c>
      <c r="J13" s="18">
        <v>286746</v>
      </c>
      <c r="K13" s="19">
        <v>156746</v>
      </c>
      <c r="L13" s="90">
        <v>5.4785977835989765</v>
      </c>
      <c r="M13" s="90">
        <v>5.7468377922134923</v>
      </c>
      <c r="N13" s="91">
        <v>3.1642685911832245</v>
      </c>
      <c r="P13" s="110">
        <v>60924</v>
      </c>
      <c r="Q13" s="18">
        <v>53632</v>
      </c>
      <c r="R13" s="19">
        <v>51831</v>
      </c>
      <c r="S13" s="90">
        <v>2.4099159235064112</v>
      </c>
      <c r="T13" s="90">
        <v>2.0550296728628181</v>
      </c>
      <c r="U13" s="91">
        <v>2.0450913624867324</v>
      </c>
    </row>
    <row r="14" spans="1:21" x14ac:dyDescent="0.25">
      <c r="A14" s="17" t="s">
        <v>336</v>
      </c>
      <c r="B14" s="18">
        <v>545134</v>
      </c>
      <c r="C14" s="18">
        <v>607159</v>
      </c>
      <c r="D14" s="19">
        <v>571436</v>
      </c>
      <c r="E14" s="27">
        <v>7.5907621549401973</v>
      </c>
      <c r="F14" s="27">
        <v>7.9895407848727462</v>
      </c>
      <c r="G14" s="28">
        <v>7.6313211677028754</v>
      </c>
      <c r="I14" s="110">
        <v>485488</v>
      </c>
      <c r="J14" s="18">
        <v>541639</v>
      </c>
      <c r="K14" s="19">
        <v>499100</v>
      </c>
      <c r="L14" s="90">
        <v>10.432771962548539</v>
      </c>
      <c r="M14" s="90">
        <v>10.855291703935622</v>
      </c>
      <c r="N14" s="91">
        <v>10.075449796865932</v>
      </c>
      <c r="P14" s="110">
        <v>59646</v>
      </c>
      <c r="Q14" s="18">
        <v>65520</v>
      </c>
      <c r="R14" s="19">
        <v>72336</v>
      </c>
      <c r="S14" s="90">
        <v>2.3593632258791839</v>
      </c>
      <c r="T14" s="90">
        <v>2.5105449016626613</v>
      </c>
      <c r="U14" s="91">
        <v>2.8541554050055042</v>
      </c>
    </row>
    <row r="15" spans="1:21" x14ac:dyDescent="0.25">
      <c r="A15" s="17" t="s">
        <v>337</v>
      </c>
      <c r="B15" s="18">
        <v>70664</v>
      </c>
      <c r="C15" s="18">
        <v>78537</v>
      </c>
      <c r="D15" s="19">
        <v>89456</v>
      </c>
      <c r="E15" s="27">
        <v>0.98396654201846534</v>
      </c>
      <c r="F15" s="27">
        <v>1.0334600403214822</v>
      </c>
      <c r="G15" s="28">
        <v>1.194652535678586</v>
      </c>
      <c r="I15" s="110">
        <v>24493</v>
      </c>
      <c r="J15" s="18">
        <v>31193</v>
      </c>
      <c r="K15" s="19">
        <v>36730</v>
      </c>
      <c r="L15" s="90">
        <v>0.52633614770849402</v>
      </c>
      <c r="M15" s="90">
        <v>0.62515644944485871</v>
      </c>
      <c r="N15" s="91">
        <v>0.74147720103964265</v>
      </c>
      <c r="P15" s="110">
        <v>46171</v>
      </c>
      <c r="Q15" s="18">
        <v>47344</v>
      </c>
      <c r="R15" s="19">
        <v>52726</v>
      </c>
      <c r="S15" s="90">
        <v>1.8263447591132314</v>
      </c>
      <c r="T15" s="90">
        <v>1.8140909313845701</v>
      </c>
      <c r="U15" s="91">
        <v>2.0804053014311021</v>
      </c>
    </row>
    <row r="16" spans="1:21" x14ac:dyDescent="0.25">
      <c r="A16" s="17" t="s">
        <v>338</v>
      </c>
      <c r="B16" s="18">
        <v>369638</v>
      </c>
      <c r="C16" s="18">
        <v>387766</v>
      </c>
      <c r="D16" s="19">
        <v>410413</v>
      </c>
      <c r="E16" s="27">
        <v>5.1470540113582803</v>
      </c>
      <c r="F16" s="27">
        <v>5.102571603133554</v>
      </c>
      <c r="G16" s="28">
        <v>5.4809172232768679</v>
      </c>
      <c r="I16" s="110">
        <v>366248</v>
      </c>
      <c r="J16" s="18">
        <v>385894</v>
      </c>
      <c r="K16" s="19">
        <v>409148</v>
      </c>
      <c r="L16" s="90">
        <v>7.8703940483379142</v>
      </c>
      <c r="M16" s="90">
        <v>7.7339186003934959</v>
      </c>
      <c r="N16" s="91">
        <v>8.2595674884554242</v>
      </c>
      <c r="P16" s="110">
        <v>3390</v>
      </c>
      <c r="Q16" s="18">
        <v>1872</v>
      </c>
      <c r="R16" s="19">
        <v>1265</v>
      </c>
      <c r="S16" s="90">
        <v>0.13409518384687041</v>
      </c>
      <c r="T16" s="90">
        <v>7.1729854333218893E-2</v>
      </c>
      <c r="U16" s="91">
        <v>4.9912997502377279E-2</v>
      </c>
    </row>
    <row r="17" spans="1:21" x14ac:dyDescent="0.25">
      <c r="A17" s="17" t="s">
        <v>339</v>
      </c>
      <c r="B17" s="18">
        <v>0</v>
      </c>
      <c r="C17" s="18">
        <v>0</v>
      </c>
      <c r="D17" s="19">
        <v>0</v>
      </c>
      <c r="E17" s="27" t="s">
        <v>340</v>
      </c>
      <c r="F17" s="27" t="s">
        <v>340</v>
      </c>
      <c r="G17" s="28" t="s">
        <v>340</v>
      </c>
      <c r="I17" s="110">
        <v>0</v>
      </c>
      <c r="J17" s="18">
        <v>0</v>
      </c>
      <c r="K17" s="19">
        <v>0</v>
      </c>
      <c r="L17" s="90" t="s">
        <v>340</v>
      </c>
      <c r="M17" s="90" t="s">
        <v>340</v>
      </c>
      <c r="N17" s="91" t="s">
        <v>340</v>
      </c>
      <c r="P17" s="110">
        <v>0</v>
      </c>
      <c r="Q17" s="18">
        <v>0</v>
      </c>
      <c r="R17" s="19">
        <v>0</v>
      </c>
      <c r="S17" s="90" t="s">
        <v>340</v>
      </c>
      <c r="T17" s="90" t="s">
        <v>340</v>
      </c>
      <c r="U17" s="91" t="s">
        <v>340</v>
      </c>
    </row>
    <row r="18" spans="1:21" x14ac:dyDescent="0.25">
      <c r="A18" s="17" t="s">
        <v>341</v>
      </c>
      <c r="B18" s="18">
        <v>0</v>
      </c>
      <c r="C18" s="18">
        <v>0</v>
      </c>
      <c r="D18" s="19">
        <v>0</v>
      </c>
      <c r="E18" s="27" t="s">
        <v>340</v>
      </c>
      <c r="F18" s="27" t="s">
        <v>340</v>
      </c>
      <c r="G18" s="28" t="s">
        <v>340</v>
      </c>
      <c r="I18" s="110">
        <v>0</v>
      </c>
      <c r="J18" s="18">
        <v>0</v>
      </c>
      <c r="K18" s="19">
        <v>0</v>
      </c>
      <c r="L18" s="90" t="s">
        <v>340</v>
      </c>
      <c r="M18" s="90" t="s">
        <v>340</v>
      </c>
      <c r="N18" s="91" t="s">
        <v>340</v>
      </c>
      <c r="P18" s="110">
        <v>0</v>
      </c>
      <c r="Q18" s="18">
        <v>0</v>
      </c>
      <c r="R18" s="19">
        <v>0</v>
      </c>
      <c r="S18" s="90" t="s">
        <v>340</v>
      </c>
      <c r="T18" s="90" t="s">
        <v>340</v>
      </c>
      <c r="U18" s="91" t="s">
        <v>340</v>
      </c>
    </row>
    <row r="19" spans="1:21" x14ac:dyDescent="0.25">
      <c r="A19" s="17" t="s">
        <v>342</v>
      </c>
      <c r="B19" s="18">
        <v>0</v>
      </c>
      <c r="C19" s="18">
        <v>0</v>
      </c>
      <c r="D19" s="19">
        <v>0</v>
      </c>
      <c r="E19" s="27" t="s">
        <v>340</v>
      </c>
      <c r="F19" s="27" t="s">
        <v>340</v>
      </c>
      <c r="G19" s="28" t="s">
        <v>340</v>
      </c>
      <c r="I19" s="110">
        <v>0</v>
      </c>
      <c r="J19" s="18">
        <v>0</v>
      </c>
      <c r="K19" s="19">
        <v>0</v>
      </c>
      <c r="L19" s="90" t="s">
        <v>340</v>
      </c>
      <c r="M19" s="90" t="s">
        <v>340</v>
      </c>
      <c r="N19" s="91" t="s">
        <v>340</v>
      </c>
      <c r="P19" s="110">
        <v>0</v>
      </c>
      <c r="Q19" s="18">
        <v>0</v>
      </c>
      <c r="R19" s="19">
        <v>0</v>
      </c>
      <c r="S19" s="90" t="s">
        <v>340</v>
      </c>
      <c r="T19" s="90" t="s">
        <v>340</v>
      </c>
      <c r="U19" s="91" t="s">
        <v>340</v>
      </c>
    </row>
    <row r="20" spans="1:21" x14ac:dyDescent="0.25">
      <c r="A20" s="17" t="s">
        <v>343</v>
      </c>
      <c r="B20" s="18">
        <v>171290</v>
      </c>
      <c r="C20" s="18">
        <v>180229</v>
      </c>
      <c r="D20" s="19">
        <v>187030</v>
      </c>
      <c r="E20" s="27">
        <v>2.3851413588580175</v>
      </c>
      <c r="F20" s="27">
        <v>2.3716142659778248</v>
      </c>
      <c r="G20" s="28">
        <v>2.4977180261577301</v>
      </c>
      <c r="I20" s="110">
        <v>150391</v>
      </c>
      <c r="J20" s="18">
        <v>158481</v>
      </c>
      <c r="K20" s="19">
        <v>164192</v>
      </c>
      <c r="L20" s="90">
        <v>3.2317894741366158</v>
      </c>
      <c r="M20" s="90">
        <v>3.1762068176985432</v>
      </c>
      <c r="N20" s="91">
        <v>3.3145827550531175</v>
      </c>
      <c r="P20" s="110">
        <v>20899</v>
      </c>
      <c r="Q20" s="18">
        <v>21748</v>
      </c>
      <c r="R20" s="19">
        <v>22838</v>
      </c>
      <c r="S20" s="90">
        <v>0.82668296378045569</v>
      </c>
      <c r="T20" s="90">
        <v>0.83332311540536563</v>
      </c>
      <c r="U20" s="91">
        <v>0.90111702526426274</v>
      </c>
    </row>
    <row r="21" spans="1:21" x14ac:dyDescent="0.25">
      <c r="A21" s="17" t="s">
        <v>344</v>
      </c>
      <c r="B21" s="18">
        <v>0</v>
      </c>
      <c r="C21" s="18">
        <v>0</v>
      </c>
      <c r="D21" s="19">
        <v>0</v>
      </c>
      <c r="E21" s="27" t="s">
        <v>340</v>
      </c>
      <c r="F21" s="27" t="s">
        <v>340</v>
      </c>
      <c r="G21" s="28" t="s">
        <v>340</v>
      </c>
      <c r="I21" s="110">
        <v>0</v>
      </c>
      <c r="J21" s="18">
        <v>0</v>
      </c>
      <c r="K21" s="19">
        <v>0</v>
      </c>
      <c r="L21" s="90" t="s">
        <v>340</v>
      </c>
      <c r="M21" s="90" t="s">
        <v>340</v>
      </c>
      <c r="N21" s="91" t="s">
        <v>340</v>
      </c>
      <c r="P21" s="110">
        <v>0</v>
      </c>
      <c r="Q21" s="18">
        <v>0</v>
      </c>
      <c r="R21" s="19">
        <v>0</v>
      </c>
      <c r="S21" s="90" t="s">
        <v>340</v>
      </c>
      <c r="T21" s="90" t="s">
        <v>340</v>
      </c>
      <c r="U21" s="91" t="s">
        <v>340</v>
      </c>
    </row>
    <row r="22" spans="1:21" x14ac:dyDescent="0.25">
      <c r="A22" s="17" t="s">
        <v>345</v>
      </c>
      <c r="B22" s="18">
        <v>25913</v>
      </c>
      <c r="C22" s="18">
        <v>43928</v>
      </c>
      <c r="D22" s="19">
        <v>64190</v>
      </c>
      <c r="E22" s="27">
        <v>0.36082764920361843</v>
      </c>
      <c r="F22" s="27">
        <v>0.57804388570026966</v>
      </c>
      <c r="G22" s="28">
        <v>0.85723424102584989</v>
      </c>
      <c r="I22" s="110">
        <v>12458</v>
      </c>
      <c r="J22" s="18">
        <v>29848</v>
      </c>
      <c r="K22" s="19">
        <v>47204</v>
      </c>
      <c r="L22" s="90">
        <v>0.26771304977554483</v>
      </c>
      <c r="M22" s="90">
        <v>0.59820054829705849</v>
      </c>
      <c r="N22" s="91">
        <v>0.95291831739382771</v>
      </c>
      <c r="P22" s="110">
        <v>13455</v>
      </c>
      <c r="Q22" s="18">
        <v>14080</v>
      </c>
      <c r="R22" s="19">
        <v>16986</v>
      </c>
      <c r="S22" s="90">
        <v>0.53222734473735733</v>
      </c>
      <c r="T22" s="90">
        <v>0.5395065966942959</v>
      </c>
      <c r="U22" s="91">
        <v>0.67021515855761304</v>
      </c>
    </row>
    <row r="23" spans="1:21" x14ac:dyDescent="0.25">
      <c r="A23" s="17" t="s">
        <v>346</v>
      </c>
      <c r="B23" s="18">
        <v>278864</v>
      </c>
      <c r="C23" s="18">
        <v>329462</v>
      </c>
      <c r="D23" s="19">
        <v>293731</v>
      </c>
      <c r="E23" s="27">
        <v>3.8830641595923998</v>
      </c>
      <c r="F23" s="27">
        <v>4.3353554605395699</v>
      </c>
      <c r="G23" s="28">
        <v>3.922671301616512</v>
      </c>
      <c r="I23" s="110">
        <v>113104</v>
      </c>
      <c r="J23" s="18">
        <v>116195</v>
      </c>
      <c r="K23" s="19">
        <v>102250</v>
      </c>
      <c r="L23" s="90">
        <v>2.4305198893733522</v>
      </c>
      <c r="M23" s="90">
        <v>2.3287293188614551</v>
      </c>
      <c r="N23" s="91">
        <v>2.064144944358929</v>
      </c>
      <c r="P23" s="110">
        <v>165760</v>
      </c>
      <c r="Q23" s="18">
        <v>213267</v>
      </c>
      <c r="R23" s="19">
        <v>191481</v>
      </c>
      <c r="S23" s="90">
        <v>6.5568193729962365</v>
      </c>
      <c r="T23" s="90">
        <v>8.1718006645740342</v>
      </c>
      <c r="U23" s="91">
        <v>7.5552495452590547</v>
      </c>
    </row>
    <row r="24" spans="1:21" x14ac:dyDescent="0.25">
      <c r="A24" s="17" t="s">
        <v>347</v>
      </c>
      <c r="B24" s="18">
        <v>7420</v>
      </c>
      <c r="C24" s="18">
        <v>7420</v>
      </c>
      <c r="D24" s="19">
        <v>7447</v>
      </c>
      <c r="E24" s="27">
        <v>0.10332038579442167</v>
      </c>
      <c r="F24" s="27">
        <v>9.7638991802403943E-2</v>
      </c>
      <c r="G24" s="28">
        <v>9.9451992411894438E-2</v>
      </c>
      <c r="I24" s="110">
        <v>0</v>
      </c>
      <c r="J24" s="18">
        <v>0</v>
      </c>
      <c r="K24" s="19">
        <v>0</v>
      </c>
      <c r="L24" s="90" t="s">
        <v>340</v>
      </c>
      <c r="M24" s="90" t="s">
        <v>340</v>
      </c>
      <c r="N24" s="91" t="s">
        <v>340</v>
      </c>
      <c r="P24" s="110">
        <v>7420</v>
      </c>
      <c r="Q24" s="18">
        <v>7420</v>
      </c>
      <c r="R24" s="19">
        <v>7447</v>
      </c>
      <c r="S24" s="90">
        <v>0.2935062726087842</v>
      </c>
      <c r="T24" s="90">
        <v>0.28431384570111334</v>
      </c>
      <c r="U24" s="91">
        <v>0.29383564616616886</v>
      </c>
    </row>
    <row r="25" spans="1:21" x14ac:dyDescent="0.25">
      <c r="A25" s="17" t="s">
        <v>348</v>
      </c>
      <c r="B25" s="18">
        <v>3535</v>
      </c>
      <c r="C25" s="18">
        <v>3801</v>
      </c>
      <c r="D25" s="19">
        <v>3759</v>
      </c>
      <c r="E25" s="27">
        <v>4.9223391345455607E-2</v>
      </c>
      <c r="F25" s="27">
        <v>5.001695523462768E-2</v>
      </c>
      <c r="G25" s="28">
        <v>5.0200085870325123E-2</v>
      </c>
      <c r="I25" s="110">
        <v>0</v>
      </c>
      <c r="J25" s="18">
        <v>0</v>
      </c>
      <c r="K25" s="19">
        <v>0</v>
      </c>
      <c r="L25" s="90" t="s">
        <v>340</v>
      </c>
      <c r="M25" s="90" t="s">
        <v>340</v>
      </c>
      <c r="N25" s="91" t="s">
        <v>340</v>
      </c>
      <c r="P25" s="110">
        <v>3535</v>
      </c>
      <c r="Q25" s="18">
        <v>3801</v>
      </c>
      <c r="R25" s="19">
        <v>3759</v>
      </c>
      <c r="S25" s="90">
        <v>0.13983081855418494</v>
      </c>
      <c r="T25" s="90">
        <v>0.1456437907695326</v>
      </c>
      <c r="U25" s="91">
        <v>0.14831854356635271</v>
      </c>
    </row>
    <row r="26" spans="1:21" x14ac:dyDescent="0.25">
      <c r="A26" s="17" t="s">
        <v>349</v>
      </c>
      <c r="B26" s="18">
        <v>0</v>
      </c>
      <c r="C26" s="18">
        <v>0</v>
      </c>
      <c r="D26" s="19">
        <v>0</v>
      </c>
      <c r="E26" s="27" t="s">
        <v>340</v>
      </c>
      <c r="F26" s="27" t="s">
        <v>340</v>
      </c>
      <c r="G26" s="28" t="s">
        <v>340</v>
      </c>
      <c r="I26" s="110">
        <v>0</v>
      </c>
      <c r="J26" s="18">
        <v>0</v>
      </c>
      <c r="K26" s="19">
        <v>0</v>
      </c>
      <c r="L26" s="90" t="s">
        <v>340</v>
      </c>
      <c r="M26" s="90" t="s">
        <v>340</v>
      </c>
      <c r="N26" s="91" t="s">
        <v>340</v>
      </c>
      <c r="P26" s="110">
        <v>0</v>
      </c>
      <c r="Q26" s="18">
        <v>0</v>
      </c>
      <c r="R26" s="19">
        <v>0</v>
      </c>
      <c r="S26" s="90" t="s">
        <v>340</v>
      </c>
      <c r="T26" s="90" t="s">
        <v>340</v>
      </c>
      <c r="U26" s="91" t="s">
        <v>340</v>
      </c>
    </row>
    <row r="27" spans="1:21" x14ac:dyDescent="0.25">
      <c r="A27" s="17" t="s">
        <v>350</v>
      </c>
      <c r="B27" s="18">
        <v>147832</v>
      </c>
      <c r="C27" s="18">
        <v>166183</v>
      </c>
      <c r="D27" s="19">
        <v>186417</v>
      </c>
      <c r="E27" s="27">
        <v>2.0584985542804506</v>
      </c>
      <c r="F27" s="27">
        <v>2.1867844440295006</v>
      </c>
      <c r="G27" s="28">
        <v>2.4895316327981907</v>
      </c>
      <c r="I27" s="110">
        <v>131567</v>
      </c>
      <c r="J27" s="18">
        <v>147557</v>
      </c>
      <c r="K27" s="19">
        <v>165982</v>
      </c>
      <c r="L27" s="90">
        <v>2.8272758725171858</v>
      </c>
      <c r="M27" s="90">
        <v>2.9572727923167066</v>
      </c>
      <c r="N27" s="91">
        <v>3.3507179086022862</v>
      </c>
      <c r="P27" s="110">
        <v>16265</v>
      </c>
      <c r="Q27" s="18">
        <v>18626</v>
      </c>
      <c r="R27" s="19">
        <v>20435</v>
      </c>
      <c r="S27" s="90">
        <v>0.64337998975496968</v>
      </c>
      <c r="T27" s="90">
        <v>0.7136967237235764</v>
      </c>
      <c r="U27" s="91">
        <v>0.80630205846725667</v>
      </c>
    </row>
    <row r="28" spans="1:21" x14ac:dyDescent="0.25">
      <c r="A28" s="17" t="s">
        <v>351</v>
      </c>
      <c r="B28" s="18">
        <v>45161</v>
      </c>
      <c r="C28" s="18">
        <v>47752</v>
      </c>
      <c r="D28" s="19">
        <v>49176</v>
      </c>
      <c r="E28" s="27">
        <v>0.6288479707361021</v>
      </c>
      <c r="F28" s="27">
        <v>0.62836349549169723</v>
      </c>
      <c r="G28" s="28">
        <v>0.65672769959007937</v>
      </c>
      <c r="I28" s="110">
        <v>3798</v>
      </c>
      <c r="J28" s="18">
        <v>4441</v>
      </c>
      <c r="K28" s="19">
        <v>5056</v>
      </c>
      <c r="L28" s="90">
        <v>8.1616163352666499E-2</v>
      </c>
      <c r="M28" s="90">
        <v>8.9004577693220205E-2</v>
      </c>
      <c r="N28" s="91">
        <v>0.10206666834893638</v>
      </c>
      <c r="P28" s="110">
        <v>41363</v>
      </c>
      <c r="Q28" s="18">
        <v>43311</v>
      </c>
      <c r="R28" s="19">
        <v>44120</v>
      </c>
      <c r="S28" s="90">
        <v>1.6361590234389678</v>
      </c>
      <c r="T28" s="90">
        <v>1.6595575432831429</v>
      </c>
      <c r="U28" s="91">
        <v>1.7408390907548503</v>
      </c>
    </row>
    <row r="29" spans="1:21" x14ac:dyDescent="0.25">
      <c r="A29" s="17" t="s">
        <v>352</v>
      </c>
      <c r="B29" s="18">
        <v>17397</v>
      </c>
      <c r="C29" s="18">
        <v>20647</v>
      </c>
      <c r="D29" s="19">
        <v>25927</v>
      </c>
      <c r="E29" s="27">
        <v>0.24224592340506118</v>
      </c>
      <c r="F29" s="27">
        <v>0.27169167974989678</v>
      </c>
      <c r="G29" s="28">
        <v>0.34624571065706822</v>
      </c>
      <c r="I29" s="110">
        <v>5374</v>
      </c>
      <c r="J29" s="18">
        <v>5559</v>
      </c>
      <c r="K29" s="19">
        <v>7506</v>
      </c>
      <c r="L29" s="90">
        <v>0.11548321797188776</v>
      </c>
      <c r="M29" s="90">
        <v>0.11141104422351071</v>
      </c>
      <c r="N29" s="91">
        <v>0.1515253980670721</v>
      </c>
      <c r="P29" s="110">
        <v>12023</v>
      </c>
      <c r="Q29" s="18">
        <v>15088</v>
      </c>
      <c r="R29" s="19">
        <v>18421</v>
      </c>
      <c r="S29" s="90">
        <v>0.47558300748994781</v>
      </c>
      <c r="T29" s="90">
        <v>0.57813036441218302</v>
      </c>
      <c r="U29" s="91">
        <v>0.72683583161366949</v>
      </c>
    </row>
    <row r="30" spans="1:21" x14ac:dyDescent="0.25">
      <c r="A30" s="17" t="s">
        <v>353</v>
      </c>
      <c r="B30" s="18">
        <v>4416</v>
      </c>
      <c r="C30" s="18">
        <v>4921</v>
      </c>
      <c r="D30" s="19">
        <v>4992</v>
      </c>
      <c r="E30" s="27">
        <v>6.1490946586006213E-2</v>
      </c>
      <c r="F30" s="27">
        <v>6.4754916261405629E-2</v>
      </c>
      <c r="G30" s="28">
        <v>6.6666355058436558E-2</v>
      </c>
      <c r="I30" s="110">
        <v>1606</v>
      </c>
      <c r="J30" s="18">
        <v>1743</v>
      </c>
      <c r="K30" s="19">
        <v>1813</v>
      </c>
      <c r="L30" s="90">
        <v>3.4511732054866351E-2</v>
      </c>
      <c r="M30" s="90">
        <v>3.4932442900086201E-2</v>
      </c>
      <c r="N30" s="91">
        <v>3.6599459991420426E-2</v>
      </c>
      <c r="P30" s="110">
        <v>2810</v>
      </c>
      <c r="Q30" s="18">
        <v>3178</v>
      </c>
      <c r="R30" s="19">
        <v>3179</v>
      </c>
      <c r="S30" s="90">
        <v>0.11115264501761235</v>
      </c>
      <c r="T30" s="90">
        <v>0.12177215655500515</v>
      </c>
      <c r="U30" s="91">
        <v>0.12543353285380029</v>
      </c>
    </row>
    <row r="31" spans="1:21" x14ac:dyDescent="0.25">
      <c r="A31" s="17" t="s">
        <v>354</v>
      </c>
      <c r="B31" s="18">
        <v>1213</v>
      </c>
      <c r="C31" s="18">
        <v>3660</v>
      </c>
      <c r="D31" s="19">
        <v>5906</v>
      </c>
      <c r="E31" s="27">
        <v>1.6890515898737666E-2</v>
      </c>
      <c r="F31" s="27">
        <v>4.816155121250653E-2</v>
      </c>
      <c r="G31" s="28">
        <v>7.8872494586363445E-2</v>
      </c>
      <c r="I31" s="110">
        <v>1213</v>
      </c>
      <c r="J31" s="18">
        <v>3643</v>
      </c>
      <c r="K31" s="19">
        <v>5842</v>
      </c>
      <c r="L31" s="90">
        <v>2.6066457647915865E-2</v>
      </c>
      <c r="M31" s="90">
        <v>7.3011411064265078E-2</v>
      </c>
      <c r="N31" s="91">
        <v>0.11793383633197911</v>
      </c>
      <c r="P31" s="110">
        <v>0</v>
      </c>
      <c r="Q31" s="18">
        <v>17</v>
      </c>
      <c r="R31" s="19">
        <v>64</v>
      </c>
      <c r="S31" s="90" t="s">
        <v>340</v>
      </c>
      <c r="T31" s="90">
        <v>6.5139290794055617E-4</v>
      </c>
      <c r="U31" s="91">
        <v>2.5252425613850956E-3</v>
      </c>
    </row>
    <row r="32" spans="1:21" x14ac:dyDescent="0.25">
      <c r="A32" s="17" t="s">
        <v>355</v>
      </c>
      <c r="B32" s="18">
        <v>0</v>
      </c>
      <c r="C32" s="18">
        <v>0</v>
      </c>
      <c r="D32" s="19">
        <v>0</v>
      </c>
      <c r="E32" s="27" t="s">
        <v>340</v>
      </c>
      <c r="F32" s="27" t="s">
        <v>340</v>
      </c>
      <c r="G32" s="28" t="s">
        <v>340</v>
      </c>
      <c r="I32" s="110">
        <v>0</v>
      </c>
      <c r="J32" s="18">
        <v>0</v>
      </c>
      <c r="K32" s="19">
        <v>0</v>
      </c>
      <c r="L32" s="90" t="s">
        <v>340</v>
      </c>
      <c r="M32" s="90" t="s">
        <v>340</v>
      </c>
      <c r="N32" s="91" t="s">
        <v>340</v>
      </c>
      <c r="P32" s="110">
        <v>0</v>
      </c>
      <c r="Q32" s="18">
        <v>0</v>
      </c>
      <c r="R32" s="19">
        <v>0</v>
      </c>
      <c r="S32" s="90" t="s">
        <v>340</v>
      </c>
      <c r="T32" s="90" t="s">
        <v>340</v>
      </c>
      <c r="U32" s="91" t="s">
        <v>340</v>
      </c>
    </row>
    <row r="33" spans="1:21" x14ac:dyDescent="0.25">
      <c r="A33" s="17" t="s">
        <v>356</v>
      </c>
      <c r="B33" s="18">
        <v>0</v>
      </c>
      <c r="C33" s="18">
        <v>35</v>
      </c>
      <c r="D33" s="19">
        <v>182</v>
      </c>
      <c r="E33" s="27" t="s">
        <v>340</v>
      </c>
      <c r="F33" s="27">
        <v>4.6056128208681106E-4</v>
      </c>
      <c r="G33" s="28">
        <v>2.4305441948388328E-3</v>
      </c>
      <c r="I33" s="110">
        <v>0</v>
      </c>
      <c r="J33" s="18">
        <v>0</v>
      </c>
      <c r="K33" s="19">
        <v>0</v>
      </c>
      <c r="L33" s="90" t="s">
        <v>340</v>
      </c>
      <c r="M33" s="90" t="s">
        <v>340</v>
      </c>
      <c r="N33" s="91" t="s">
        <v>340</v>
      </c>
      <c r="P33" s="110">
        <v>0</v>
      </c>
      <c r="Q33" s="18">
        <v>35</v>
      </c>
      <c r="R33" s="19">
        <v>182</v>
      </c>
      <c r="S33" s="90" t="s">
        <v>340</v>
      </c>
      <c r="T33" s="90">
        <v>1.3411030457599687E-3</v>
      </c>
      <c r="U33" s="91">
        <v>7.1811585339388653E-3</v>
      </c>
    </row>
    <row r="34" spans="1:21" x14ac:dyDescent="0.25">
      <c r="A34" s="17" t="s">
        <v>357</v>
      </c>
      <c r="B34" s="18">
        <v>49797</v>
      </c>
      <c r="C34" s="18">
        <v>52226</v>
      </c>
      <c r="D34" s="19">
        <v>45225</v>
      </c>
      <c r="E34" s="27">
        <v>0.69340232498717203</v>
      </c>
      <c r="F34" s="27">
        <v>0.68723638623616556</v>
      </c>
      <c r="G34" s="28">
        <v>0.60396352314058366</v>
      </c>
      <c r="I34" s="110">
        <v>0</v>
      </c>
      <c r="J34" s="18">
        <v>0</v>
      </c>
      <c r="K34" s="19">
        <v>0</v>
      </c>
      <c r="L34" s="90" t="s">
        <v>340</v>
      </c>
      <c r="M34" s="90" t="s">
        <v>340</v>
      </c>
      <c r="N34" s="91" t="s">
        <v>340</v>
      </c>
      <c r="P34" s="110">
        <v>49797</v>
      </c>
      <c r="Q34" s="18">
        <v>52226</v>
      </c>
      <c r="R34" s="19">
        <v>45225</v>
      </c>
      <c r="S34" s="90">
        <v>1.9697751828975241</v>
      </c>
      <c r="T34" s="90">
        <v>2.0011556476531465</v>
      </c>
      <c r="U34" s="91">
        <v>1.7844389818537647</v>
      </c>
    </row>
    <row r="35" spans="1:21" x14ac:dyDescent="0.25">
      <c r="A35" s="17" t="s">
        <v>358</v>
      </c>
      <c r="B35" s="18">
        <v>0</v>
      </c>
      <c r="C35" s="18">
        <v>0</v>
      </c>
      <c r="D35" s="19">
        <v>4800</v>
      </c>
      <c r="E35" s="27" t="s">
        <v>340</v>
      </c>
      <c r="F35" s="27" t="s">
        <v>340</v>
      </c>
      <c r="G35" s="28">
        <v>6.4102264479265925E-2</v>
      </c>
      <c r="I35" s="110">
        <v>0</v>
      </c>
      <c r="J35" s="18">
        <v>0</v>
      </c>
      <c r="K35" s="19">
        <v>4800</v>
      </c>
      <c r="L35" s="90" t="s">
        <v>340</v>
      </c>
      <c r="M35" s="90" t="s">
        <v>340</v>
      </c>
      <c r="N35" s="91">
        <v>9.6898735774306688E-2</v>
      </c>
      <c r="P35" s="110">
        <v>0</v>
      </c>
      <c r="Q35" s="18">
        <v>0</v>
      </c>
      <c r="R35" s="19">
        <v>0</v>
      </c>
      <c r="S35" s="90" t="s">
        <v>340</v>
      </c>
      <c r="T35" s="90" t="s">
        <v>340</v>
      </c>
      <c r="U35" s="91" t="s">
        <v>340</v>
      </c>
    </row>
    <row r="36" spans="1:21" x14ac:dyDescent="0.25">
      <c r="A36" s="17" t="s">
        <v>359</v>
      </c>
      <c r="B36" s="18">
        <v>28622</v>
      </c>
      <c r="C36" s="18">
        <v>109566</v>
      </c>
      <c r="D36" s="19">
        <v>146149</v>
      </c>
      <c r="E36" s="27">
        <v>0.39854933722478936</v>
      </c>
      <c r="F36" s="27">
        <v>1.4417673552321011</v>
      </c>
      <c r="G36" s="28">
        <v>1.9517670523708823</v>
      </c>
      <c r="I36" s="110">
        <v>22564</v>
      </c>
      <c r="J36" s="18">
        <v>101548</v>
      </c>
      <c r="K36" s="19">
        <v>126821</v>
      </c>
      <c r="L36" s="90">
        <v>0.48488338859651575</v>
      </c>
      <c r="M36" s="90">
        <v>2.035180557440019</v>
      </c>
      <c r="N36" s="91">
        <v>2.560165535340281</v>
      </c>
      <c r="P36" s="110">
        <v>6058</v>
      </c>
      <c r="Q36" s="18">
        <v>8018</v>
      </c>
      <c r="R36" s="19">
        <v>19328</v>
      </c>
      <c r="S36" s="90">
        <v>0.23963086246145751</v>
      </c>
      <c r="T36" s="90">
        <v>0.3072275491686694</v>
      </c>
      <c r="U36" s="91">
        <v>0.76262325353829885</v>
      </c>
    </row>
    <row r="37" spans="1:21" x14ac:dyDescent="0.25">
      <c r="A37" s="17" t="s">
        <v>5</v>
      </c>
      <c r="B37" s="18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  <c r="I37" s="110" t="s">
        <v>5</v>
      </c>
      <c r="J37" s="18" t="s">
        <v>5</v>
      </c>
      <c r="K37" s="19" t="s">
        <v>5</v>
      </c>
      <c r="L37" s="90" t="s">
        <v>5</v>
      </c>
      <c r="M37" s="90" t="s">
        <v>5</v>
      </c>
      <c r="N37" s="91" t="s">
        <v>5</v>
      </c>
      <c r="P37" s="110" t="s">
        <v>5</v>
      </c>
      <c r="Q37" s="18" t="s">
        <v>5</v>
      </c>
      <c r="R37" s="19" t="s">
        <v>5</v>
      </c>
      <c r="S37" s="90" t="s">
        <v>5</v>
      </c>
      <c r="T37" s="90" t="s">
        <v>5</v>
      </c>
      <c r="U37" s="91" t="s">
        <v>5</v>
      </c>
    </row>
    <row r="38" spans="1:21" ht="13.8" thickBot="1" x14ac:dyDescent="0.3">
      <c r="A38" s="20" t="s">
        <v>4</v>
      </c>
      <c r="B38" s="21">
        <v>7181545</v>
      </c>
      <c r="C38" s="21">
        <v>7599423</v>
      </c>
      <c r="D38" s="22">
        <v>7488035</v>
      </c>
      <c r="E38" s="23">
        <v>100</v>
      </c>
      <c r="F38" s="23">
        <v>100</v>
      </c>
      <c r="G38" s="48">
        <v>100</v>
      </c>
      <c r="I38" s="111">
        <v>4653490</v>
      </c>
      <c r="J38" s="21">
        <v>4989631</v>
      </c>
      <c r="K38" s="22">
        <v>4953625</v>
      </c>
      <c r="L38" s="94">
        <v>100</v>
      </c>
      <c r="M38" s="94">
        <v>100</v>
      </c>
      <c r="N38" s="95">
        <v>100</v>
      </c>
      <c r="P38" s="111">
        <v>2528055</v>
      </c>
      <c r="Q38" s="21">
        <v>2609792</v>
      </c>
      <c r="R38" s="22">
        <v>2534410</v>
      </c>
      <c r="S38" s="94">
        <v>100</v>
      </c>
      <c r="T38" s="94">
        <v>100</v>
      </c>
      <c r="U38" s="95">
        <v>100</v>
      </c>
    </row>
    <row r="39" spans="1:21" x14ac:dyDescent="0.25">
      <c r="I39" s="118"/>
      <c r="P39" s="118"/>
    </row>
    <row r="40" spans="1:21" x14ac:dyDescent="0.25">
      <c r="H40" s="50"/>
      <c r="I40" s="201"/>
      <c r="J40" s="201"/>
      <c r="K40" s="201"/>
      <c r="L40" s="201"/>
      <c r="M40" s="201"/>
      <c r="N40" s="201"/>
      <c r="O40" s="50"/>
      <c r="P40" s="201"/>
      <c r="Q40" s="201"/>
      <c r="R40" s="201"/>
      <c r="S40" s="201"/>
      <c r="T40" s="201"/>
      <c r="U40" s="201"/>
    </row>
    <row r="41" spans="1:21" x14ac:dyDescent="0.25">
      <c r="H41" s="50"/>
      <c r="I41" s="126"/>
      <c r="J41" s="127"/>
      <c r="K41" s="126"/>
      <c r="L41" s="128"/>
      <c r="M41" s="127"/>
      <c r="N41" s="128"/>
      <c r="O41" s="50"/>
      <c r="P41" s="126"/>
      <c r="Q41" s="127"/>
      <c r="R41" s="126"/>
      <c r="S41" s="128"/>
      <c r="T41" s="127"/>
      <c r="U41" s="128"/>
    </row>
    <row r="42" spans="1:21" x14ac:dyDescent="0.25">
      <c r="H42" s="50"/>
      <c r="I42" s="129"/>
      <c r="J42" s="129"/>
      <c r="K42" s="129"/>
      <c r="L42" s="129"/>
      <c r="M42" s="129"/>
      <c r="N42" s="129"/>
      <c r="O42" s="50"/>
      <c r="P42" s="129"/>
      <c r="Q42" s="129"/>
      <c r="R42" s="129"/>
      <c r="S42" s="129"/>
      <c r="T42" s="129"/>
      <c r="U42" s="129"/>
    </row>
    <row r="43" spans="1:21" x14ac:dyDescent="0.25">
      <c r="H43" s="50"/>
      <c r="I43" s="130"/>
      <c r="J43" s="130"/>
      <c r="K43" s="130"/>
      <c r="L43" s="93"/>
      <c r="M43" s="93"/>
      <c r="N43" s="131"/>
      <c r="O43" s="50"/>
      <c r="P43" s="130"/>
      <c r="Q43" s="130"/>
      <c r="R43" s="130"/>
      <c r="S43" s="93"/>
      <c r="T43" s="93"/>
      <c r="U43" s="131"/>
    </row>
    <row r="44" spans="1:21" x14ac:dyDescent="0.25">
      <c r="H44" s="50"/>
      <c r="I44" s="130"/>
      <c r="J44" s="130"/>
      <c r="K44" s="130"/>
      <c r="L44" s="93"/>
      <c r="M44" s="93"/>
      <c r="N44" s="131"/>
      <c r="O44" s="50"/>
      <c r="P44" s="130"/>
      <c r="Q44" s="130"/>
      <c r="R44" s="130"/>
      <c r="S44" s="93"/>
      <c r="T44" s="93"/>
      <c r="U44" s="131"/>
    </row>
    <row r="45" spans="1:21" x14ac:dyDescent="0.25">
      <c r="H45" s="50"/>
      <c r="I45" s="130"/>
      <c r="J45" s="130"/>
      <c r="K45" s="130"/>
      <c r="L45" s="93"/>
      <c r="M45" s="93"/>
      <c r="N45" s="131"/>
      <c r="O45" s="50"/>
      <c r="P45" s="130"/>
      <c r="Q45" s="130"/>
      <c r="R45" s="130"/>
      <c r="S45" s="93"/>
      <c r="T45" s="93"/>
      <c r="U45" s="131"/>
    </row>
    <row r="46" spans="1:21" x14ac:dyDescent="0.25">
      <c r="H46" s="50"/>
      <c r="I46" s="130"/>
      <c r="J46" s="130"/>
      <c r="K46" s="130"/>
      <c r="L46" s="93"/>
      <c r="M46" s="93"/>
      <c r="N46" s="131"/>
      <c r="O46" s="50"/>
      <c r="P46" s="130"/>
      <c r="Q46" s="130"/>
      <c r="R46" s="130"/>
      <c r="S46" s="93"/>
      <c r="T46" s="93"/>
      <c r="U46" s="131"/>
    </row>
    <row r="47" spans="1:21" x14ac:dyDescent="0.25">
      <c r="H47" s="50"/>
      <c r="I47" s="130"/>
      <c r="J47" s="130"/>
      <c r="K47" s="130"/>
      <c r="L47" s="93"/>
      <c r="M47" s="93"/>
      <c r="N47" s="131"/>
      <c r="O47" s="50"/>
      <c r="P47" s="130"/>
      <c r="Q47" s="130"/>
      <c r="R47" s="130"/>
      <c r="S47" s="93"/>
      <c r="T47" s="93"/>
      <c r="U47" s="131"/>
    </row>
    <row r="48" spans="1:21" x14ac:dyDescent="0.25">
      <c r="H48" s="50"/>
      <c r="I48" s="130"/>
      <c r="J48" s="130"/>
      <c r="K48" s="130"/>
      <c r="L48" s="93"/>
      <c r="M48" s="93"/>
      <c r="N48" s="131"/>
      <c r="O48" s="50"/>
      <c r="P48" s="130"/>
      <c r="Q48" s="130"/>
      <c r="R48" s="130"/>
      <c r="S48" s="93"/>
      <c r="T48" s="93"/>
      <c r="U48" s="131"/>
    </row>
    <row r="49" spans="1:21" x14ac:dyDescent="0.25">
      <c r="H49" s="50"/>
      <c r="I49" s="130"/>
      <c r="J49" s="130"/>
      <c r="K49" s="130"/>
      <c r="L49" s="93"/>
      <c r="M49" s="93"/>
      <c r="N49" s="131"/>
      <c r="O49" s="50"/>
      <c r="P49" s="130"/>
      <c r="Q49" s="130"/>
      <c r="R49" s="130"/>
      <c r="S49" s="93"/>
      <c r="T49" s="93"/>
      <c r="U49" s="131"/>
    </row>
    <row r="50" spans="1:21" x14ac:dyDescent="0.25">
      <c r="H50" s="50"/>
      <c r="I50" s="130"/>
      <c r="J50" s="130"/>
      <c r="K50" s="130"/>
      <c r="L50" s="93"/>
      <c r="M50" s="93"/>
      <c r="N50" s="131"/>
      <c r="O50" s="50"/>
      <c r="P50" s="130"/>
      <c r="Q50" s="130"/>
      <c r="R50" s="130"/>
      <c r="S50" s="93"/>
      <c r="T50" s="93"/>
      <c r="U50" s="131"/>
    </row>
    <row r="51" spans="1:21" x14ac:dyDescent="0.25">
      <c r="H51" s="50"/>
      <c r="I51" s="130"/>
      <c r="J51" s="130"/>
      <c r="K51" s="130"/>
      <c r="L51" s="93"/>
      <c r="M51" s="93"/>
      <c r="N51" s="131"/>
      <c r="O51" s="50"/>
      <c r="P51" s="130"/>
      <c r="Q51" s="130"/>
      <c r="R51" s="130"/>
      <c r="S51" s="93"/>
      <c r="T51" s="93"/>
      <c r="U51" s="131"/>
    </row>
    <row r="52" spans="1:21" x14ac:dyDescent="0.25">
      <c r="H52" s="50"/>
      <c r="I52" s="130"/>
      <c r="J52" s="130"/>
      <c r="K52" s="130"/>
      <c r="L52" s="93"/>
      <c r="M52" s="93"/>
      <c r="N52" s="131"/>
      <c r="O52" s="50"/>
      <c r="P52" s="130"/>
      <c r="Q52" s="130"/>
      <c r="R52" s="130"/>
      <c r="S52" s="93"/>
      <c r="T52" s="93"/>
      <c r="U52" s="131"/>
    </row>
    <row r="53" spans="1:21" x14ac:dyDescent="0.25">
      <c r="H53" s="50"/>
      <c r="I53" s="130"/>
      <c r="J53" s="130"/>
      <c r="K53" s="130"/>
      <c r="L53" s="93"/>
      <c r="M53" s="93"/>
      <c r="N53" s="131"/>
      <c r="O53" s="50"/>
      <c r="P53" s="130"/>
      <c r="Q53" s="130"/>
      <c r="R53" s="130"/>
      <c r="S53" s="93"/>
      <c r="T53" s="93"/>
      <c r="U53" s="131"/>
    </row>
    <row r="54" spans="1:21" x14ac:dyDescent="0.25">
      <c r="H54" s="50"/>
      <c r="I54" s="130"/>
      <c r="J54" s="130"/>
      <c r="K54" s="130"/>
      <c r="L54" s="93"/>
      <c r="M54" s="93"/>
      <c r="N54" s="131"/>
      <c r="O54" s="50"/>
      <c r="P54" s="130"/>
      <c r="Q54" s="130"/>
      <c r="R54" s="130"/>
      <c r="S54" s="93"/>
      <c r="T54" s="93"/>
      <c r="U54" s="131"/>
    </row>
    <row r="55" spans="1:21" x14ac:dyDescent="0.25">
      <c r="H55" s="50"/>
      <c r="I55" s="130"/>
      <c r="J55" s="130"/>
      <c r="K55" s="130"/>
      <c r="L55" s="93"/>
      <c r="M55" s="93"/>
      <c r="N55" s="131"/>
      <c r="O55" s="50"/>
      <c r="P55" s="130"/>
      <c r="Q55" s="130"/>
      <c r="R55" s="130"/>
      <c r="S55" s="93"/>
      <c r="T55" s="93"/>
      <c r="U55" s="131"/>
    </row>
    <row r="56" spans="1:21" x14ac:dyDescent="0.25">
      <c r="H56" s="50"/>
      <c r="I56" s="130"/>
      <c r="J56" s="130"/>
      <c r="K56" s="130"/>
      <c r="L56" s="93"/>
      <c r="M56" s="93"/>
      <c r="N56" s="131"/>
      <c r="O56" s="50"/>
      <c r="P56" s="130"/>
      <c r="Q56" s="130"/>
      <c r="R56" s="130"/>
      <c r="S56" s="93"/>
      <c r="T56" s="93"/>
      <c r="U56" s="131"/>
    </row>
    <row r="57" spans="1:21" x14ac:dyDescent="0.25">
      <c r="H57" s="50"/>
      <c r="I57" s="130"/>
      <c r="J57" s="130"/>
      <c r="K57" s="130"/>
      <c r="L57" s="93"/>
      <c r="M57" s="93"/>
      <c r="N57" s="131"/>
      <c r="O57" s="50"/>
      <c r="P57" s="130"/>
      <c r="Q57" s="130"/>
      <c r="R57" s="130"/>
      <c r="S57" s="93"/>
      <c r="T57" s="93"/>
      <c r="U57" s="131"/>
    </row>
    <row r="58" spans="1:21" x14ac:dyDescent="0.25">
      <c r="H58" s="50"/>
      <c r="I58" s="130"/>
      <c r="J58" s="130"/>
      <c r="K58" s="130"/>
      <c r="L58" s="93"/>
      <c r="M58" s="93"/>
      <c r="N58" s="131"/>
      <c r="O58" s="50"/>
      <c r="P58" s="130"/>
      <c r="Q58" s="130"/>
      <c r="R58" s="130"/>
      <c r="S58" s="93"/>
      <c r="T58" s="93"/>
      <c r="U58" s="131"/>
    </row>
    <row r="59" spans="1:21" x14ac:dyDescent="0.25">
      <c r="H59" s="50"/>
      <c r="I59" s="130"/>
      <c r="J59" s="130"/>
      <c r="K59" s="130"/>
      <c r="L59" s="93"/>
      <c r="M59" s="93"/>
      <c r="N59" s="131"/>
      <c r="O59" s="50"/>
      <c r="P59" s="130"/>
      <c r="Q59" s="130"/>
      <c r="R59" s="130"/>
      <c r="S59" s="93"/>
      <c r="T59" s="93"/>
      <c r="U59" s="131"/>
    </row>
    <row r="60" spans="1:21" x14ac:dyDescent="0.25">
      <c r="H60" s="50"/>
      <c r="I60" s="130"/>
      <c r="J60" s="130"/>
      <c r="K60" s="130"/>
      <c r="L60" s="93"/>
      <c r="M60" s="93"/>
      <c r="N60" s="131"/>
      <c r="O60" s="50"/>
      <c r="P60" s="130"/>
      <c r="Q60" s="130"/>
      <c r="R60" s="130"/>
      <c r="S60" s="93"/>
      <c r="T60" s="93"/>
      <c r="U60" s="131"/>
    </row>
    <row r="61" spans="1:21" x14ac:dyDescent="0.25">
      <c r="A61" s="44"/>
      <c r="B61" s="51"/>
      <c r="C61" s="51"/>
      <c r="D61" s="51"/>
      <c r="E61" s="52"/>
      <c r="F61" s="54"/>
      <c r="G61" s="53"/>
      <c r="H61" s="50"/>
      <c r="I61" s="130"/>
      <c r="J61" s="130"/>
      <c r="K61" s="130"/>
      <c r="L61" s="93"/>
      <c r="M61" s="93"/>
      <c r="N61" s="131"/>
      <c r="O61" s="50"/>
      <c r="P61" s="130"/>
      <c r="Q61" s="130"/>
      <c r="R61" s="130"/>
      <c r="S61" s="93"/>
      <c r="T61" s="93"/>
      <c r="U61" s="131"/>
    </row>
    <row r="62" spans="1:21" x14ac:dyDescent="0.25">
      <c r="A62" s="44"/>
      <c r="B62" s="51"/>
      <c r="C62" s="51"/>
      <c r="D62" s="51"/>
      <c r="E62" s="52"/>
      <c r="F62" s="54"/>
      <c r="G62" s="53"/>
      <c r="H62" s="50"/>
      <c r="I62" s="130"/>
      <c r="J62" s="130"/>
      <c r="K62" s="130"/>
      <c r="L62" s="93"/>
      <c r="M62" s="93"/>
      <c r="N62" s="131"/>
      <c r="O62" s="50"/>
      <c r="P62" s="130"/>
      <c r="Q62" s="130"/>
      <c r="R62" s="130"/>
      <c r="S62" s="93"/>
      <c r="T62" s="93"/>
      <c r="U62" s="131"/>
    </row>
    <row r="63" spans="1:21" x14ac:dyDescent="0.25">
      <c r="A63" s="44"/>
      <c r="B63" s="51"/>
      <c r="C63" s="51"/>
      <c r="D63" s="51"/>
      <c r="E63" s="52"/>
      <c r="F63" s="54"/>
      <c r="G63" s="53"/>
      <c r="H63" s="50"/>
      <c r="I63" s="130"/>
      <c r="J63" s="130"/>
      <c r="K63" s="130"/>
      <c r="L63" s="93"/>
      <c r="M63" s="93"/>
      <c r="N63" s="131"/>
      <c r="O63" s="50"/>
      <c r="P63" s="130"/>
      <c r="Q63" s="130"/>
      <c r="R63" s="130"/>
      <c r="S63" s="93"/>
      <c r="T63" s="93"/>
      <c r="U63" s="131"/>
    </row>
    <row r="64" spans="1:21" x14ac:dyDescent="0.25">
      <c r="A64" s="44"/>
      <c r="B64" s="51"/>
      <c r="C64" s="51"/>
      <c r="D64" s="51"/>
      <c r="E64" s="52"/>
      <c r="F64" s="54"/>
      <c r="G64" s="53"/>
      <c r="H64" s="50"/>
      <c r="I64" s="130"/>
      <c r="J64" s="130"/>
      <c r="K64" s="130"/>
      <c r="L64" s="93"/>
      <c r="M64" s="93"/>
      <c r="N64" s="131"/>
      <c r="O64" s="50"/>
      <c r="P64" s="130"/>
      <c r="Q64" s="130"/>
      <c r="R64" s="130"/>
      <c r="S64" s="93"/>
      <c r="T64" s="93"/>
      <c r="U64" s="131"/>
    </row>
    <row r="65" spans="1:21" x14ac:dyDescent="0.25">
      <c r="A65" s="50"/>
      <c r="B65" s="50"/>
      <c r="C65" s="50"/>
      <c r="D65" s="50"/>
      <c r="E65" s="50"/>
      <c r="F65" s="50"/>
      <c r="G65" s="50"/>
      <c r="H65" s="50"/>
      <c r="I65" s="130"/>
      <c r="J65" s="130"/>
      <c r="K65" s="130"/>
      <c r="L65" s="93"/>
      <c r="M65" s="93"/>
      <c r="N65" s="131"/>
      <c r="O65" s="50"/>
      <c r="P65" s="130"/>
      <c r="Q65" s="130"/>
      <c r="R65" s="130"/>
      <c r="S65" s="93"/>
      <c r="T65" s="93"/>
      <c r="U65" s="131"/>
    </row>
    <row r="66" spans="1:21" ht="12.75" customHeight="1" x14ac:dyDescent="0.25">
      <c r="A66" s="108" t="s">
        <v>329</v>
      </c>
      <c r="B66" s="62"/>
      <c r="C66" s="62"/>
      <c r="D66" s="62"/>
      <c r="E66" s="62"/>
      <c r="F66" s="62"/>
      <c r="G66" s="62"/>
      <c r="H66" s="62"/>
      <c r="I66" s="134"/>
      <c r="J66" s="134"/>
      <c r="K66" s="134"/>
      <c r="L66" s="135"/>
      <c r="M66" s="135"/>
      <c r="N66" s="136"/>
      <c r="O66" s="62"/>
      <c r="P66" s="134"/>
      <c r="Q66" s="62"/>
      <c r="R66" s="134"/>
      <c r="S66" s="135"/>
      <c r="T66" s="135"/>
      <c r="U66" s="188">
        <v>17</v>
      </c>
    </row>
    <row r="67" spans="1:21" ht="12.75" customHeight="1" x14ac:dyDescent="0.25">
      <c r="A67" s="125" t="s">
        <v>330</v>
      </c>
      <c r="B67" s="50"/>
      <c r="C67" s="50"/>
      <c r="D67" s="50"/>
      <c r="E67" s="50"/>
      <c r="F67" s="50"/>
      <c r="G67" s="50"/>
      <c r="H67" s="50"/>
      <c r="I67" s="130"/>
      <c r="J67" s="130"/>
      <c r="K67" s="130"/>
      <c r="L67" s="93"/>
      <c r="M67" s="93"/>
      <c r="N67" s="131"/>
      <c r="O67" s="50"/>
      <c r="P67" s="130"/>
      <c r="Q67" s="50"/>
      <c r="R67" s="130"/>
      <c r="S67" s="93"/>
      <c r="T67" s="93"/>
      <c r="U67" s="186"/>
    </row>
    <row r="68" spans="1:21" ht="12.75" customHeight="1" x14ac:dyDescent="0.25">
      <c r="H68" s="50"/>
      <c r="I68" s="130"/>
      <c r="J68" s="130"/>
      <c r="K68" s="130"/>
      <c r="L68" s="93"/>
      <c r="M68" s="93"/>
      <c r="N68" s="131"/>
      <c r="O68" s="50"/>
      <c r="P68" s="130"/>
      <c r="Q68" s="130"/>
      <c r="R68" s="130"/>
      <c r="S68" s="93"/>
      <c r="T68" s="93"/>
      <c r="U68" s="131"/>
    </row>
    <row r="69" spans="1:21" ht="12.75" customHeight="1" x14ac:dyDescent="0.25">
      <c r="H69" s="50"/>
      <c r="I69" s="130"/>
      <c r="J69" s="130"/>
      <c r="K69" s="130"/>
      <c r="L69" s="93"/>
      <c r="M69" s="93"/>
      <c r="N69" s="131"/>
      <c r="O69" s="50"/>
      <c r="P69" s="130"/>
      <c r="Q69" s="130"/>
      <c r="R69" s="130"/>
      <c r="S69" s="93"/>
      <c r="T69" s="93"/>
      <c r="U69" s="131"/>
    </row>
    <row r="70" spans="1:21" x14ac:dyDescent="0.25">
      <c r="H70" s="50"/>
      <c r="I70" s="130"/>
      <c r="J70" s="130"/>
      <c r="K70" s="130"/>
      <c r="L70" s="93"/>
      <c r="M70" s="93"/>
      <c r="N70" s="131"/>
      <c r="O70" s="50"/>
      <c r="P70" s="130"/>
      <c r="Q70" s="130"/>
      <c r="R70" s="130"/>
      <c r="S70" s="93"/>
      <c r="T70" s="93"/>
      <c r="U70" s="131"/>
    </row>
    <row r="71" spans="1:21" x14ac:dyDescent="0.25">
      <c r="H71" s="50"/>
      <c r="I71" s="130"/>
      <c r="J71" s="130"/>
      <c r="K71" s="130"/>
      <c r="L71" s="93"/>
      <c r="M71" s="93"/>
      <c r="N71" s="131"/>
      <c r="O71" s="50"/>
      <c r="P71" s="130"/>
      <c r="Q71" s="130"/>
      <c r="R71" s="130"/>
      <c r="S71" s="93"/>
      <c r="T71" s="93"/>
      <c r="U71" s="131"/>
    </row>
    <row r="72" spans="1:21" ht="12.75" customHeight="1" x14ac:dyDescent="0.25">
      <c r="H72" s="50"/>
      <c r="I72" s="51"/>
      <c r="J72" s="51"/>
      <c r="K72" s="51"/>
      <c r="L72" s="132"/>
      <c r="M72" s="132"/>
      <c r="N72" s="133"/>
      <c r="O72" s="50"/>
      <c r="P72" s="51"/>
      <c r="Q72" s="51"/>
      <c r="R72" s="51"/>
      <c r="S72" s="132"/>
      <c r="T72" s="132"/>
      <c r="U72" s="133"/>
    </row>
    <row r="73" spans="1:21" ht="12.75" customHeight="1" x14ac:dyDescent="0.25"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</row>
    <row r="74" spans="1:21" x14ac:dyDescent="0.25">
      <c r="H74" s="50"/>
      <c r="I74" s="125"/>
      <c r="J74" s="125"/>
      <c r="K74" s="125"/>
      <c r="L74" s="125"/>
      <c r="M74" s="125"/>
      <c r="N74" s="125"/>
      <c r="O74" s="125"/>
      <c r="P74" s="125"/>
      <c r="Q74" s="50"/>
      <c r="R74" s="50"/>
      <c r="S74" s="50"/>
      <c r="T74" s="125"/>
      <c r="U74" s="186"/>
    </row>
    <row r="75" spans="1:21" x14ac:dyDescent="0.25">
      <c r="H75" s="50"/>
      <c r="I75" s="125"/>
      <c r="J75" s="125"/>
      <c r="K75" s="125"/>
      <c r="L75" s="125"/>
      <c r="M75" s="125"/>
      <c r="N75" s="125"/>
      <c r="O75" s="125"/>
      <c r="P75" s="125"/>
      <c r="Q75" s="50"/>
      <c r="R75" s="50"/>
      <c r="S75" s="50"/>
      <c r="T75" s="125"/>
      <c r="U75" s="186"/>
    </row>
    <row r="76" spans="1:21" x14ac:dyDescent="0.25"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</row>
  </sheetData>
  <mergeCells count="7">
    <mergeCell ref="D4:E4"/>
    <mergeCell ref="U74:U75"/>
    <mergeCell ref="U66:U67"/>
    <mergeCell ref="I4:N4"/>
    <mergeCell ref="P4:U4"/>
    <mergeCell ref="I40:N40"/>
    <mergeCell ref="P40:U40"/>
  </mergeCells>
  <phoneticPr fontId="0" type="noConversion"/>
  <hyperlinks>
    <hyperlink ref="A2" location="Innhold!A42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3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25.44140625" style="1" customWidth="1"/>
    <col min="2" max="4" width="10.5546875" style="1" customWidth="1"/>
    <col min="5" max="7" width="9.88671875" style="1" customWidth="1"/>
    <col min="8" max="16384" width="11.44140625" style="1"/>
  </cols>
  <sheetData>
    <row r="1" spans="1:7" ht="5.25" customHeight="1" x14ac:dyDescent="0.25"/>
    <row r="2" spans="1:7" x14ac:dyDescent="0.25">
      <c r="A2" s="79" t="s">
        <v>0</v>
      </c>
      <c r="B2" s="3"/>
      <c r="C2" s="3"/>
      <c r="D2" s="3"/>
      <c r="E2" s="3"/>
      <c r="F2" s="3"/>
    </row>
    <row r="3" spans="1:7" ht="6" customHeight="1" x14ac:dyDescent="0.25">
      <c r="A3" s="75"/>
      <c r="B3" s="3"/>
      <c r="C3" s="3"/>
      <c r="D3" s="3"/>
      <c r="E3" s="3"/>
      <c r="F3" s="3"/>
    </row>
    <row r="4" spans="1:7" ht="16.2" thickBot="1" x14ac:dyDescent="0.35">
      <c r="A4" s="5" t="s">
        <v>269</v>
      </c>
      <c r="B4" s="6"/>
      <c r="C4" s="6"/>
      <c r="D4" s="6"/>
      <c r="E4" s="6"/>
      <c r="F4" s="6"/>
    </row>
    <row r="5" spans="1:7" x14ac:dyDescent="0.25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5">
      <c r="A6" s="13" t="s">
        <v>3</v>
      </c>
      <c r="B6" s="14" t="s">
        <v>331</v>
      </c>
      <c r="C6" s="15" t="s">
        <v>327</v>
      </c>
      <c r="D6" s="66" t="s">
        <v>328</v>
      </c>
      <c r="E6" s="15" t="s">
        <v>331</v>
      </c>
      <c r="F6" s="15" t="s">
        <v>327</v>
      </c>
      <c r="G6" s="16" t="s">
        <v>328</v>
      </c>
    </row>
    <row r="7" spans="1:7" x14ac:dyDescent="0.25">
      <c r="A7" s="17" t="s">
        <v>89</v>
      </c>
      <c r="B7" s="18">
        <v>561715</v>
      </c>
      <c r="C7" s="18">
        <v>588611</v>
      </c>
      <c r="D7" s="19">
        <v>542794</v>
      </c>
      <c r="E7" s="27">
        <v>33.881911692234752</v>
      </c>
      <c r="F7" s="27">
        <v>33.534865410110747</v>
      </c>
      <c r="G7" s="28">
        <v>31.13684588525016</v>
      </c>
    </row>
    <row r="8" spans="1:7" x14ac:dyDescent="0.25">
      <c r="A8" s="17" t="s">
        <v>332</v>
      </c>
      <c r="B8" s="18">
        <v>0</v>
      </c>
      <c r="C8" s="18">
        <v>643</v>
      </c>
      <c r="D8" s="19">
        <v>1481</v>
      </c>
      <c r="E8" s="27" t="s">
        <v>340</v>
      </c>
      <c r="F8" s="27">
        <v>3.6633563522770064E-2</v>
      </c>
      <c r="G8" s="28">
        <v>8.4956113656480162E-2</v>
      </c>
    </row>
    <row r="9" spans="1:7" x14ac:dyDescent="0.25">
      <c r="A9" s="17" t="s">
        <v>90</v>
      </c>
      <c r="B9" s="18">
        <v>389021</v>
      </c>
      <c r="C9" s="18">
        <v>398866</v>
      </c>
      <c r="D9" s="19">
        <v>405907</v>
      </c>
      <c r="E9" s="27">
        <v>23.465236229092788</v>
      </c>
      <c r="F9" s="27">
        <v>22.724545797936557</v>
      </c>
      <c r="G9" s="28">
        <v>23.284457276138347</v>
      </c>
    </row>
    <row r="10" spans="1:7" x14ac:dyDescent="0.25">
      <c r="A10" s="17" t="s">
        <v>92</v>
      </c>
      <c r="B10" s="18">
        <v>296327</v>
      </c>
      <c r="C10" s="18">
        <v>302481</v>
      </c>
      <c r="D10" s="19">
        <v>307760</v>
      </c>
      <c r="E10" s="27">
        <v>17.874055786341557</v>
      </c>
      <c r="F10" s="27">
        <v>17.233214506891155</v>
      </c>
      <c r="G10" s="28">
        <v>17.65435080278078</v>
      </c>
    </row>
    <row r="11" spans="1:7" x14ac:dyDescent="0.25">
      <c r="A11" s="17" t="s">
        <v>333</v>
      </c>
      <c r="B11" s="18">
        <v>34055</v>
      </c>
      <c r="C11" s="18">
        <v>48513</v>
      </c>
      <c r="D11" s="19">
        <v>54024</v>
      </c>
      <c r="E11" s="27">
        <v>2.0541529114925798</v>
      </c>
      <c r="F11" s="27">
        <v>2.7639254544014684</v>
      </c>
      <c r="G11" s="28">
        <v>3.0990338178107253</v>
      </c>
    </row>
    <row r="12" spans="1:7" x14ac:dyDescent="0.25">
      <c r="A12" s="17" t="s">
        <v>334</v>
      </c>
      <c r="B12" s="18">
        <v>0</v>
      </c>
      <c r="C12" s="18">
        <v>0</v>
      </c>
      <c r="D12" s="19">
        <v>0</v>
      </c>
      <c r="E12" s="27" t="s">
        <v>340</v>
      </c>
      <c r="F12" s="27" t="s">
        <v>340</v>
      </c>
      <c r="G12" s="28" t="s">
        <v>340</v>
      </c>
    </row>
    <row r="13" spans="1:7" x14ac:dyDescent="0.25">
      <c r="A13" s="17" t="s">
        <v>335</v>
      </c>
      <c r="B13" s="18">
        <v>38567</v>
      </c>
      <c r="C13" s="18">
        <v>35967</v>
      </c>
      <c r="D13" s="19">
        <v>33523</v>
      </c>
      <c r="E13" s="27">
        <v>2.3263108306426172</v>
      </c>
      <c r="F13" s="27">
        <v>2.0491436690878242</v>
      </c>
      <c r="G13" s="28">
        <v>1.9230140432857423</v>
      </c>
    </row>
    <row r="14" spans="1:7" x14ac:dyDescent="0.25">
      <c r="A14" s="17" t="s">
        <v>336</v>
      </c>
      <c r="B14" s="18">
        <v>54251</v>
      </c>
      <c r="C14" s="18">
        <v>60706</v>
      </c>
      <c r="D14" s="19">
        <v>65321</v>
      </c>
      <c r="E14" s="27">
        <v>3.2723491293902205</v>
      </c>
      <c r="F14" s="27">
        <v>3.4585958121512905</v>
      </c>
      <c r="G14" s="28">
        <v>3.747075152028994</v>
      </c>
    </row>
    <row r="15" spans="1:7" x14ac:dyDescent="0.25">
      <c r="A15" s="17" t="s">
        <v>337</v>
      </c>
      <c r="B15" s="18">
        <v>44054</v>
      </c>
      <c r="C15" s="18">
        <v>45149</v>
      </c>
      <c r="D15" s="19">
        <v>50158</v>
      </c>
      <c r="E15" s="27">
        <v>2.6572794703536666</v>
      </c>
      <c r="F15" s="27">
        <v>2.5722686772776759</v>
      </c>
      <c r="G15" s="28">
        <v>2.8772645163954973</v>
      </c>
    </row>
    <row r="16" spans="1:7" x14ac:dyDescent="0.25">
      <c r="A16" s="17" t="s">
        <v>338</v>
      </c>
      <c r="B16" s="18">
        <v>3387</v>
      </c>
      <c r="C16" s="18">
        <v>1869</v>
      </c>
      <c r="D16" s="19">
        <v>1262</v>
      </c>
      <c r="E16" s="27">
        <v>0.20429939542579265</v>
      </c>
      <c r="F16" s="27">
        <v>0.10648231761128656</v>
      </c>
      <c r="G16" s="28">
        <v>7.2393393271085724E-2</v>
      </c>
    </row>
    <row r="17" spans="1:7" x14ac:dyDescent="0.25">
      <c r="A17" s="17" t="s">
        <v>339</v>
      </c>
      <c r="B17" s="18">
        <v>0</v>
      </c>
      <c r="C17" s="18">
        <v>0</v>
      </c>
      <c r="D17" s="19">
        <v>0</v>
      </c>
      <c r="E17" s="27" t="s">
        <v>340</v>
      </c>
      <c r="F17" s="27" t="s">
        <v>340</v>
      </c>
      <c r="G17" s="28" t="s">
        <v>340</v>
      </c>
    </row>
    <row r="18" spans="1:7" x14ac:dyDescent="0.25">
      <c r="A18" s="17" t="s">
        <v>341</v>
      </c>
      <c r="B18" s="18">
        <v>0</v>
      </c>
      <c r="C18" s="18">
        <v>0</v>
      </c>
      <c r="D18" s="19">
        <v>0</v>
      </c>
      <c r="E18" s="27" t="s">
        <v>340</v>
      </c>
      <c r="F18" s="27" t="s">
        <v>340</v>
      </c>
      <c r="G18" s="28" t="s">
        <v>340</v>
      </c>
    </row>
    <row r="19" spans="1:7" x14ac:dyDescent="0.25">
      <c r="A19" s="17" t="s">
        <v>342</v>
      </c>
      <c r="B19" s="18">
        <v>0</v>
      </c>
      <c r="C19" s="18">
        <v>0</v>
      </c>
      <c r="D19" s="19">
        <v>0</v>
      </c>
      <c r="E19" s="27" t="s">
        <v>340</v>
      </c>
      <c r="F19" s="27" t="s">
        <v>340</v>
      </c>
      <c r="G19" s="28" t="s">
        <v>340</v>
      </c>
    </row>
    <row r="20" spans="1:7" x14ac:dyDescent="0.25">
      <c r="A20" s="17" t="s">
        <v>343</v>
      </c>
      <c r="B20" s="18">
        <v>8212</v>
      </c>
      <c r="C20" s="18">
        <v>8423</v>
      </c>
      <c r="D20" s="19">
        <v>8579</v>
      </c>
      <c r="E20" s="27">
        <v>0.49533706384310866</v>
      </c>
      <c r="F20" s="27">
        <v>0.47988259028350277</v>
      </c>
      <c r="G20" s="28">
        <v>0.49212592779131886</v>
      </c>
    </row>
    <row r="21" spans="1:7" x14ac:dyDescent="0.25">
      <c r="A21" s="17" t="s">
        <v>344</v>
      </c>
      <c r="B21" s="18">
        <v>0</v>
      </c>
      <c r="C21" s="18">
        <v>0</v>
      </c>
      <c r="D21" s="19">
        <v>0</v>
      </c>
      <c r="E21" s="27" t="s">
        <v>340</v>
      </c>
      <c r="F21" s="27" t="s">
        <v>340</v>
      </c>
      <c r="G21" s="28" t="s">
        <v>340</v>
      </c>
    </row>
    <row r="22" spans="1:7" x14ac:dyDescent="0.25">
      <c r="A22" s="17" t="s">
        <v>345</v>
      </c>
      <c r="B22" s="18">
        <v>8408</v>
      </c>
      <c r="C22" s="18">
        <v>5065</v>
      </c>
      <c r="D22" s="19">
        <v>11733</v>
      </c>
      <c r="E22" s="27">
        <v>0.50715952664306596</v>
      </c>
      <c r="F22" s="27">
        <v>0.28856765045541272</v>
      </c>
      <c r="G22" s="28">
        <v>0.67305204694900855</v>
      </c>
    </row>
    <row r="23" spans="1:7" x14ac:dyDescent="0.25">
      <c r="A23" s="17" t="s">
        <v>346</v>
      </c>
      <c r="B23" s="18">
        <v>162609</v>
      </c>
      <c r="C23" s="18">
        <v>196431</v>
      </c>
      <c r="D23" s="19">
        <v>180602</v>
      </c>
      <c r="E23" s="27">
        <v>9.8083614971339568</v>
      </c>
      <c r="F23" s="27">
        <v>11.191240305351862</v>
      </c>
      <c r="G23" s="28">
        <v>10.360056744488608</v>
      </c>
    </row>
    <row r="24" spans="1:7" x14ac:dyDescent="0.25">
      <c r="A24" s="17" t="s">
        <v>347</v>
      </c>
      <c r="B24" s="18">
        <v>4920</v>
      </c>
      <c r="C24" s="18">
        <v>4920</v>
      </c>
      <c r="D24" s="19">
        <v>4947</v>
      </c>
      <c r="E24" s="27">
        <v>0.29676794375403004</v>
      </c>
      <c r="F24" s="27">
        <v>0.28030658247593893</v>
      </c>
      <c r="G24" s="28">
        <v>0.28377980706185507</v>
      </c>
    </row>
    <row r="25" spans="1:7" x14ac:dyDescent="0.25">
      <c r="A25" s="17" t="s">
        <v>348</v>
      </c>
      <c r="B25" s="18">
        <v>2678</v>
      </c>
      <c r="C25" s="18">
        <v>3002</v>
      </c>
      <c r="D25" s="19">
        <v>2974</v>
      </c>
      <c r="E25" s="27">
        <v>0.16153344580757978</v>
      </c>
      <c r="F25" s="27">
        <v>0.1710325936164164</v>
      </c>
      <c r="G25" s="28">
        <v>0.17060059555325591</v>
      </c>
    </row>
    <row r="26" spans="1:7" x14ac:dyDescent="0.25">
      <c r="A26" s="17" t="s">
        <v>349</v>
      </c>
      <c r="B26" s="18">
        <v>0</v>
      </c>
      <c r="C26" s="18">
        <v>0</v>
      </c>
      <c r="D26" s="19">
        <v>0</v>
      </c>
      <c r="E26" s="27" t="s">
        <v>340</v>
      </c>
      <c r="F26" s="27" t="s">
        <v>340</v>
      </c>
      <c r="G26" s="28" t="s">
        <v>340</v>
      </c>
    </row>
    <row r="27" spans="1:7" x14ac:dyDescent="0.25">
      <c r="A27" s="17" t="s">
        <v>350</v>
      </c>
      <c r="B27" s="18">
        <v>12539</v>
      </c>
      <c r="C27" s="18">
        <v>14538</v>
      </c>
      <c r="D27" s="19">
        <v>15913</v>
      </c>
      <c r="E27" s="27">
        <v>0.75633602575849246</v>
      </c>
      <c r="F27" s="27">
        <v>0.82827176748682929</v>
      </c>
      <c r="G27" s="28">
        <v>0.91283365065197075</v>
      </c>
    </row>
    <row r="28" spans="1:7" x14ac:dyDescent="0.25">
      <c r="A28" s="17" t="s">
        <v>351</v>
      </c>
      <c r="B28" s="18">
        <v>11765</v>
      </c>
      <c r="C28" s="18">
        <v>11975</v>
      </c>
      <c r="D28" s="19">
        <v>11253</v>
      </c>
      <c r="E28" s="27">
        <v>0.70964936143621205</v>
      </c>
      <c r="F28" s="27">
        <v>0.68225026933930255</v>
      </c>
      <c r="G28" s="28">
        <v>0.64551731733718509</v>
      </c>
    </row>
    <row r="29" spans="1:7" x14ac:dyDescent="0.25">
      <c r="A29" s="17" t="s">
        <v>352</v>
      </c>
      <c r="B29" s="18">
        <v>10058</v>
      </c>
      <c r="C29" s="18">
        <v>10578</v>
      </c>
      <c r="D29" s="19">
        <v>15663</v>
      </c>
      <c r="E29" s="27">
        <v>0.60668536143862484</v>
      </c>
      <c r="F29" s="27">
        <v>0.60265915232326872</v>
      </c>
      <c r="G29" s="28">
        <v>0.89849264564581277</v>
      </c>
    </row>
    <row r="30" spans="1:7" x14ac:dyDescent="0.25">
      <c r="A30" s="17" t="s">
        <v>353</v>
      </c>
      <c r="B30" s="18">
        <v>2018</v>
      </c>
      <c r="C30" s="18">
        <v>2231</v>
      </c>
      <c r="D30" s="19">
        <v>2250</v>
      </c>
      <c r="E30" s="27">
        <v>0.12172311188935622</v>
      </c>
      <c r="F30" s="27">
        <v>0.12710650111866256</v>
      </c>
      <c r="G30" s="28">
        <v>0.12906904505542224</v>
      </c>
    </row>
    <row r="31" spans="1:7" x14ac:dyDescent="0.25">
      <c r="A31" s="17" t="s">
        <v>354</v>
      </c>
      <c r="B31" s="18">
        <v>0</v>
      </c>
      <c r="C31" s="18">
        <v>0</v>
      </c>
      <c r="D31" s="19">
        <v>9</v>
      </c>
      <c r="E31" s="27" t="s">
        <v>340</v>
      </c>
      <c r="F31" s="27" t="s">
        <v>340</v>
      </c>
      <c r="G31" s="28">
        <v>5.16276180221689E-4</v>
      </c>
    </row>
    <row r="32" spans="1:7" x14ac:dyDescent="0.25">
      <c r="A32" s="17" t="s">
        <v>355</v>
      </c>
      <c r="B32" s="18">
        <v>0</v>
      </c>
      <c r="C32" s="18">
        <v>0</v>
      </c>
      <c r="D32" s="19">
        <v>0</v>
      </c>
      <c r="E32" s="27" t="s">
        <v>340</v>
      </c>
      <c r="F32" s="27" t="s">
        <v>340</v>
      </c>
      <c r="G32" s="28" t="s">
        <v>340</v>
      </c>
    </row>
    <row r="33" spans="1:7" x14ac:dyDescent="0.25">
      <c r="A33" s="17" t="s">
        <v>356</v>
      </c>
      <c r="B33" s="18">
        <v>0</v>
      </c>
      <c r="C33" s="18">
        <v>35</v>
      </c>
      <c r="D33" s="19">
        <v>182</v>
      </c>
      <c r="E33" s="27" t="s">
        <v>340</v>
      </c>
      <c r="F33" s="27">
        <v>1.9940508915971267E-3</v>
      </c>
      <c r="G33" s="28">
        <v>1.0440251644483044E-2</v>
      </c>
    </row>
    <row r="34" spans="1:7" x14ac:dyDescent="0.25">
      <c r="A34" s="17" t="s">
        <v>357</v>
      </c>
      <c r="B34" s="18">
        <v>9163</v>
      </c>
      <c r="C34" s="18">
        <v>10019</v>
      </c>
      <c r="D34" s="19">
        <v>9891</v>
      </c>
      <c r="E34" s="27">
        <v>0.55270013589800349</v>
      </c>
      <c r="F34" s="27">
        <v>0.57081131094033177</v>
      </c>
      <c r="G34" s="28">
        <v>0.56738752206363618</v>
      </c>
    </row>
    <row r="35" spans="1:7" x14ac:dyDescent="0.25">
      <c r="A35" s="17" t="s">
        <v>358</v>
      </c>
      <c r="B35" s="18">
        <v>0</v>
      </c>
      <c r="C35" s="18">
        <v>0</v>
      </c>
      <c r="D35" s="19">
        <v>0</v>
      </c>
      <c r="E35" s="27" t="s">
        <v>340</v>
      </c>
      <c r="F35" s="27" t="s">
        <v>340</v>
      </c>
      <c r="G35" s="28" t="s">
        <v>340</v>
      </c>
    </row>
    <row r="36" spans="1:7" x14ac:dyDescent="0.25">
      <c r="A36" s="17" t="s">
        <v>359</v>
      </c>
      <c r="B36" s="18">
        <v>4114</v>
      </c>
      <c r="C36" s="18">
        <v>5199</v>
      </c>
      <c r="D36" s="19">
        <v>17027</v>
      </c>
      <c r="E36" s="27">
        <v>0.24815108142359341</v>
      </c>
      <c r="F36" s="27">
        <v>0.29620201672609886</v>
      </c>
      <c r="G36" s="28">
        <v>0.97673716895941098</v>
      </c>
    </row>
    <row r="37" spans="1:7" x14ac:dyDescent="0.25">
      <c r="A37" s="17" t="s">
        <v>5</v>
      </c>
      <c r="B37" s="18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</row>
    <row r="38" spans="1:7" ht="13.8" thickBot="1" x14ac:dyDescent="0.3">
      <c r="A38" s="20" t="s">
        <v>4</v>
      </c>
      <c r="B38" s="21">
        <v>1657861</v>
      </c>
      <c r="C38" s="21">
        <v>1755221</v>
      </c>
      <c r="D38" s="22">
        <v>1743253</v>
      </c>
      <c r="E38" s="23">
        <v>100</v>
      </c>
      <c r="F38" s="23">
        <v>100</v>
      </c>
      <c r="G38" s="48">
        <v>100</v>
      </c>
    </row>
    <row r="40" spans="1:7" ht="16.2" thickBot="1" x14ac:dyDescent="0.35">
      <c r="A40" s="5" t="s">
        <v>270</v>
      </c>
      <c r="B40" s="5"/>
      <c r="C40" s="6"/>
      <c r="D40" s="6"/>
      <c r="E40" s="6"/>
      <c r="F40" s="6"/>
    </row>
    <row r="41" spans="1:7" x14ac:dyDescent="0.25">
      <c r="A41" s="7"/>
      <c r="B41" s="99"/>
      <c r="C41" s="43" t="s">
        <v>36</v>
      </c>
      <c r="D41" s="100"/>
      <c r="E41" s="11"/>
      <c r="F41" s="9" t="s">
        <v>2</v>
      </c>
      <c r="G41" s="12"/>
    </row>
    <row r="42" spans="1:7" x14ac:dyDescent="0.25">
      <c r="A42" s="13" t="s">
        <v>3</v>
      </c>
      <c r="B42" s="14" t="s">
        <v>331</v>
      </c>
      <c r="C42" s="15" t="s">
        <v>327</v>
      </c>
      <c r="D42" s="66" t="s">
        <v>328</v>
      </c>
      <c r="E42" s="15" t="s">
        <v>331</v>
      </c>
      <c r="F42" s="15" t="s">
        <v>327</v>
      </c>
      <c r="G42" s="16" t="s">
        <v>328</v>
      </c>
    </row>
    <row r="43" spans="1:7" x14ac:dyDescent="0.25">
      <c r="A43" s="17" t="s">
        <v>89</v>
      </c>
      <c r="B43" s="18">
        <v>82831</v>
      </c>
      <c r="C43" s="18">
        <v>82289</v>
      </c>
      <c r="D43" s="19">
        <v>80622</v>
      </c>
      <c r="E43" s="27">
        <v>52.220099735845011</v>
      </c>
      <c r="F43" s="27">
        <v>47.029272920548195</v>
      </c>
      <c r="G43" s="28">
        <v>28.43829586099373</v>
      </c>
    </row>
    <row r="44" spans="1:7" x14ac:dyDescent="0.25">
      <c r="A44" s="17" t="s">
        <v>332</v>
      </c>
      <c r="B44" s="18">
        <v>0</v>
      </c>
      <c r="C44" s="18">
        <v>3</v>
      </c>
      <c r="D44" s="19">
        <v>4</v>
      </c>
      <c r="E44" s="27" t="s">
        <v>340</v>
      </c>
      <c r="F44" s="27">
        <v>1.7145404460091214E-3</v>
      </c>
      <c r="G44" s="28">
        <v>1.4109446980225611E-3</v>
      </c>
    </row>
    <row r="45" spans="1:7" x14ac:dyDescent="0.25">
      <c r="A45" s="17" t="s">
        <v>90</v>
      </c>
      <c r="B45" s="18">
        <v>36971</v>
      </c>
      <c r="C45" s="18">
        <v>48560</v>
      </c>
      <c r="D45" s="19">
        <v>145769</v>
      </c>
      <c r="E45" s="27">
        <v>23.308052629256267</v>
      </c>
      <c r="F45" s="27">
        <v>27.752694686067645</v>
      </c>
      <c r="G45" s="28">
        <v>51.417999421512675</v>
      </c>
    </row>
    <row r="46" spans="1:7" x14ac:dyDescent="0.25">
      <c r="A46" s="17" t="s">
        <v>92</v>
      </c>
      <c r="B46" s="18">
        <v>12818</v>
      </c>
      <c r="C46" s="18">
        <v>12963</v>
      </c>
      <c r="D46" s="19">
        <v>14346</v>
      </c>
      <c r="E46" s="27">
        <v>8.0809991236863183</v>
      </c>
      <c r="F46" s="27">
        <v>7.408529267205413</v>
      </c>
      <c r="G46" s="28">
        <v>5.0603531594579154</v>
      </c>
    </row>
    <row r="47" spans="1:7" x14ac:dyDescent="0.25">
      <c r="A47" s="17" t="s">
        <v>333</v>
      </c>
      <c r="B47" s="18">
        <v>5251</v>
      </c>
      <c r="C47" s="18">
        <v>9452</v>
      </c>
      <c r="D47" s="19">
        <v>9990</v>
      </c>
      <c r="E47" s="27">
        <v>3.3104483069493567</v>
      </c>
      <c r="F47" s="27">
        <v>5.401945431892738</v>
      </c>
      <c r="G47" s="28">
        <v>3.5238343833113461</v>
      </c>
    </row>
    <row r="48" spans="1:7" x14ac:dyDescent="0.25">
      <c r="A48" s="17" t="s">
        <v>334</v>
      </c>
      <c r="B48" s="18">
        <v>0</v>
      </c>
      <c r="C48" s="18">
        <v>0</v>
      </c>
      <c r="D48" s="19">
        <v>0</v>
      </c>
      <c r="E48" s="27" t="s">
        <v>340</v>
      </c>
      <c r="F48" s="27" t="s">
        <v>340</v>
      </c>
      <c r="G48" s="28" t="s">
        <v>340</v>
      </c>
    </row>
    <row r="49" spans="1:7" x14ac:dyDescent="0.25">
      <c r="A49" s="17" t="s">
        <v>335</v>
      </c>
      <c r="B49" s="18">
        <v>1960</v>
      </c>
      <c r="C49" s="18">
        <v>2052</v>
      </c>
      <c r="D49" s="19">
        <v>2207</v>
      </c>
      <c r="E49" s="27">
        <v>1.2356653364351056</v>
      </c>
      <c r="F49" s="27">
        <v>1.172745665070239</v>
      </c>
      <c r="G49" s="28">
        <v>0.77848873713394806</v>
      </c>
    </row>
    <row r="50" spans="1:7" x14ac:dyDescent="0.25">
      <c r="A50" s="17" t="s">
        <v>336</v>
      </c>
      <c r="B50" s="18">
        <v>1800</v>
      </c>
      <c r="C50" s="18">
        <v>1889</v>
      </c>
      <c r="D50" s="19">
        <v>1646</v>
      </c>
      <c r="E50" s="27">
        <v>1.1347946967261173</v>
      </c>
      <c r="F50" s="27">
        <v>1.0795889675037433</v>
      </c>
      <c r="G50" s="28">
        <v>0.58060374323628383</v>
      </c>
    </row>
    <row r="51" spans="1:7" x14ac:dyDescent="0.25">
      <c r="A51" s="17" t="s">
        <v>337</v>
      </c>
      <c r="B51" s="18">
        <v>3451</v>
      </c>
      <c r="C51" s="18">
        <v>3327</v>
      </c>
      <c r="D51" s="19">
        <v>3710</v>
      </c>
      <c r="E51" s="27">
        <v>2.1756536102232396</v>
      </c>
      <c r="F51" s="27">
        <v>1.9014253546241155</v>
      </c>
      <c r="G51" s="28">
        <v>1.3086512074159253</v>
      </c>
    </row>
    <row r="52" spans="1:7" x14ac:dyDescent="0.25">
      <c r="A52" s="17" t="s">
        <v>338</v>
      </c>
      <c r="B52" s="18">
        <v>1028</v>
      </c>
      <c r="C52" s="18">
        <v>907</v>
      </c>
      <c r="D52" s="19">
        <v>812</v>
      </c>
      <c r="E52" s="27">
        <v>0.64809386013024917</v>
      </c>
      <c r="F52" s="27">
        <v>0.51836272817675766</v>
      </c>
      <c r="G52" s="28">
        <v>0.28642177369857991</v>
      </c>
    </row>
    <row r="53" spans="1:7" x14ac:dyDescent="0.25">
      <c r="A53" s="17" t="s">
        <v>339</v>
      </c>
      <c r="B53" s="18">
        <v>0</v>
      </c>
      <c r="C53" s="18">
        <v>0</v>
      </c>
      <c r="D53" s="19">
        <v>0</v>
      </c>
      <c r="E53" s="27" t="s">
        <v>340</v>
      </c>
      <c r="F53" s="27" t="s">
        <v>340</v>
      </c>
      <c r="G53" s="28" t="s">
        <v>340</v>
      </c>
    </row>
    <row r="54" spans="1:7" x14ac:dyDescent="0.25">
      <c r="A54" s="17" t="s">
        <v>341</v>
      </c>
      <c r="B54" s="18">
        <v>0</v>
      </c>
      <c r="C54" s="18">
        <v>0</v>
      </c>
      <c r="D54" s="19">
        <v>0</v>
      </c>
      <c r="E54" s="27" t="s">
        <v>340</v>
      </c>
      <c r="F54" s="27" t="s">
        <v>340</v>
      </c>
      <c r="G54" s="28" t="s">
        <v>340</v>
      </c>
    </row>
    <row r="55" spans="1:7" x14ac:dyDescent="0.25">
      <c r="A55" s="17" t="s">
        <v>342</v>
      </c>
      <c r="B55" s="18">
        <v>0</v>
      </c>
      <c r="C55" s="18">
        <v>0</v>
      </c>
      <c r="D55" s="19">
        <v>0</v>
      </c>
      <c r="E55" s="27" t="s">
        <v>340</v>
      </c>
      <c r="F55" s="27" t="s">
        <v>340</v>
      </c>
      <c r="G55" s="28" t="s">
        <v>340</v>
      </c>
    </row>
    <row r="56" spans="1:7" x14ac:dyDescent="0.25">
      <c r="A56" s="17" t="s">
        <v>343</v>
      </c>
      <c r="B56" s="18">
        <v>2196</v>
      </c>
      <c r="C56" s="18">
        <v>2257</v>
      </c>
      <c r="D56" s="19">
        <v>2382</v>
      </c>
      <c r="E56" s="27">
        <v>1.384449530005863</v>
      </c>
      <c r="F56" s="27">
        <v>1.2899059288808623</v>
      </c>
      <c r="G56" s="28">
        <v>0.84021756767243505</v>
      </c>
    </row>
    <row r="57" spans="1:7" x14ac:dyDescent="0.25">
      <c r="A57" s="17" t="s">
        <v>344</v>
      </c>
      <c r="B57" s="18">
        <v>0</v>
      </c>
      <c r="C57" s="18">
        <v>0</v>
      </c>
      <c r="D57" s="19">
        <v>0</v>
      </c>
      <c r="E57" s="27" t="s">
        <v>340</v>
      </c>
      <c r="F57" s="27" t="s">
        <v>340</v>
      </c>
      <c r="G57" s="28" t="s">
        <v>340</v>
      </c>
    </row>
    <row r="58" spans="1:7" x14ac:dyDescent="0.25">
      <c r="A58" s="17" t="s">
        <v>345</v>
      </c>
      <c r="B58" s="18">
        <v>895</v>
      </c>
      <c r="C58" s="18">
        <v>534</v>
      </c>
      <c r="D58" s="19">
        <v>0</v>
      </c>
      <c r="E58" s="27">
        <v>0.56424514087215272</v>
      </c>
      <c r="F58" s="27">
        <v>0.3051881993896236</v>
      </c>
      <c r="G58" s="28" t="s">
        <v>340</v>
      </c>
    </row>
    <row r="59" spans="1:7" x14ac:dyDescent="0.25">
      <c r="A59" s="17" t="s">
        <v>346</v>
      </c>
      <c r="B59" s="18">
        <v>1879</v>
      </c>
      <c r="C59" s="18">
        <v>1856</v>
      </c>
      <c r="D59" s="19">
        <v>9907</v>
      </c>
      <c r="E59" s="27">
        <v>1.1845995750824303</v>
      </c>
      <c r="F59" s="27">
        <v>1.0607290225976431</v>
      </c>
      <c r="G59" s="28">
        <v>3.4945572808273782</v>
      </c>
    </row>
    <row r="60" spans="1:7" x14ac:dyDescent="0.25">
      <c r="A60" s="17" t="s">
        <v>347</v>
      </c>
      <c r="B60" s="18">
        <v>4</v>
      </c>
      <c r="C60" s="18">
        <v>4</v>
      </c>
      <c r="D60" s="19">
        <v>4</v>
      </c>
      <c r="E60" s="27">
        <v>2.521765992724705E-3</v>
      </c>
      <c r="F60" s="27">
        <v>2.2860539280121616E-3</v>
      </c>
      <c r="G60" s="28">
        <v>1.4109446980225611E-3</v>
      </c>
    </row>
    <row r="61" spans="1:7" x14ac:dyDescent="0.25">
      <c r="A61" s="17" t="s">
        <v>348</v>
      </c>
      <c r="B61" s="18">
        <v>705</v>
      </c>
      <c r="C61" s="18">
        <v>953</v>
      </c>
      <c r="D61" s="19">
        <v>1003</v>
      </c>
      <c r="E61" s="27">
        <v>0.44446125621772925</v>
      </c>
      <c r="F61" s="27">
        <v>0.54465234834889753</v>
      </c>
      <c r="G61" s="28">
        <v>0.35379438302915717</v>
      </c>
    </row>
    <row r="62" spans="1:7" x14ac:dyDescent="0.25">
      <c r="A62" s="17" t="s">
        <v>349</v>
      </c>
      <c r="B62" s="18">
        <v>0</v>
      </c>
      <c r="C62" s="18">
        <v>0</v>
      </c>
      <c r="D62" s="19">
        <v>0</v>
      </c>
      <c r="E62" s="27" t="s">
        <v>340</v>
      </c>
      <c r="F62" s="27" t="s">
        <v>340</v>
      </c>
      <c r="G62" s="28" t="s">
        <v>340</v>
      </c>
    </row>
    <row r="63" spans="1:7" x14ac:dyDescent="0.25">
      <c r="A63" s="17" t="s">
        <v>350</v>
      </c>
      <c r="B63" s="18">
        <v>3425</v>
      </c>
      <c r="C63" s="18">
        <v>4013</v>
      </c>
      <c r="D63" s="19">
        <v>4370</v>
      </c>
      <c r="E63" s="27">
        <v>2.1592621312705287</v>
      </c>
      <c r="F63" s="27">
        <v>2.2934836032782013</v>
      </c>
      <c r="G63" s="28">
        <v>1.5414570825896479</v>
      </c>
    </row>
    <row r="64" spans="1:7" x14ac:dyDescent="0.25">
      <c r="A64" s="17" t="s">
        <v>351</v>
      </c>
      <c r="B64" s="18">
        <v>1388</v>
      </c>
      <c r="C64" s="18">
        <v>1418</v>
      </c>
      <c r="D64" s="19">
        <v>1344</v>
      </c>
      <c r="E64" s="27">
        <v>0.87505279947547265</v>
      </c>
      <c r="F64" s="27">
        <v>0.81040611748031133</v>
      </c>
      <c r="G64" s="28">
        <v>0.4740774185355805</v>
      </c>
    </row>
    <row r="65" spans="1:7" x14ac:dyDescent="0.25">
      <c r="A65" s="17" t="s">
        <v>352</v>
      </c>
      <c r="B65" s="18">
        <v>1335</v>
      </c>
      <c r="C65" s="18">
        <v>1561</v>
      </c>
      <c r="D65" s="19">
        <v>1743</v>
      </c>
      <c r="E65" s="27">
        <v>0.84163940007187032</v>
      </c>
      <c r="F65" s="27">
        <v>0.89213254540674614</v>
      </c>
      <c r="G65" s="28">
        <v>0.61481915216333094</v>
      </c>
    </row>
    <row r="66" spans="1:7" x14ac:dyDescent="0.25">
      <c r="A66" s="17" t="s">
        <v>353</v>
      </c>
      <c r="B66" s="18">
        <v>0</v>
      </c>
      <c r="C66" s="18">
        <v>0</v>
      </c>
      <c r="D66" s="19">
        <v>0</v>
      </c>
      <c r="E66" s="27" t="s">
        <v>340</v>
      </c>
      <c r="F66" s="27" t="s">
        <v>340</v>
      </c>
      <c r="G66" s="28" t="s">
        <v>340</v>
      </c>
    </row>
    <row r="67" spans="1:7" x14ac:dyDescent="0.25">
      <c r="A67" s="17" t="s">
        <v>354</v>
      </c>
      <c r="B67" s="18">
        <v>0</v>
      </c>
      <c r="C67" s="18">
        <v>0</v>
      </c>
      <c r="D67" s="19">
        <v>3</v>
      </c>
      <c r="E67" s="27" t="s">
        <v>340</v>
      </c>
      <c r="F67" s="27" t="s">
        <v>340</v>
      </c>
      <c r="G67" s="28">
        <v>1.0582085235169207E-3</v>
      </c>
    </row>
    <row r="68" spans="1:7" x14ac:dyDescent="0.25">
      <c r="A68" s="17" t="s">
        <v>355</v>
      </c>
      <c r="B68" s="18">
        <v>0</v>
      </c>
      <c r="C68" s="18">
        <v>0</v>
      </c>
      <c r="D68" s="19">
        <v>0</v>
      </c>
      <c r="E68" s="27" t="s">
        <v>340</v>
      </c>
      <c r="F68" s="27" t="s">
        <v>340</v>
      </c>
      <c r="G68" s="28" t="s">
        <v>340</v>
      </c>
    </row>
    <row r="69" spans="1:7" x14ac:dyDescent="0.25">
      <c r="A69" s="17" t="s">
        <v>356</v>
      </c>
      <c r="B69" s="18">
        <v>0</v>
      </c>
      <c r="C69" s="18">
        <v>13</v>
      </c>
      <c r="D69" s="19">
        <v>47</v>
      </c>
      <c r="E69" s="27" t="s">
        <v>340</v>
      </c>
      <c r="F69" s="27">
        <v>7.4296752660395256E-3</v>
      </c>
      <c r="G69" s="28">
        <v>1.6578600201765093E-2</v>
      </c>
    </row>
    <row r="70" spans="1:7" x14ac:dyDescent="0.25">
      <c r="A70" s="17" t="s">
        <v>357</v>
      </c>
      <c r="B70" s="18">
        <v>256</v>
      </c>
      <c r="C70" s="18">
        <v>316</v>
      </c>
      <c r="D70" s="19">
        <v>326</v>
      </c>
      <c r="E70" s="27">
        <v>0.16139302353438112</v>
      </c>
      <c r="F70" s="27">
        <v>0.18059826031296078</v>
      </c>
      <c r="G70" s="28">
        <v>0.11499199288883873</v>
      </c>
    </row>
    <row r="71" spans="1:7" x14ac:dyDescent="0.25">
      <c r="A71" s="17" t="s">
        <v>358</v>
      </c>
      <c r="B71" s="18">
        <v>0</v>
      </c>
      <c r="C71" s="18">
        <v>0</v>
      </c>
      <c r="D71" s="19">
        <v>0</v>
      </c>
      <c r="E71" s="27" t="s">
        <v>340</v>
      </c>
      <c r="F71" s="27" t="s">
        <v>340</v>
      </c>
      <c r="G71" s="28" t="s">
        <v>340</v>
      </c>
    </row>
    <row r="72" spans="1:7" x14ac:dyDescent="0.25">
      <c r="A72" s="17" t="s">
        <v>359</v>
      </c>
      <c r="B72" s="18">
        <v>426</v>
      </c>
      <c r="C72" s="18">
        <v>607</v>
      </c>
      <c r="D72" s="19">
        <v>3263</v>
      </c>
      <c r="E72" s="27">
        <v>0.26856807822518108</v>
      </c>
      <c r="F72" s="27">
        <v>0.34690868357584553</v>
      </c>
      <c r="G72" s="28">
        <v>1.1509781374119041</v>
      </c>
    </row>
    <row r="73" spans="1:7" x14ac:dyDescent="0.25">
      <c r="A73" s="17" t="s">
        <v>5</v>
      </c>
      <c r="B73" s="18" t="s">
        <v>5</v>
      </c>
      <c r="C73" s="18" t="s">
        <v>5</v>
      </c>
      <c r="D73" s="19" t="s">
        <v>5</v>
      </c>
      <c r="E73" s="27" t="s">
        <v>5</v>
      </c>
      <c r="F73" s="27" t="s">
        <v>5</v>
      </c>
      <c r="G73" s="28" t="s">
        <v>5</v>
      </c>
    </row>
    <row r="74" spans="1:7" ht="13.8" thickBot="1" x14ac:dyDescent="0.3">
      <c r="A74" s="20" t="s">
        <v>4</v>
      </c>
      <c r="B74" s="21">
        <v>158619</v>
      </c>
      <c r="C74" s="21">
        <v>174974</v>
      </c>
      <c r="D74" s="22">
        <v>283498</v>
      </c>
      <c r="E74" s="23">
        <v>100</v>
      </c>
      <c r="F74" s="23">
        <v>100</v>
      </c>
      <c r="G74" s="48">
        <v>100</v>
      </c>
    </row>
    <row r="75" spans="1:7" x14ac:dyDescent="0.25">
      <c r="A75" s="24"/>
      <c r="B75" s="24"/>
      <c r="C75" s="24"/>
      <c r="D75" s="24"/>
      <c r="E75" s="24"/>
      <c r="F75" s="24"/>
      <c r="G75" s="24"/>
    </row>
    <row r="76" spans="1:7" ht="12.75" customHeight="1" x14ac:dyDescent="0.25">
      <c r="A76" s="26" t="s">
        <v>329</v>
      </c>
      <c r="G76" s="188">
        <v>18</v>
      </c>
    </row>
    <row r="77" spans="1:7" ht="12.75" customHeight="1" x14ac:dyDescent="0.25">
      <c r="A77" s="26" t="s">
        <v>330</v>
      </c>
      <c r="G77" s="187"/>
    </row>
    <row r="78" spans="1:7" ht="12.75" customHeight="1" x14ac:dyDescent="0.25"/>
    <row r="79" spans="1:7" ht="12.75" customHeight="1" x14ac:dyDescent="0.25"/>
    <row r="82" ht="12.75" customHeight="1" x14ac:dyDescent="0.25"/>
    <row r="83" ht="12.75" customHeight="1" x14ac:dyDescent="0.25"/>
  </sheetData>
  <mergeCells count="1">
    <mergeCell ref="G76:G77"/>
  </mergeCells>
  <phoneticPr fontId="0" type="noConversion"/>
  <hyperlinks>
    <hyperlink ref="A2" location="Innhold!A43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86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38.44140625" style="1" customWidth="1"/>
    <col min="2" max="2" width="5.6640625" style="1" customWidth="1"/>
    <col min="3" max="3" width="38.33203125" style="1" customWidth="1"/>
    <col min="4" max="16384" width="11.44140625" style="1"/>
  </cols>
  <sheetData>
    <row r="1" spans="1:3" ht="6" customHeight="1" x14ac:dyDescent="0.25"/>
    <row r="2" spans="1:3" x14ac:dyDescent="0.25">
      <c r="A2" s="79" t="s">
        <v>0</v>
      </c>
      <c r="B2" s="3"/>
      <c r="C2" s="3"/>
    </row>
    <row r="3" spans="1:3" ht="6.75" customHeight="1" x14ac:dyDescent="0.25"/>
    <row r="4" spans="1:3" ht="15.6" x14ac:dyDescent="0.3">
      <c r="A4" s="41" t="s">
        <v>57</v>
      </c>
    </row>
    <row r="6" spans="1:3" ht="15.6" x14ac:dyDescent="0.3">
      <c r="A6" s="41"/>
      <c r="B6" s="31"/>
      <c r="C6" s="31"/>
    </row>
    <row r="7" spans="1:3" ht="15.6" x14ac:dyDescent="0.3">
      <c r="A7" s="31"/>
      <c r="B7" s="31"/>
      <c r="C7" s="31"/>
    </row>
    <row r="8" spans="1:3" ht="15.6" x14ac:dyDescent="0.3">
      <c r="A8" s="31"/>
      <c r="B8" s="31"/>
      <c r="C8" s="31"/>
    </row>
    <row r="9" spans="1:3" ht="15.6" x14ac:dyDescent="0.3">
      <c r="A9" s="31"/>
      <c r="B9" s="31"/>
      <c r="C9" s="31"/>
    </row>
    <row r="10" spans="1:3" ht="15.6" x14ac:dyDescent="0.3">
      <c r="A10" s="31"/>
      <c r="B10" s="31"/>
      <c r="C10" s="31"/>
    </row>
    <row r="11" spans="1:3" ht="15.6" x14ac:dyDescent="0.3">
      <c r="A11" s="31"/>
      <c r="B11" s="31"/>
      <c r="C11" s="31"/>
    </row>
    <row r="12" spans="1:3" ht="15.6" x14ac:dyDescent="0.3">
      <c r="A12" s="31"/>
      <c r="B12" s="31"/>
      <c r="C12" s="55"/>
    </row>
    <row r="13" spans="1:3" ht="15.6" x14ac:dyDescent="0.3">
      <c r="A13" s="41"/>
      <c r="B13" s="31"/>
      <c r="C13" s="31"/>
    </row>
    <row r="14" spans="1:3" ht="15.6" x14ac:dyDescent="0.3">
      <c r="A14" s="31"/>
      <c r="B14" s="31"/>
      <c r="C14" s="31"/>
    </row>
    <row r="15" spans="1:3" ht="15.6" x14ac:dyDescent="0.3">
      <c r="A15" s="31"/>
      <c r="B15" s="31"/>
      <c r="C15" s="31"/>
    </row>
    <row r="16" spans="1:3" ht="15.6" x14ac:dyDescent="0.3">
      <c r="A16" s="31"/>
      <c r="B16" s="31"/>
      <c r="C16" s="55"/>
    </row>
    <row r="17" spans="1:3" ht="15.6" x14ac:dyDescent="0.3">
      <c r="A17" s="31"/>
      <c r="B17" s="31"/>
      <c r="C17" s="31"/>
    </row>
    <row r="18" spans="1:3" ht="15.6" x14ac:dyDescent="0.3">
      <c r="A18" s="31"/>
      <c r="B18" s="31"/>
      <c r="C18" s="31"/>
    </row>
    <row r="19" spans="1:3" ht="15.6" x14ac:dyDescent="0.3">
      <c r="A19" s="31"/>
      <c r="B19" s="31"/>
      <c r="C19" s="31"/>
    </row>
    <row r="20" spans="1:3" ht="15.6" x14ac:dyDescent="0.3">
      <c r="A20" s="31"/>
      <c r="B20" s="31"/>
      <c r="C20" s="31"/>
    </row>
    <row r="21" spans="1:3" ht="15.6" x14ac:dyDescent="0.3">
      <c r="A21" s="31"/>
      <c r="B21" s="31"/>
      <c r="C21" s="31"/>
    </row>
    <row r="22" spans="1:3" ht="15.6" x14ac:dyDescent="0.3">
      <c r="A22" s="31"/>
      <c r="B22" s="31"/>
      <c r="C22" s="31"/>
    </row>
    <row r="23" spans="1:3" ht="15.6" x14ac:dyDescent="0.3">
      <c r="A23" s="31"/>
      <c r="B23" s="31"/>
      <c r="C23" s="31"/>
    </row>
    <row r="24" spans="1:3" ht="15.6" x14ac:dyDescent="0.3">
      <c r="A24" s="31"/>
      <c r="B24" s="31"/>
      <c r="C24" s="31"/>
    </row>
    <row r="25" spans="1:3" ht="15.6" x14ac:dyDescent="0.3">
      <c r="A25" s="31"/>
      <c r="B25" s="31"/>
      <c r="C25" s="31"/>
    </row>
    <row r="26" spans="1:3" ht="15.6" x14ac:dyDescent="0.3">
      <c r="A26" s="31"/>
      <c r="B26" s="31"/>
      <c r="C26" s="31"/>
    </row>
    <row r="27" spans="1:3" ht="15.6" x14ac:dyDescent="0.3">
      <c r="A27" s="31"/>
      <c r="B27" s="31"/>
      <c r="C27" s="31"/>
    </row>
    <row r="28" spans="1:3" ht="15.6" x14ac:dyDescent="0.3">
      <c r="A28" s="31"/>
      <c r="B28" s="31"/>
      <c r="C28" s="31"/>
    </row>
    <row r="29" spans="1:3" ht="15.6" x14ac:dyDescent="0.3">
      <c r="A29" s="31"/>
      <c r="B29" s="31"/>
      <c r="C29" s="31"/>
    </row>
    <row r="30" spans="1:3" ht="15.6" x14ac:dyDescent="0.3">
      <c r="A30" s="31"/>
      <c r="B30" s="31"/>
      <c r="C30" s="31"/>
    </row>
    <row r="31" spans="1:3" ht="15.6" x14ac:dyDescent="0.3">
      <c r="A31" s="31"/>
      <c r="B31" s="31"/>
      <c r="C31" s="31"/>
    </row>
    <row r="32" spans="1:3" ht="15.6" x14ac:dyDescent="0.3">
      <c r="A32" s="31"/>
      <c r="B32" s="31"/>
      <c r="C32" s="55"/>
    </row>
    <row r="33" spans="1:3" ht="15.6" x14ac:dyDescent="0.3">
      <c r="A33" s="31"/>
      <c r="B33" s="31"/>
      <c r="C33" s="31"/>
    </row>
    <row r="34" spans="1:3" ht="15.6" x14ac:dyDescent="0.3">
      <c r="A34" s="31"/>
      <c r="B34" s="31"/>
      <c r="C34" s="31"/>
    </row>
    <row r="35" spans="1:3" ht="15.6" x14ac:dyDescent="0.3">
      <c r="A35" s="31"/>
      <c r="B35" s="31"/>
      <c r="C35" s="31"/>
    </row>
    <row r="36" spans="1:3" ht="15.6" x14ac:dyDescent="0.3">
      <c r="A36" s="31"/>
      <c r="B36" s="31"/>
      <c r="C36" s="31"/>
    </row>
    <row r="37" spans="1:3" ht="15.6" x14ac:dyDescent="0.3">
      <c r="A37" s="31"/>
      <c r="B37" s="31"/>
      <c r="C37" s="31"/>
    </row>
    <row r="38" spans="1:3" ht="15.6" x14ac:dyDescent="0.3">
      <c r="A38" s="31"/>
      <c r="B38" s="31"/>
      <c r="C38" s="31"/>
    </row>
    <row r="39" spans="1:3" ht="15.6" x14ac:dyDescent="0.3">
      <c r="A39" s="31"/>
      <c r="B39" s="31"/>
      <c r="C39" s="31"/>
    </row>
    <row r="40" spans="1:3" ht="15.6" x14ac:dyDescent="0.3">
      <c r="A40" s="31"/>
      <c r="B40" s="31"/>
      <c r="C40" s="31"/>
    </row>
    <row r="41" spans="1:3" ht="15.6" x14ac:dyDescent="0.3">
      <c r="A41" s="41"/>
      <c r="B41" s="31"/>
      <c r="C41" s="31"/>
    </row>
    <row r="42" spans="1:3" ht="15.6" x14ac:dyDescent="0.3">
      <c r="A42" s="55"/>
      <c r="B42" s="31"/>
      <c r="C42" s="31"/>
    </row>
    <row r="43" spans="1:3" ht="15.6" x14ac:dyDescent="0.3">
      <c r="A43" s="31"/>
      <c r="B43" s="31"/>
      <c r="C43" s="31"/>
    </row>
    <row r="44" spans="1:3" ht="15.6" x14ac:dyDescent="0.3">
      <c r="A44" s="31"/>
      <c r="B44" s="31"/>
      <c r="C44" s="31"/>
    </row>
    <row r="45" spans="1:3" ht="15.6" x14ac:dyDescent="0.3">
      <c r="A45" s="31"/>
      <c r="B45" s="31"/>
      <c r="C45" s="31"/>
    </row>
    <row r="46" spans="1:3" ht="15.6" x14ac:dyDescent="0.3">
      <c r="A46" s="31"/>
      <c r="B46" s="31"/>
      <c r="C46" s="31"/>
    </row>
    <row r="47" spans="1:3" ht="15.6" x14ac:dyDescent="0.3">
      <c r="A47" s="31"/>
      <c r="B47" s="31"/>
      <c r="C47" s="31"/>
    </row>
    <row r="48" spans="1:3" ht="15.6" x14ac:dyDescent="0.3">
      <c r="A48" s="31"/>
      <c r="B48" s="31"/>
      <c r="C48" s="31"/>
    </row>
    <row r="49" spans="1:3" ht="15.6" x14ac:dyDescent="0.3">
      <c r="A49" s="31"/>
      <c r="B49" s="31"/>
      <c r="C49" s="31"/>
    </row>
    <row r="50" spans="1:3" ht="15.6" x14ac:dyDescent="0.3">
      <c r="A50" s="31"/>
      <c r="B50" s="31"/>
      <c r="C50" s="31"/>
    </row>
    <row r="51" spans="1:3" ht="15.6" x14ac:dyDescent="0.3">
      <c r="A51" s="56"/>
      <c r="B51" s="56"/>
      <c r="C51" s="56"/>
    </row>
    <row r="52" spans="1:3" x14ac:dyDescent="0.25">
      <c r="A52" s="26" t="str">
        <f>+Innhold!B54</f>
        <v>Finans Norge / Skadestatistikk</v>
      </c>
      <c r="C52" s="188">
        <f>Innhold!H46</f>
        <v>19</v>
      </c>
    </row>
    <row r="53" spans="1:3" x14ac:dyDescent="0.25">
      <c r="A53" s="26" t="str">
        <f>+Innhold!B55</f>
        <v>Premiestatistikk skadeforsikring 2. kvartal 2016</v>
      </c>
      <c r="C53" s="187"/>
    </row>
  </sheetData>
  <mergeCells count="1">
    <mergeCell ref="C52:C53"/>
  </mergeCells>
  <phoneticPr fontId="0" type="noConversion"/>
  <hyperlinks>
    <hyperlink ref="A2" location="Innhold!A46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fitToWidth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showGridLines="0" showRowColHeaders="0" tabSelected="1" topLeftCell="A3" zoomScale="80" zoomScaleNormal="80" workbookViewId="0"/>
  </sheetViews>
  <sheetFormatPr defaultColWidth="11.44140625" defaultRowHeight="13.2" x14ac:dyDescent="0.25"/>
  <cols>
    <col min="1" max="1" width="11.44140625" style="1" customWidth="1"/>
    <col min="2" max="2" width="27.109375" style="1" customWidth="1"/>
    <col min="3" max="5" width="10.6640625" style="1" customWidth="1"/>
    <col min="6" max="8" width="7.6640625" style="1" customWidth="1"/>
    <col min="9" max="16384" width="11.44140625" style="1"/>
  </cols>
  <sheetData>
    <row r="1" spans="1:8" ht="5.25" customHeight="1" x14ac:dyDescent="0.25"/>
    <row r="2" spans="1:8" x14ac:dyDescent="0.25">
      <c r="B2" s="2"/>
      <c r="C2" s="3"/>
      <c r="D2" s="3"/>
      <c r="E2" s="3"/>
      <c r="F2" s="3"/>
      <c r="G2" s="3"/>
    </row>
    <row r="3" spans="1:8" ht="6" customHeight="1" x14ac:dyDescent="0.25">
      <c r="B3" s="4"/>
      <c r="C3" s="3"/>
      <c r="D3" s="3"/>
      <c r="E3" s="3"/>
      <c r="F3" s="3"/>
      <c r="G3" s="3"/>
    </row>
    <row r="4" spans="1:8" ht="15.6" x14ac:dyDescent="0.3">
      <c r="C4" s="30"/>
      <c r="D4" s="30" t="s">
        <v>6</v>
      </c>
      <c r="E4" s="30"/>
      <c r="F4" s="30"/>
      <c r="G4" s="30"/>
      <c r="H4" s="30"/>
    </row>
    <row r="5" spans="1:8" ht="15.6" x14ac:dyDescent="0.3">
      <c r="B5" s="40"/>
      <c r="C5" s="30"/>
      <c r="D5" s="30"/>
      <c r="E5" s="30"/>
      <c r="F5" s="30"/>
      <c r="G5" s="30"/>
      <c r="H5" s="30"/>
    </row>
    <row r="6" spans="1:8" ht="15.6" x14ac:dyDescent="0.3">
      <c r="B6" s="40"/>
      <c r="C6" s="30"/>
      <c r="D6" s="30"/>
      <c r="E6" s="30"/>
      <c r="F6" s="30"/>
      <c r="G6" s="30"/>
      <c r="H6" s="30"/>
    </row>
    <row r="7" spans="1:8" ht="15.6" x14ac:dyDescent="0.3">
      <c r="B7" s="31"/>
      <c r="C7" s="31"/>
      <c r="D7" s="31"/>
      <c r="E7" s="31"/>
      <c r="F7" s="31"/>
      <c r="G7" s="31"/>
      <c r="H7" s="31"/>
    </row>
    <row r="8" spans="1:8" ht="15.6" x14ac:dyDescent="0.3">
      <c r="B8" s="31"/>
      <c r="C8" s="31"/>
      <c r="D8" s="31"/>
      <c r="E8" s="31"/>
      <c r="F8" s="31"/>
      <c r="G8" s="31"/>
      <c r="H8" s="31"/>
    </row>
    <row r="9" spans="1:8" ht="15.6" x14ac:dyDescent="0.3">
      <c r="A9" s="78" t="s">
        <v>76</v>
      </c>
      <c r="B9" s="31" t="s">
        <v>73</v>
      </c>
      <c r="C9" s="31"/>
      <c r="D9" s="31"/>
      <c r="E9" s="31"/>
      <c r="F9" s="31"/>
      <c r="G9" s="31"/>
      <c r="H9" s="29">
        <v>2</v>
      </c>
    </row>
    <row r="10" spans="1:8" ht="15.6" x14ac:dyDescent="0.3">
      <c r="B10" s="31"/>
      <c r="C10" s="31"/>
      <c r="D10" s="31"/>
      <c r="E10" s="31"/>
      <c r="F10" s="31"/>
      <c r="G10" s="31"/>
      <c r="H10" s="29"/>
    </row>
    <row r="11" spans="1:8" ht="15.6" x14ac:dyDescent="0.3">
      <c r="A11" s="78" t="s">
        <v>77</v>
      </c>
      <c r="B11" s="31" t="s">
        <v>52</v>
      </c>
      <c r="C11" s="31"/>
      <c r="D11" s="31"/>
      <c r="E11" s="31"/>
      <c r="F11" s="31"/>
      <c r="G11" s="31"/>
      <c r="H11" s="29"/>
    </row>
    <row r="12" spans="1:8" ht="15.6" x14ac:dyDescent="0.3">
      <c r="B12" s="31" t="s">
        <v>7</v>
      </c>
      <c r="C12" s="31"/>
      <c r="D12" s="31"/>
      <c r="E12" s="31"/>
      <c r="F12" s="31"/>
      <c r="G12" s="31"/>
      <c r="H12" s="29">
        <v>3</v>
      </c>
    </row>
    <row r="13" spans="1:8" ht="15.6" x14ac:dyDescent="0.3">
      <c r="B13" s="31" t="s">
        <v>8</v>
      </c>
      <c r="C13" s="31"/>
      <c r="D13" s="31"/>
      <c r="E13" s="31"/>
      <c r="F13" s="31"/>
      <c r="G13" s="31"/>
      <c r="H13" s="29">
        <v>3</v>
      </c>
    </row>
    <row r="14" spans="1:8" ht="15.6" x14ac:dyDescent="0.3">
      <c r="B14" s="31" t="s">
        <v>9</v>
      </c>
      <c r="C14" s="31"/>
      <c r="D14" s="31"/>
      <c r="E14" s="31"/>
      <c r="F14" s="31"/>
      <c r="G14" s="31"/>
      <c r="H14" s="29">
        <v>4</v>
      </c>
    </row>
    <row r="15" spans="1:8" ht="15.6" x14ac:dyDescent="0.3">
      <c r="B15" s="31" t="s">
        <v>242</v>
      </c>
      <c r="C15" s="31"/>
      <c r="D15" s="31"/>
      <c r="E15" s="31"/>
      <c r="F15" s="31"/>
      <c r="G15" s="31"/>
      <c r="H15" s="29">
        <v>4</v>
      </c>
    </row>
    <row r="16" spans="1:8" ht="15.6" x14ac:dyDescent="0.3">
      <c r="B16" s="31"/>
      <c r="C16" s="31"/>
      <c r="D16" s="31"/>
      <c r="E16" s="31"/>
      <c r="F16" s="31"/>
      <c r="G16" s="31"/>
      <c r="H16" s="29"/>
    </row>
    <row r="17" spans="1:8" ht="15.6" x14ac:dyDescent="0.3">
      <c r="B17" s="31" t="s">
        <v>53</v>
      </c>
      <c r="C17" s="31"/>
      <c r="D17" s="31"/>
      <c r="E17" s="31"/>
      <c r="F17" s="31"/>
      <c r="G17" s="31"/>
      <c r="H17" s="29"/>
    </row>
    <row r="18" spans="1:8" ht="16.2" x14ac:dyDescent="0.35">
      <c r="B18" s="42" t="s">
        <v>29</v>
      </c>
      <c r="C18" s="31"/>
      <c r="D18" s="31"/>
      <c r="E18" s="31"/>
      <c r="F18" s="31"/>
      <c r="G18" s="31"/>
      <c r="H18" s="29"/>
    </row>
    <row r="19" spans="1:8" ht="15.6" x14ac:dyDescent="0.3">
      <c r="A19" s="78" t="s">
        <v>72</v>
      </c>
      <c r="B19" s="31" t="s">
        <v>47</v>
      </c>
      <c r="C19" s="31"/>
      <c r="D19" s="31"/>
      <c r="E19" s="31"/>
      <c r="F19" s="31"/>
      <c r="G19" s="31"/>
      <c r="H19" s="29">
        <v>5</v>
      </c>
    </row>
    <row r="20" spans="1:8" ht="15.6" x14ac:dyDescent="0.3">
      <c r="A20" s="78" t="s">
        <v>78</v>
      </c>
      <c r="B20" s="31" t="s">
        <v>48</v>
      </c>
      <c r="C20" s="31"/>
      <c r="D20" s="31"/>
      <c r="E20" s="31"/>
      <c r="F20" s="31"/>
      <c r="G20" s="31"/>
      <c r="H20" s="29">
        <v>6</v>
      </c>
    </row>
    <row r="21" spans="1:8" ht="16.2" x14ac:dyDescent="0.35">
      <c r="B21" s="42"/>
      <c r="C21" s="31"/>
      <c r="D21" s="31"/>
      <c r="E21" s="31"/>
      <c r="F21" s="31"/>
      <c r="G21" s="31"/>
      <c r="H21" s="29"/>
    </row>
    <row r="22" spans="1:8" ht="16.2" x14ac:dyDescent="0.35">
      <c r="B22" s="42" t="s">
        <v>30</v>
      </c>
      <c r="C22" s="31"/>
      <c r="D22" s="31"/>
      <c r="E22" s="31"/>
      <c r="F22" s="31"/>
      <c r="G22" s="31"/>
      <c r="H22" s="29"/>
    </row>
    <row r="23" spans="1:8" ht="15.6" x14ac:dyDescent="0.3">
      <c r="A23" s="78" t="s">
        <v>79</v>
      </c>
      <c r="B23" s="31" t="s">
        <v>49</v>
      </c>
      <c r="C23" s="31"/>
      <c r="D23" s="31"/>
      <c r="E23" s="31"/>
      <c r="F23" s="31"/>
      <c r="G23" s="31"/>
      <c r="H23" s="29">
        <v>7</v>
      </c>
    </row>
    <row r="24" spans="1:8" ht="15.6" x14ac:dyDescent="0.3">
      <c r="A24" s="78" t="s">
        <v>80</v>
      </c>
      <c r="B24" s="31" t="s">
        <v>50</v>
      </c>
      <c r="C24" s="31"/>
      <c r="D24" s="31"/>
      <c r="E24" s="31"/>
      <c r="F24" s="31"/>
      <c r="G24" s="31"/>
      <c r="H24" s="29">
        <v>8</v>
      </c>
    </row>
    <row r="25" spans="1:8" ht="15.6" x14ac:dyDescent="0.3">
      <c r="A25" s="49"/>
      <c r="B25" s="31" t="s">
        <v>51</v>
      </c>
      <c r="C25" s="31"/>
      <c r="D25" s="31"/>
      <c r="E25" s="31"/>
      <c r="F25" s="31"/>
      <c r="G25" s="31"/>
      <c r="H25" s="29">
        <f>H24</f>
        <v>8</v>
      </c>
    </row>
    <row r="26" spans="1:8" ht="15.6" x14ac:dyDescent="0.3">
      <c r="A26" s="78" t="s">
        <v>289</v>
      </c>
      <c r="B26" s="31" t="s">
        <v>294</v>
      </c>
      <c r="C26" s="31"/>
      <c r="D26" s="31"/>
      <c r="E26" s="31"/>
      <c r="F26" s="31"/>
      <c r="G26" s="31"/>
      <c r="H26" s="29">
        <v>9</v>
      </c>
    </row>
    <row r="27" spans="1:8" ht="15.6" x14ac:dyDescent="0.3">
      <c r="A27" s="80"/>
      <c r="B27" s="31" t="s">
        <v>295</v>
      </c>
      <c r="C27" s="31"/>
      <c r="D27" s="31"/>
      <c r="E27" s="31"/>
      <c r="F27" s="31"/>
      <c r="G27" s="31"/>
      <c r="H27" s="29">
        <f>+H26</f>
        <v>9</v>
      </c>
    </row>
    <row r="28" spans="1:8" ht="15.6" x14ac:dyDescent="0.3">
      <c r="A28" s="78" t="s">
        <v>81</v>
      </c>
      <c r="B28" s="31" t="s">
        <v>271</v>
      </c>
      <c r="C28" s="31"/>
      <c r="D28" s="31"/>
      <c r="E28" s="31"/>
      <c r="F28" s="31"/>
      <c r="G28" s="31"/>
      <c r="H28" s="29">
        <v>10</v>
      </c>
    </row>
    <row r="29" spans="1:8" ht="15.6" x14ac:dyDescent="0.3">
      <c r="A29" s="49"/>
      <c r="B29" s="31" t="s">
        <v>272</v>
      </c>
      <c r="C29" s="31"/>
      <c r="D29" s="31"/>
      <c r="E29" s="31"/>
      <c r="F29" s="31"/>
      <c r="G29" s="31"/>
      <c r="H29" s="29">
        <f>H28</f>
        <v>10</v>
      </c>
    </row>
    <row r="30" spans="1:8" ht="15.6" x14ac:dyDescent="0.3">
      <c r="A30" s="78" t="s">
        <v>288</v>
      </c>
      <c r="B30" s="31" t="s">
        <v>273</v>
      </c>
      <c r="C30" s="31"/>
      <c r="D30" s="31"/>
      <c r="E30" s="31"/>
      <c r="F30" s="31"/>
      <c r="G30" s="31"/>
      <c r="H30" s="29">
        <v>11</v>
      </c>
    </row>
    <row r="31" spans="1:8" ht="15.6" x14ac:dyDescent="0.3">
      <c r="A31" s="80"/>
      <c r="B31" s="31" t="s">
        <v>274</v>
      </c>
      <c r="C31" s="31"/>
      <c r="D31" s="31"/>
      <c r="E31" s="31"/>
      <c r="F31" s="31"/>
      <c r="G31" s="31"/>
      <c r="H31" s="29">
        <f>H30</f>
        <v>11</v>
      </c>
    </row>
    <row r="32" spans="1:8" ht="15.6" x14ac:dyDescent="0.3">
      <c r="A32" s="78" t="s">
        <v>91</v>
      </c>
      <c r="B32" s="31" t="s">
        <v>275</v>
      </c>
      <c r="C32" s="31"/>
      <c r="D32" s="31"/>
      <c r="E32" s="31"/>
      <c r="F32" s="31"/>
      <c r="G32" s="31"/>
      <c r="H32" s="29">
        <v>12</v>
      </c>
    </row>
    <row r="33" spans="1:10" ht="15.6" x14ac:dyDescent="0.3">
      <c r="A33" s="49"/>
      <c r="B33" s="31" t="s">
        <v>276</v>
      </c>
      <c r="C33" s="31"/>
      <c r="D33" s="31"/>
      <c r="E33" s="31"/>
      <c r="F33" s="31"/>
      <c r="G33" s="31"/>
      <c r="H33" s="29">
        <f>+H32</f>
        <v>12</v>
      </c>
    </row>
    <row r="34" spans="1:10" ht="15.6" x14ac:dyDescent="0.3">
      <c r="A34" s="78" t="s">
        <v>82</v>
      </c>
      <c r="B34" s="31" t="s">
        <v>277</v>
      </c>
      <c r="C34" s="31"/>
      <c r="D34" s="31"/>
      <c r="E34" s="31"/>
      <c r="F34" s="31"/>
      <c r="G34" s="31"/>
      <c r="H34" s="29">
        <v>13</v>
      </c>
    </row>
    <row r="35" spans="1:10" ht="15.6" x14ac:dyDescent="0.3">
      <c r="A35" s="49"/>
      <c r="B35" s="31" t="s">
        <v>278</v>
      </c>
      <c r="C35" s="31"/>
      <c r="D35" s="31"/>
      <c r="E35" s="31"/>
      <c r="F35" s="31"/>
      <c r="G35" s="31"/>
      <c r="H35" s="29">
        <f>+H34</f>
        <v>13</v>
      </c>
    </row>
    <row r="36" spans="1:10" ht="15.6" x14ac:dyDescent="0.3">
      <c r="A36" s="78" t="s">
        <v>83</v>
      </c>
      <c r="B36" s="31" t="s">
        <v>279</v>
      </c>
      <c r="C36" s="31"/>
      <c r="D36" s="31"/>
      <c r="E36" s="31"/>
      <c r="F36" s="31"/>
      <c r="G36" s="31"/>
      <c r="H36" s="29">
        <v>14</v>
      </c>
    </row>
    <row r="37" spans="1:10" ht="15.6" x14ac:dyDescent="0.3">
      <c r="A37" s="49"/>
      <c r="B37" s="31" t="s">
        <v>280</v>
      </c>
      <c r="C37" s="31"/>
      <c r="D37" s="31"/>
      <c r="E37" s="31"/>
      <c r="F37" s="31"/>
      <c r="G37" s="31"/>
      <c r="H37" s="29">
        <f>+H36</f>
        <v>14</v>
      </c>
    </row>
    <row r="38" spans="1:10" ht="15.6" x14ac:dyDescent="0.3">
      <c r="A38" s="78" t="s">
        <v>84</v>
      </c>
      <c r="B38" s="31" t="s">
        <v>281</v>
      </c>
      <c r="C38" s="31"/>
      <c r="D38" s="31"/>
      <c r="E38" s="31"/>
      <c r="F38" s="31"/>
      <c r="G38" s="31"/>
      <c r="H38" s="29">
        <v>15</v>
      </c>
    </row>
    <row r="39" spans="1:10" ht="15.6" x14ac:dyDescent="0.3">
      <c r="A39" s="49"/>
      <c r="B39" s="31" t="s">
        <v>282</v>
      </c>
      <c r="C39" s="31"/>
      <c r="D39" s="31"/>
      <c r="E39" s="31"/>
      <c r="F39" s="31"/>
      <c r="G39" s="31"/>
      <c r="H39" s="29">
        <f>+H38</f>
        <v>15</v>
      </c>
    </row>
    <row r="40" spans="1:10" ht="15.6" x14ac:dyDescent="0.3">
      <c r="A40" s="78" t="s">
        <v>85</v>
      </c>
      <c r="B40" s="31" t="s">
        <v>283</v>
      </c>
      <c r="C40" s="31"/>
      <c r="D40" s="31"/>
      <c r="E40" s="31"/>
      <c r="F40" s="31"/>
      <c r="G40" s="31"/>
      <c r="H40" s="29">
        <v>16</v>
      </c>
    </row>
    <row r="41" spans="1:10" ht="15.6" x14ac:dyDescent="0.3">
      <c r="A41" s="49"/>
      <c r="B41" s="31" t="s">
        <v>284</v>
      </c>
      <c r="C41" s="31"/>
      <c r="D41" s="31"/>
      <c r="E41" s="31"/>
      <c r="F41" s="31"/>
      <c r="G41" s="31"/>
      <c r="H41" s="29">
        <f>+H40</f>
        <v>16</v>
      </c>
    </row>
    <row r="42" spans="1:10" ht="15.6" x14ac:dyDescent="0.3">
      <c r="A42" s="78" t="s">
        <v>86</v>
      </c>
      <c r="B42" s="31" t="s">
        <v>285</v>
      </c>
      <c r="C42" s="31"/>
      <c r="D42" s="31"/>
      <c r="E42" s="31"/>
      <c r="F42" s="31"/>
      <c r="G42" s="31"/>
      <c r="H42" s="29">
        <v>17</v>
      </c>
    </row>
    <row r="43" spans="1:10" ht="15.6" x14ac:dyDescent="0.3">
      <c r="A43" s="78" t="s">
        <v>238</v>
      </c>
      <c r="B43" s="31" t="s">
        <v>286</v>
      </c>
      <c r="C43" s="31"/>
      <c r="D43" s="31"/>
      <c r="E43" s="31"/>
      <c r="F43" s="31"/>
      <c r="G43" s="31"/>
      <c r="H43" s="29">
        <v>18</v>
      </c>
      <c r="J43" s="1" t="s">
        <v>5</v>
      </c>
    </row>
    <row r="44" spans="1:10" ht="15.6" x14ac:dyDescent="0.3">
      <c r="B44" s="31" t="s">
        <v>287</v>
      </c>
      <c r="C44" s="31"/>
      <c r="D44" s="31"/>
      <c r="E44" s="31"/>
      <c r="F44" s="31"/>
      <c r="G44" s="31"/>
      <c r="H44" s="29">
        <f>+H43</f>
        <v>18</v>
      </c>
    </row>
    <row r="45" spans="1:10" ht="15.6" x14ac:dyDescent="0.3">
      <c r="A45" s="49"/>
      <c r="B45" s="31"/>
      <c r="C45" s="31"/>
      <c r="D45" s="31"/>
      <c r="E45" s="31"/>
      <c r="F45" s="31"/>
      <c r="G45" s="31"/>
      <c r="H45" s="29"/>
    </row>
    <row r="46" spans="1:10" ht="15.6" x14ac:dyDescent="0.3">
      <c r="A46" s="78" t="s">
        <v>237</v>
      </c>
      <c r="B46" s="31" t="s">
        <v>74</v>
      </c>
      <c r="C46" s="31"/>
      <c r="D46" s="31"/>
      <c r="E46" s="31"/>
      <c r="F46" s="31"/>
      <c r="G46" s="31"/>
      <c r="H46" s="29">
        <v>19</v>
      </c>
    </row>
    <row r="49" spans="1:9" x14ac:dyDescent="0.25">
      <c r="I49" s="1" t="s">
        <v>5</v>
      </c>
    </row>
    <row r="53" spans="1:9" x14ac:dyDescent="0.25">
      <c r="B53" s="24"/>
      <c r="C53" s="24"/>
      <c r="D53" s="24"/>
      <c r="E53" s="24"/>
      <c r="F53" s="24"/>
      <c r="G53" s="24"/>
      <c r="H53" s="24"/>
    </row>
    <row r="54" spans="1:9" x14ac:dyDescent="0.25">
      <c r="B54" s="26" t="str">
        <f>"Finans Norge / Skadestatistikk"</f>
        <v>Finans Norge / Skadestatistikk</v>
      </c>
      <c r="G54" s="25"/>
      <c r="H54" s="186">
        <v>1</v>
      </c>
    </row>
    <row r="55" spans="1:9" x14ac:dyDescent="0.25">
      <c r="B55" s="26" t="str">
        <f>"Premiestatistikk skadeforsikring 2. kvartal 2016"</f>
        <v>Premiestatistikk skadeforsikring 2. kvartal 2016</v>
      </c>
      <c r="G55" s="25"/>
      <c r="H55" s="187"/>
    </row>
    <row r="56" spans="1:9" x14ac:dyDescent="0.25">
      <c r="A56"/>
      <c r="B56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  <row r="58" spans="1:9" x14ac:dyDescent="0.25">
      <c r="A58"/>
      <c r="B58"/>
      <c r="C58"/>
      <c r="D58"/>
      <c r="E58"/>
      <c r="F58"/>
      <c r="G58"/>
      <c r="H58"/>
      <c r="I58"/>
    </row>
    <row r="59" spans="1:9" x14ac:dyDescent="0.25">
      <c r="A59"/>
      <c r="B59"/>
      <c r="C59"/>
      <c r="D59"/>
      <c r="E59"/>
      <c r="F59"/>
      <c r="G59"/>
      <c r="H59"/>
      <c r="I59"/>
    </row>
    <row r="60" spans="1:9" x14ac:dyDescent="0.25">
      <c r="A60"/>
      <c r="B60"/>
      <c r="C60"/>
      <c r="D60"/>
      <c r="E60"/>
      <c r="F60"/>
      <c r="G60"/>
      <c r="H60"/>
      <c r="I60"/>
    </row>
    <row r="61" spans="1:9" x14ac:dyDescent="0.25">
      <c r="A61"/>
      <c r="B61"/>
      <c r="C61"/>
      <c r="D61"/>
      <c r="E61"/>
      <c r="F61"/>
      <c r="G61"/>
      <c r="H61"/>
      <c r="I61"/>
    </row>
    <row r="62" spans="1:9" x14ac:dyDescent="0.25">
      <c r="A62"/>
      <c r="B62"/>
      <c r="C62"/>
      <c r="D62"/>
      <c r="E62"/>
      <c r="F62"/>
      <c r="G62"/>
      <c r="H62"/>
      <c r="I62"/>
    </row>
    <row r="63" spans="1:9" ht="12.75" customHeight="1" x14ac:dyDescent="0.25">
      <c r="A63"/>
      <c r="B63"/>
      <c r="C63"/>
      <c r="D63"/>
      <c r="E63"/>
      <c r="F63"/>
      <c r="G63"/>
      <c r="H63"/>
      <c r="I63"/>
    </row>
    <row r="64" spans="1:9" ht="12.75" customHeight="1" x14ac:dyDescent="0.25">
      <c r="A64"/>
      <c r="B64"/>
      <c r="C64"/>
      <c r="D64"/>
      <c r="E64"/>
      <c r="F64"/>
      <c r="G64"/>
      <c r="H64"/>
      <c r="I64"/>
    </row>
    <row r="65" spans="1:9" x14ac:dyDescent="0.25">
      <c r="A65"/>
      <c r="B65"/>
      <c r="C65"/>
      <c r="D65"/>
      <c r="E65"/>
      <c r="F65"/>
      <c r="G65"/>
      <c r="H65"/>
      <c r="I65"/>
    </row>
    <row r="66" spans="1:9" x14ac:dyDescent="0.25">
      <c r="A66"/>
      <c r="B66"/>
      <c r="C66"/>
      <c r="D66"/>
      <c r="E66"/>
      <c r="F66"/>
      <c r="G66"/>
      <c r="H66"/>
      <c r="I66"/>
    </row>
    <row r="67" spans="1:9" x14ac:dyDescent="0.25">
      <c r="A67"/>
      <c r="B67"/>
      <c r="C67"/>
      <c r="D67"/>
      <c r="E67"/>
      <c r="F67"/>
      <c r="G67"/>
      <c r="H67"/>
      <c r="I67"/>
    </row>
    <row r="68" spans="1:9" x14ac:dyDescent="0.25">
      <c r="A68"/>
      <c r="B68"/>
      <c r="C68"/>
      <c r="D68"/>
      <c r="E68"/>
      <c r="F68"/>
      <c r="G68"/>
      <c r="H68"/>
      <c r="I68"/>
    </row>
    <row r="69" spans="1:9" x14ac:dyDescent="0.25">
      <c r="A69"/>
      <c r="B69"/>
      <c r="C69"/>
      <c r="D69"/>
      <c r="E69"/>
      <c r="F69"/>
      <c r="G69"/>
      <c r="H69"/>
      <c r="I69"/>
    </row>
    <row r="70" spans="1:9" x14ac:dyDescent="0.25">
      <c r="A70"/>
      <c r="B70"/>
      <c r="C70"/>
      <c r="D70"/>
      <c r="E70"/>
      <c r="F70"/>
      <c r="G70"/>
      <c r="H70"/>
      <c r="I70"/>
    </row>
    <row r="71" spans="1:9" x14ac:dyDescent="0.25">
      <c r="A71"/>
      <c r="B71"/>
      <c r="C71"/>
      <c r="D71"/>
      <c r="E71"/>
      <c r="F71"/>
      <c r="G71"/>
      <c r="H71"/>
      <c r="I71"/>
    </row>
    <row r="72" spans="1:9" x14ac:dyDescent="0.25">
      <c r="A72"/>
      <c r="B72"/>
      <c r="C72"/>
      <c r="D72"/>
      <c r="E72"/>
      <c r="F72"/>
      <c r="G72"/>
      <c r="H72"/>
      <c r="I72"/>
    </row>
    <row r="73" spans="1:9" x14ac:dyDescent="0.25">
      <c r="A73"/>
      <c r="B73"/>
      <c r="C73"/>
      <c r="D73"/>
      <c r="E73"/>
      <c r="F73"/>
      <c r="G73"/>
      <c r="H73"/>
      <c r="I73"/>
    </row>
  </sheetData>
  <mergeCells count="1">
    <mergeCell ref="H54:H55"/>
  </mergeCells>
  <phoneticPr fontId="0" type="noConversion"/>
  <hyperlinks>
    <hyperlink ref="A19" location="Tab3!A2" display="Tab3"/>
    <hyperlink ref="A20" location="Tab4!A2" display="Tab4"/>
    <hyperlink ref="A23" location="Tab5!A2" display="Tab5"/>
    <hyperlink ref="A24" location="Tab6!A2" display="Tab6"/>
    <hyperlink ref="A28" location="'Tab8'!A2" display="Tab8"/>
    <hyperlink ref="A9" location="Tab1!A2" display="Tab1"/>
    <hyperlink ref="A11" location="Tab2!A2" display="Tab2"/>
    <hyperlink ref="A32" location="'Tab10'!A2" display="Tab10"/>
    <hyperlink ref="A34" location="'Tab11'!A2" display="Tab11"/>
    <hyperlink ref="A43" location="'Tab16'!A2" display="Tab16"/>
    <hyperlink ref="A46" location="'Tab17'!A1" display="Tab17"/>
    <hyperlink ref="A42" location="'Tab15'!A2" display="Tab15"/>
    <hyperlink ref="A36" location="'Tab12'!A2" display="Tab12"/>
    <hyperlink ref="A38" location="'Tab13'!A2" display="Tab13"/>
    <hyperlink ref="A40" location="'Tab14'!A2" display="Tab14"/>
    <hyperlink ref="A30" location="'Tab9'!A2" display="Tab9"/>
    <hyperlink ref="A26" location="'Tab7'!A2" display="Tab7"/>
  </hyperlinks>
  <pageMargins left="0.78740157480314965" right="0.78740157480314965" top="0.98425196850393704" bottom="0.19685039370078741" header="3.937007874015748E-2" footer="3.937007874015748E-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workbookViewId="0"/>
  </sheetViews>
  <sheetFormatPr defaultRowHeight="13.2" x14ac:dyDescent="0.25"/>
  <cols>
    <col min="1" max="1" width="20" customWidth="1"/>
    <col min="2" max="3" width="13" customWidth="1"/>
  </cols>
  <sheetData>
    <row r="1" spans="1:3" x14ac:dyDescent="0.25">
      <c r="A1" t="s">
        <v>10</v>
      </c>
      <c r="B1" t="s">
        <v>11</v>
      </c>
      <c r="C1" t="s">
        <v>12</v>
      </c>
    </row>
    <row r="2" spans="1:3" ht="20.399999999999999" x14ac:dyDescent="0.35">
      <c r="A2" t="s">
        <v>13</v>
      </c>
      <c r="B2" s="184">
        <v>2015</v>
      </c>
      <c r="C2" s="184">
        <v>2016</v>
      </c>
    </row>
    <row r="3" spans="1:3" ht="20.399999999999999" x14ac:dyDescent="0.35">
      <c r="A3" t="s">
        <v>14</v>
      </c>
      <c r="B3" s="184">
        <v>2</v>
      </c>
      <c r="C3" s="184">
        <v>2</v>
      </c>
    </row>
    <row r="4" spans="1:3" ht="20.399999999999999" x14ac:dyDescent="0.35">
      <c r="A4" t="s">
        <v>189</v>
      </c>
      <c r="B4" s="184">
        <v>14726492</v>
      </c>
      <c r="C4" s="184">
        <v>14940589</v>
      </c>
    </row>
    <row r="5" spans="1:3" ht="20.399999999999999" x14ac:dyDescent="0.35">
      <c r="A5" t="s">
        <v>190</v>
      </c>
      <c r="B5" s="184">
        <v>2344979</v>
      </c>
      <c r="C5" s="184">
        <v>2277409</v>
      </c>
    </row>
    <row r="6" spans="1:3" ht="20.399999999999999" x14ac:dyDescent="0.35">
      <c r="A6" t="s">
        <v>193</v>
      </c>
      <c r="B6" s="184">
        <v>68757</v>
      </c>
      <c r="C6" s="184">
        <v>68734</v>
      </c>
    </row>
    <row r="7" spans="1:3" ht="20.399999999999999" x14ac:dyDescent="0.35">
      <c r="A7" t="s">
        <v>194</v>
      </c>
      <c r="B7" s="184">
        <v>1213061</v>
      </c>
      <c r="C7" s="184">
        <v>1144399</v>
      </c>
    </row>
    <row r="8" spans="1:3" ht="20.399999999999999" x14ac:dyDescent="0.35">
      <c r="A8" t="s">
        <v>197</v>
      </c>
      <c r="B8" s="184">
        <v>599412</v>
      </c>
      <c r="C8" s="184">
        <v>608312</v>
      </c>
    </row>
    <row r="9" spans="1:3" ht="20.399999999999999" x14ac:dyDescent="0.35">
      <c r="A9" t="s">
        <v>198</v>
      </c>
      <c r="B9" s="184">
        <v>16863</v>
      </c>
      <c r="C9" s="184">
        <v>19960</v>
      </c>
    </row>
    <row r="10" spans="1:3" ht="20.399999999999999" x14ac:dyDescent="0.35">
      <c r="A10" t="s">
        <v>201</v>
      </c>
      <c r="B10" s="184">
        <v>65809</v>
      </c>
      <c r="C10" s="184">
        <v>70431</v>
      </c>
    </row>
    <row r="11" spans="1:3" ht="20.399999999999999" x14ac:dyDescent="0.35">
      <c r="A11" t="s">
        <v>202</v>
      </c>
      <c r="B11" s="184">
        <v>947885</v>
      </c>
      <c r="C11" s="184">
        <v>939556</v>
      </c>
    </row>
    <row r="12" spans="1:3" ht="20.399999999999999" x14ac:dyDescent="0.35">
      <c r="A12" t="s">
        <v>205</v>
      </c>
      <c r="B12" s="184">
        <v>425804</v>
      </c>
      <c r="C12" s="184">
        <v>411129</v>
      </c>
    </row>
    <row r="13" spans="1:3" ht="20.399999999999999" x14ac:dyDescent="0.35">
      <c r="A13" t="s">
        <v>206</v>
      </c>
      <c r="B13" s="184">
        <v>181877</v>
      </c>
      <c r="C13" s="184">
        <v>197872</v>
      </c>
    </row>
    <row r="14" spans="1:3" ht="20.399999999999999" x14ac:dyDescent="0.35">
      <c r="A14" t="s">
        <v>209</v>
      </c>
      <c r="B14" s="184">
        <v>5801245</v>
      </c>
      <c r="C14" s="184">
        <v>5729581</v>
      </c>
    </row>
    <row r="15" spans="1:3" ht="20.399999999999999" x14ac:dyDescent="0.35">
      <c r="A15" t="s">
        <v>210</v>
      </c>
      <c r="B15" s="184">
        <v>905739</v>
      </c>
      <c r="C15" s="184">
        <v>879650</v>
      </c>
    </row>
    <row r="16" spans="1:3" ht="20.399999999999999" x14ac:dyDescent="0.35">
      <c r="A16" t="s">
        <v>211</v>
      </c>
      <c r="B16" s="184">
        <v>17165</v>
      </c>
      <c r="C16" s="184">
        <v>15131</v>
      </c>
    </row>
    <row r="17" spans="1:3" ht="20.399999999999999" x14ac:dyDescent="0.35">
      <c r="A17" t="s">
        <v>212</v>
      </c>
      <c r="B17" s="184">
        <v>445418</v>
      </c>
      <c r="C17" s="184">
        <v>421382</v>
      </c>
    </row>
    <row r="18" spans="1:3" ht="20.399999999999999" x14ac:dyDescent="0.35">
      <c r="A18" t="s">
        <v>213</v>
      </c>
      <c r="B18" s="184">
        <v>290634</v>
      </c>
      <c r="C18" s="184">
        <v>290156</v>
      </c>
    </row>
    <row r="19" spans="1:3" ht="20.399999999999999" x14ac:dyDescent="0.35">
      <c r="A19" t="s">
        <v>214</v>
      </c>
      <c r="B19" s="184">
        <v>5243</v>
      </c>
      <c r="C19" s="184">
        <v>6719</v>
      </c>
    </row>
    <row r="20" spans="1:3" ht="20.399999999999999" x14ac:dyDescent="0.35">
      <c r="A20" t="s">
        <v>215</v>
      </c>
      <c r="B20" s="184">
        <v>32229</v>
      </c>
      <c r="C20" s="184">
        <v>34048</v>
      </c>
    </row>
    <row r="21" spans="1:3" ht="20.399999999999999" x14ac:dyDescent="0.35">
      <c r="A21" t="s">
        <v>216</v>
      </c>
      <c r="B21" s="184">
        <v>279649</v>
      </c>
      <c r="C21" s="184">
        <v>305066</v>
      </c>
    </row>
    <row r="22" spans="1:3" ht="20.399999999999999" x14ac:dyDescent="0.35">
      <c r="A22" t="s">
        <v>217</v>
      </c>
      <c r="B22" s="184">
        <v>91003</v>
      </c>
      <c r="C22" s="184">
        <v>82824</v>
      </c>
    </row>
    <row r="23" spans="1:3" ht="20.399999999999999" x14ac:dyDescent="0.35">
      <c r="A23" t="s">
        <v>218</v>
      </c>
      <c r="B23" s="184">
        <v>52413</v>
      </c>
      <c r="C23" s="184">
        <v>48390</v>
      </c>
    </row>
    <row r="24" spans="1:3" ht="20.399999999999999" x14ac:dyDescent="0.35">
      <c r="A24" t="s">
        <v>139</v>
      </c>
      <c r="B24" s="184">
        <v>2086686</v>
      </c>
      <c r="C24" s="184">
        <v>2194610</v>
      </c>
    </row>
    <row r="25" spans="1:3" ht="20.399999999999999" x14ac:dyDescent="0.35">
      <c r="A25" t="s">
        <v>140</v>
      </c>
      <c r="B25" s="184">
        <v>6935602</v>
      </c>
      <c r="C25" s="184">
        <v>7244720</v>
      </c>
    </row>
    <row r="26" spans="1:3" ht="20.399999999999999" x14ac:dyDescent="0.35">
      <c r="A26" t="s">
        <v>141</v>
      </c>
      <c r="B26" s="184">
        <v>1262124</v>
      </c>
      <c r="C26" s="184">
        <v>1337077</v>
      </c>
    </row>
    <row r="27" spans="1:3" ht="20.399999999999999" x14ac:dyDescent="0.35">
      <c r="A27" t="s">
        <v>142</v>
      </c>
      <c r="B27" s="184">
        <v>558805</v>
      </c>
      <c r="C27" s="184">
        <v>634806</v>
      </c>
    </row>
    <row r="28" spans="1:3" ht="20.399999999999999" x14ac:dyDescent="0.35">
      <c r="A28" t="s">
        <v>117</v>
      </c>
      <c r="B28" s="184">
        <v>4619524</v>
      </c>
      <c r="C28" s="184">
        <v>4670768</v>
      </c>
    </row>
    <row r="29" spans="1:3" ht="20.399999999999999" x14ac:dyDescent="0.35">
      <c r="A29" t="s">
        <v>118</v>
      </c>
      <c r="B29" s="184">
        <v>1021222</v>
      </c>
      <c r="C29" s="184">
        <v>261747</v>
      </c>
    </row>
    <row r="30" spans="1:3" ht="20.399999999999999" x14ac:dyDescent="0.35">
      <c r="A30" t="s">
        <v>119</v>
      </c>
      <c r="B30" s="184">
        <v>1813741</v>
      </c>
      <c r="C30" s="184">
        <v>2113333</v>
      </c>
    </row>
    <row r="31" spans="1:3" ht="20.399999999999999" x14ac:dyDescent="0.35">
      <c r="A31" t="s">
        <v>120</v>
      </c>
      <c r="B31" s="184">
        <v>503783</v>
      </c>
      <c r="C31" s="184">
        <v>552081</v>
      </c>
    </row>
    <row r="32" spans="1:3" ht="20.399999999999999" x14ac:dyDescent="0.35">
      <c r="A32" t="s">
        <v>162</v>
      </c>
      <c r="B32" s="184">
        <v>1304587</v>
      </c>
      <c r="C32" s="184">
        <v>1377476</v>
      </c>
    </row>
    <row r="33" spans="1:3" ht="20.399999999999999" x14ac:dyDescent="0.35">
      <c r="A33" t="s">
        <v>163</v>
      </c>
      <c r="B33" s="184">
        <v>4772</v>
      </c>
      <c r="C33" s="184">
        <v>5976</v>
      </c>
    </row>
    <row r="34" spans="1:3" ht="20.399999999999999" x14ac:dyDescent="0.35">
      <c r="A34" t="s">
        <v>144</v>
      </c>
      <c r="B34" s="184">
        <v>775918</v>
      </c>
      <c r="C34" s="184">
        <v>775076</v>
      </c>
    </row>
    <row r="35" spans="1:3" ht="20.399999999999999" x14ac:dyDescent="0.35">
      <c r="A35" t="s">
        <v>145</v>
      </c>
      <c r="B35" s="184">
        <v>348770</v>
      </c>
      <c r="C35" s="184">
        <v>350715</v>
      </c>
    </row>
    <row r="36" spans="1:3" ht="20.399999999999999" x14ac:dyDescent="0.35">
      <c r="A36" t="s">
        <v>146</v>
      </c>
      <c r="B36" s="184">
        <v>2553225</v>
      </c>
      <c r="C36" s="184">
        <v>2411739</v>
      </c>
    </row>
    <row r="37" spans="1:3" ht="20.399999999999999" x14ac:dyDescent="0.35">
      <c r="A37" t="s">
        <v>166</v>
      </c>
      <c r="B37" s="184">
        <v>144919</v>
      </c>
      <c r="C37" s="184">
        <v>161878</v>
      </c>
    </row>
    <row r="38" spans="1:3" ht="20.399999999999999" x14ac:dyDescent="0.35">
      <c r="A38" t="s">
        <v>167</v>
      </c>
      <c r="B38" s="184">
        <v>955251</v>
      </c>
      <c r="C38" s="184">
        <v>1005991</v>
      </c>
    </row>
    <row r="39" spans="1:3" ht="20.399999999999999" x14ac:dyDescent="0.35">
      <c r="A39" t="s">
        <v>168</v>
      </c>
      <c r="B39" s="184">
        <v>535651</v>
      </c>
      <c r="C39" s="184">
        <v>577159</v>
      </c>
    </row>
    <row r="40" spans="1:3" ht="20.399999999999999" x14ac:dyDescent="0.35">
      <c r="A40" t="s">
        <v>169</v>
      </c>
      <c r="B40" s="184">
        <v>22660</v>
      </c>
      <c r="C40" s="184">
        <v>23590</v>
      </c>
    </row>
    <row r="41" spans="1:3" ht="20.399999999999999" x14ac:dyDescent="0.35">
      <c r="A41" t="s">
        <v>229</v>
      </c>
      <c r="B41" s="184">
        <v>81079</v>
      </c>
      <c r="C41" s="184">
        <v>236049</v>
      </c>
    </row>
    <row r="42" spans="1:3" ht="20.399999999999999" x14ac:dyDescent="0.35">
      <c r="A42" t="s">
        <v>230</v>
      </c>
      <c r="B42" s="184">
        <v>1892772</v>
      </c>
      <c r="C42" s="184">
        <v>1743867</v>
      </c>
    </row>
    <row r="43" spans="1:3" ht="20.399999999999999" x14ac:dyDescent="0.35">
      <c r="A43" t="s">
        <v>147</v>
      </c>
      <c r="B43" s="184">
        <v>793192</v>
      </c>
      <c r="C43" s="184">
        <v>791103</v>
      </c>
    </row>
    <row r="44" spans="1:3" ht="20.399999999999999" x14ac:dyDescent="0.35">
      <c r="A44" t="s">
        <v>155</v>
      </c>
      <c r="B44" s="184">
        <v>326310</v>
      </c>
      <c r="C44" s="184">
        <v>376947</v>
      </c>
    </row>
    <row r="45" spans="1:3" ht="20.399999999999999" x14ac:dyDescent="0.35">
      <c r="A45" t="s">
        <v>156</v>
      </c>
      <c r="B45" s="184">
        <v>139395</v>
      </c>
      <c r="C45" s="184">
        <v>141855</v>
      </c>
    </row>
    <row r="46" spans="1:3" ht="20.399999999999999" x14ac:dyDescent="0.35">
      <c r="A46" t="s">
        <v>159</v>
      </c>
      <c r="B46" s="184">
        <v>541639</v>
      </c>
      <c r="C46" s="184">
        <v>499100</v>
      </c>
    </row>
    <row r="47" spans="1:3" ht="20.399999999999999" x14ac:dyDescent="0.35">
      <c r="A47" t="s">
        <v>148</v>
      </c>
      <c r="B47" s="184">
        <v>3080139</v>
      </c>
      <c r="C47" s="184">
        <v>3181323</v>
      </c>
    </row>
    <row r="48" spans="1:3" ht="20.399999999999999" x14ac:dyDescent="0.35">
      <c r="A48" t="s">
        <v>149</v>
      </c>
      <c r="B48" s="184">
        <v>1755221</v>
      </c>
      <c r="C48" s="184">
        <v>1743253</v>
      </c>
    </row>
    <row r="49" spans="1:3" ht="20.399999999999999" x14ac:dyDescent="0.35">
      <c r="A49" t="s">
        <v>121</v>
      </c>
      <c r="B49" s="184">
        <v>203080</v>
      </c>
      <c r="C49" s="184">
        <v>180212</v>
      </c>
    </row>
    <row r="50" spans="1:3" ht="20.399999999999999" x14ac:dyDescent="0.35">
      <c r="A50" t="s">
        <v>150</v>
      </c>
      <c r="B50" s="184">
        <v>428525</v>
      </c>
      <c r="C50" s="184">
        <v>390668</v>
      </c>
    </row>
    <row r="51" spans="1:3" ht="20.399999999999999" x14ac:dyDescent="0.35">
      <c r="A51" t="s">
        <v>231</v>
      </c>
      <c r="B51" s="184">
        <v>248351</v>
      </c>
      <c r="C51" s="184">
        <v>105152</v>
      </c>
    </row>
    <row r="52" spans="1:3" ht="20.399999999999999" x14ac:dyDescent="0.35">
      <c r="A52" t="s">
        <v>232</v>
      </c>
      <c r="B52" s="184">
        <v>83571</v>
      </c>
      <c r="C52" s="184">
        <v>78422</v>
      </c>
    </row>
    <row r="53" spans="1:3" ht="20.399999999999999" x14ac:dyDescent="0.35">
      <c r="A53" t="s">
        <v>245</v>
      </c>
      <c r="B53" s="184">
        <v>15886274</v>
      </c>
      <c r="C53" s="184">
        <v>16099195</v>
      </c>
    </row>
    <row r="54" spans="1:3" ht="20.399999999999999" x14ac:dyDescent="0.35">
      <c r="A54" t="s">
        <v>246</v>
      </c>
      <c r="B54" s="184">
        <v>4704665</v>
      </c>
      <c r="C54" s="184">
        <v>4579196</v>
      </c>
    </row>
    <row r="55" spans="1:3" ht="20.399999999999999" x14ac:dyDescent="0.35">
      <c r="A55" t="s">
        <v>15</v>
      </c>
      <c r="B55" s="184">
        <v>20590939</v>
      </c>
      <c r="C55" s="184">
        <v>20678391</v>
      </c>
    </row>
    <row r="56" spans="1:3" ht="20.399999999999999" x14ac:dyDescent="0.35">
      <c r="A56" t="s">
        <v>143</v>
      </c>
      <c r="B56" s="184">
        <v>10843217</v>
      </c>
      <c r="C56" s="184">
        <v>11411213</v>
      </c>
    </row>
    <row r="57" spans="1:3" ht="20.399999999999999" x14ac:dyDescent="0.35">
      <c r="A57" t="s">
        <v>132</v>
      </c>
      <c r="B57" s="184">
        <v>7958270</v>
      </c>
      <c r="C57" s="184">
        <v>7597929</v>
      </c>
    </row>
    <row r="58" spans="1:3" ht="20.399999999999999" x14ac:dyDescent="0.35">
      <c r="A58" t="s">
        <v>251</v>
      </c>
      <c r="B58" s="184">
        <v>18801487</v>
      </c>
      <c r="C58" s="184">
        <v>19009142</v>
      </c>
    </row>
    <row r="59" spans="1:3" ht="20.399999999999999" x14ac:dyDescent="0.35">
      <c r="A59" t="s">
        <v>247</v>
      </c>
      <c r="B59" s="184">
        <v>2842154</v>
      </c>
      <c r="C59" s="184">
        <v>3127638</v>
      </c>
    </row>
    <row r="60" spans="1:3" ht="20.399999999999999" x14ac:dyDescent="0.35">
      <c r="A60" t="s">
        <v>248</v>
      </c>
      <c r="B60" s="184">
        <v>5777450</v>
      </c>
      <c r="C60" s="184">
        <v>5541878</v>
      </c>
    </row>
    <row r="61" spans="1:3" ht="20.399999999999999" x14ac:dyDescent="0.35">
      <c r="A61" t="s">
        <v>244</v>
      </c>
      <c r="B61" s="184">
        <v>8619604</v>
      </c>
      <c r="C61" s="184">
        <v>8669516</v>
      </c>
    </row>
    <row r="62" spans="1:3" ht="20.399999999999999" x14ac:dyDescent="0.35">
      <c r="A62" t="s">
        <v>249</v>
      </c>
      <c r="B62" s="184">
        <v>4989631</v>
      </c>
      <c r="C62" s="184">
        <v>4953625</v>
      </c>
    </row>
    <row r="63" spans="1:3" ht="20.399999999999999" x14ac:dyDescent="0.35">
      <c r="A63" t="s">
        <v>250</v>
      </c>
      <c r="B63" s="184">
        <v>2609792</v>
      </c>
      <c r="C63" s="184">
        <v>2534410</v>
      </c>
    </row>
    <row r="64" spans="1:3" ht="20.399999999999999" x14ac:dyDescent="0.35">
      <c r="A64" t="s">
        <v>175</v>
      </c>
      <c r="B64" s="184">
        <v>7599423</v>
      </c>
      <c r="C64" s="184">
        <v>7488035</v>
      </c>
    </row>
    <row r="65" spans="1:3" ht="20.399999999999999" x14ac:dyDescent="0.35">
      <c r="A65" t="s">
        <v>151</v>
      </c>
      <c r="B65" s="184">
        <v>55611453</v>
      </c>
      <c r="C65" s="184">
        <v>55845084</v>
      </c>
    </row>
  </sheetData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workbookViewId="0"/>
  </sheetViews>
  <sheetFormatPr defaultRowHeight="13.2" x14ac:dyDescent="0.25"/>
  <cols>
    <col min="1" max="1" width="20" customWidth="1"/>
    <col min="2" max="3" width="13" customWidth="1"/>
  </cols>
  <sheetData>
    <row r="1" spans="1:3" x14ac:dyDescent="0.25">
      <c r="A1" t="s">
        <v>10</v>
      </c>
      <c r="B1" t="s">
        <v>11</v>
      </c>
      <c r="C1" t="s">
        <v>12</v>
      </c>
    </row>
    <row r="2" spans="1:3" ht="20.399999999999999" x14ac:dyDescent="0.35">
      <c r="A2" t="s">
        <v>13</v>
      </c>
      <c r="B2" s="184">
        <v>2015</v>
      </c>
      <c r="C2" s="184">
        <v>2016</v>
      </c>
    </row>
    <row r="3" spans="1:3" ht="20.399999999999999" x14ac:dyDescent="0.35">
      <c r="A3" t="s">
        <v>14</v>
      </c>
      <c r="B3" s="184">
        <v>2</v>
      </c>
      <c r="C3" s="184">
        <v>2</v>
      </c>
    </row>
    <row r="4" spans="1:3" ht="20.399999999999999" x14ac:dyDescent="0.35">
      <c r="A4" t="s">
        <v>191</v>
      </c>
      <c r="B4" s="184">
        <v>2577150</v>
      </c>
      <c r="C4" s="184">
        <v>2652705</v>
      </c>
    </row>
    <row r="5" spans="1:3" ht="20.399999999999999" x14ac:dyDescent="0.35">
      <c r="A5" t="s">
        <v>192</v>
      </c>
      <c r="B5" s="184">
        <v>332554</v>
      </c>
      <c r="C5" s="184">
        <v>343858</v>
      </c>
    </row>
    <row r="6" spans="1:3" ht="20.399999999999999" x14ac:dyDescent="0.35">
      <c r="A6" t="s">
        <v>195</v>
      </c>
      <c r="B6" s="184">
        <v>25562</v>
      </c>
      <c r="C6" s="184">
        <v>26061</v>
      </c>
    </row>
    <row r="7" spans="1:3" ht="20.399999999999999" x14ac:dyDescent="0.35">
      <c r="A7" t="s">
        <v>196</v>
      </c>
      <c r="B7" s="184">
        <v>84108</v>
      </c>
      <c r="C7" s="184">
        <v>87017</v>
      </c>
    </row>
    <row r="8" spans="1:3" ht="20.399999999999999" x14ac:dyDescent="0.35">
      <c r="A8" t="s">
        <v>199</v>
      </c>
      <c r="B8" s="184">
        <v>290473</v>
      </c>
      <c r="C8" s="184">
        <v>294698</v>
      </c>
    </row>
    <row r="9" spans="1:3" ht="20.399999999999999" x14ac:dyDescent="0.35">
      <c r="A9" t="s">
        <v>200</v>
      </c>
      <c r="B9" s="184">
        <v>4736</v>
      </c>
      <c r="C9" s="184">
        <v>5181</v>
      </c>
    </row>
    <row r="10" spans="1:3" ht="20.399999999999999" x14ac:dyDescent="0.35">
      <c r="A10" t="s">
        <v>203</v>
      </c>
      <c r="B10" s="184">
        <v>73564</v>
      </c>
      <c r="C10" s="184">
        <v>76327</v>
      </c>
    </row>
    <row r="11" spans="1:3" ht="20.399999999999999" x14ac:dyDescent="0.35">
      <c r="A11" t="s">
        <v>204</v>
      </c>
      <c r="B11" s="184">
        <v>326663</v>
      </c>
      <c r="C11" s="184">
        <v>330662</v>
      </c>
    </row>
    <row r="12" spans="1:3" ht="20.399999999999999" x14ac:dyDescent="0.35">
      <c r="A12" t="s">
        <v>207</v>
      </c>
      <c r="B12" s="184">
        <v>390862</v>
      </c>
      <c r="C12" s="184">
        <v>367469</v>
      </c>
    </row>
    <row r="13" spans="1:3" ht="20.399999999999999" x14ac:dyDescent="0.35">
      <c r="A13" t="s">
        <v>208</v>
      </c>
      <c r="B13" s="184">
        <v>59097</v>
      </c>
      <c r="C13" s="184">
        <v>65999</v>
      </c>
    </row>
    <row r="14" spans="1:3" ht="20.399999999999999" x14ac:dyDescent="0.35">
      <c r="A14" t="s">
        <v>219</v>
      </c>
      <c r="B14" s="184">
        <v>2566404</v>
      </c>
      <c r="C14" s="184">
        <v>2636445</v>
      </c>
    </row>
    <row r="15" spans="1:3" ht="20.399999999999999" x14ac:dyDescent="0.35">
      <c r="A15" t="s">
        <v>220</v>
      </c>
      <c r="B15" s="184">
        <v>329596</v>
      </c>
      <c r="C15" s="184">
        <v>345352</v>
      </c>
    </row>
    <row r="16" spans="1:3" ht="20.399999999999999" x14ac:dyDescent="0.35">
      <c r="A16" t="s">
        <v>221</v>
      </c>
      <c r="B16" s="184">
        <v>6144</v>
      </c>
      <c r="C16" s="184">
        <v>5840</v>
      </c>
    </row>
    <row r="17" spans="1:3" ht="20.399999999999999" x14ac:dyDescent="0.35">
      <c r="A17" t="s">
        <v>222</v>
      </c>
      <c r="B17" s="184">
        <v>71945</v>
      </c>
      <c r="C17" s="184">
        <v>69049</v>
      </c>
    </row>
    <row r="18" spans="1:3" ht="20.399999999999999" x14ac:dyDescent="0.35">
      <c r="A18" t="s">
        <v>223</v>
      </c>
      <c r="B18" s="184">
        <v>283652</v>
      </c>
      <c r="C18" s="184">
        <v>289199</v>
      </c>
    </row>
    <row r="19" spans="1:3" ht="20.399999999999999" x14ac:dyDescent="0.35">
      <c r="A19" t="s">
        <v>224</v>
      </c>
      <c r="B19" s="184">
        <v>4233</v>
      </c>
      <c r="C19" s="184">
        <v>4680</v>
      </c>
    </row>
    <row r="20" spans="1:3" ht="20.399999999999999" x14ac:dyDescent="0.35">
      <c r="A20" t="s">
        <v>225</v>
      </c>
      <c r="B20" s="184">
        <v>71539</v>
      </c>
      <c r="C20" s="184">
        <v>74141</v>
      </c>
    </row>
    <row r="21" spans="1:3" ht="20.399999999999999" x14ac:dyDescent="0.35">
      <c r="A21" t="s">
        <v>226</v>
      </c>
      <c r="B21" s="184">
        <v>289445</v>
      </c>
      <c r="C21" s="184">
        <v>303029</v>
      </c>
    </row>
    <row r="22" spans="1:3" ht="20.399999999999999" x14ac:dyDescent="0.35">
      <c r="A22" t="s">
        <v>227</v>
      </c>
      <c r="B22" s="184">
        <v>198322</v>
      </c>
      <c r="C22" s="184">
        <v>173503</v>
      </c>
    </row>
    <row r="23" spans="1:3" ht="20.399999999999999" x14ac:dyDescent="0.35">
      <c r="A23" t="s">
        <v>228</v>
      </c>
      <c r="B23" s="184">
        <v>39129</v>
      </c>
      <c r="C23" s="184">
        <v>33644</v>
      </c>
    </row>
    <row r="24" spans="1:3" ht="20.399999999999999" x14ac:dyDescent="0.35">
      <c r="A24" t="s">
        <v>133</v>
      </c>
      <c r="B24" s="184">
        <v>1902444</v>
      </c>
      <c r="C24" s="184">
        <v>2017389</v>
      </c>
    </row>
    <row r="25" spans="1:3" ht="20.399999999999999" x14ac:dyDescent="0.35">
      <c r="A25" t="s">
        <v>134</v>
      </c>
      <c r="B25" s="184">
        <v>1237805</v>
      </c>
      <c r="C25" s="184">
        <v>1309626</v>
      </c>
    </row>
    <row r="26" spans="1:3" ht="20.399999999999999" x14ac:dyDescent="0.35">
      <c r="A26" t="s">
        <v>135</v>
      </c>
      <c r="B26" s="184">
        <v>541184</v>
      </c>
      <c r="C26" s="184">
        <v>575438</v>
      </c>
    </row>
    <row r="27" spans="1:3" ht="20.399999999999999" x14ac:dyDescent="0.35">
      <c r="A27" t="s">
        <v>122</v>
      </c>
      <c r="B27" s="184">
        <v>6131134</v>
      </c>
      <c r="C27" s="184">
        <v>7175698</v>
      </c>
    </row>
    <row r="28" spans="1:3" ht="20.399999999999999" x14ac:dyDescent="0.35">
      <c r="A28" t="s">
        <v>123</v>
      </c>
      <c r="B28" s="184">
        <v>757536</v>
      </c>
      <c r="C28" s="184">
        <v>173598</v>
      </c>
    </row>
    <row r="29" spans="1:3" ht="20.399999999999999" x14ac:dyDescent="0.35">
      <c r="A29" t="s">
        <v>124</v>
      </c>
      <c r="B29" s="184">
        <v>1433577</v>
      </c>
      <c r="C29" s="184">
        <v>1687048</v>
      </c>
    </row>
    <row r="30" spans="1:3" ht="20.399999999999999" x14ac:dyDescent="0.35">
      <c r="A30" t="s">
        <v>164</v>
      </c>
      <c r="B30" s="184">
        <v>581001</v>
      </c>
      <c r="C30" s="184">
        <v>593319</v>
      </c>
    </row>
    <row r="31" spans="1:3" ht="20.399999999999999" x14ac:dyDescent="0.35">
      <c r="A31" t="s">
        <v>165</v>
      </c>
      <c r="B31" s="184">
        <v>5442</v>
      </c>
      <c r="C31" s="184">
        <v>5452</v>
      </c>
    </row>
    <row r="32" spans="1:3" ht="20.399999999999999" x14ac:dyDescent="0.35">
      <c r="A32" t="s">
        <v>152</v>
      </c>
      <c r="B32" s="184">
        <v>1499939</v>
      </c>
      <c r="C32" s="184">
        <v>1446518</v>
      </c>
    </row>
    <row r="33" spans="1:3" ht="20.399999999999999" x14ac:dyDescent="0.35">
      <c r="A33" t="s">
        <v>153</v>
      </c>
      <c r="B33" s="184">
        <v>3625374</v>
      </c>
      <c r="C33" s="184">
        <v>3653498</v>
      </c>
    </row>
    <row r="34" spans="1:3" ht="20.399999999999999" x14ac:dyDescent="0.35">
      <c r="A34" t="s">
        <v>154</v>
      </c>
      <c r="B34" s="184">
        <v>1682689</v>
      </c>
      <c r="C34" s="184">
        <v>1740060</v>
      </c>
    </row>
    <row r="35" spans="1:3" ht="20.399999999999999" x14ac:dyDescent="0.35">
      <c r="A35" t="s">
        <v>170</v>
      </c>
      <c r="B35" s="184">
        <v>40570</v>
      </c>
      <c r="C35" s="184">
        <v>42734</v>
      </c>
    </row>
    <row r="36" spans="1:3" ht="20.399999999999999" x14ac:dyDescent="0.35">
      <c r="A36" t="s">
        <v>171</v>
      </c>
      <c r="B36" s="184">
        <v>431944</v>
      </c>
      <c r="C36" s="184">
        <v>438369</v>
      </c>
    </row>
    <row r="37" spans="1:3" ht="20.399999999999999" x14ac:dyDescent="0.35">
      <c r="A37" t="s">
        <v>172</v>
      </c>
      <c r="B37" s="184">
        <v>328570</v>
      </c>
      <c r="C37" s="184">
        <v>337668</v>
      </c>
    </row>
    <row r="38" spans="1:3" ht="20.399999999999999" x14ac:dyDescent="0.35">
      <c r="A38" t="s">
        <v>173</v>
      </c>
      <c r="B38" s="184">
        <v>30794</v>
      </c>
      <c r="C38" s="184">
        <v>43615</v>
      </c>
    </row>
    <row r="39" spans="1:3" ht="20.399999999999999" x14ac:dyDescent="0.35">
      <c r="A39" t="s">
        <v>233</v>
      </c>
      <c r="B39" s="184">
        <v>70948</v>
      </c>
      <c r="C39" s="184">
        <v>78219</v>
      </c>
    </row>
    <row r="40" spans="1:3" ht="20.399999999999999" x14ac:dyDescent="0.35">
      <c r="A40" t="s">
        <v>234</v>
      </c>
      <c r="B40" s="184">
        <v>1951981</v>
      </c>
      <c r="C40" s="184">
        <v>2098095</v>
      </c>
    </row>
    <row r="41" spans="1:3" ht="20.399999999999999" x14ac:dyDescent="0.35">
      <c r="A41" t="s">
        <v>136</v>
      </c>
      <c r="B41" s="184">
        <v>323996</v>
      </c>
      <c r="C41" s="184">
        <v>326197</v>
      </c>
    </row>
    <row r="42" spans="1:3" ht="20.399999999999999" x14ac:dyDescent="0.35">
      <c r="A42" t="s">
        <v>157</v>
      </c>
      <c r="B42" s="184">
        <v>131969</v>
      </c>
      <c r="C42" s="184">
        <v>143213</v>
      </c>
    </row>
    <row r="43" spans="1:3" ht="20.399999999999999" x14ac:dyDescent="0.35">
      <c r="A43" t="s">
        <v>158</v>
      </c>
      <c r="B43" s="184">
        <v>24414</v>
      </c>
      <c r="C43" s="184">
        <v>24112</v>
      </c>
    </row>
    <row r="44" spans="1:3" ht="20.399999999999999" x14ac:dyDescent="0.35">
      <c r="A44" t="s">
        <v>160</v>
      </c>
      <c r="B44" s="184">
        <v>95</v>
      </c>
      <c r="C44" s="184">
        <v>103</v>
      </c>
    </row>
    <row r="45" spans="1:3" ht="20.399999999999999" x14ac:dyDescent="0.35">
      <c r="A45" t="s">
        <v>137</v>
      </c>
      <c r="B45" s="184">
        <v>3901873</v>
      </c>
      <c r="C45" s="184">
        <v>4075824</v>
      </c>
    </row>
    <row r="46" spans="1:3" ht="20.399999999999999" x14ac:dyDescent="0.35">
      <c r="A46" t="s">
        <v>138</v>
      </c>
      <c r="B46" s="184">
        <v>174974</v>
      </c>
      <c r="C46" s="184">
        <v>283498</v>
      </c>
    </row>
    <row r="47" spans="1:3" ht="20.399999999999999" x14ac:dyDescent="0.35">
      <c r="A47" t="s">
        <v>125</v>
      </c>
      <c r="B47" s="184">
        <v>1300</v>
      </c>
      <c r="C47" s="184">
        <v>368</v>
      </c>
    </row>
  </sheetData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/>
  </sheetViews>
  <sheetFormatPr defaultRowHeight="13.2" x14ac:dyDescent="0.25"/>
  <cols>
    <col min="1" max="1" width="35" customWidth="1"/>
    <col min="2" max="10" width="13" customWidth="1"/>
  </cols>
  <sheetData>
    <row r="1" spans="1:10" x14ac:dyDescent="0.25">
      <c r="A1" t="s">
        <v>94</v>
      </c>
      <c r="B1" t="s">
        <v>297</v>
      </c>
      <c r="C1" t="s">
        <v>298</v>
      </c>
      <c r="D1" t="s">
        <v>299</v>
      </c>
      <c r="E1" t="s">
        <v>300</v>
      </c>
      <c r="F1" t="s">
        <v>301</v>
      </c>
      <c r="G1" t="s">
        <v>302</v>
      </c>
      <c r="H1" t="s">
        <v>303</v>
      </c>
      <c r="I1" t="s">
        <v>304</v>
      </c>
      <c r="J1" t="s">
        <v>305</v>
      </c>
    </row>
    <row r="2" spans="1:10" ht="20.399999999999999" x14ac:dyDescent="0.35">
      <c r="A2" t="s">
        <v>95</v>
      </c>
      <c r="B2" s="184">
        <v>12524077</v>
      </c>
      <c r="C2" s="184">
        <v>12289153</v>
      </c>
      <c r="D2" s="184">
        <v>11837226</v>
      </c>
      <c r="E2" s="184">
        <v>7267360</v>
      </c>
      <c r="F2" s="184">
        <v>7075416</v>
      </c>
      <c r="G2" s="184">
        <v>6919402</v>
      </c>
      <c r="H2" s="184">
        <v>5256717</v>
      </c>
      <c r="I2" s="184">
        <v>5213737</v>
      </c>
      <c r="J2" s="184">
        <v>4917824</v>
      </c>
    </row>
    <row r="3" spans="1:10" ht="20.399999999999999" x14ac:dyDescent="0.35">
      <c r="A3" t="s">
        <v>130</v>
      </c>
      <c r="B3" s="184">
        <v>1369862</v>
      </c>
      <c r="C3" s="184">
        <v>1641575</v>
      </c>
      <c r="D3" s="184">
        <v>1746737</v>
      </c>
      <c r="E3" s="184">
        <v>1037322</v>
      </c>
      <c r="F3" s="184">
        <v>1274519</v>
      </c>
      <c r="G3" s="184">
        <v>1366040</v>
      </c>
      <c r="H3" s="184">
        <v>332540</v>
      </c>
      <c r="I3" s="184">
        <v>367056</v>
      </c>
      <c r="J3" s="184">
        <v>380697</v>
      </c>
    </row>
    <row r="4" spans="1:10" ht="20.399999999999999" x14ac:dyDescent="0.35">
      <c r="A4" t="s">
        <v>96</v>
      </c>
      <c r="B4" s="184">
        <v>13668031</v>
      </c>
      <c r="C4" s="184">
        <v>13990694</v>
      </c>
      <c r="D4" s="184">
        <v>14174475</v>
      </c>
      <c r="E4" s="184">
        <v>7900503</v>
      </c>
      <c r="F4" s="184">
        <v>8056379</v>
      </c>
      <c r="G4" s="184">
        <v>8678791</v>
      </c>
      <c r="H4" s="184">
        <v>5767528</v>
      </c>
      <c r="I4" s="184">
        <v>5934315</v>
      </c>
      <c r="J4" s="184">
        <v>5495684</v>
      </c>
    </row>
    <row r="5" spans="1:10" ht="20.399999999999999" x14ac:dyDescent="0.35">
      <c r="A5" t="s">
        <v>97</v>
      </c>
      <c r="B5" s="184">
        <v>7606393</v>
      </c>
      <c r="C5" s="184">
        <v>7516639</v>
      </c>
      <c r="D5" s="184">
        <v>7429818</v>
      </c>
      <c r="E5" s="184">
        <v>4501946</v>
      </c>
      <c r="F5" s="184">
        <v>4577648</v>
      </c>
      <c r="G5" s="184">
        <v>4562576</v>
      </c>
      <c r="H5" s="184">
        <v>3104447</v>
      </c>
      <c r="I5" s="184">
        <v>2938991</v>
      </c>
      <c r="J5" s="184">
        <v>2867242</v>
      </c>
    </row>
    <row r="6" spans="1:10" ht="20.399999999999999" x14ac:dyDescent="0.35">
      <c r="A6" t="s">
        <v>98</v>
      </c>
      <c r="B6" s="184">
        <v>5501849</v>
      </c>
      <c r="C6" s="184">
        <v>5589470</v>
      </c>
      <c r="D6" s="184">
        <v>5597834</v>
      </c>
      <c r="E6" s="184">
        <v>4619296</v>
      </c>
      <c r="F6" s="184">
        <v>4714485</v>
      </c>
      <c r="G6" s="184">
        <v>4731390</v>
      </c>
      <c r="H6" s="184">
        <v>882553</v>
      </c>
      <c r="I6" s="184">
        <v>874985</v>
      </c>
      <c r="J6" s="184">
        <v>866444</v>
      </c>
    </row>
    <row r="7" spans="1:10" ht="20.399999999999999" x14ac:dyDescent="0.35">
      <c r="A7" t="s">
        <v>99</v>
      </c>
      <c r="B7" s="184">
        <v>684275</v>
      </c>
      <c r="C7" s="184">
        <v>735024</v>
      </c>
      <c r="D7" s="184">
        <v>756177</v>
      </c>
      <c r="E7" s="184">
        <v>680805</v>
      </c>
      <c r="F7" s="184">
        <v>730831</v>
      </c>
      <c r="G7" s="184">
        <v>751759</v>
      </c>
      <c r="H7" s="184">
        <v>3470</v>
      </c>
      <c r="I7" s="184">
        <v>4193</v>
      </c>
      <c r="J7" s="184">
        <v>4418</v>
      </c>
    </row>
    <row r="8" spans="1:10" ht="20.399999999999999" x14ac:dyDescent="0.35">
      <c r="A8" t="s">
        <v>100</v>
      </c>
      <c r="B8" s="184">
        <v>1767790</v>
      </c>
      <c r="C8" s="184">
        <v>1780371</v>
      </c>
      <c r="D8" s="184">
        <v>1623114</v>
      </c>
      <c r="E8" s="184">
        <v>882794</v>
      </c>
      <c r="F8" s="184">
        <v>914465</v>
      </c>
      <c r="G8" s="184">
        <v>744510</v>
      </c>
      <c r="H8" s="184">
        <v>884996</v>
      </c>
      <c r="I8" s="184">
        <v>865906</v>
      </c>
      <c r="J8" s="184">
        <v>878604</v>
      </c>
    </row>
    <row r="9" spans="1:10" ht="20.399999999999999" x14ac:dyDescent="0.35">
      <c r="A9" t="s">
        <v>101</v>
      </c>
      <c r="B9" s="184">
        <v>1376128</v>
      </c>
      <c r="C9" s="184">
        <v>1452048</v>
      </c>
      <c r="D9" s="184">
        <v>1461380</v>
      </c>
      <c r="E9" s="184">
        <v>485488</v>
      </c>
      <c r="F9" s="184">
        <v>541639</v>
      </c>
      <c r="G9" s="184">
        <v>499100</v>
      </c>
      <c r="H9" s="184">
        <v>890640</v>
      </c>
      <c r="I9" s="184">
        <v>910409</v>
      </c>
      <c r="J9" s="184">
        <v>962280</v>
      </c>
    </row>
    <row r="10" spans="1:10" ht="20.399999999999999" x14ac:dyDescent="0.35">
      <c r="A10" t="s">
        <v>102</v>
      </c>
      <c r="B10" s="184">
        <v>858144</v>
      </c>
      <c r="C10" s="184">
        <v>925769</v>
      </c>
      <c r="D10" s="184">
        <v>1022889</v>
      </c>
      <c r="E10" s="184">
        <v>258927</v>
      </c>
      <c r="F10" s="184">
        <v>329323</v>
      </c>
      <c r="G10" s="184">
        <v>386096</v>
      </c>
      <c r="H10" s="184">
        <v>599217</v>
      </c>
      <c r="I10" s="184">
        <v>596446</v>
      </c>
      <c r="J10" s="184">
        <v>636793</v>
      </c>
    </row>
    <row r="11" spans="1:10" ht="20.399999999999999" x14ac:dyDescent="0.35">
      <c r="A11" t="s">
        <v>103</v>
      </c>
      <c r="B11" s="184">
        <v>2537354</v>
      </c>
      <c r="C11" s="184">
        <v>2659561</v>
      </c>
      <c r="D11" s="184">
        <v>2679660</v>
      </c>
      <c r="E11" s="184">
        <v>1928874</v>
      </c>
      <c r="F11" s="184">
        <v>2046218</v>
      </c>
      <c r="G11" s="184">
        <v>2237550</v>
      </c>
      <c r="H11" s="184">
        <v>608480</v>
      </c>
      <c r="I11" s="184">
        <v>613343</v>
      </c>
      <c r="J11" s="184">
        <v>442110</v>
      </c>
    </row>
    <row r="12" spans="1:10" ht="20.399999999999999" x14ac:dyDescent="0.35">
      <c r="A12" t="s">
        <v>235</v>
      </c>
      <c r="B12" s="184">
        <v>96716</v>
      </c>
      <c r="C12" s="184">
        <v>107152</v>
      </c>
      <c r="D12" s="184">
        <v>98680</v>
      </c>
      <c r="E12" s="184">
        <v>96716</v>
      </c>
      <c r="F12" s="184">
        <v>107152</v>
      </c>
      <c r="G12" s="184">
        <v>98680</v>
      </c>
      <c r="H12" s="184">
        <v>0</v>
      </c>
      <c r="I12" s="184">
        <v>0</v>
      </c>
      <c r="J12" s="184">
        <v>0</v>
      </c>
    </row>
    <row r="13" spans="1:10" ht="20.399999999999999" x14ac:dyDescent="0.35">
      <c r="A13" t="s">
        <v>236</v>
      </c>
      <c r="B13" s="184">
        <v>43463</v>
      </c>
      <c r="C13" s="184">
        <v>42282</v>
      </c>
      <c r="D13" s="184">
        <v>45315</v>
      </c>
      <c r="E13" s="184">
        <v>42995</v>
      </c>
      <c r="F13" s="184">
        <v>41760</v>
      </c>
      <c r="G13" s="184">
        <v>44722</v>
      </c>
      <c r="H13" s="184">
        <v>468</v>
      </c>
      <c r="I13" s="184">
        <v>522</v>
      </c>
      <c r="J13" s="184">
        <v>593</v>
      </c>
    </row>
    <row r="14" spans="1:10" ht="20.399999999999999" x14ac:dyDescent="0.35">
      <c r="A14" t="s">
        <v>296</v>
      </c>
      <c r="B14" s="184">
        <v>82877</v>
      </c>
      <c r="C14" s="184">
        <v>86401</v>
      </c>
      <c r="D14" s="184">
        <v>95303</v>
      </c>
      <c r="E14" s="184">
        <v>0</v>
      </c>
      <c r="F14" s="184">
        <v>0</v>
      </c>
      <c r="G14" s="184">
        <v>0</v>
      </c>
      <c r="H14" s="184">
        <v>82877</v>
      </c>
      <c r="I14" s="184">
        <v>86401</v>
      </c>
      <c r="J14" s="184">
        <v>95303</v>
      </c>
    </row>
    <row r="15" spans="1:10" ht="20.399999999999999" x14ac:dyDescent="0.35">
      <c r="A15" t="s">
        <v>131</v>
      </c>
      <c r="B15" s="184">
        <v>2221581</v>
      </c>
      <c r="C15" s="184">
        <v>2299522</v>
      </c>
      <c r="D15" s="184">
        <v>2370150</v>
      </c>
      <c r="E15" s="184">
        <v>1580423</v>
      </c>
      <c r="F15" s="184">
        <v>1635452</v>
      </c>
      <c r="G15" s="184">
        <v>1678642</v>
      </c>
      <c r="H15" s="184">
        <v>641158</v>
      </c>
      <c r="I15" s="184">
        <v>664070</v>
      </c>
      <c r="J15" s="184">
        <v>691508</v>
      </c>
    </row>
    <row r="16" spans="1:10" ht="20.399999999999999" x14ac:dyDescent="0.35">
      <c r="A16" t="s">
        <v>104</v>
      </c>
      <c r="B16" s="184">
        <v>12850</v>
      </c>
      <c r="C16" s="184">
        <v>14446</v>
      </c>
      <c r="D16" s="184">
        <v>12999</v>
      </c>
      <c r="E16" s="184">
        <v>0</v>
      </c>
      <c r="F16" s="184">
        <v>0</v>
      </c>
      <c r="G16" s="184">
        <v>0</v>
      </c>
      <c r="H16" s="184">
        <v>12850</v>
      </c>
      <c r="I16" s="184">
        <v>14446</v>
      </c>
      <c r="J16" s="184">
        <v>12999</v>
      </c>
    </row>
    <row r="17" spans="1:10" ht="20.399999999999999" x14ac:dyDescent="0.35">
      <c r="A17" t="s">
        <v>105</v>
      </c>
      <c r="B17" s="184">
        <v>490794</v>
      </c>
      <c r="C17" s="184">
        <v>555973</v>
      </c>
      <c r="D17" s="184">
        <v>671471</v>
      </c>
      <c r="E17" s="184">
        <v>328415</v>
      </c>
      <c r="F17" s="184">
        <v>414146</v>
      </c>
      <c r="G17" s="184">
        <v>520096</v>
      </c>
      <c r="H17" s="184">
        <v>162379</v>
      </c>
      <c r="I17" s="184">
        <v>141827</v>
      </c>
      <c r="J17" s="184">
        <v>151375</v>
      </c>
    </row>
    <row r="18" spans="1:10" ht="20.399999999999999" x14ac:dyDescent="0.35">
      <c r="A18" t="s">
        <v>106</v>
      </c>
      <c r="B18" s="184">
        <v>398620</v>
      </c>
      <c r="C18" s="184">
        <v>519190</v>
      </c>
      <c r="D18" s="184">
        <v>483921</v>
      </c>
      <c r="E18" s="184">
        <v>113104</v>
      </c>
      <c r="F18" s="184">
        <v>116195</v>
      </c>
      <c r="G18" s="184">
        <v>102250</v>
      </c>
      <c r="H18" s="184">
        <v>285516</v>
      </c>
      <c r="I18" s="184">
        <v>402995</v>
      </c>
      <c r="J18" s="184">
        <v>381671</v>
      </c>
    </row>
    <row r="19" spans="1:10" ht="20.399999999999999" x14ac:dyDescent="0.35">
      <c r="A19" t="s">
        <v>107</v>
      </c>
      <c r="B19" s="184">
        <v>30243</v>
      </c>
      <c r="C19" s="184">
        <v>31299</v>
      </c>
      <c r="D19" s="184">
        <v>73815</v>
      </c>
      <c r="E19" s="184">
        <v>0</v>
      </c>
      <c r="F19" s="184">
        <v>0</v>
      </c>
      <c r="G19" s="184">
        <v>0</v>
      </c>
      <c r="H19" s="184">
        <v>30243</v>
      </c>
      <c r="I19" s="184">
        <v>31299</v>
      </c>
      <c r="J19" s="184">
        <v>73815</v>
      </c>
    </row>
    <row r="20" spans="1:10" ht="20.399999999999999" x14ac:dyDescent="0.35">
      <c r="A20" t="s">
        <v>108</v>
      </c>
      <c r="B20" s="184">
        <v>49856</v>
      </c>
      <c r="C20" s="184">
        <v>54038</v>
      </c>
      <c r="D20" s="184">
        <v>52954</v>
      </c>
      <c r="E20" s="184">
        <v>0</v>
      </c>
      <c r="F20" s="184">
        <v>0</v>
      </c>
      <c r="G20" s="184">
        <v>0</v>
      </c>
      <c r="H20" s="184">
        <v>49856</v>
      </c>
      <c r="I20" s="184">
        <v>54038</v>
      </c>
      <c r="J20" s="184">
        <v>52954</v>
      </c>
    </row>
    <row r="21" spans="1:10" ht="20.399999999999999" x14ac:dyDescent="0.35">
      <c r="A21" t="s">
        <v>109</v>
      </c>
      <c r="B21" s="184">
        <v>50305</v>
      </c>
      <c r="C21" s="184">
        <v>48731</v>
      </c>
      <c r="D21" s="184">
        <v>47677</v>
      </c>
      <c r="E21" s="184">
        <v>38543</v>
      </c>
      <c r="F21" s="184">
        <v>36746</v>
      </c>
      <c r="G21" s="184">
        <v>36251</v>
      </c>
      <c r="H21" s="184">
        <v>11762</v>
      </c>
      <c r="I21" s="184">
        <v>11985</v>
      </c>
      <c r="J21" s="184">
        <v>11426</v>
      </c>
    </row>
    <row r="22" spans="1:10" ht="20.399999999999999" x14ac:dyDescent="0.35">
      <c r="A22" t="s">
        <v>110</v>
      </c>
      <c r="B22" s="184">
        <v>1235963</v>
      </c>
      <c r="C22" s="184">
        <v>1398950</v>
      </c>
      <c r="D22" s="184">
        <v>1539535</v>
      </c>
      <c r="E22" s="184">
        <v>1035092</v>
      </c>
      <c r="F22" s="184">
        <v>1166173</v>
      </c>
      <c r="G22" s="184">
        <v>1285473</v>
      </c>
      <c r="H22" s="184">
        <v>200871</v>
      </c>
      <c r="I22" s="184">
        <v>232777</v>
      </c>
      <c r="J22" s="184">
        <v>254062</v>
      </c>
    </row>
    <row r="23" spans="1:10" ht="20.399999999999999" x14ac:dyDescent="0.35">
      <c r="A23" t="s">
        <v>111</v>
      </c>
      <c r="B23" s="184">
        <v>283781</v>
      </c>
      <c r="C23" s="184">
        <v>302558</v>
      </c>
      <c r="D23" s="184">
        <v>304524</v>
      </c>
      <c r="E23" s="184">
        <v>48662</v>
      </c>
      <c r="F23" s="184">
        <v>51552</v>
      </c>
      <c r="G23" s="184">
        <v>57353</v>
      </c>
      <c r="H23" s="184">
        <v>235119</v>
      </c>
      <c r="I23" s="184">
        <v>251006</v>
      </c>
      <c r="J23" s="184">
        <v>247171</v>
      </c>
    </row>
    <row r="24" spans="1:10" ht="20.399999999999999" x14ac:dyDescent="0.35">
      <c r="A24" t="s">
        <v>112</v>
      </c>
      <c r="B24" s="184">
        <v>218648</v>
      </c>
      <c r="C24" s="184">
        <v>254563</v>
      </c>
      <c r="D24" s="184">
        <v>292535</v>
      </c>
      <c r="E24" s="184">
        <v>85774</v>
      </c>
      <c r="F24" s="184">
        <v>102069</v>
      </c>
      <c r="G24" s="184">
        <v>127026</v>
      </c>
      <c r="H24" s="184">
        <v>132874</v>
      </c>
      <c r="I24" s="184">
        <v>152494</v>
      </c>
      <c r="J24" s="184">
        <v>165509</v>
      </c>
    </row>
    <row r="25" spans="1:10" ht="20.399999999999999" x14ac:dyDescent="0.35">
      <c r="A25" t="s">
        <v>113</v>
      </c>
      <c r="B25" s="184">
        <v>50255</v>
      </c>
      <c r="C25" s="184">
        <v>54882</v>
      </c>
      <c r="D25" s="184">
        <v>58971</v>
      </c>
      <c r="E25" s="184">
        <v>26935</v>
      </c>
      <c r="F25" s="184">
        <v>29538</v>
      </c>
      <c r="G25" s="184">
        <v>32332</v>
      </c>
      <c r="H25" s="184">
        <v>23320</v>
      </c>
      <c r="I25" s="184">
        <v>25344</v>
      </c>
      <c r="J25" s="184">
        <v>26639</v>
      </c>
    </row>
    <row r="26" spans="1:10" ht="20.399999999999999" x14ac:dyDescent="0.35">
      <c r="A26" t="s">
        <v>114</v>
      </c>
      <c r="B26" s="184">
        <v>38555</v>
      </c>
      <c r="C26" s="184">
        <v>75781</v>
      </c>
      <c r="D26" s="184">
        <v>107948</v>
      </c>
      <c r="E26" s="184">
        <v>38117</v>
      </c>
      <c r="F26" s="184">
        <v>72611</v>
      </c>
      <c r="G26" s="184">
        <v>98558</v>
      </c>
      <c r="H26" s="184">
        <v>438</v>
      </c>
      <c r="I26" s="184">
        <v>3170</v>
      </c>
      <c r="J26" s="184">
        <v>9390</v>
      </c>
    </row>
    <row r="27" spans="1:10" ht="20.399999999999999" x14ac:dyDescent="0.35">
      <c r="A27" t="s">
        <v>174</v>
      </c>
      <c r="B27" s="184">
        <v>108822</v>
      </c>
      <c r="C27" s="184">
        <v>113666</v>
      </c>
      <c r="D27" s="184">
        <v>120243</v>
      </c>
      <c r="E27" s="184">
        <v>0</v>
      </c>
      <c r="F27" s="184">
        <v>0</v>
      </c>
      <c r="G27" s="184">
        <v>0</v>
      </c>
      <c r="H27" s="184">
        <v>108822</v>
      </c>
      <c r="I27" s="184">
        <v>113666</v>
      </c>
      <c r="J27" s="184">
        <v>120243</v>
      </c>
    </row>
    <row r="28" spans="1:10" ht="20.399999999999999" x14ac:dyDescent="0.35">
      <c r="A28" t="s">
        <v>115</v>
      </c>
      <c r="B28" s="184">
        <v>17008</v>
      </c>
      <c r="C28" s="184">
        <v>17791</v>
      </c>
      <c r="D28" s="184">
        <v>20494</v>
      </c>
      <c r="E28" s="184">
        <v>0</v>
      </c>
      <c r="F28" s="184">
        <v>0</v>
      </c>
      <c r="G28" s="184">
        <v>0</v>
      </c>
      <c r="H28" s="184">
        <v>17008</v>
      </c>
      <c r="I28" s="184">
        <v>17791</v>
      </c>
      <c r="J28" s="184">
        <v>20494</v>
      </c>
    </row>
    <row r="29" spans="1:10" ht="20.399999999999999" x14ac:dyDescent="0.35">
      <c r="A29" t="s">
        <v>116</v>
      </c>
      <c r="B29" s="184">
        <v>145493</v>
      </c>
      <c r="C29" s="184">
        <v>159560</v>
      </c>
      <c r="D29" s="184">
        <v>175064</v>
      </c>
      <c r="E29" s="184">
        <v>0</v>
      </c>
      <c r="F29" s="184">
        <v>0</v>
      </c>
      <c r="G29" s="184">
        <v>0</v>
      </c>
      <c r="H29" s="184">
        <v>145493</v>
      </c>
      <c r="I29" s="184">
        <v>159560</v>
      </c>
      <c r="J29" s="184">
        <v>175064</v>
      </c>
    </row>
    <row r="30" spans="1:10" ht="20.399999999999999" x14ac:dyDescent="0.35">
      <c r="A30" t="s">
        <v>176</v>
      </c>
      <c r="B30" s="184">
        <v>99460</v>
      </c>
      <c r="C30" s="184">
        <v>98439</v>
      </c>
      <c r="D30" s="184">
        <v>129755</v>
      </c>
      <c r="E30" s="184">
        <v>0</v>
      </c>
      <c r="F30" s="184">
        <v>0</v>
      </c>
      <c r="G30" s="184">
        <v>37214</v>
      </c>
      <c r="H30" s="184">
        <v>99460</v>
      </c>
      <c r="I30" s="184">
        <v>98439</v>
      </c>
      <c r="J30" s="184">
        <v>92541</v>
      </c>
    </row>
    <row r="31" spans="1:10" ht="20.399999999999999" x14ac:dyDescent="0.35">
      <c r="A31" t="s">
        <v>290</v>
      </c>
      <c r="B31" s="184">
        <v>521379</v>
      </c>
      <c r="C31" s="184">
        <v>795925</v>
      </c>
      <c r="D31" s="184">
        <v>814420</v>
      </c>
      <c r="E31" s="184">
        <v>323329</v>
      </c>
      <c r="F31" s="184">
        <v>526959</v>
      </c>
      <c r="G31" s="184">
        <v>595860</v>
      </c>
      <c r="H31" s="184">
        <v>198050</v>
      </c>
      <c r="I31" s="184">
        <v>268966</v>
      </c>
      <c r="J31" s="184">
        <v>218560</v>
      </c>
    </row>
  </sheetData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/>
  </sheetViews>
  <sheetFormatPr defaultRowHeight="13.2" x14ac:dyDescent="0.25"/>
  <cols>
    <col min="1" max="1" width="35" customWidth="1"/>
    <col min="2" max="10" width="13" customWidth="1"/>
  </cols>
  <sheetData>
    <row r="1" spans="1:10" x14ac:dyDescent="0.25">
      <c r="A1" t="s">
        <v>94</v>
      </c>
      <c r="B1" t="s">
        <v>297</v>
      </c>
      <c r="C1" t="s">
        <v>298</v>
      </c>
      <c r="D1" t="s">
        <v>299</v>
      </c>
      <c r="E1" t="s">
        <v>300</v>
      </c>
      <c r="F1" t="s">
        <v>301</v>
      </c>
      <c r="G1" t="s">
        <v>302</v>
      </c>
      <c r="H1" t="s">
        <v>303</v>
      </c>
      <c r="I1" t="s">
        <v>304</v>
      </c>
      <c r="J1" t="s">
        <v>305</v>
      </c>
    </row>
    <row r="2" spans="1:10" ht="20.399999999999999" x14ac:dyDescent="0.35">
      <c r="A2" t="s">
        <v>95</v>
      </c>
      <c r="B2" s="184">
        <v>4906875</v>
      </c>
      <c r="C2" s="184">
        <v>4713963</v>
      </c>
      <c r="D2" s="184">
        <v>4492604</v>
      </c>
      <c r="E2" s="184">
        <v>3439331</v>
      </c>
      <c r="F2" s="184">
        <v>3310061</v>
      </c>
      <c r="G2" s="184">
        <v>3216728</v>
      </c>
      <c r="H2" s="184">
        <v>1467544</v>
      </c>
      <c r="I2" s="184">
        <v>1403902</v>
      </c>
      <c r="J2" s="184">
        <v>1275876</v>
      </c>
    </row>
    <row r="3" spans="1:10" ht="20.399999999999999" x14ac:dyDescent="0.35">
      <c r="A3" t="s">
        <v>130</v>
      </c>
      <c r="B3" s="184">
        <v>462777</v>
      </c>
      <c r="C3" s="184">
        <v>557076</v>
      </c>
      <c r="D3" s="184">
        <v>623179</v>
      </c>
      <c r="E3" s="184">
        <v>452666</v>
      </c>
      <c r="F3" s="184">
        <v>546874</v>
      </c>
      <c r="G3" s="184">
        <v>613398</v>
      </c>
      <c r="H3" s="184">
        <v>10111</v>
      </c>
      <c r="I3" s="184">
        <v>10202</v>
      </c>
      <c r="J3" s="184">
        <v>9781</v>
      </c>
    </row>
    <row r="4" spans="1:10" ht="20.399999999999999" x14ac:dyDescent="0.35">
      <c r="A4" t="s">
        <v>96</v>
      </c>
      <c r="B4" s="184">
        <v>5215325</v>
      </c>
      <c r="C4" s="184">
        <v>5270069</v>
      </c>
      <c r="D4" s="184">
        <v>5353452</v>
      </c>
      <c r="E4" s="184">
        <v>4041117</v>
      </c>
      <c r="F4" s="184">
        <v>4021431</v>
      </c>
      <c r="G4" s="184">
        <v>4106624</v>
      </c>
      <c r="H4" s="184">
        <v>1174208</v>
      </c>
      <c r="I4" s="184">
        <v>1248638</v>
      </c>
      <c r="J4" s="184">
        <v>1246828</v>
      </c>
    </row>
    <row r="5" spans="1:10" ht="20.399999999999999" x14ac:dyDescent="0.35">
      <c r="A5" t="s">
        <v>97</v>
      </c>
      <c r="B5" s="184">
        <v>3091128</v>
      </c>
      <c r="C5" s="184">
        <v>3056817</v>
      </c>
      <c r="D5" s="184">
        <v>2981076</v>
      </c>
      <c r="E5" s="184">
        <v>2313684</v>
      </c>
      <c r="F5" s="184">
        <v>2332019</v>
      </c>
      <c r="G5" s="184">
        <v>2316572</v>
      </c>
      <c r="H5" s="184">
        <v>777444</v>
      </c>
      <c r="I5" s="184">
        <v>724798</v>
      </c>
      <c r="J5" s="184">
        <v>664504</v>
      </c>
    </row>
    <row r="6" spans="1:10" ht="20.399999999999999" x14ac:dyDescent="0.35">
      <c r="A6" t="s">
        <v>98</v>
      </c>
      <c r="B6" s="184">
        <v>1976697</v>
      </c>
      <c r="C6" s="184">
        <v>2001664</v>
      </c>
      <c r="D6" s="184">
        <v>1967332</v>
      </c>
      <c r="E6" s="184">
        <v>1738589</v>
      </c>
      <c r="F6" s="184">
        <v>1774162</v>
      </c>
      <c r="G6" s="184">
        <v>1756579</v>
      </c>
      <c r="H6" s="184">
        <v>238108</v>
      </c>
      <c r="I6" s="184">
        <v>227502</v>
      </c>
      <c r="J6" s="184">
        <v>210753</v>
      </c>
    </row>
    <row r="7" spans="1:10" ht="20.399999999999999" x14ac:dyDescent="0.35">
      <c r="A7" t="s">
        <v>99</v>
      </c>
      <c r="B7" s="184">
        <v>394838</v>
      </c>
      <c r="C7" s="184">
        <v>415592</v>
      </c>
      <c r="D7" s="184">
        <v>424393</v>
      </c>
      <c r="E7" s="184">
        <v>394838</v>
      </c>
      <c r="F7" s="184">
        <v>415592</v>
      </c>
      <c r="G7" s="184">
        <v>424393</v>
      </c>
      <c r="H7" s="184">
        <v>0</v>
      </c>
      <c r="I7" s="184">
        <v>0</v>
      </c>
      <c r="J7" s="184">
        <v>0</v>
      </c>
    </row>
    <row r="8" spans="1:10" ht="20.399999999999999" x14ac:dyDescent="0.35">
      <c r="A8" t="s">
        <v>100</v>
      </c>
      <c r="B8" s="184">
        <v>583385</v>
      </c>
      <c r="C8" s="184">
        <v>565903</v>
      </c>
      <c r="D8" s="184">
        <v>550637</v>
      </c>
      <c r="E8" s="184">
        <v>407339</v>
      </c>
      <c r="F8" s="184">
        <v>387938</v>
      </c>
      <c r="G8" s="184">
        <v>352365</v>
      </c>
      <c r="H8" s="184">
        <v>176046</v>
      </c>
      <c r="I8" s="184">
        <v>177965</v>
      </c>
      <c r="J8" s="184">
        <v>198272</v>
      </c>
    </row>
    <row r="9" spans="1:10" ht="20.399999999999999" x14ac:dyDescent="0.35">
      <c r="A9" t="s">
        <v>101</v>
      </c>
      <c r="B9" s="184">
        <v>119930</v>
      </c>
      <c r="C9" s="184">
        <v>131504</v>
      </c>
      <c r="D9" s="184">
        <v>184508</v>
      </c>
      <c r="E9" s="184">
        <v>0</v>
      </c>
      <c r="F9" s="184">
        <v>0</v>
      </c>
      <c r="G9" s="184">
        <v>0</v>
      </c>
      <c r="H9" s="184">
        <v>119930</v>
      </c>
      <c r="I9" s="184">
        <v>131504</v>
      </c>
      <c r="J9" s="184">
        <v>184508</v>
      </c>
    </row>
    <row r="10" spans="1:10" ht="20.399999999999999" x14ac:dyDescent="0.35">
      <c r="A10" t="s">
        <v>102</v>
      </c>
      <c r="B10" s="184">
        <v>268662</v>
      </c>
      <c r="C10" s="184">
        <v>319812</v>
      </c>
      <c r="D10" s="184">
        <v>354640</v>
      </c>
      <c r="E10" s="184">
        <v>157862</v>
      </c>
      <c r="F10" s="184">
        <v>202104</v>
      </c>
      <c r="G10" s="184">
        <v>236128</v>
      </c>
      <c r="H10" s="184">
        <v>110800</v>
      </c>
      <c r="I10" s="184">
        <v>117708</v>
      </c>
      <c r="J10" s="184">
        <v>118512</v>
      </c>
    </row>
    <row r="11" spans="1:10" ht="20.399999999999999" x14ac:dyDescent="0.35">
      <c r="A11" t="s">
        <v>103</v>
      </c>
      <c r="B11" s="184">
        <v>810899</v>
      </c>
      <c r="C11" s="184">
        <v>830856</v>
      </c>
      <c r="D11" s="184">
        <v>821810</v>
      </c>
      <c r="E11" s="184">
        <v>809666</v>
      </c>
      <c r="F11" s="184">
        <v>829463</v>
      </c>
      <c r="G11" s="184">
        <v>820380</v>
      </c>
      <c r="H11" s="184">
        <v>1233</v>
      </c>
      <c r="I11" s="184">
        <v>1393</v>
      </c>
      <c r="J11" s="184">
        <v>1430</v>
      </c>
    </row>
    <row r="12" spans="1:10" ht="20.399999999999999" x14ac:dyDescent="0.35">
      <c r="A12" t="s">
        <v>235</v>
      </c>
      <c r="B12" s="184">
        <v>0</v>
      </c>
      <c r="C12" s="184">
        <v>0</v>
      </c>
      <c r="D12" s="184">
        <v>0</v>
      </c>
      <c r="E12" s="184">
        <v>0</v>
      </c>
      <c r="F12" s="184">
        <v>0</v>
      </c>
      <c r="G12" s="184">
        <v>0</v>
      </c>
      <c r="H12" s="184">
        <v>0</v>
      </c>
      <c r="I12" s="184">
        <v>0</v>
      </c>
      <c r="J12" s="184">
        <v>0</v>
      </c>
    </row>
    <row r="13" spans="1:10" ht="20.399999999999999" x14ac:dyDescent="0.35">
      <c r="A13" t="s">
        <v>236</v>
      </c>
      <c r="B13" s="184">
        <v>0</v>
      </c>
      <c r="C13" s="184">
        <v>0</v>
      </c>
      <c r="D13" s="184">
        <v>0</v>
      </c>
      <c r="E13" s="184">
        <v>0</v>
      </c>
      <c r="F13" s="184">
        <v>0</v>
      </c>
      <c r="G13" s="184">
        <v>0</v>
      </c>
      <c r="H13" s="184">
        <v>0</v>
      </c>
      <c r="I13" s="184">
        <v>0</v>
      </c>
      <c r="J13" s="184">
        <v>0</v>
      </c>
    </row>
    <row r="14" spans="1:10" ht="20.399999999999999" x14ac:dyDescent="0.35">
      <c r="A14" t="s">
        <v>296</v>
      </c>
      <c r="B14" s="184">
        <v>0</v>
      </c>
      <c r="C14" s="184">
        <v>0</v>
      </c>
      <c r="D14" s="184">
        <v>0</v>
      </c>
      <c r="E14" s="184">
        <v>0</v>
      </c>
      <c r="F14" s="184">
        <v>0</v>
      </c>
      <c r="G14" s="184">
        <v>0</v>
      </c>
      <c r="H14" s="184">
        <v>0</v>
      </c>
      <c r="I14" s="184">
        <v>0</v>
      </c>
      <c r="J14" s="184">
        <v>0</v>
      </c>
    </row>
    <row r="15" spans="1:10" ht="20.399999999999999" x14ac:dyDescent="0.35">
      <c r="A15" t="s">
        <v>131</v>
      </c>
      <c r="B15" s="184">
        <v>1024902</v>
      </c>
      <c r="C15" s="184">
        <v>1052387</v>
      </c>
      <c r="D15" s="184">
        <v>1060952</v>
      </c>
      <c r="E15" s="184">
        <v>837951</v>
      </c>
      <c r="F15" s="184">
        <v>864380</v>
      </c>
      <c r="G15" s="184">
        <v>871611</v>
      </c>
      <c r="H15" s="184">
        <v>186951</v>
      </c>
      <c r="I15" s="184">
        <v>188007</v>
      </c>
      <c r="J15" s="184">
        <v>189341</v>
      </c>
    </row>
    <row r="16" spans="1:10" ht="20.399999999999999" x14ac:dyDescent="0.35">
      <c r="A16" t="s">
        <v>104</v>
      </c>
      <c r="B16" s="184">
        <v>0</v>
      </c>
      <c r="C16" s="184">
        <v>0</v>
      </c>
      <c r="D16" s="184">
        <v>0</v>
      </c>
      <c r="E16" s="184">
        <v>0</v>
      </c>
      <c r="F16" s="184">
        <v>0</v>
      </c>
      <c r="G16" s="184">
        <v>0</v>
      </c>
      <c r="H16" s="184">
        <v>0</v>
      </c>
      <c r="I16" s="184">
        <v>0</v>
      </c>
      <c r="J16" s="184">
        <v>0</v>
      </c>
    </row>
    <row r="17" spans="1:10" ht="20.399999999999999" x14ac:dyDescent="0.35">
      <c r="A17" t="s">
        <v>105</v>
      </c>
      <c r="B17" s="184">
        <v>276347</v>
      </c>
      <c r="C17" s="184">
        <v>320030</v>
      </c>
      <c r="D17" s="184">
        <v>378851</v>
      </c>
      <c r="E17" s="184">
        <v>222569</v>
      </c>
      <c r="F17" s="184">
        <v>270474</v>
      </c>
      <c r="G17" s="184">
        <v>329991</v>
      </c>
      <c r="H17" s="184">
        <v>53778</v>
      </c>
      <c r="I17" s="184">
        <v>49556</v>
      </c>
      <c r="J17" s="184">
        <v>48860</v>
      </c>
    </row>
    <row r="18" spans="1:10" ht="20.399999999999999" x14ac:dyDescent="0.35">
      <c r="A18" t="s">
        <v>106</v>
      </c>
      <c r="B18" s="184">
        <v>4703</v>
      </c>
      <c r="C18" s="184">
        <v>2081</v>
      </c>
      <c r="D18" s="184">
        <v>6104</v>
      </c>
      <c r="E18" s="184">
        <v>0</v>
      </c>
      <c r="F18" s="184">
        <v>0</v>
      </c>
      <c r="G18" s="184">
        <v>0</v>
      </c>
      <c r="H18" s="184">
        <v>4703</v>
      </c>
      <c r="I18" s="184">
        <v>2081</v>
      </c>
      <c r="J18" s="184">
        <v>6104</v>
      </c>
    </row>
    <row r="19" spans="1:10" ht="20.399999999999999" x14ac:dyDescent="0.35">
      <c r="A19" t="s">
        <v>107</v>
      </c>
      <c r="B19" s="184">
        <v>5946</v>
      </c>
      <c r="C19" s="184">
        <v>5624</v>
      </c>
      <c r="D19" s="184">
        <v>5755</v>
      </c>
      <c r="E19" s="184">
        <v>0</v>
      </c>
      <c r="F19" s="184">
        <v>0</v>
      </c>
      <c r="G19" s="184">
        <v>0</v>
      </c>
      <c r="H19" s="184">
        <v>5946</v>
      </c>
      <c r="I19" s="184">
        <v>5624</v>
      </c>
      <c r="J19" s="184">
        <v>5755</v>
      </c>
    </row>
    <row r="20" spans="1:10" ht="20.399999999999999" x14ac:dyDescent="0.35">
      <c r="A20" t="s">
        <v>108</v>
      </c>
      <c r="B20" s="184">
        <v>5296</v>
      </c>
      <c r="C20" s="184">
        <v>8923</v>
      </c>
      <c r="D20" s="184">
        <v>9158</v>
      </c>
      <c r="E20" s="184">
        <v>0</v>
      </c>
      <c r="F20" s="184">
        <v>0</v>
      </c>
      <c r="G20" s="184">
        <v>0</v>
      </c>
      <c r="H20" s="184">
        <v>5296</v>
      </c>
      <c r="I20" s="184">
        <v>8923</v>
      </c>
      <c r="J20" s="184">
        <v>9158</v>
      </c>
    </row>
    <row r="21" spans="1:10" ht="20.399999999999999" x14ac:dyDescent="0.35">
      <c r="A21" t="s">
        <v>109</v>
      </c>
      <c r="B21" s="184">
        <v>0</v>
      </c>
      <c r="C21" s="184">
        <v>0</v>
      </c>
      <c r="D21" s="184">
        <v>0</v>
      </c>
      <c r="E21" s="184">
        <v>0</v>
      </c>
      <c r="F21" s="184">
        <v>0</v>
      </c>
      <c r="G21" s="184">
        <v>0</v>
      </c>
      <c r="H21" s="184">
        <v>0</v>
      </c>
      <c r="I21" s="184">
        <v>0</v>
      </c>
      <c r="J21" s="184">
        <v>0</v>
      </c>
    </row>
    <row r="22" spans="1:10" ht="20.399999999999999" x14ac:dyDescent="0.35">
      <c r="A22" t="s">
        <v>110</v>
      </c>
      <c r="B22" s="184">
        <v>540833</v>
      </c>
      <c r="C22" s="184">
        <v>603375</v>
      </c>
      <c r="D22" s="184">
        <v>653042</v>
      </c>
      <c r="E22" s="184">
        <v>474918</v>
      </c>
      <c r="F22" s="184">
        <v>526052</v>
      </c>
      <c r="G22" s="184">
        <v>571305</v>
      </c>
      <c r="H22" s="184">
        <v>65915</v>
      </c>
      <c r="I22" s="184">
        <v>77323</v>
      </c>
      <c r="J22" s="184">
        <v>81737</v>
      </c>
    </row>
    <row r="23" spans="1:10" ht="20.399999999999999" x14ac:dyDescent="0.35">
      <c r="A23" t="s">
        <v>111</v>
      </c>
      <c r="B23" s="184">
        <v>53637</v>
      </c>
      <c r="C23" s="184">
        <v>56069</v>
      </c>
      <c r="D23" s="184">
        <v>57573</v>
      </c>
      <c r="E23" s="184">
        <v>24488</v>
      </c>
      <c r="F23" s="184">
        <v>25409</v>
      </c>
      <c r="G23" s="184">
        <v>27970</v>
      </c>
      <c r="H23" s="184">
        <v>29149</v>
      </c>
      <c r="I23" s="184">
        <v>30660</v>
      </c>
      <c r="J23" s="184">
        <v>29603</v>
      </c>
    </row>
    <row r="24" spans="1:10" ht="20.399999999999999" x14ac:dyDescent="0.35">
      <c r="A24" t="s">
        <v>112</v>
      </c>
      <c r="B24" s="184">
        <v>80235</v>
      </c>
      <c r="C24" s="184">
        <v>90946</v>
      </c>
      <c r="D24" s="184">
        <v>109881</v>
      </c>
      <c r="E24" s="184">
        <v>41758</v>
      </c>
      <c r="F24" s="184">
        <v>46146</v>
      </c>
      <c r="G24" s="184">
        <v>58726</v>
      </c>
      <c r="H24" s="184">
        <v>38477</v>
      </c>
      <c r="I24" s="184">
        <v>44800</v>
      </c>
      <c r="J24" s="184">
        <v>51155</v>
      </c>
    </row>
    <row r="25" spans="1:10" ht="20.399999999999999" x14ac:dyDescent="0.35">
      <c r="A25" t="s">
        <v>113</v>
      </c>
      <c r="B25" s="184">
        <v>17241</v>
      </c>
      <c r="C25" s="184">
        <v>19285</v>
      </c>
      <c r="D25" s="184">
        <v>21290</v>
      </c>
      <c r="E25" s="184">
        <v>11158</v>
      </c>
      <c r="F25" s="184">
        <v>12575</v>
      </c>
      <c r="G25" s="184">
        <v>14264</v>
      </c>
      <c r="H25" s="184">
        <v>6083</v>
      </c>
      <c r="I25" s="184">
        <v>6710</v>
      </c>
      <c r="J25" s="184">
        <v>7026</v>
      </c>
    </row>
    <row r="26" spans="1:10" ht="20.399999999999999" x14ac:dyDescent="0.35">
      <c r="A26" t="s">
        <v>114</v>
      </c>
      <c r="B26" s="184">
        <v>31030</v>
      </c>
      <c r="C26" s="184">
        <v>56301</v>
      </c>
      <c r="D26" s="184">
        <v>75335</v>
      </c>
      <c r="E26" s="184">
        <v>31023</v>
      </c>
      <c r="F26" s="184">
        <v>55479</v>
      </c>
      <c r="G26" s="184">
        <v>72336</v>
      </c>
      <c r="H26" s="184">
        <v>7</v>
      </c>
      <c r="I26" s="184">
        <v>822</v>
      </c>
      <c r="J26" s="184">
        <v>2999</v>
      </c>
    </row>
    <row r="27" spans="1:10" ht="20.399999999999999" x14ac:dyDescent="0.35">
      <c r="A27" t="s">
        <v>174</v>
      </c>
      <c r="B27" s="184">
        <v>108822</v>
      </c>
      <c r="C27" s="184">
        <v>113666</v>
      </c>
      <c r="D27" s="184">
        <v>120243</v>
      </c>
      <c r="E27" s="184">
        <v>0</v>
      </c>
      <c r="F27" s="184">
        <v>0</v>
      </c>
      <c r="G27" s="184">
        <v>0</v>
      </c>
      <c r="H27" s="184">
        <v>108822</v>
      </c>
      <c r="I27" s="184">
        <v>113666</v>
      </c>
      <c r="J27" s="184">
        <v>120243</v>
      </c>
    </row>
    <row r="28" spans="1:10" ht="20.399999999999999" x14ac:dyDescent="0.35">
      <c r="A28" t="s">
        <v>115</v>
      </c>
      <c r="B28" s="184">
        <v>0</v>
      </c>
      <c r="C28" s="184">
        <v>83</v>
      </c>
      <c r="D28" s="184">
        <v>209</v>
      </c>
      <c r="E28" s="184">
        <v>0</v>
      </c>
      <c r="F28" s="184">
        <v>0</v>
      </c>
      <c r="G28" s="184">
        <v>0</v>
      </c>
      <c r="H28" s="184">
        <v>0</v>
      </c>
      <c r="I28" s="184">
        <v>83</v>
      </c>
      <c r="J28" s="184">
        <v>209</v>
      </c>
    </row>
    <row r="29" spans="1:10" ht="20.399999999999999" x14ac:dyDescent="0.35">
      <c r="A29" t="s">
        <v>116</v>
      </c>
      <c r="B29" s="184">
        <v>21309</v>
      </c>
      <c r="C29" s="184">
        <v>21206</v>
      </c>
      <c r="D29" s="184">
        <v>18321</v>
      </c>
      <c r="E29" s="184">
        <v>0</v>
      </c>
      <c r="F29" s="184">
        <v>0</v>
      </c>
      <c r="G29" s="184">
        <v>0</v>
      </c>
      <c r="H29" s="184">
        <v>21309</v>
      </c>
      <c r="I29" s="184">
        <v>21206</v>
      </c>
      <c r="J29" s="184">
        <v>18321</v>
      </c>
    </row>
    <row r="30" spans="1:10" ht="20.399999999999999" x14ac:dyDescent="0.35">
      <c r="A30" t="s">
        <v>176</v>
      </c>
      <c r="B30" s="184">
        <v>0</v>
      </c>
      <c r="C30" s="184">
        <v>0</v>
      </c>
      <c r="D30" s="184">
        <v>20679</v>
      </c>
      <c r="E30" s="184">
        <v>0</v>
      </c>
      <c r="F30" s="184">
        <v>0</v>
      </c>
      <c r="G30" s="184">
        <v>20679</v>
      </c>
      <c r="H30" s="184">
        <v>0</v>
      </c>
      <c r="I30" s="184">
        <v>0</v>
      </c>
      <c r="J30" s="184">
        <v>0</v>
      </c>
    </row>
    <row r="31" spans="1:10" ht="20.399999999999999" x14ac:dyDescent="0.35">
      <c r="A31" t="s">
        <v>290</v>
      </c>
      <c r="B31" s="184">
        <v>269475</v>
      </c>
      <c r="C31" s="184">
        <v>377707</v>
      </c>
      <c r="D31" s="184">
        <v>387367</v>
      </c>
      <c r="E31" s="184">
        <v>181307</v>
      </c>
      <c r="F31" s="184">
        <v>266115</v>
      </c>
      <c r="G31" s="184">
        <v>289146</v>
      </c>
      <c r="H31" s="184">
        <v>88168</v>
      </c>
      <c r="I31" s="184">
        <v>111592</v>
      </c>
      <c r="J31" s="184">
        <v>98221</v>
      </c>
    </row>
  </sheetData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/>
  </sheetViews>
  <sheetFormatPr defaultRowHeight="13.2" x14ac:dyDescent="0.25"/>
  <cols>
    <col min="1" max="1" width="35" customWidth="1"/>
    <col min="2" max="10" width="13" customWidth="1"/>
  </cols>
  <sheetData>
    <row r="1" spans="1:10" x14ac:dyDescent="0.25">
      <c r="A1" t="s">
        <v>94</v>
      </c>
      <c r="B1" t="s">
        <v>306</v>
      </c>
      <c r="C1" t="s">
        <v>307</v>
      </c>
      <c r="D1" t="s">
        <v>308</v>
      </c>
      <c r="E1" t="s">
        <v>309</v>
      </c>
      <c r="F1" t="s">
        <v>310</v>
      </c>
      <c r="G1" t="s">
        <v>311</v>
      </c>
      <c r="H1" t="s">
        <v>312</v>
      </c>
      <c r="I1" t="s">
        <v>313</v>
      </c>
      <c r="J1" t="s">
        <v>314</v>
      </c>
    </row>
    <row r="2" spans="1:10" ht="20.399999999999999" x14ac:dyDescent="0.35">
      <c r="A2" t="s">
        <v>95</v>
      </c>
      <c r="B2" s="184">
        <v>897253</v>
      </c>
      <c r="C2" s="184">
        <v>859901</v>
      </c>
      <c r="D2" s="184">
        <v>841444</v>
      </c>
      <c r="E2" s="184">
        <v>719011</v>
      </c>
      <c r="F2" s="184">
        <v>684535</v>
      </c>
      <c r="G2" s="184">
        <v>669737</v>
      </c>
      <c r="H2" s="184">
        <v>178242</v>
      </c>
      <c r="I2" s="184">
        <v>175366</v>
      </c>
      <c r="J2" s="184">
        <v>171707</v>
      </c>
    </row>
    <row r="3" spans="1:10" ht="20.399999999999999" x14ac:dyDescent="0.35">
      <c r="A3" t="s">
        <v>130</v>
      </c>
      <c r="B3" s="184">
        <v>98474</v>
      </c>
      <c r="C3" s="184">
        <v>120519</v>
      </c>
      <c r="D3" s="184">
        <v>134684</v>
      </c>
      <c r="E3" s="184">
        <v>97294</v>
      </c>
      <c r="F3" s="184">
        <v>119326</v>
      </c>
      <c r="G3" s="184">
        <v>133536</v>
      </c>
      <c r="H3" s="184">
        <v>1180</v>
      </c>
      <c r="I3" s="184">
        <v>1193</v>
      </c>
      <c r="J3" s="184">
        <v>1148</v>
      </c>
    </row>
    <row r="4" spans="1:10" ht="20.399999999999999" x14ac:dyDescent="0.35">
      <c r="A4" t="s">
        <v>96</v>
      </c>
      <c r="B4" s="184">
        <v>1076819</v>
      </c>
      <c r="C4" s="184">
        <v>1099347</v>
      </c>
      <c r="D4" s="184">
        <v>1123471</v>
      </c>
      <c r="E4" s="184">
        <v>810017</v>
      </c>
      <c r="F4" s="184">
        <v>818902</v>
      </c>
      <c r="G4" s="184">
        <v>831815</v>
      </c>
      <c r="H4" s="184">
        <v>266802</v>
      </c>
      <c r="I4" s="184">
        <v>280445</v>
      </c>
      <c r="J4" s="184">
        <v>291656</v>
      </c>
    </row>
    <row r="5" spans="1:10" ht="20.399999999999999" x14ac:dyDescent="0.35">
      <c r="A5" t="s">
        <v>97</v>
      </c>
      <c r="B5" s="184">
        <v>614106</v>
      </c>
      <c r="C5" s="184">
        <v>605267</v>
      </c>
      <c r="D5" s="184">
        <v>592565</v>
      </c>
      <c r="E5" s="184">
        <v>497879</v>
      </c>
      <c r="F5" s="184">
        <v>498273</v>
      </c>
      <c r="G5" s="184">
        <v>492520</v>
      </c>
      <c r="H5" s="184">
        <v>116227</v>
      </c>
      <c r="I5" s="184">
        <v>106994</v>
      </c>
      <c r="J5" s="184">
        <v>100045</v>
      </c>
    </row>
    <row r="6" spans="1:10" ht="20.399999999999999" x14ac:dyDescent="0.35">
      <c r="A6" t="s">
        <v>98</v>
      </c>
      <c r="B6" s="184">
        <v>408065</v>
      </c>
      <c r="C6" s="184">
        <v>406765</v>
      </c>
      <c r="D6" s="184">
        <v>409689</v>
      </c>
      <c r="E6" s="184">
        <v>368498</v>
      </c>
      <c r="F6" s="184">
        <v>368340</v>
      </c>
      <c r="G6" s="184">
        <v>370738</v>
      </c>
      <c r="H6" s="184">
        <v>39567</v>
      </c>
      <c r="I6" s="184">
        <v>38425</v>
      </c>
      <c r="J6" s="184">
        <v>38951</v>
      </c>
    </row>
    <row r="7" spans="1:10" ht="20.399999999999999" x14ac:dyDescent="0.35">
      <c r="A7" t="s">
        <v>99</v>
      </c>
      <c r="B7" s="184">
        <v>107183</v>
      </c>
      <c r="C7" s="184">
        <v>112082</v>
      </c>
      <c r="D7" s="184">
        <v>116195</v>
      </c>
      <c r="E7" s="184">
        <v>107183</v>
      </c>
      <c r="F7" s="184">
        <v>112082</v>
      </c>
      <c r="G7" s="184">
        <v>116195</v>
      </c>
      <c r="H7" s="184">
        <v>0</v>
      </c>
      <c r="I7" s="184">
        <v>0</v>
      </c>
      <c r="J7" s="184">
        <v>0</v>
      </c>
    </row>
    <row r="8" spans="1:10" ht="20.399999999999999" x14ac:dyDescent="0.35">
      <c r="A8" t="s">
        <v>100</v>
      </c>
      <c r="B8" s="184">
        <v>115564</v>
      </c>
      <c r="C8" s="184">
        <v>110334</v>
      </c>
      <c r="D8" s="184">
        <v>107114</v>
      </c>
      <c r="E8" s="184">
        <v>85366</v>
      </c>
      <c r="F8" s="184">
        <v>81463</v>
      </c>
      <c r="G8" s="184">
        <v>73855</v>
      </c>
      <c r="H8" s="184">
        <v>30198</v>
      </c>
      <c r="I8" s="184">
        <v>28871</v>
      </c>
      <c r="J8" s="184">
        <v>33259</v>
      </c>
    </row>
    <row r="9" spans="1:10" ht="20.399999999999999" x14ac:dyDescent="0.35">
      <c r="A9" t="s">
        <v>101</v>
      </c>
      <c r="B9" s="184">
        <v>29731</v>
      </c>
      <c r="C9" s="184">
        <v>32082</v>
      </c>
      <c r="D9" s="184">
        <v>44275</v>
      </c>
      <c r="E9" s="184">
        <v>0</v>
      </c>
      <c r="F9" s="184">
        <v>0</v>
      </c>
      <c r="G9" s="184">
        <v>0</v>
      </c>
      <c r="H9" s="184">
        <v>29731</v>
      </c>
      <c r="I9" s="184">
        <v>32082</v>
      </c>
      <c r="J9" s="184">
        <v>44275</v>
      </c>
    </row>
    <row r="10" spans="1:10" ht="20.399999999999999" x14ac:dyDescent="0.35">
      <c r="A10" t="s">
        <v>102</v>
      </c>
      <c r="B10" s="184">
        <v>57533</v>
      </c>
      <c r="C10" s="184">
        <v>67563</v>
      </c>
      <c r="D10" s="184">
        <v>76718</v>
      </c>
      <c r="E10" s="184">
        <v>36106</v>
      </c>
      <c r="F10" s="184">
        <v>45262</v>
      </c>
      <c r="G10" s="184">
        <v>54017</v>
      </c>
      <c r="H10" s="184">
        <v>21427</v>
      </c>
      <c r="I10" s="184">
        <v>22301</v>
      </c>
      <c r="J10" s="184">
        <v>22701</v>
      </c>
    </row>
    <row r="11" spans="1:10" ht="20.399999999999999" x14ac:dyDescent="0.35">
      <c r="A11" t="s">
        <v>103</v>
      </c>
      <c r="B11" s="184">
        <v>154323</v>
      </c>
      <c r="C11" s="184">
        <v>159731</v>
      </c>
      <c r="D11" s="184">
        <v>157147</v>
      </c>
      <c r="E11" s="184">
        <v>153117</v>
      </c>
      <c r="F11" s="184">
        <v>158365</v>
      </c>
      <c r="G11" s="184">
        <v>155778</v>
      </c>
      <c r="H11" s="184">
        <v>1206</v>
      </c>
      <c r="I11" s="184">
        <v>1366</v>
      </c>
      <c r="J11" s="184">
        <v>1369</v>
      </c>
    </row>
    <row r="12" spans="1:10" ht="20.399999999999999" x14ac:dyDescent="0.35">
      <c r="A12" t="s">
        <v>235</v>
      </c>
      <c r="B12" s="184">
        <v>0</v>
      </c>
      <c r="C12" s="184">
        <v>0</v>
      </c>
      <c r="D12" s="184">
        <v>0</v>
      </c>
      <c r="E12" s="184">
        <v>0</v>
      </c>
      <c r="F12" s="184">
        <v>0</v>
      </c>
      <c r="G12" s="184">
        <v>0</v>
      </c>
      <c r="H12" s="184">
        <v>0</v>
      </c>
      <c r="I12" s="184">
        <v>0</v>
      </c>
      <c r="J12" s="184">
        <v>0</v>
      </c>
    </row>
    <row r="13" spans="1:10" ht="20.399999999999999" x14ac:dyDescent="0.35">
      <c r="A13" t="s">
        <v>236</v>
      </c>
      <c r="B13" s="184">
        <v>0</v>
      </c>
      <c r="C13" s="184">
        <v>0</v>
      </c>
      <c r="D13" s="184">
        <v>0</v>
      </c>
      <c r="E13" s="184">
        <v>0</v>
      </c>
      <c r="F13" s="184">
        <v>0</v>
      </c>
      <c r="G13" s="184">
        <v>0</v>
      </c>
      <c r="H13" s="184">
        <v>0</v>
      </c>
      <c r="I13" s="184">
        <v>0</v>
      </c>
      <c r="J13" s="184">
        <v>0</v>
      </c>
    </row>
    <row r="14" spans="1:10" ht="20.399999999999999" x14ac:dyDescent="0.35">
      <c r="A14" t="s">
        <v>296</v>
      </c>
      <c r="B14" s="184">
        <v>0</v>
      </c>
      <c r="C14" s="184">
        <v>0</v>
      </c>
      <c r="D14" s="184">
        <v>0</v>
      </c>
      <c r="E14" s="184">
        <v>0</v>
      </c>
      <c r="F14" s="184">
        <v>0</v>
      </c>
      <c r="G14" s="184">
        <v>0</v>
      </c>
      <c r="H14" s="184">
        <v>0</v>
      </c>
      <c r="I14" s="184">
        <v>0</v>
      </c>
      <c r="J14" s="184">
        <v>0</v>
      </c>
    </row>
    <row r="15" spans="1:10" ht="20.399999999999999" x14ac:dyDescent="0.35">
      <c r="A15" t="s">
        <v>131</v>
      </c>
      <c r="B15" s="184">
        <v>239356</v>
      </c>
      <c r="C15" s="184">
        <v>244133</v>
      </c>
      <c r="D15" s="184">
        <v>246017</v>
      </c>
      <c r="E15" s="184">
        <v>193125</v>
      </c>
      <c r="F15" s="184">
        <v>198089</v>
      </c>
      <c r="G15" s="184">
        <v>200225</v>
      </c>
      <c r="H15" s="184">
        <v>46231</v>
      </c>
      <c r="I15" s="184">
        <v>46044</v>
      </c>
      <c r="J15" s="184">
        <v>45792</v>
      </c>
    </row>
    <row r="16" spans="1:10" ht="20.399999999999999" x14ac:dyDescent="0.35">
      <c r="A16" t="s">
        <v>104</v>
      </c>
      <c r="B16" s="184">
        <v>0</v>
      </c>
      <c r="C16" s="184">
        <v>0</v>
      </c>
      <c r="D16" s="184">
        <v>0</v>
      </c>
      <c r="E16" s="184">
        <v>0</v>
      </c>
      <c r="F16" s="184">
        <v>0</v>
      </c>
      <c r="G16" s="184">
        <v>0</v>
      </c>
      <c r="H16" s="184">
        <v>0</v>
      </c>
      <c r="I16" s="184">
        <v>0</v>
      </c>
      <c r="J16" s="184">
        <v>0</v>
      </c>
    </row>
    <row r="17" spans="1:10" ht="20.399999999999999" x14ac:dyDescent="0.35">
      <c r="A17" t="s">
        <v>105</v>
      </c>
      <c r="B17" s="184">
        <v>54067</v>
      </c>
      <c r="C17" s="184">
        <v>63176</v>
      </c>
      <c r="D17" s="184">
        <v>80093</v>
      </c>
      <c r="E17" s="184">
        <v>45093</v>
      </c>
      <c r="F17" s="184">
        <v>54978</v>
      </c>
      <c r="G17" s="184">
        <v>70996</v>
      </c>
      <c r="H17" s="184">
        <v>8974</v>
      </c>
      <c r="I17" s="184">
        <v>8198</v>
      </c>
      <c r="J17" s="184">
        <v>9097</v>
      </c>
    </row>
    <row r="18" spans="1:10" ht="20.399999999999999" x14ac:dyDescent="0.35">
      <c r="A18" t="s">
        <v>106</v>
      </c>
      <c r="B18" s="184">
        <v>31</v>
      </c>
      <c r="C18" s="184">
        <v>120</v>
      </c>
      <c r="D18" s="184">
        <v>2800</v>
      </c>
      <c r="E18" s="184">
        <v>0</v>
      </c>
      <c r="F18" s="184">
        <v>0</v>
      </c>
      <c r="G18" s="184">
        <v>0</v>
      </c>
      <c r="H18" s="184">
        <v>31</v>
      </c>
      <c r="I18" s="184">
        <v>120</v>
      </c>
      <c r="J18" s="184">
        <v>2800</v>
      </c>
    </row>
    <row r="19" spans="1:10" ht="20.399999999999999" x14ac:dyDescent="0.35">
      <c r="A19" t="s">
        <v>107</v>
      </c>
      <c r="B19" s="184">
        <v>1764</v>
      </c>
      <c r="C19" s="184">
        <v>1601</v>
      </c>
      <c r="D19" s="184">
        <v>1629</v>
      </c>
      <c r="E19" s="184">
        <v>0</v>
      </c>
      <c r="F19" s="184">
        <v>0</v>
      </c>
      <c r="G19" s="184">
        <v>0</v>
      </c>
      <c r="H19" s="184">
        <v>1764</v>
      </c>
      <c r="I19" s="184">
        <v>1601</v>
      </c>
      <c r="J19" s="184">
        <v>1629</v>
      </c>
    </row>
    <row r="20" spans="1:10" ht="20.399999999999999" x14ac:dyDescent="0.35">
      <c r="A20" t="s">
        <v>108</v>
      </c>
      <c r="B20" s="184">
        <v>1188</v>
      </c>
      <c r="C20" s="184">
        <v>2155</v>
      </c>
      <c r="D20" s="184">
        <v>2707</v>
      </c>
      <c r="E20" s="184">
        <v>0</v>
      </c>
      <c r="F20" s="184">
        <v>0</v>
      </c>
      <c r="G20" s="184">
        <v>0</v>
      </c>
      <c r="H20" s="184">
        <v>1188</v>
      </c>
      <c r="I20" s="184">
        <v>2155</v>
      </c>
      <c r="J20" s="184">
        <v>2707</v>
      </c>
    </row>
    <row r="21" spans="1:10" ht="20.399999999999999" x14ac:dyDescent="0.35">
      <c r="A21" t="s">
        <v>109</v>
      </c>
      <c r="B21" s="184">
        <v>0</v>
      </c>
      <c r="C21" s="184">
        <v>0</v>
      </c>
      <c r="D21" s="184">
        <v>0</v>
      </c>
      <c r="E21" s="184">
        <v>0</v>
      </c>
      <c r="F21" s="184">
        <v>0</v>
      </c>
      <c r="G21" s="184">
        <v>0</v>
      </c>
      <c r="H21" s="184">
        <v>0</v>
      </c>
      <c r="I21" s="184">
        <v>0</v>
      </c>
      <c r="J21" s="184">
        <v>0</v>
      </c>
    </row>
    <row r="22" spans="1:10" ht="20.399999999999999" x14ac:dyDescent="0.35">
      <c r="A22" t="s">
        <v>110</v>
      </c>
      <c r="B22" s="184">
        <v>124998</v>
      </c>
      <c r="C22" s="184">
        <v>139855</v>
      </c>
      <c r="D22" s="184">
        <v>153608</v>
      </c>
      <c r="E22" s="184">
        <v>112664</v>
      </c>
      <c r="F22" s="184">
        <v>125210</v>
      </c>
      <c r="G22" s="184">
        <v>137673</v>
      </c>
      <c r="H22" s="184">
        <v>12334</v>
      </c>
      <c r="I22" s="184">
        <v>14645</v>
      </c>
      <c r="J22" s="184">
        <v>15935</v>
      </c>
    </row>
    <row r="23" spans="1:10" ht="20.399999999999999" x14ac:dyDescent="0.35">
      <c r="A23" t="s">
        <v>111</v>
      </c>
      <c r="B23" s="184">
        <v>11234</v>
      </c>
      <c r="C23" s="184">
        <v>11155</v>
      </c>
      <c r="D23" s="184">
        <v>12364</v>
      </c>
      <c r="E23" s="184">
        <v>5019</v>
      </c>
      <c r="F23" s="184">
        <v>5274</v>
      </c>
      <c r="G23" s="184">
        <v>5910</v>
      </c>
      <c r="H23" s="184">
        <v>6215</v>
      </c>
      <c r="I23" s="184">
        <v>5881</v>
      </c>
      <c r="J23" s="184">
        <v>6454</v>
      </c>
    </row>
    <row r="24" spans="1:10" ht="20.399999999999999" x14ac:dyDescent="0.35">
      <c r="A24" t="s">
        <v>112</v>
      </c>
      <c r="B24" s="184">
        <v>23022</v>
      </c>
      <c r="C24" s="184">
        <v>23288</v>
      </c>
      <c r="D24" s="184">
        <v>28056</v>
      </c>
      <c r="E24" s="184">
        <v>11232</v>
      </c>
      <c r="F24" s="184">
        <v>12314</v>
      </c>
      <c r="G24" s="184">
        <v>15170</v>
      </c>
      <c r="H24" s="184">
        <v>11790</v>
      </c>
      <c r="I24" s="184">
        <v>10974</v>
      </c>
      <c r="J24" s="184">
        <v>12886</v>
      </c>
    </row>
    <row r="25" spans="1:10" ht="20.399999999999999" x14ac:dyDescent="0.35">
      <c r="A25" t="s">
        <v>113</v>
      </c>
      <c r="B25" s="184">
        <v>0</v>
      </c>
      <c r="C25" s="184">
        <v>0</v>
      </c>
      <c r="D25" s="184">
        <v>0</v>
      </c>
      <c r="E25" s="184">
        <v>0</v>
      </c>
      <c r="F25" s="184">
        <v>0</v>
      </c>
      <c r="G25" s="184">
        <v>0</v>
      </c>
      <c r="H25" s="184">
        <v>0</v>
      </c>
      <c r="I25" s="184">
        <v>0</v>
      </c>
      <c r="J25" s="184">
        <v>0</v>
      </c>
    </row>
    <row r="26" spans="1:10" ht="20.399999999999999" x14ac:dyDescent="0.35">
      <c r="A26" t="s">
        <v>114</v>
      </c>
      <c r="B26" s="184">
        <v>5203</v>
      </c>
      <c r="C26" s="184">
        <v>9615</v>
      </c>
      <c r="D26" s="184">
        <v>12951</v>
      </c>
      <c r="E26" s="184">
        <v>5202</v>
      </c>
      <c r="F26" s="184">
        <v>9461</v>
      </c>
      <c r="G26" s="184">
        <v>12450</v>
      </c>
      <c r="H26" s="184">
        <v>1</v>
      </c>
      <c r="I26" s="184">
        <v>154</v>
      </c>
      <c r="J26" s="184">
        <v>501</v>
      </c>
    </row>
    <row r="27" spans="1:10" ht="20.399999999999999" x14ac:dyDescent="0.35">
      <c r="A27" t="s">
        <v>174</v>
      </c>
      <c r="B27" s="184">
        <v>16227</v>
      </c>
      <c r="C27" s="184">
        <v>17655</v>
      </c>
      <c r="D27" s="184">
        <v>18539</v>
      </c>
      <c r="E27" s="184">
        <v>0</v>
      </c>
      <c r="F27" s="184">
        <v>0</v>
      </c>
      <c r="G27" s="184">
        <v>0</v>
      </c>
      <c r="H27" s="184">
        <v>16227</v>
      </c>
      <c r="I27" s="184">
        <v>17655</v>
      </c>
      <c r="J27" s="184">
        <v>18539</v>
      </c>
    </row>
    <row r="28" spans="1:10" ht="20.399999999999999" x14ac:dyDescent="0.35">
      <c r="A28" t="s">
        <v>115</v>
      </c>
      <c r="B28" s="184">
        <v>0</v>
      </c>
      <c r="C28" s="184">
        <v>39</v>
      </c>
      <c r="D28" s="184">
        <v>84</v>
      </c>
      <c r="E28" s="184">
        <v>0</v>
      </c>
      <c r="F28" s="184">
        <v>0</v>
      </c>
      <c r="G28" s="184">
        <v>0</v>
      </c>
      <c r="H28" s="184">
        <v>0</v>
      </c>
      <c r="I28" s="184">
        <v>39</v>
      </c>
      <c r="J28" s="184">
        <v>84</v>
      </c>
    </row>
    <row r="29" spans="1:10" ht="20.399999999999999" x14ac:dyDescent="0.35">
      <c r="A29" t="s">
        <v>116</v>
      </c>
      <c r="B29" s="184">
        <v>525</v>
      </c>
      <c r="C29" s="184">
        <v>564</v>
      </c>
      <c r="D29" s="184">
        <v>540</v>
      </c>
      <c r="E29" s="184">
        <v>0</v>
      </c>
      <c r="F29" s="184">
        <v>0</v>
      </c>
      <c r="G29" s="184">
        <v>0</v>
      </c>
      <c r="H29" s="184">
        <v>525</v>
      </c>
      <c r="I29" s="184">
        <v>564</v>
      </c>
      <c r="J29" s="184">
        <v>540</v>
      </c>
    </row>
    <row r="30" spans="1:10" ht="20.399999999999999" x14ac:dyDescent="0.35">
      <c r="A30" t="s">
        <v>176</v>
      </c>
      <c r="B30" s="184">
        <v>0</v>
      </c>
      <c r="C30" s="184">
        <v>0</v>
      </c>
      <c r="D30" s="184">
        <v>4544</v>
      </c>
      <c r="E30" s="184">
        <v>0</v>
      </c>
      <c r="F30" s="184">
        <v>0</v>
      </c>
      <c r="G30" s="184">
        <v>4544</v>
      </c>
      <c r="H30" s="184">
        <v>0</v>
      </c>
      <c r="I30" s="184">
        <v>0</v>
      </c>
      <c r="J30" s="184">
        <v>0</v>
      </c>
    </row>
    <row r="31" spans="1:10" ht="20.399999999999999" x14ac:dyDescent="0.35">
      <c r="A31" t="s">
        <v>290</v>
      </c>
      <c r="B31" s="184">
        <v>53841</v>
      </c>
      <c r="C31" s="184">
        <v>77822</v>
      </c>
      <c r="D31" s="184">
        <v>82743</v>
      </c>
      <c r="E31" s="184">
        <v>46472</v>
      </c>
      <c r="F31" s="184">
        <v>65737</v>
      </c>
      <c r="G31" s="184">
        <v>72101</v>
      </c>
      <c r="H31" s="184">
        <v>7369</v>
      </c>
      <c r="I31" s="184">
        <v>12085</v>
      </c>
      <c r="J31" s="184">
        <v>10642</v>
      </c>
    </row>
  </sheetData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/>
  </sheetViews>
  <sheetFormatPr defaultRowHeight="13.2" x14ac:dyDescent="0.25"/>
  <cols>
    <col min="1" max="1" width="35" customWidth="1"/>
    <col min="2" max="4" width="13" customWidth="1"/>
  </cols>
  <sheetData>
    <row r="1" spans="1:4" x14ac:dyDescent="0.25">
      <c r="A1" t="s">
        <v>94</v>
      </c>
      <c r="B1" t="s">
        <v>297</v>
      </c>
      <c r="C1" t="s">
        <v>298</v>
      </c>
      <c r="D1" t="s">
        <v>299</v>
      </c>
    </row>
    <row r="2" spans="1:4" ht="20.399999999999999" x14ac:dyDescent="0.35">
      <c r="A2" t="s">
        <v>95</v>
      </c>
      <c r="B2" s="184">
        <v>3936960</v>
      </c>
      <c r="C2" s="184">
        <v>3773266</v>
      </c>
      <c r="D2" s="184">
        <v>3604772</v>
      </c>
    </row>
    <row r="3" spans="1:4" ht="20.399999999999999" x14ac:dyDescent="0.35">
      <c r="A3" t="s">
        <v>130</v>
      </c>
      <c r="B3" s="184">
        <v>435546</v>
      </c>
      <c r="C3" s="184">
        <v>523949</v>
      </c>
      <c r="D3" s="184">
        <v>586548</v>
      </c>
    </row>
    <row r="4" spans="1:4" ht="20.399999999999999" x14ac:dyDescent="0.35">
      <c r="A4" t="s">
        <v>96</v>
      </c>
      <c r="B4" s="184">
        <v>4228589</v>
      </c>
      <c r="C4" s="184">
        <v>4215589</v>
      </c>
      <c r="D4" s="184">
        <v>4347105</v>
      </c>
    </row>
    <row r="5" spans="1:4" ht="20.399999999999999" x14ac:dyDescent="0.35">
      <c r="A5" t="s">
        <v>97</v>
      </c>
      <c r="B5" s="184">
        <v>2482609</v>
      </c>
      <c r="C5" s="184">
        <v>2482919</v>
      </c>
      <c r="D5" s="184">
        <v>2422640</v>
      </c>
    </row>
    <row r="6" spans="1:4" ht="20.399999999999999" x14ac:dyDescent="0.35">
      <c r="A6" t="s">
        <v>98</v>
      </c>
      <c r="B6" s="184">
        <v>1726682</v>
      </c>
      <c r="C6" s="184">
        <v>1751100</v>
      </c>
      <c r="D6" s="184">
        <v>1722370</v>
      </c>
    </row>
    <row r="7" spans="1:4" ht="20.399999999999999" x14ac:dyDescent="0.35">
      <c r="A7" t="s">
        <v>99</v>
      </c>
      <c r="B7" s="184">
        <v>364050</v>
      </c>
      <c r="C7" s="184">
        <v>382848</v>
      </c>
      <c r="D7" s="184">
        <v>391445</v>
      </c>
    </row>
    <row r="8" spans="1:4" ht="20.399999999999999" x14ac:dyDescent="0.35">
      <c r="A8" t="s">
        <v>100</v>
      </c>
      <c r="B8" s="184">
        <v>493021</v>
      </c>
      <c r="C8" s="184">
        <v>471018</v>
      </c>
      <c r="D8" s="184">
        <v>451005</v>
      </c>
    </row>
    <row r="9" spans="1:4" ht="20.399999999999999" x14ac:dyDescent="0.35">
      <c r="A9" t="s">
        <v>101</v>
      </c>
      <c r="B9" s="184">
        <v>73327</v>
      </c>
      <c r="C9" s="184">
        <v>77581</v>
      </c>
      <c r="D9" s="184">
        <v>83644</v>
      </c>
    </row>
    <row r="10" spans="1:4" ht="20.399999999999999" x14ac:dyDescent="0.35">
      <c r="A10" t="s">
        <v>102</v>
      </c>
      <c r="B10" s="184">
        <v>210039</v>
      </c>
      <c r="C10" s="184">
        <v>257764</v>
      </c>
      <c r="D10" s="184">
        <v>294887</v>
      </c>
    </row>
    <row r="11" spans="1:4" ht="20.399999999999999" x14ac:dyDescent="0.35">
      <c r="A11" t="s">
        <v>103</v>
      </c>
      <c r="B11" s="184">
        <v>777708</v>
      </c>
      <c r="C11" s="184">
        <v>794627</v>
      </c>
      <c r="D11" s="184">
        <v>784805</v>
      </c>
    </row>
    <row r="12" spans="1:4" ht="20.399999999999999" x14ac:dyDescent="0.35">
      <c r="A12" t="s">
        <v>235</v>
      </c>
      <c r="B12" s="184">
        <v>0</v>
      </c>
      <c r="C12" s="184">
        <v>0</v>
      </c>
      <c r="D12" s="184">
        <v>0</v>
      </c>
    </row>
    <row r="13" spans="1:4" ht="20.399999999999999" x14ac:dyDescent="0.35">
      <c r="A13" t="s">
        <v>236</v>
      </c>
      <c r="B13" s="184">
        <v>0</v>
      </c>
      <c r="C13" s="184">
        <v>0</v>
      </c>
      <c r="D13" s="184">
        <v>0</v>
      </c>
    </row>
    <row r="14" spans="1:4" ht="20.399999999999999" x14ac:dyDescent="0.35">
      <c r="A14" t="s">
        <v>296</v>
      </c>
      <c r="B14" s="184">
        <v>0</v>
      </c>
      <c r="C14" s="184">
        <v>0</v>
      </c>
      <c r="D14" s="184">
        <v>0</v>
      </c>
    </row>
    <row r="15" spans="1:4" ht="20.399999999999999" x14ac:dyDescent="0.35">
      <c r="A15" t="s">
        <v>131</v>
      </c>
      <c r="B15" s="184">
        <v>846874</v>
      </c>
      <c r="C15" s="184">
        <v>871647</v>
      </c>
      <c r="D15" s="184">
        <v>881117</v>
      </c>
    </row>
    <row r="16" spans="1:4" ht="20.399999999999999" x14ac:dyDescent="0.35">
      <c r="A16" t="s">
        <v>104</v>
      </c>
      <c r="B16" s="184">
        <v>0</v>
      </c>
      <c r="C16" s="184">
        <v>0</v>
      </c>
      <c r="D16" s="184">
        <v>0</v>
      </c>
    </row>
    <row r="17" spans="1:4" ht="20.399999999999999" x14ac:dyDescent="0.35">
      <c r="A17" t="s">
        <v>105</v>
      </c>
      <c r="B17" s="184">
        <v>241092</v>
      </c>
      <c r="C17" s="184">
        <v>287083</v>
      </c>
      <c r="D17" s="184">
        <v>347090</v>
      </c>
    </row>
    <row r="18" spans="1:4" ht="20.399999999999999" x14ac:dyDescent="0.35">
      <c r="A18" t="s">
        <v>106</v>
      </c>
      <c r="B18" s="184">
        <v>4703</v>
      </c>
      <c r="C18" s="184">
        <v>2081</v>
      </c>
      <c r="D18" s="184">
        <v>6104</v>
      </c>
    </row>
    <row r="19" spans="1:4" ht="20.399999999999999" x14ac:dyDescent="0.35">
      <c r="A19" t="s">
        <v>107</v>
      </c>
      <c r="B19" s="184">
        <v>4290</v>
      </c>
      <c r="C19" s="184">
        <v>4025</v>
      </c>
      <c r="D19" s="184">
        <v>4138</v>
      </c>
    </row>
    <row r="20" spans="1:4" ht="20.399999999999999" x14ac:dyDescent="0.35">
      <c r="A20" t="s">
        <v>108</v>
      </c>
      <c r="B20" s="184">
        <v>4762</v>
      </c>
      <c r="C20" s="184">
        <v>7298</v>
      </c>
      <c r="D20" s="184">
        <v>8214</v>
      </c>
    </row>
    <row r="21" spans="1:4" ht="20.399999999999999" x14ac:dyDescent="0.35">
      <c r="A21" t="s">
        <v>109</v>
      </c>
      <c r="B21" s="184">
        <v>0</v>
      </c>
      <c r="C21" s="184">
        <v>0</v>
      </c>
      <c r="D21" s="184">
        <v>0</v>
      </c>
    </row>
    <row r="22" spans="1:4" ht="20.399999999999999" x14ac:dyDescent="0.35">
      <c r="A22" t="s">
        <v>110</v>
      </c>
      <c r="B22" s="184">
        <v>472070</v>
      </c>
      <c r="C22" s="184">
        <v>522543</v>
      </c>
      <c r="D22" s="184">
        <v>563082</v>
      </c>
    </row>
    <row r="23" spans="1:4" ht="20.399999999999999" x14ac:dyDescent="0.35">
      <c r="A23" t="s">
        <v>111</v>
      </c>
      <c r="B23" s="184">
        <v>46735</v>
      </c>
      <c r="C23" s="184">
        <v>49373</v>
      </c>
      <c r="D23" s="184">
        <v>50814</v>
      </c>
    </row>
    <row r="24" spans="1:4" ht="20.399999999999999" x14ac:dyDescent="0.35">
      <c r="A24" t="s">
        <v>112</v>
      </c>
      <c r="B24" s="184">
        <v>57281</v>
      </c>
      <c r="C24" s="184">
        <v>62855</v>
      </c>
      <c r="D24" s="184">
        <v>78307</v>
      </c>
    </row>
    <row r="25" spans="1:4" ht="20.399999999999999" x14ac:dyDescent="0.35">
      <c r="A25" t="s">
        <v>113</v>
      </c>
      <c r="B25" s="184">
        <v>14608</v>
      </c>
      <c r="C25" s="184">
        <v>16265</v>
      </c>
      <c r="D25" s="184">
        <v>17789</v>
      </c>
    </row>
    <row r="26" spans="1:4" ht="20.399999999999999" x14ac:dyDescent="0.35">
      <c r="A26" t="s">
        <v>114</v>
      </c>
      <c r="B26" s="184">
        <v>30889</v>
      </c>
      <c r="C26" s="184">
        <v>55534</v>
      </c>
      <c r="D26" s="184">
        <v>73634</v>
      </c>
    </row>
    <row r="27" spans="1:4" ht="20.399999999999999" x14ac:dyDescent="0.35">
      <c r="A27" t="s">
        <v>174</v>
      </c>
      <c r="B27" s="184">
        <v>108822</v>
      </c>
      <c r="C27" s="184">
        <v>113666</v>
      </c>
      <c r="D27" s="184">
        <v>120243</v>
      </c>
    </row>
    <row r="28" spans="1:4" ht="20.399999999999999" x14ac:dyDescent="0.35">
      <c r="A28" t="s">
        <v>115</v>
      </c>
      <c r="B28" s="184">
        <v>0</v>
      </c>
      <c r="C28" s="184">
        <v>14</v>
      </c>
      <c r="D28" s="184">
        <v>19</v>
      </c>
    </row>
    <row r="29" spans="1:4" ht="20.399999999999999" x14ac:dyDescent="0.35">
      <c r="A29" t="s">
        <v>116</v>
      </c>
      <c r="B29" s="184">
        <v>12756</v>
      </c>
      <c r="C29" s="184">
        <v>12567</v>
      </c>
      <c r="D29" s="184">
        <v>10985</v>
      </c>
    </row>
    <row r="30" spans="1:4" ht="20.399999999999999" x14ac:dyDescent="0.35">
      <c r="A30" t="s">
        <v>176</v>
      </c>
      <c r="B30" s="184">
        <v>0</v>
      </c>
      <c r="C30" s="184">
        <v>0</v>
      </c>
      <c r="D30" s="184">
        <v>19945</v>
      </c>
    </row>
    <row r="31" spans="1:4" ht="20.399999999999999" x14ac:dyDescent="0.35">
      <c r="A31" t="s">
        <v>290</v>
      </c>
      <c r="B31" s="184">
        <v>235991</v>
      </c>
      <c r="C31" s="184">
        <v>335859</v>
      </c>
      <c r="D31" s="184">
        <v>347296</v>
      </c>
    </row>
  </sheetData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/>
  </sheetViews>
  <sheetFormatPr defaultRowHeight="13.2" x14ac:dyDescent="0.25"/>
  <cols>
    <col min="1" max="1" width="35" customWidth="1"/>
    <col min="2" max="4" width="13" customWidth="1"/>
  </cols>
  <sheetData>
    <row r="1" spans="1:4" x14ac:dyDescent="0.25">
      <c r="A1" t="s">
        <v>94</v>
      </c>
      <c r="B1" t="s">
        <v>297</v>
      </c>
      <c r="C1" t="s">
        <v>298</v>
      </c>
      <c r="D1" t="s">
        <v>299</v>
      </c>
    </row>
    <row r="2" spans="1:4" ht="20.399999999999999" x14ac:dyDescent="0.35">
      <c r="A2" t="s">
        <v>95</v>
      </c>
      <c r="B2" s="184">
        <v>605250</v>
      </c>
      <c r="C2" s="184">
        <v>581402</v>
      </c>
      <c r="D2" s="184">
        <v>566868</v>
      </c>
    </row>
    <row r="3" spans="1:4" ht="20.399999999999999" x14ac:dyDescent="0.35">
      <c r="A3" t="s">
        <v>130</v>
      </c>
      <c r="B3" s="184">
        <v>80721</v>
      </c>
      <c r="C3" s="184">
        <v>98647</v>
      </c>
      <c r="D3" s="184">
        <v>110229</v>
      </c>
    </row>
    <row r="4" spans="1:4" ht="20.399999999999999" x14ac:dyDescent="0.35">
      <c r="A4" t="s">
        <v>96</v>
      </c>
      <c r="B4" s="184">
        <v>686692</v>
      </c>
      <c r="C4" s="184">
        <v>700748</v>
      </c>
      <c r="D4" s="184">
        <v>741526</v>
      </c>
    </row>
    <row r="5" spans="1:4" ht="20.399999999999999" x14ac:dyDescent="0.35">
      <c r="A5" t="s">
        <v>97</v>
      </c>
      <c r="B5" s="184">
        <v>434019</v>
      </c>
      <c r="C5" s="184">
        <v>429237</v>
      </c>
      <c r="D5" s="184">
        <v>417336</v>
      </c>
    </row>
    <row r="6" spans="1:4" ht="20.399999999999999" x14ac:dyDescent="0.35">
      <c r="A6" t="s">
        <v>98</v>
      </c>
      <c r="B6" s="184">
        <v>287363</v>
      </c>
      <c r="C6" s="184">
        <v>290555</v>
      </c>
      <c r="D6" s="184">
        <v>295010</v>
      </c>
    </row>
    <row r="7" spans="1:4" ht="20.399999999999999" x14ac:dyDescent="0.35">
      <c r="A7" t="s">
        <v>99</v>
      </c>
      <c r="B7" s="184">
        <v>81507</v>
      </c>
      <c r="C7" s="184">
        <v>85024</v>
      </c>
      <c r="D7" s="184">
        <v>87936</v>
      </c>
    </row>
    <row r="8" spans="1:4" ht="20.399999999999999" x14ac:dyDescent="0.35">
      <c r="A8" t="s">
        <v>100</v>
      </c>
      <c r="B8" s="184">
        <v>88689</v>
      </c>
      <c r="C8" s="184">
        <v>82135</v>
      </c>
      <c r="D8" s="184">
        <v>79024</v>
      </c>
    </row>
    <row r="9" spans="1:4" ht="20.399999999999999" x14ac:dyDescent="0.35">
      <c r="A9" t="s">
        <v>101</v>
      </c>
      <c r="B9" s="184">
        <v>16723</v>
      </c>
      <c r="C9" s="184">
        <v>18019</v>
      </c>
      <c r="D9" s="184">
        <v>22034</v>
      </c>
    </row>
    <row r="10" spans="1:4" ht="20.399999999999999" x14ac:dyDescent="0.35">
      <c r="A10" t="s">
        <v>102</v>
      </c>
      <c r="B10" s="184">
        <v>42481</v>
      </c>
      <c r="C10" s="184">
        <v>50971</v>
      </c>
      <c r="D10" s="184">
        <v>59136</v>
      </c>
    </row>
    <row r="11" spans="1:4" ht="20.399999999999999" x14ac:dyDescent="0.35">
      <c r="A11" t="s">
        <v>103</v>
      </c>
      <c r="B11" s="184">
        <v>133163</v>
      </c>
      <c r="C11" s="184">
        <v>136556</v>
      </c>
      <c r="D11" s="184">
        <v>133607</v>
      </c>
    </row>
    <row r="12" spans="1:4" ht="20.399999999999999" x14ac:dyDescent="0.35">
      <c r="A12" t="s">
        <v>235</v>
      </c>
      <c r="B12" s="184">
        <v>0</v>
      </c>
      <c r="C12" s="184">
        <v>0</v>
      </c>
      <c r="D12" s="184">
        <v>0</v>
      </c>
    </row>
    <row r="13" spans="1:4" ht="20.399999999999999" x14ac:dyDescent="0.35">
      <c r="A13" t="s">
        <v>236</v>
      </c>
      <c r="B13" s="184">
        <v>0</v>
      </c>
      <c r="C13" s="184">
        <v>0</v>
      </c>
      <c r="D13" s="184">
        <v>0</v>
      </c>
    </row>
    <row r="14" spans="1:4" ht="20.399999999999999" x14ac:dyDescent="0.35">
      <c r="A14" t="s">
        <v>296</v>
      </c>
      <c r="B14" s="184">
        <v>0</v>
      </c>
      <c r="C14" s="184">
        <v>0</v>
      </c>
      <c r="D14" s="184">
        <v>0</v>
      </c>
    </row>
    <row r="15" spans="1:4" ht="20.399999999999999" x14ac:dyDescent="0.35">
      <c r="A15" t="s">
        <v>131</v>
      </c>
      <c r="B15" s="184">
        <v>164149</v>
      </c>
      <c r="C15" s="184">
        <v>167470</v>
      </c>
      <c r="D15" s="184">
        <v>168154</v>
      </c>
    </row>
    <row r="16" spans="1:4" ht="20.399999999999999" x14ac:dyDescent="0.35">
      <c r="A16" t="s">
        <v>104</v>
      </c>
      <c r="B16" s="184">
        <v>0</v>
      </c>
      <c r="C16" s="184">
        <v>0</v>
      </c>
      <c r="D16" s="184">
        <v>0</v>
      </c>
    </row>
    <row r="17" spans="1:4" ht="20.399999999999999" x14ac:dyDescent="0.35">
      <c r="A17" t="s">
        <v>105</v>
      </c>
      <c r="B17" s="184">
        <v>44142</v>
      </c>
      <c r="C17" s="184">
        <v>52242</v>
      </c>
      <c r="D17" s="184">
        <v>66032</v>
      </c>
    </row>
    <row r="18" spans="1:4" ht="20.399999999999999" x14ac:dyDescent="0.35">
      <c r="A18" t="s">
        <v>106</v>
      </c>
      <c r="B18" s="184">
        <v>0</v>
      </c>
      <c r="C18" s="184">
        <v>54</v>
      </c>
      <c r="D18" s="184">
        <v>2800</v>
      </c>
    </row>
    <row r="19" spans="1:4" ht="20.399999999999999" x14ac:dyDescent="0.35">
      <c r="A19" t="s">
        <v>107</v>
      </c>
      <c r="B19" s="184">
        <v>1205</v>
      </c>
      <c r="C19" s="184">
        <v>1122</v>
      </c>
      <c r="D19" s="184">
        <v>1152</v>
      </c>
    </row>
    <row r="20" spans="1:4" ht="20.399999999999999" x14ac:dyDescent="0.35">
      <c r="A20" t="s">
        <v>108</v>
      </c>
      <c r="B20" s="184">
        <v>857</v>
      </c>
      <c r="C20" s="184">
        <v>1550</v>
      </c>
      <c r="D20" s="184">
        <v>1737</v>
      </c>
    </row>
    <row r="21" spans="1:4" ht="20.399999999999999" x14ac:dyDescent="0.35">
      <c r="A21" t="s">
        <v>109</v>
      </c>
      <c r="B21" s="184">
        <v>0</v>
      </c>
      <c r="C21" s="184">
        <v>0</v>
      </c>
      <c r="D21" s="184">
        <v>0</v>
      </c>
    </row>
    <row r="22" spans="1:4" ht="20.399999999999999" x14ac:dyDescent="0.35">
      <c r="A22" t="s">
        <v>110</v>
      </c>
      <c r="B22" s="184">
        <v>91266</v>
      </c>
      <c r="C22" s="184">
        <v>101385</v>
      </c>
      <c r="D22" s="184">
        <v>110646</v>
      </c>
    </row>
    <row r="23" spans="1:4" ht="20.399999999999999" x14ac:dyDescent="0.35">
      <c r="A23" t="s">
        <v>111</v>
      </c>
      <c r="B23" s="184">
        <v>4285</v>
      </c>
      <c r="C23" s="184">
        <v>4416</v>
      </c>
      <c r="D23" s="184">
        <v>4487</v>
      </c>
    </row>
    <row r="24" spans="1:4" ht="20.399999999999999" x14ac:dyDescent="0.35">
      <c r="A24" t="s">
        <v>112</v>
      </c>
      <c r="B24" s="184">
        <v>12904</v>
      </c>
      <c r="C24" s="184">
        <v>11448</v>
      </c>
      <c r="D24" s="184">
        <v>13839</v>
      </c>
    </row>
    <row r="25" spans="1:4" ht="20.399999999999999" x14ac:dyDescent="0.35">
      <c r="A25" t="s">
        <v>113</v>
      </c>
      <c r="B25" s="184">
        <v>0</v>
      </c>
      <c r="C25" s="184">
        <v>0</v>
      </c>
      <c r="D25" s="184">
        <v>0</v>
      </c>
    </row>
    <row r="26" spans="1:4" ht="20.399999999999999" x14ac:dyDescent="0.35">
      <c r="A26" t="s">
        <v>114</v>
      </c>
      <c r="B26" s="184">
        <v>5077</v>
      </c>
      <c r="C26" s="184">
        <v>9137</v>
      </c>
      <c r="D26" s="184">
        <v>12089</v>
      </c>
    </row>
    <row r="27" spans="1:4" ht="20.399999999999999" x14ac:dyDescent="0.35">
      <c r="A27" t="s">
        <v>174</v>
      </c>
      <c r="B27" s="184">
        <v>16227</v>
      </c>
      <c r="C27" s="184">
        <v>18157</v>
      </c>
      <c r="D27" s="184">
        <v>19657</v>
      </c>
    </row>
    <row r="28" spans="1:4" ht="20.399999999999999" x14ac:dyDescent="0.35">
      <c r="A28" t="s">
        <v>115</v>
      </c>
      <c r="B28" s="184">
        <v>0</v>
      </c>
      <c r="C28" s="184">
        <v>4</v>
      </c>
      <c r="D28" s="184">
        <v>3</v>
      </c>
    </row>
    <row r="29" spans="1:4" ht="20.399999999999999" x14ac:dyDescent="0.35">
      <c r="A29" t="s">
        <v>116</v>
      </c>
      <c r="B29" s="184">
        <v>283</v>
      </c>
      <c r="C29" s="184">
        <v>319</v>
      </c>
      <c r="D29" s="184">
        <v>314</v>
      </c>
    </row>
    <row r="30" spans="1:4" ht="20.399999999999999" x14ac:dyDescent="0.35">
      <c r="A30" t="s">
        <v>176</v>
      </c>
      <c r="B30" s="184">
        <v>0</v>
      </c>
      <c r="C30" s="184">
        <v>0</v>
      </c>
      <c r="D30" s="184">
        <v>4019</v>
      </c>
    </row>
    <row r="31" spans="1:4" ht="20.399999999999999" x14ac:dyDescent="0.35">
      <c r="A31" t="s">
        <v>290</v>
      </c>
      <c r="B31" s="184">
        <v>41822</v>
      </c>
      <c r="C31" s="184">
        <v>55402</v>
      </c>
      <c r="D31" s="184">
        <v>64162</v>
      </c>
    </row>
  </sheetData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/>
  </sheetViews>
  <sheetFormatPr defaultRowHeight="13.2" x14ac:dyDescent="0.25"/>
  <cols>
    <col min="1" max="1" width="35" customWidth="1"/>
    <col min="2" max="4" width="13" customWidth="1"/>
  </cols>
  <sheetData>
    <row r="1" spans="1:4" x14ac:dyDescent="0.25">
      <c r="A1" t="s">
        <v>94</v>
      </c>
      <c r="B1" t="s">
        <v>297</v>
      </c>
      <c r="C1" t="s">
        <v>298</v>
      </c>
      <c r="D1" t="s">
        <v>299</v>
      </c>
    </row>
    <row r="2" spans="1:4" ht="20.399999999999999" x14ac:dyDescent="0.35">
      <c r="A2" t="s">
        <v>95</v>
      </c>
      <c r="B2" s="184">
        <v>2397993</v>
      </c>
      <c r="C2" s="184">
        <v>2360937</v>
      </c>
      <c r="D2" s="184">
        <v>2315955</v>
      </c>
    </row>
    <row r="3" spans="1:4" ht="20.399999999999999" x14ac:dyDescent="0.35">
      <c r="A3" t="s">
        <v>130</v>
      </c>
      <c r="B3" s="184">
        <v>218209</v>
      </c>
      <c r="C3" s="184">
        <v>297070</v>
      </c>
      <c r="D3" s="184">
        <v>322549</v>
      </c>
    </row>
    <row r="4" spans="1:4" ht="20.399999999999999" x14ac:dyDescent="0.35">
      <c r="A4" t="s">
        <v>96</v>
      </c>
      <c r="B4" s="184">
        <v>2254797</v>
      </c>
      <c r="C4" s="184">
        <v>2399571</v>
      </c>
      <c r="D4" s="184">
        <v>2861863</v>
      </c>
    </row>
    <row r="5" spans="1:4" ht="20.399999999999999" x14ac:dyDescent="0.35">
      <c r="A5" t="s">
        <v>97</v>
      </c>
      <c r="B5" s="184">
        <v>1493355</v>
      </c>
      <c r="C5" s="184">
        <v>1506428</v>
      </c>
      <c r="D5" s="184">
        <v>1505022</v>
      </c>
    </row>
    <row r="6" spans="1:4" ht="20.399999999999999" x14ac:dyDescent="0.35">
      <c r="A6" t="s">
        <v>98</v>
      </c>
      <c r="B6" s="184">
        <v>1897777</v>
      </c>
      <c r="C6" s="184">
        <v>1892364</v>
      </c>
      <c r="D6" s="184">
        <v>1871989</v>
      </c>
    </row>
    <row r="7" spans="1:4" ht="20.399999999999999" x14ac:dyDescent="0.35">
      <c r="A7" t="s">
        <v>99</v>
      </c>
      <c r="B7" s="184">
        <v>210521</v>
      </c>
      <c r="C7" s="184">
        <v>219697</v>
      </c>
      <c r="D7" s="184">
        <v>233216</v>
      </c>
    </row>
    <row r="8" spans="1:4" ht="20.399999999999999" x14ac:dyDescent="0.35">
      <c r="A8" t="s">
        <v>100</v>
      </c>
      <c r="B8" s="184">
        <v>170245</v>
      </c>
      <c r="C8" s="184">
        <v>179481</v>
      </c>
      <c r="D8" s="184">
        <v>167024</v>
      </c>
    </row>
    <row r="9" spans="1:4" ht="20.399999999999999" x14ac:dyDescent="0.35">
      <c r="A9" t="s">
        <v>101</v>
      </c>
      <c r="B9" s="184">
        <v>0</v>
      </c>
      <c r="C9" s="184">
        <v>0</v>
      </c>
      <c r="D9" s="184">
        <v>0</v>
      </c>
    </row>
    <row r="10" spans="1:4" ht="20.399999999999999" x14ac:dyDescent="0.35">
      <c r="A10" t="s">
        <v>102</v>
      </c>
      <c r="B10" s="184">
        <v>72892</v>
      </c>
      <c r="C10" s="184">
        <v>91022</v>
      </c>
      <c r="D10" s="184">
        <v>106984</v>
      </c>
    </row>
    <row r="11" spans="1:4" ht="20.399999999999999" x14ac:dyDescent="0.35">
      <c r="A11" t="s">
        <v>103</v>
      </c>
      <c r="B11" s="184">
        <v>643693</v>
      </c>
      <c r="C11" s="184">
        <v>646990</v>
      </c>
      <c r="D11" s="184">
        <v>655002</v>
      </c>
    </row>
    <row r="12" spans="1:4" ht="20.399999999999999" x14ac:dyDescent="0.35">
      <c r="A12" t="s">
        <v>235</v>
      </c>
      <c r="B12" s="184">
        <v>0</v>
      </c>
      <c r="C12" s="184">
        <v>0</v>
      </c>
      <c r="D12" s="184">
        <v>0</v>
      </c>
    </row>
    <row r="13" spans="1:4" ht="20.399999999999999" x14ac:dyDescent="0.35">
      <c r="A13" t="s">
        <v>236</v>
      </c>
      <c r="B13" s="184">
        <v>0</v>
      </c>
      <c r="C13" s="184">
        <v>0</v>
      </c>
      <c r="D13" s="184">
        <v>0</v>
      </c>
    </row>
    <row r="14" spans="1:4" ht="20.399999999999999" x14ac:dyDescent="0.35">
      <c r="A14" t="s">
        <v>296</v>
      </c>
      <c r="B14" s="184">
        <v>0</v>
      </c>
      <c r="C14" s="184">
        <v>0</v>
      </c>
      <c r="D14" s="184">
        <v>0</v>
      </c>
    </row>
    <row r="15" spans="1:4" ht="20.399999999999999" x14ac:dyDescent="0.35">
      <c r="A15" t="s">
        <v>131</v>
      </c>
      <c r="B15" s="184">
        <v>506478</v>
      </c>
      <c r="C15" s="184">
        <v>524130</v>
      </c>
      <c r="D15" s="184">
        <v>539080</v>
      </c>
    </row>
    <row r="16" spans="1:4" ht="20.399999999999999" x14ac:dyDescent="0.35">
      <c r="A16" t="s">
        <v>104</v>
      </c>
      <c r="B16" s="184">
        <v>0</v>
      </c>
      <c r="C16" s="184">
        <v>0</v>
      </c>
      <c r="D16" s="184">
        <v>0</v>
      </c>
    </row>
    <row r="17" spans="1:4" ht="20.399999999999999" x14ac:dyDescent="0.35">
      <c r="A17" t="s">
        <v>105</v>
      </c>
      <c r="B17" s="184">
        <v>88937</v>
      </c>
      <c r="C17" s="184">
        <v>108017</v>
      </c>
      <c r="D17" s="184">
        <v>135167</v>
      </c>
    </row>
    <row r="18" spans="1:4" ht="20.399999999999999" x14ac:dyDescent="0.35">
      <c r="A18" t="s">
        <v>106</v>
      </c>
      <c r="B18" s="184">
        <v>0</v>
      </c>
      <c r="C18" s="184">
        <v>0</v>
      </c>
      <c r="D18" s="184">
        <v>0</v>
      </c>
    </row>
    <row r="19" spans="1:4" ht="20.399999999999999" x14ac:dyDescent="0.35">
      <c r="A19" t="s">
        <v>107</v>
      </c>
      <c r="B19" s="184">
        <v>0</v>
      </c>
      <c r="C19" s="184">
        <v>0</v>
      </c>
      <c r="D19" s="184">
        <v>0</v>
      </c>
    </row>
    <row r="20" spans="1:4" ht="20.399999999999999" x14ac:dyDescent="0.35">
      <c r="A20" t="s">
        <v>108</v>
      </c>
      <c r="B20" s="184">
        <v>0</v>
      </c>
      <c r="C20" s="184">
        <v>0</v>
      </c>
      <c r="D20" s="184">
        <v>0</v>
      </c>
    </row>
    <row r="21" spans="1:4" ht="20.399999999999999" x14ac:dyDescent="0.35">
      <c r="A21" t="s">
        <v>109</v>
      </c>
      <c r="B21" s="184">
        <v>0</v>
      </c>
      <c r="C21" s="184">
        <v>0</v>
      </c>
      <c r="D21" s="184">
        <v>0</v>
      </c>
    </row>
    <row r="22" spans="1:4" ht="20.399999999999999" x14ac:dyDescent="0.35">
      <c r="A22" t="s">
        <v>110</v>
      </c>
      <c r="B22" s="184">
        <v>344092</v>
      </c>
      <c r="C22" s="184">
        <v>391914</v>
      </c>
      <c r="D22" s="184">
        <v>433227</v>
      </c>
    </row>
    <row r="23" spans="1:4" ht="20.399999999999999" x14ac:dyDescent="0.35">
      <c r="A23" t="s">
        <v>111</v>
      </c>
      <c r="B23" s="184">
        <v>14626</v>
      </c>
      <c r="C23" s="184">
        <v>15847</v>
      </c>
      <c r="D23" s="184">
        <v>17862</v>
      </c>
    </row>
    <row r="24" spans="1:4" ht="20.399999999999999" x14ac:dyDescent="0.35">
      <c r="A24" t="s">
        <v>112</v>
      </c>
      <c r="B24" s="184">
        <v>35318</v>
      </c>
      <c r="C24" s="184">
        <v>46612</v>
      </c>
      <c r="D24" s="184">
        <v>55522</v>
      </c>
    </row>
    <row r="25" spans="1:4" ht="20.399999999999999" x14ac:dyDescent="0.35">
      <c r="A25" t="s">
        <v>113</v>
      </c>
      <c r="B25" s="184">
        <v>13928</v>
      </c>
      <c r="C25" s="184">
        <v>14964</v>
      </c>
      <c r="D25" s="184">
        <v>16001</v>
      </c>
    </row>
    <row r="26" spans="1:4" ht="20.399999999999999" x14ac:dyDescent="0.35">
      <c r="A26" t="s">
        <v>114</v>
      </c>
      <c r="B26" s="184">
        <v>5374</v>
      </c>
      <c r="C26" s="184">
        <v>12409</v>
      </c>
      <c r="D26" s="184">
        <v>17606</v>
      </c>
    </row>
    <row r="27" spans="1:4" ht="20.399999999999999" x14ac:dyDescent="0.35">
      <c r="A27" t="s">
        <v>174</v>
      </c>
      <c r="B27" s="184">
        <v>0</v>
      </c>
      <c r="C27" s="184">
        <v>0</v>
      </c>
      <c r="D27" s="184">
        <v>0</v>
      </c>
    </row>
    <row r="28" spans="1:4" ht="20.399999999999999" x14ac:dyDescent="0.35">
      <c r="A28" t="s">
        <v>115</v>
      </c>
      <c r="B28" s="184">
        <v>0</v>
      </c>
      <c r="C28" s="184">
        <v>0</v>
      </c>
      <c r="D28" s="184">
        <v>0</v>
      </c>
    </row>
    <row r="29" spans="1:4" ht="20.399999999999999" x14ac:dyDescent="0.35">
      <c r="A29" t="s">
        <v>116</v>
      </c>
      <c r="B29" s="184">
        <v>0</v>
      </c>
      <c r="C29" s="184">
        <v>0</v>
      </c>
      <c r="D29" s="184">
        <v>0</v>
      </c>
    </row>
    <row r="30" spans="1:4" ht="20.399999999999999" x14ac:dyDescent="0.35">
      <c r="A30" t="s">
        <v>176</v>
      </c>
      <c r="B30" s="184">
        <v>0</v>
      </c>
      <c r="C30" s="184">
        <v>0</v>
      </c>
      <c r="D30" s="184">
        <v>11339</v>
      </c>
    </row>
    <row r="31" spans="1:4" ht="20.399999999999999" x14ac:dyDescent="0.35">
      <c r="A31" t="s">
        <v>290</v>
      </c>
      <c r="B31" s="184">
        <v>109535</v>
      </c>
      <c r="C31" s="184">
        <v>135764</v>
      </c>
      <c r="D31" s="184">
        <v>145805</v>
      </c>
    </row>
  </sheetData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/>
  </sheetViews>
  <sheetFormatPr defaultRowHeight="13.2" x14ac:dyDescent="0.25"/>
  <cols>
    <col min="1" max="1" width="35" customWidth="1"/>
    <col min="2" max="4" width="13" customWidth="1"/>
  </cols>
  <sheetData>
    <row r="1" spans="1:4" x14ac:dyDescent="0.25">
      <c r="A1" t="s">
        <v>94</v>
      </c>
      <c r="B1" t="s">
        <v>297</v>
      </c>
      <c r="C1" t="s">
        <v>298</v>
      </c>
      <c r="D1" t="s">
        <v>299</v>
      </c>
    </row>
    <row r="2" spans="1:4" ht="20.399999999999999" x14ac:dyDescent="0.35">
      <c r="A2" t="s">
        <v>95</v>
      </c>
      <c r="B2" s="184">
        <v>539202</v>
      </c>
      <c r="C2" s="184">
        <v>524365</v>
      </c>
      <c r="D2" s="184">
        <v>518261</v>
      </c>
    </row>
    <row r="3" spans="1:4" ht="20.399999999999999" x14ac:dyDescent="0.35">
      <c r="A3" t="s">
        <v>130</v>
      </c>
      <c r="B3" s="184">
        <v>83777</v>
      </c>
      <c r="C3" s="184">
        <v>96441</v>
      </c>
      <c r="D3" s="184">
        <v>107027</v>
      </c>
    </row>
    <row r="4" spans="1:4" ht="20.399999999999999" x14ac:dyDescent="0.35">
      <c r="A4" t="s">
        <v>96</v>
      </c>
      <c r="B4" s="184">
        <v>796199</v>
      </c>
      <c r="C4" s="184">
        <v>773482</v>
      </c>
      <c r="D4" s="184">
        <v>902915</v>
      </c>
    </row>
    <row r="5" spans="1:4" ht="20.399999999999999" x14ac:dyDescent="0.35">
      <c r="A5" t="s">
        <v>97</v>
      </c>
      <c r="B5" s="184">
        <v>430254</v>
      </c>
      <c r="C5" s="184">
        <v>428815</v>
      </c>
      <c r="D5" s="184">
        <v>425854</v>
      </c>
    </row>
    <row r="6" spans="1:4" ht="20.399999999999999" x14ac:dyDescent="0.35">
      <c r="A6" t="s">
        <v>98</v>
      </c>
      <c r="B6" s="184">
        <v>1084958</v>
      </c>
      <c r="C6" s="184">
        <v>1084506</v>
      </c>
      <c r="D6" s="184">
        <v>1121168</v>
      </c>
    </row>
    <row r="7" spans="1:4" ht="20.399999999999999" x14ac:dyDescent="0.35">
      <c r="A7" t="s">
        <v>99</v>
      </c>
      <c r="B7" s="184">
        <v>70689</v>
      </c>
      <c r="C7" s="184">
        <v>71870</v>
      </c>
      <c r="D7" s="184">
        <v>72809</v>
      </c>
    </row>
    <row r="8" spans="1:4" ht="20.399999999999999" x14ac:dyDescent="0.35">
      <c r="A8" t="s">
        <v>100</v>
      </c>
      <c r="B8" s="184">
        <v>55932</v>
      </c>
      <c r="C8" s="184">
        <v>68534</v>
      </c>
      <c r="D8" s="184">
        <v>58111</v>
      </c>
    </row>
    <row r="9" spans="1:4" ht="20.399999999999999" x14ac:dyDescent="0.35">
      <c r="A9" t="s">
        <v>101</v>
      </c>
      <c r="B9" s="184">
        <v>0</v>
      </c>
      <c r="C9" s="184">
        <v>0</v>
      </c>
      <c r="D9" s="184">
        <v>0</v>
      </c>
    </row>
    <row r="10" spans="1:4" ht="20.399999999999999" x14ac:dyDescent="0.35">
      <c r="A10" t="s">
        <v>102</v>
      </c>
      <c r="B10" s="184">
        <v>19921</v>
      </c>
      <c r="C10" s="184">
        <v>23921</v>
      </c>
      <c r="D10" s="184">
        <v>27994</v>
      </c>
    </row>
    <row r="11" spans="1:4" ht="20.399999999999999" x14ac:dyDescent="0.35">
      <c r="A11" t="s">
        <v>103</v>
      </c>
      <c r="B11" s="184">
        <v>242441</v>
      </c>
      <c r="C11" s="184">
        <v>227983</v>
      </c>
      <c r="D11" s="184">
        <v>235848</v>
      </c>
    </row>
    <row r="12" spans="1:4" ht="20.399999999999999" x14ac:dyDescent="0.35">
      <c r="A12" t="s">
        <v>235</v>
      </c>
      <c r="B12" s="184">
        <v>0</v>
      </c>
      <c r="C12" s="184">
        <v>0</v>
      </c>
      <c r="D12" s="184">
        <v>0</v>
      </c>
    </row>
    <row r="13" spans="1:4" ht="20.399999999999999" x14ac:dyDescent="0.35">
      <c r="A13" t="s">
        <v>236</v>
      </c>
      <c r="B13" s="184">
        <v>0</v>
      </c>
      <c r="C13" s="184">
        <v>0</v>
      </c>
      <c r="D13" s="184">
        <v>0</v>
      </c>
    </row>
    <row r="14" spans="1:4" ht="20.399999999999999" x14ac:dyDescent="0.35">
      <c r="A14" t="s">
        <v>296</v>
      </c>
      <c r="B14" s="184">
        <v>0</v>
      </c>
      <c r="C14" s="184">
        <v>0</v>
      </c>
      <c r="D14" s="184">
        <v>0</v>
      </c>
    </row>
    <row r="15" spans="1:4" ht="20.399999999999999" x14ac:dyDescent="0.35">
      <c r="A15" t="s">
        <v>131</v>
      </c>
      <c r="B15" s="184">
        <v>117531</v>
      </c>
      <c r="C15" s="184">
        <v>118377</v>
      </c>
      <c r="D15" s="184">
        <v>115138</v>
      </c>
    </row>
    <row r="16" spans="1:4" ht="20.399999999999999" x14ac:dyDescent="0.35">
      <c r="A16" t="s">
        <v>104</v>
      </c>
      <c r="B16" s="184">
        <v>0</v>
      </c>
      <c r="C16" s="184">
        <v>0</v>
      </c>
      <c r="D16" s="184">
        <v>0</v>
      </c>
    </row>
    <row r="17" spans="1:4" ht="20.399999999999999" x14ac:dyDescent="0.35">
      <c r="A17" t="s">
        <v>105</v>
      </c>
      <c r="B17" s="184">
        <v>34502</v>
      </c>
      <c r="C17" s="184">
        <v>43971</v>
      </c>
      <c r="D17" s="184">
        <v>59032</v>
      </c>
    </row>
    <row r="18" spans="1:4" ht="20.399999999999999" x14ac:dyDescent="0.35">
      <c r="A18" t="s">
        <v>106</v>
      </c>
      <c r="B18" s="184">
        <v>0</v>
      </c>
      <c r="C18" s="184">
        <v>0</v>
      </c>
      <c r="D18" s="184">
        <v>0</v>
      </c>
    </row>
    <row r="19" spans="1:4" ht="20.399999999999999" x14ac:dyDescent="0.35">
      <c r="A19" t="s">
        <v>107</v>
      </c>
      <c r="B19" s="184">
        <v>0</v>
      </c>
      <c r="C19" s="184">
        <v>0</v>
      </c>
      <c r="D19" s="184">
        <v>0</v>
      </c>
    </row>
    <row r="20" spans="1:4" ht="20.399999999999999" x14ac:dyDescent="0.35">
      <c r="A20" t="s">
        <v>108</v>
      </c>
      <c r="B20" s="184">
        <v>0</v>
      </c>
      <c r="C20" s="184">
        <v>0</v>
      </c>
      <c r="D20" s="184">
        <v>0</v>
      </c>
    </row>
    <row r="21" spans="1:4" ht="20.399999999999999" x14ac:dyDescent="0.35">
      <c r="A21" t="s">
        <v>109</v>
      </c>
      <c r="B21" s="184">
        <v>0</v>
      </c>
      <c r="C21" s="184">
        <v>0</v>
      </c>
      <c r="D21" s="184">
        <v>0</v>
      </c>
    </row>
    <row r="22" spans="1:4" ht="20.399999999999999" x14ac:dyDescent="0.35">
      <c r="A22" t="s">
        <v>110</v>
      </c>
      <c r="B22" s="184">
        <v>140638</v>
      </c>
      <c r="C22" s="184">
        <v>153683</v>
      </c>
      <c r="D22" s="184">
        <v>164334</v>
      </c>
    </row>
    <row r="23" spans="1:4" ht="20.399999999999999" x14ac:dyDescent="0.35">
      <c r="A23" t="s">
        <v>111</v>
      </c>
      <c r="B23" s="184">
        <v>7693</v>
      </c>
      <c r="C23" s="184">
        <v>8287</v>
      </c>
      <c r="D23" s="184">
        <v>9396</v>
      </c>
    </row>
    <row r="24" spans="1:4" ht="20.399999999999999" x14ac:dyDescent="0.35">
      <c r="A24" t="s">
        <v>112</v>
      </c>
      <c r="B24" s="184">
        <v>12016</v>
      </c>
      <c r="C24" s="184">
        <v>11612</v>
      </c>
      <c r="D24" s="184">
        <v>14471</v>
      </c>
    </row>
    <row r="25" spans="1:4" ht="20.399999999999999" x14ac:dyDescent="0.35">
      <c r="A25" t="s">
        <v>113</v>
      </c>
      <c r="B25" s="184">
        <v>0</v>
      </c>
      <c r="C25" s="184">
        <v>0</v>
      </c>
      <c r="D25" s="184">
        <v>0</v>
      </c>
    </row>
    <row r="26" spans="1:4" ht="20.399999999999999" x14ac:dyDescent="0.35">
      <c r="A26" t="s">
        <v>114</v>
      </c>
      <c r="B26" s="184">
        <v>2134</v>
      </c>
      <c r="C26" s="184">
        <v>4940</v>
      </c>
      <c r="D26" s="184">
        <v>7189</v>
      </c>
    </row>
    <row r="27" spans="1:4" ht="20.399999999999999" x14ac:dyDescent="0.35">
      <c r="A27" t="s">
        <v>174</v>
      </c>
      <c r="B27" s="184">
        <v>0</v>
      </c>
      <c r="C27" s="184">
        <v>0</v>
      </c>
      <c r="D27" s="184">
        <v>0</v>
      </c>
    </row>
    <row r="28" spans="1:4" ht="20.399999999999999" x14ac:dyDescent="0.35">
      <c r="A28" t="s">
        <v>115</v>
      </c>
      <c r="B28" s="184">
        <v>0</v>
      </c>
      <c r="C28" s="184">
        <v>0</v>
      </c>
      <c r="D28" s="184">
        <v>0</v>
      </c>
    </row>
    <row r="29" spans="1:4" ht="20.399999999999999" x14ac:dyDescent="0.35">
      <c r="A29" t="s">
        <v>116</v>
      </c>
      <c r="B29" s="184">
        <v>0</v>
      </c>
      <c r="C29" s="184">
        <v>0</v>
      </c>
      <c r="D29" s="184">
        <v>0</v>
      </c>
    </row>
    <row r="30" spans="1:4" ht="20.399999999999999" x14ac:dyDescent="0.35">
      <c r="A30" t="s">
        <v>176</v>
      </c>
      <c r="B30" s="184">
        <v>0</v>
      </c>
      <c r="C30" s="184">
        <v>0</v>
      </c>
      <c r="D30" s="184">
        <v>6921</v>
      </c>
    </row>
    <row r="31" spans="1:4" ht="20.399999999999999" x14ac:dyDescent="0.35">
      <c r="A31" t="s">
        <v>290</v>
      </c>
      <c r="B31" s="184">
        <v>28091</v>
      </c>
      <c r="C31" s="184">
        <v>40646</v>
      </c>
      <c r="D31" s="184">
        <v>55985</v>
      </c>
    </row>
  </sheetData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/>
  </sheetViews>
  <sheetFormatPr defaultRowHeight="13.2" x14ac:dyDescent="0.25"/>
  <cols>
    <col min="1" max="1" width="35" customWidth="1"/>
    <col min="2" max="4" width="13" customWidth="1"/>
  </cols>
  <sheetData>
    <row r="1" spans="1:4" x14ac:dyDescent="0.25">
      <c r="A1" t="s">
        <v>94</v>
      </c>
      <c r="B1" t="s">
        <v>297</v>
      </c>
      <c r="C1" t="s">
        <v>298</v>
      </c>
      <c r="D1" t="s">
        <v>299</v>
      </c>
    </row>
    <row r="2" spans="1:4" ht="20.399999999999999" x14ac:dyDescent="0.35">
      <c r="A2" t="s">
        <v>95</v>
      </c>
      <c r="B2" s="184">
        <v>2171162</v>
      </c>
      <c r="C2" s="184">
        <v>2221183</v>
      </c>
      <c r="D2" s="184">
        <v>2058612</v>
      </c>
    </row>
    <row r="3" spans="1:4" ht="20.399999999999999" x14ac:dyDescent="0.35">
      <c r="A3" t="s">
        <v>130</v>
      </c>
      <c r="B3" s="184">
        <v>1708</v>
      </c>
      <c r="C3" s="184">
        <v>2095</v>
      </c>
      <c r="D3" s="184">
        <v>2630</v>
      </c>
    </row>
    <row r="4" spans="1:4" ht="20.399999999999999" x14ac:dyDescent="0.35">
      <c r="A4" t="s">
        <v>96</v>
      </c>
      <c r="B4" s="184">
        <v>2809105</v>
      </c>
      <c r="C4" s="184">
        <v>2872247</v>
      </c>
      <c r="D4" s="184">
        <v>2496267</v>
      </c>
    </row>
    <row r="5" spans="1:4" ht="20.399999999999999" x14ac:dyDescent="0.35">
      <c r="A5" t="s">
        <v>97</v>
      </c>
      <c r="B5" s="184">
        <v>821979</v>
      </c>
      <c r="C5" s="184">
        <v>770811</v>
      </c>
      <c r="D5" s="184">
        <v>852167</v>
      </c>
    </row>
    <row r="6" spans="1:4" ht="20.399999999999999" x14ac:dyDescent="0.35">
      <c r="A6" t="s">
        <v>98</v>
      </c>
      <c r="B6" s="184">
        <v>351682</v>
      </c>
      <c r="C6" s="184">
        <v>330694</v>
      </c>
      <c r="D6" s="184">
        <v>333470</v>
      </c>
    </row>
    <row r="7" spans="1:4" ht="20.399999999999999" x14ac:dyDescent="0.35">
      <c r="A7" t="s">
        <v>99</v>
      </c>
      <c r="B7" s="184">
        <v>3312</v>
      </c>
      <c r="C7" s="184">
        <v>4037</v>
      </c>
      <c r="D7" s="184">
        <v>4223</v>
      </c>
    </row>
    <row r="8" spans="1:4" ht="20.399999999999999" x14ac:dyDescent="0.35">
      <c r="A8" t="s">
        <v>100</v>
      </c>
      <c r="B8" s="184">
        <v>174249</v>
      </c>
      <c r="C8" s="184">
        <v>148483</v>
      </c>
      <c r="D8" s="184">
        <v>169587</v>
      </c>
    </row>
    <row r="9" spans="1:4" ht="20.399999999999999" x14ac:dyDescent="0.35">
      <c r="A9" t="s">
        <v>101</v>
      </c>
      <c r="B9" s="184">
        <v>177224</v>
      </c>
      <c r="C9" s="184">
        <v>193512</v>
      </c>
      <c r="D9" s="184">
        <v>201585</v>
      </c>
    </row>
    <row r="10" spans="1:4" ht="20.399999999999999" x14ac:dyDescent="0.35">
      <c r="A10" t="s">
        <v>102</v>
      </c>
      <c r="B10" s="184">
        <v>269787</v>
      </c>
      <c r="C10" s="184">
        <v>273198</v>
      </c>
      <c r="D10" s="184">
        <v>297301</v>
      </c>
    </row>
    <row r="11" spans="1:4" ht="20.399999999999999" x14ac:dyDescent="0.35">
      <c r="A11" t="s">
        <v>103</v>
      </c>
      <c r="B11" s="184">
        <v>17094</v>
      </c>
      <c r="C11" s="184">
        <v>14703</v>
      </c>
      <c r="D11" s="184">
        <v>12890</v>
      </c>
    </row>
    <row r="12" spans="1:4" ht="20.399999999999999" x14ac:dyDescent="0.35">
      <c r="A12" t="s">
        <v>235</v>
      </c>
      <c r="B12" s="184">
        <v>0</v>
      </c>
      <c r="C12" s="184">
        <v>0</v>
      </c>
      <c r="D12" s="184">
        <v>0</v>
      </c>
    </row>
    <row r="13" spans="1:4" ht="20.399999999999999" x14ac:dyDescent="0.35">
      <c r="A13" t="s">
        <v>236</v>
      </c>
      <c r="B13" s="184">
        <v>0</v>
      </c>
      <c r="C13" s="184">
        <v>0</v>
      </c>
      <c r="D13" s="184">
        <v>0</v>
      </c>
    </row>
    <row r="14" spans="1:4" ht="20.399999999999999" x14ac:dyDescent="0.35">
      <c r="A14" t="s">
        <v>296</v>
      </c>
      <c r="B14" s="184">
        <v>0</v>
      </c>
      <c r="C14" s="184">
        <v>0</v>
      </c>
      <c r="D14" s="184">
        <v>0</v>
      </c>
    </row>
    <row r="15" spans="1:4" ht="20.399999999999999" x14ac:dyDescent="0.35">
      <c r="A15" t="s">
        <v>131</v>
      </c>
      <c r="B15" s="184">
        <v>353620</v>
      </c>
      <c r="C15" s="184">
        <v>368694</v>
      </c>
      <c r="D15" s="184">
        <v>389980</v>
      </c>
    </row>
    <row r="16" spans="1:4" ht="20.399999999999999" x14ac:dyDescent="0.35">
      <c r="A16" t="s">
        <v>104</v>
      </c>
      <c r="B16" s="184">
        <v>0</v>
      </c>
      <c r="C16" s="184">
        <v>0</v>
      </c>
      <c r="D16" s="184">
        <v>0</v>
      </c>
    </row>
    <row r="17" spans="1:4" ht="20.399999999999999" x14ac:dyDescent="0.35">
      <c r="A17" t="s">
        <v>105</v>
      </c>
      <c r="B17" s="184">
        <v>64974</v>
      </c>
      <c r="C17" s="184">
        <v>53319</v>
      </c>
      <c r="D17" s="184">
        <v>53259</v>
      </c>
    </row>
    <row r="18" spans="1:4" ht="20.399999999999999" x14ac:dyDescent="0.35">
      <c r="A18" t="s">
        <v>106</v>
      </c>
      <c r="B18" s="184">
        <v>64937</v>
      </c>
      <c r="C18" s="184">
        <v>166713</v>
      </c>
      <c r="D18" s="184">
        <v>135334</v>
      </c>
    </row>
    <row r="19" spans="1:4" ht="20.399999999999999" x14ac:dyDescent="0.35">
      <c r="A19" t="s">
        <v>107</v>
      </c>
      <c r="B19" s="184">
        <v>16877</v>
      </c>
      <c r="C19" s="184">
        <v>18255</v>
      </c>
      <c r="D19" s="184">
        <v>60613</v>
      </c>
    </row>
    <row r="20" spans="1:4" ht="20.399999999999999" x14ac:dyDescent="0.35">
      <c r="A20" t="s">
        <v>108</v>
      </c>
      <c r="B20" s="184">
        <v>10899</v>
      </c>
      <c r="C20" s="184">
        <v>11695</v>
      </c>
      <c r="D20" s="184">
        <v>12654</v>
      </c>
    </row>
    <row r="21" spans="1:4" ht="20.399999999999999" x14ac:dyDescent="0.35">
      <c r="A21" t="s">
        <v>109</v>
      </c>
      <c r="B21" s="184">
        <v>0</v>
      </c>
      <c r="C21" s="184">
        <v>0</v>
      </c>
      <c r="D21" s="184">
        <v>0</v>
      </c>
    </row>
    <row r="22" spans="1:4" ht="20.399999999999999" x14ac:dyDescent="0.35">
      <c r="A22" t="s">
        <v>110</v>
      </c>
      <c r="B22" s="184">
        <v>76733</v>
      </c>
      <c r="C22" s="184">
        <v>89092</v>
      </c>
      <c r="D22" s="184">
        <v>100164</v>
      </c>
    </row>
    <row r="23" spans="1:4" ht="20.399999999999999" x14ac:dyDescent="0.35">
      <c r="A23" t="s">
        <v>111</v>
      </c>
      <c r="B23" s="184">
        <v>81000</v>
      </c>
      <c r="C23" s="184">
        <v>85346</v>
      </c>
      <c r="D23" s="184">
        <v>86030</v>
      </c>
    </row>
    <row r="24" spans="1:4" ht="20.399999999999999" x14ac:dyDescent="0.35">
      <c r="A24" t="s">
        <v>112</v>
      </c>
      <c r="B24" s="184">
        <v>37292</v>
      </c>
      <c r="C24" s="184">
        <v>47938</v>
      </c>
      <c r="D24" s="184">
        <v>57985</v>
      </c>
    </row>
    <row r="25" spans="1:4" ht="20.399999999999999" x14ac:dyDescent="0.35">
      <c r="A25" t="s">
        <v>113</v>
      </c>
      <c r="B25" s="184">
        <v>14389</v>
      </c>
      <c r="C25" s="184">
        <v>15410</v>
      </c>
      <c r="D25" s="184">
        <v>16389</v>
      </c>
    </row>
    <row r="26" spans="1:4" ht="20.399999999999999" x14ac:dyDescent="0.35">
      <c r="A26" t="s">
        <v>114</v>
      </c>
      <c r="B26" s="184">
        <v>424</v>
      </c>
      <c r="C26" s="184">
        <v>1405</v>
      </c>
      <c r="D26" s="184">
        <v>2750</v>
      </c>
    </row>
    <row r="27" spans="1:4" ht="20.399999999999999" x14ac:dyDescent="0.35">
      <c r="A27" t="s">
        <v>174</v>
      </c>
      <c r="B27" s="184">
        <v>0</v>
      </c>
      <c r="C27" s="184">
        <v>0</v>
      </c>
      <c r="D27" s="184">
        <v>0</v>
      </c>
    </row>
    <row r="28" spans="1:4" ht="20.399999999999999" x14ac:dyDescent="0.35">
      <c r="A28" t="s">
        <v>115</v>
      </c>
      <c r="B28" s="184">
        <v>17008</v>
      </c>
      <c r="C28" s="184">
        <v>17547</v>
      </c>
      <c r="D28" s="184">
        <v>19672</v>
      </c>
    </row>
    <row r="29" spans="1:4" ht="20.399999999999999" x14ac:dyDescent="0.35">
      <c r="A29" t="s">
        <v>116</v>
      </c>
      <c r="B29" s="184">
        <v>68073</v>
      </c>
      <c r="C29" s="184">
        <v>77054</v>
      </c>
      <c r="D29" s="184">
        <v>96505</v>
      </c>
    </row>
    <row r="30" spans="1:4" ht="20.399999999999999" x14ac:dyDescent="0.35">
      <c r="A30" t="s">
        <v>176</v>
      </c>
      <c r="B30" s="184">
        <v>99460</v>
      </c>
      <c r="C30" s="184">
        <v>98439</v>
      </c>
      <c r="D30" s="184">
        <v>92541</v>
      </c>
    </row>
    <row r="31" spans="1:4" ht="20.399999999999999" x14ac:dyDescent="0.35">
      <c r="A31" t="s">
        <v>290</v>
      </c>
      <c r="B31" s="184">
        <v>48463</v>
      </c>
      <c r="C31" s="184">
        <v>76400</v>
      </c>
      <c r="D31" s="184">
        <v>45321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39.44140625" customWidth="1"/>
    <col min="2" max="2" width="5.6640625" customWidth="1"/>
    <col min="3" max="3" width="39.44140625" customWidth="1"/>
  </cols>
  <sheetData>
    <row r="1" spans="1:1" ht="8.25" customHeight="1" x14ac:dyDescent="0.25">
      <c r="A1" s="1"/>
    </row>
    <row r="2" spans="1:1" x14ac:dyDescent="0.25">
      <c r="A2" s="79" t="s">
        <v>0</v>
      </c>
    </row>
    <row r="3" spans="1:1" s="1" customFormat="1" ht="6.75" customHeight="1" x14ac:dyDescent="0.25"/>
    <row r="4" spans="1:1" s="1" customFormat="1" ht="15.6" x14ac:dyDescent="0.3">
      <c r="A4" s="41"/>
    </row>
    <row r="5" spans="1:1" s="1" customFormat="1" ht="15.6" x14ac:dyDescent="0.3">
      <c r="A5" s="41" t="s">
        <v>46</v>
      </c>
    </row>
    <row r="6" spans="1:1" s="1" customFormat="1" x14ac:dyDescent="0.25"/>
    <row r="7" spans="1:1" s="1" customFormat="1" ht="15.6" x14ac:dyDescent="0.3">
      <c r="A7" s="31"/>
    </row>
    <row r="8" spans="1:1" s="1" customFormat="1" ht="15.6" x14ac:dyDescent="0.3">
      <c r="A8" s="31"/>
    </row>
    <row r="9" spans="1:1" s="1" customFormat="1" ht="15.6" x14ac:dyDescent="0.3">
      <c r="A9" s="31"/>
    </row>
    <row r="10" spans="1:1" s="1" customFormat="1" ht="15.6" x14ac:dyDescent="0.3">
      <c r="A10" s="31"/>
    </row>
    <row r="11" spans="1:1" s="1" customFormat="1" ht="15.6" x14ac:dyDescent="0.3">
      <c r="A11" s="31"/>
    </row>
    <row r="12" spans="1:1" s="1" customFormat="1" ht="15.6" x14ac:dyDescent="0.3">
      <c r="A12" s="31"/>
    </row>
    <row r="13" spans="1:1" s="1" customFormat="1" ht="15.6" x14ac:dyDescent="0.3">
      <c r="A13" s="31"/>
    </row>
    <row r="14" spans="1:1" s="1" customFormat="1" ht="15.6" x14ac:dyDescent="0.3">
      <c r="A14" s="31"/>
    </row>
    <row r="15" spans="1:1" s="1" customFormat="1" ht="15.6" x14ac:dyDescent="0.3">
      <c r="A15" s="31"/>
    </row>
    <row r="16" spans="1:1" s="1" customFormat="1" ht="15.6" x14ac:dyDescent="0.3">
      <c r="A16" s="31"/>
    </row>
    <row r="17" spans="1:5" s="1" customFormat="1" ht="15.6" x14ac:dyDescent="0.3">
      <c r="A17" s="41"/>
      <c r="B17" s="31"/>
      <c r="C17" s="31"/>
    </row>
    <row r="18" spans="1:5" s="1" customFormat="1" ht="15.6" x14ac:dyDescent="0.3">
      <c r="A18" s="31"/>
      <c r="B18" s="31"/>
      <c r="C18" s="31"/>
    </row>
    <row r="19" spans="1:5" s="1" customFormat="1" ht="15.6" x14ac:dyDescent="0.3">
      <c r="A19" s="31"/>
      <c r="B19" s="31"/>
      <c r="C19" s="55"/>
      <c r="E19" s="55"/>
    </row>
    <row r="20" spans="1:5" s="1" customFormat="1" ht="15.6" x14ac:dyDescent="0.3">
      <c r="A20" s="31"/>
      <c r="B20" s="31"/>
      <c r="C20" s="31"/>
      <c r="E20" s="31"/>
    </row>
    <row r="21" spans="1:5" s="1" customFormat="1" ht="15.6" x14ac:dyDescent="0.3">
      <c r="A21" s="31"/>
      <c r="B21" s="31"/>
      <c r="C21" s="31"/>
      <c r="E21" s="31"/>
    </row>
    <row r="22" spans="1:5" s="1" customFormat="1" ht="15.6" x14ac:dyDescent="0.3">
      <c r="A22" s="31"/>
      <c r="B22" s="31"/>
      <c r="C22" s="31"/>
      <c r="E22" s="31"/>
    </row>
    <row r="23" spans="1:5" s="1" customFormat="1" ht="15.6" x14ac:dyDescent="0.3">
      <c r="A23" s="31"/>
      <c r="B23" s="31"/>
      <c r="C23" s="31"/>
      <c r="E23" s="31"/>
    </row>
    <row r="24" spans="1:5" s="1" customFormat="1" ht="15.6" x14ac:dyDescent="0.3">
      <c r="B24" s="31"/>
      <c r="C24" s="31"/>
      <c r="E24" s="31"/>
    </row>
    <row r="25" spans="1:5" s="1" customFormat="1" ht="15.6" x14ac:dyDescent="0.3">
      <c r="A25" s="55"/>
      <c r="B25" s="31"/>
      <c r="C25" s="31"/>
      <c r="E25" s="31"/>
    </row>
    <row r="26" spans="1:5" s="1" customFormat="1" ht="15.6" x14ac:dyDescent="0.3">
      <c r="A26" s="31"/>
      <c r="B26" s="31"/>
      <c r="C26" s="31"/>
      <c r="E26" s="31"/>
    </row>
    <row r="27" spans="1:5" s="1" customFormat="1" ht="15.6" x14ac:dyDescent="0.3">
      <c r="A27" s="31"/>
      <c r="B27" s="31"/>
      <c r="C27" s="31"/>
      <c r="E27" s="31"/>
    </row>
    <row r="28" spans="1:5" s="1" customFormat="1" ht="15.6" x14ac:dyDescent="0.3">
      <c r="A28" s="31"/>
      <c r="B28" s="31"/>
      <c r="C28" s="31"/>
      <c r="E28" s="31"/>
    </row>
    <row r="29" spans="1:5" s="1" customFormat="1" ht="15.6" x14ac:dyDescent="0.3">
      <c r="A29" s="55"/>
      <c r="B29" s="31"/>
      <c r="C29" s="31"/>
      <c r="E29" s="31"/>
    </row>
    <row r="30" spans="1:5" s="1" customFormat="1" ht="15.6" x14ac:dyDescent="0.3">
      <c r="A30" s="31"/>
      <c r="B30" s="31"/>
      <c r="C30" s="31"/>
      <c r="E30" s="31"/>
    </row>
    <row r="31" spans="1:5" s="1" customFormat="1" ht="15.6" x14ac:dyDescent="0.3">
      <c r="B31" s="31"/>
      <c r="C31" s="31"/>
      <c r="E31" s="31"/>
    </row>
    <row r="32" spans="1:5" s="1" customFormat="1" ht="15.6" x14ac:dyDescent="0.3">
      <c r="A32" s="55"/>
      <c r="B32" s="31"/>
      <c r="C32" s="31"/>
      <c r="E32" s="31"/>
    </row>
    <row r="33" spans="1:5" s="1" customFormat="1" ht="15.6" x14ac:dyDescent="0.3">
      <c r="A33" s="31"/>
      <c r="B33" s="31"/>
      <c r="C33" s="31"/>
      <c r="E33" s="31"/>
    </row>
    <row r="34" spans="1:5" s="1" customFormat="1" ht="15.6" x14ac:dyDescent="0.3">
      <c r="B34" s="31"/>
      <c r="C34" s="31"/>
      <c r="E34" s="31"/>
    </row>
    <row r="35" spans="1:5" s="1" customFormat="1" ht="15.6" x14ac:dyDescent="0.3">
      <c r="A35" s="55"/>
      <c r="B35" s="31"/>
      <c r="C35" s="31"/>
      <c r="E35" s="31"/>
    </row>
    <row r="36" spans="1:5" s="1" customFormat="1" ht="15.6" x14ac:dyDescent="0.3">
      <c r="A36" s="31"/>
      <c r="B36" s="31"/>
      <c r="C36" s="31"/>
      <c r="E36" s="31"/>
    </row>
    <row r="37" spans="1:5" s="1" customFormat="1" ht="15.6" x14ac:dyDescent="0.3">
      <c r="A37" s="31"/>
      <c r="B37" s="31"/>
      <c r="C37" s="31"/>
      <c r="E37" s="31"/>
    </row>
    <row r="38" spans="1:5" s="1" customFormat="1" ht="15.6" x14ac:dyDescent="0.3">
      <c r="A38" s="31"/>
      <c r="B38" s="31"/>
      <c r="C38" s="31"/>
    </row>
    <row r="39" spans="1:5" s="1" customFormat="1" ht="15.6" x14ac:dyDescent="0.3">
      <c r="A39" s="55"/>
      <c r="B39" s="31"/>
    </row>
    <row r="40" spans="1:5" s="1" customFormat="1" ht="15.6" x14ac:dyDescent="0.3">
      <c r="A40" s="31"/>
      <c r="B40" s="31"/>
    </row>
    <row r="41" spans="1:5" s="1" customFormat="1" ht="15.6" x14ac:dyDescent="0.3">
      <c r="A41" s="31"/>
    </row>
    <row r="42" spans="1:5" s="1" customFormat="1" ht="15.6" x14ac:dyDescent="0.3">
      <c r="A42" s="31"/>
    </row>
    <row r="43" spans="1:5" s="1" customFormat="1" x14ac:dyDescent="0.25"/>
    <row r="44" spans="1:5" s="1" customFormat="1" ht="15.6" x14ac:dyDescent="0.3">
      <c r="C44" s="31"/>
    </row>
    <row r="45" spans="1:5" s="1" customFormat="1" ht="15.6" x14ac:dyDescent="0.3">
      <c r="A45" s="31"/>
      <c r="C45" s="31"/>
    </row>
    <row r="46" spans="1:5" s="1" customFormat="1" ht="15.6" x14ac:dyDescent="0.3">
      <c r="A46" s="31"/>
    </row>
    <row r="47" spans="1:5" s="1" customFormat="1" ht="15.6" x14ac:dyDescent="0.3">
      <c r="A47" s="31"/>
    </row>
    <row r="48" spans="1:5" s="1" customFormat="1" ht="15.6" x14ac:dyDescent="0.3">
      <c r="A48" s="55" t="s">
        <v>75</v>
      </c>
    </row>
    <row r="49" spans="1:3" s="1" customFormat="1" ht="15.6" x14ac:dyDescent="0.3">
      <c r="A49" s="55" t="s">
        <v>243</v>
      </c>
    </row>
    <row r="50" spans="1:3" s="1" customFormat="1" ht="15.6" x14ac:dyDescent="0.3">
      <c r="A50" s="31"/>
    </row>
    <row r="51" spans="1:3" s="1" customFormat="1" ht="15.6" x14ac:dyDescent="0.3">
      <c r="A51" s="31"/>
    </row>
    <row r="52" spans="1:3" s="1" customFormat="1" ht="12.75" customHeight="1" x14ac:dyDescent="0.25">
      <c r="A52" s="61" t="str">
        <f>+Innhold!B54</f>
        <v>Finans Norge / Skadestatistikk</v>
      </c>
      <c r="B52" s="62"/>
      <c r="C52" s="188">
        <f>Innhold!H9</f>
        <v>2</v>
      </c>
    </row>
    <row r="53" spans="1:3" s="1" customFormat="1" ht="12.75" customHeight="1" x14ac:dyDescent="0.25">
      <c r="A53" s="63" t="str">
        <f>+Innhold!B55</f>
        <v>Premiestatistikk skadeforsikring 2. kvartal 2016</v>
      </c>
      <c r="B53" s="50"/>
      <c r="C53" s="186"/>
    </row>
    <row r="54" spans="1:3" s="1" customFormat="1" x14ac:dyDescent="0.25"/>
    <row r="55" spans="1:3" s="1" customFormat="1" x14ac:dyDescent="0.25"/>
    <row r="56" spans="1:3" s="1" customFormat="1" x14ac:dyDescent="0.25"/>
    <row r="57" spans="1:3" s="1" customFormat="1" x14ac:dyDescent="0.25"/>
    <row r="58" spans="1:3" s="1" customFormat="1" x14ac:dyDescent="0.25"/>
    <row r="59" spans="1:3" s="1" customFormat="1" x14ac:dyDescent="0.25"/>
    <row r="60" spans="1:3" s="1" customFormat="1" x14ac:dyDescent="0.25"/>
  </sheetData>
  <mergeCells count="1">
    <mergeCell ref="C52:C53"/>
  </mergeCells>
  <phoneticPr fontId="0" type="noConversion"/>
  <hyperlinks>
    <hyperlink ref="A2" location="Innhold!A9" tooltip="Move to Tab2" display="Tilbake til innholdsfortegnelsen"/>
  </hyperlinks>
  <pageMargins left="0.78740157480314965" right="0.78740157480314965" top="0.98425196850393704" bottom="0.19685039370078741" header="3.937007874015748E-2" footer="3.937007874015748E-2"/>
  <pageSetup paperSize="9" orientation="portrait" horizontalDpi="300" verticalDpi="300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/>
  </sheetViews>
  <sheetFormatPr defaultRowHeight="13.2" x14ac:dyDescent="0.25"/>
  <cols>
    <col min="1" max="1" width="35" customWidth="1"/>
    <col min="2" max="4" width="13" customWidth="1"/>
  </cols>
  <sheetData>
    <row r="1" spans="1:4" x14ac:dyDescent="0.25">
      <c r="A1" t="s">
        <v>94</v>
      </c>
      <c r="B1" t="s">
        <v>297</v>
      </c>
      <c r="C1" t="s">
        <v>298</v>
      </c>
      <c r="D1" t="s">
        <v>299</v>
      </c>
    </row>
    <row r="2" spans="1:4" ht="20.399999999999999" x14ac:dyDescent="0.35">
      <c r="A2" t="s">
        <v>95</v>
      </c>
      <c r="B2" s="184">
        <v>2876244</v>
      </c>
      <c r="C2" s="184">
        <v>2949950</v>
      </c>
      <c r="D2" s="184">
        <v>3242816</v>
      </c>
    </row>
    <row r="3" spans="1:4" ht="20.399999999999999" x14ac:dyDescent="0.35">
      <c r="A3" t="s">
        <v>130</v>
      </c>
      <c r="B3" s="184">
        <v>507</v>
      </c>
      <c r="C3" s="184">
        <v>549</v>
      </c>
      <c r="D3" s="184">
        <v>577</v>
      </c>
    </row>
    <row r="4" spans="1:4" ht="20.399999999999999" x14ac:dyDescent="0.35">
      <c r="A4" t="s">
        <v>96</v>
      </c>
      <c r="B4" s="184">
        <v>2353662</v>
      </c>
      <c r="C4" s="184">
        <v>2485737</v>
      </c>
      <c r="D4" s="184">
        <v>2215532</v>
      </c>
    </row>
    <row r="5" spans="1:4" ht="20.399999999999999" x14ac:dyDescent="0.35">
      <c r="A5" t="s">
        <v>97</v>
      </c>
      <c r="B5" s="184">
        <v>899172</v>
      </c>
      <c r="C5" s="184">
        <v>926073</v>
      </c>
      <c r="D5" s="184">
        <v>1090862</v>
      </c>
    </row>
    <row r="6" spans="1:4" ht="20.399999999999999" x14ac:dyDescent="0.35">
      <c r="A6" t="s">
        <v>98</v>
      </c>
      <c r="B6" s="184">
        <v>198189</v>
      </c>
      <c r="C6" s="184">
        <v>221356</v>
      </c>
      <c r="D6" s="184">
        <v>259353</v>
      </c>
    </row>
    <row r="7" spans="1:4" ht="20.399999999999999" x14ac:dyDescent="0.35">
      <c r="A7" t="s">
        <v>99</v>
      </c>
      <c r="B7" s="184">
        <v>352</v>
      </c>
      <c r="C7" s="184">
        <v>4274</v>
      </c>
      <c r="D7" s="184">
        <v>4381</v>
      </c>
    </row>
    <row r="8" spans="1:4" ht="20.399999999999999" x14ac:dyDescent="0.35">
      <c r="A8" t="s">
        <v>100</v>
      </c>
      <c r="B8" s="184">
        <v>237157</v>
      </c>
      <c r="C8" s="184">
        <v>225829</v>
      </c>
      <c r="D8" s="184">
        <v>237747</v>
      </c>
    </row>
    <row r="9" spans="1:4" ht="20.399999999999999" x14ac:dyDescent="0.35">
      <c r="A9" t="s">
        <v>101</v>
      </c>
      <c r="B9" s="184">
        <v>0</v>
      </c>
      <c r="C9" s="184">
        <v>0</v>
      </c>
      <c r="D9" s="184">
        <v>0</v>
      </c>
    </row>
    <row r="10" spans="1:4" ht="20.399999999999999" x14ac:dyDescent="0.35">
      <c r="A10" t="s">
        <v>102</v>
      </c>
      <c r="B10" s="184">
        <v>641746</v>
      </c>
      <c r="C10" s="184">
        <v>660008</v>
      </c>
      <c r="D10" s="184">
        <v>732158</v>
      </c>
    </row>
    <row r="11" spans="1:4" ht="20.399999999999999" x14ac:dyDescent="0.35">
      <c r="A11" t="s">
        <v>103</v>
      </c>
      <c r="B11" s="184">
        <v>2516</v>
      </c>
      <c r="C11" s="184">
        <v>2298</v>
      </c>
      <c r="D11" s="184">
        <v>2075</v>
      </c>
    </row>
    <row r="12" spans="1:4" ht="20.399999999999999" x14ac:dyDescent="0.35">
      <c r="A12" t="s">
        <v>235</v>
      </c>
      <c r="B12" s="184">
        <v>0</v>
      </c>
      <c r="C12" s="184">
        <v>0</v>
      </c>
      <c r="D12" s="184">
        <v>0</v>
      </c>
    </row>
    <row r="13" spans="1:4" ht="20.399999999999999" x14ac:dyDescent="0.35">
      <c r="A13" t="s">
        <v>236</v>
      </c>
      <c r="B13" s="184">
        <v>0</v>
      </c>
      <c r="C13" s="184">
        <v>0</v>
      </c>
      <c r="D13" s="184">
        <v>0</v>
      </c>
    </row>
    <row r="14" spans="1:4" ht="20.399999999999999" x14ac:dyDescent="0.35">
      <c r="A14" t="s">
        <v>296</v>
      </c>
      <c r="B14" s="184">
        <v>0</v>
      </c>
      <c r="C14" s="184">
        <v>0</v>
      </c>
      <c r="D14" s="184">
        <v>0</v>
      </c>
    </row>
    <row r="15" spans="1:4" ht="20.399999999999999" x14ac:dyDescent="0.35">
      <c r="A15" t="s">
        <v>131</v>
      </c>
      <c r="B15" s="184">
        <v>190547</v>
      </c>
      <c r="C15" s="184">
        <v>197836</v>
      </c>
      <c r="D15" s="184">
        <v>211990</v>
      </c>
    </row>
    <row r="16" spans="1:4" ht="20.399999999999999" x14ac:dyDescent="0.35">
      <c r="A16" t="s">
        <v>104</v>
      </c>
      <c r="B16" s="184">
        <v>0</v>
      </c>
      <c r="C16" s="184">
        <v>0</v>
      </c>
      <c r="D16" s="184">
        <v>0</v>
      </c>
    </row>
    <row r="17" spans="1:4" ht="20.399999999999999" x14ac:dyDescent="0.35">
      <c r="A17" t="s">
        <v>105</v>
      </c>
      <c r="B17" s="184">
        <v>61648</v>
      </c>
      <c r="C17" s="184">
        <v>55121</v>
      </c>
      <c r="D17" s="184">
        <v>62748</v>
      </c>
    </row>
    <row r="18" spans="1:4" ht="20.399999999999999" x14ac:dyDescent="0.35">
      <c r="A18" t="s">
        <v>106</v>
      </c>
      <c r="B18" s="184">
        <v>101</v>
      </c>
      <c r="C18" s="184">
        <v>112</v>
      </c>
      <c r="D18" s="184">
        <v>270668</v>
      </c>
    </row>
    <row r="19" spans="1:4" ht="20.399999999999999" x14ac:dyDescent="0.35">
      <c r="A19" t="s">
        <v>107</v>
      </c>
      <c r="B19" s="184">
        <v>93553</v>
      </c>
      <c r="C19" s="184">
        <v>100682</v>
      </c>
      <c r="D19" s="184">
        <v>119939</v>
      </c>
    </row>
    <row r="20" spans="1:4" ht="20.399999999999999" x14ac:dyDescent="0.35">
      <c r="A20" t="s">
        <v>108</v>
      </c>
      <c r="B20" s="184">
        <v>14553</v>
      </c>
      <c r="C20" s="184">
        <v>15546</v>
      </c>
      <c r="D20" s="184">
        <v>18091</v>
      </c>
    </row>
    <row r="21" spans="1:4" ht="20.399999999999999" x14ac:dyDescent="0.35">
      <c r="A21" t="s">
        <v>109</v>
      </c>
      <c r="B21" s="184">
        <v>0</v>
      </c>
      <c r="C21" s="184">
        <v>0</v>
      </c>
      <c r="D21" s="184">
        <v>0</v>
      </c>
    </row>
    <row r="22" spans="1:4" ht="20.399999999999999" x14ac:dyDescent="0.35">
      <c r="A22" t="s">
        <v>110</v>
      </c>
      <c r="B22" s="184">
        <v>51923</v>
      </c>
      <c r="C22" s="184">
        <v>61625</v>
      </c>
      <c r="D22" s="184">
        <v>70902</v>
      </c>
    </row>
    <row r="23" spans="1:4" ht="20.399999999999999" x14ac:dyDescent="0.35">
      <c r="A23" t="s">
        <v>111</v>
      </c>
      <c r="B23" s="184">
        <v>72615</v>
      </c>
      <c r="C23" s="184">
        <v>78739</v>
      </c>
      <c r="D23" s="184">
        <v>91458</v>
      </c>
    </row>
    <row r="24" spans="1:4" ht="20.399999999999999" x14ac:dyDescent="0.35">
      <c r="A24" t="s">
        <v>112</v>
      </c>
      <c r="B24" s="184">
        <v>30404</v>
      </c>
      <c r="C24" s="184">
        <v>35965</v>
      </c>
      <c r="D24" s="184">
        <v>59336</v>
      </c>
    </row>
    <row r="25" spans="1:4" ht="20.399999999999999" x14ac:dyDescent="0.35">
      <c r="A25" t="s">
        <v>113</v>
      </c>
      <c r="B25" s="184">
        <v>0</v>
      </c>
      <c r="C25" s="184">
        <v>0</v>
      </c>
      <c r="D25" s="184">
        <v>0</v>
      </c>
    </row>
    <row r="26" spans="1:4" ht="20.399999999999999" x14ac:dyDescent="0.35">
      <c r="A26" t="s">
        <v>114</v>
      </c>
      <c r="B26" s="184">
        <v>7</v>
      </c>
      <c r="C26" s="184">
        <v>55</v>
      </c>
      <c r="D26" s="184">
        <v>1963</v>
      </c>
    </row>
    <row r="27" spans="1:4" ht="20.399999999999999" x14ac:dyDescent="0.35">
      <c r="A27" t="s">
        <v>174</v>
      </c>
      <c r="B27" s="184">
        <v>0</v>
      </c>
      <c r="C27" s="184">
        <v>0</v>
      </c>
      <c r="D27" s="184">
        <v>0</v>
      </c>
    </row>
    <row r="28" spans="1:4" ht="20.399999999999999" x14ac:dyDescent="0.35">
      <c r="A28" t="s">
        <v>115</v>
      </c>
      <c r="B28" s="184">
        <v>0</v>
      </c>
      <c r="C28" s="184">
        <v>108</v>
      </c>
      <c r="D28" s="184">
        <v>662</v>
      </c>
    </row>
    <row r="29" spans="1:4" ht="20.399999999999999" x14ac:dyDescent="0.35">
      <c r="A29" t="s">
        <v>116</v>
      </c>
      <c r="B29" s="184">
        <v>102313</v>
      </c>
      <c r="C29" s="184">
        <v>116127</v>
      </c>
      <c r="D29" s="184">
        <v>141761</v>
      </c>
    </row>
    <row r="30" spans="1:4" ht="20.399999999999999" x14ac:dyDescent="0.35">
      <c r="A30" t="s">
        <v>176</v>
      </c>
      <c r="B30" s="184">
        <v>155845</v>
      </c>
      <c r="C30" s="184">
        <v>158128</v>
      </c>
      <c r="D30" s="184">
        <v>158975</v>
      </c>
    </row>
    <row r="31" spans="1:4" ht="20.399999999999999" x14ac:dyDescent="0.35">
      <c r="A31" t="s">
        <v>290</v>
      </c>
      <c r="B31" s="184">
        <v>25917</v>
      </c>
      <c r="C31" s="184">
        <v>26129</v>
      </c>
      <c r="D31" s="184">
        <v>42350</v>
      </c>
    </row>
  </sheetData>
  <pageMargins left="0.75" right="0.75" top="1" bottom="1" header="0.5" footer="0.5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/>
  </sheetViews>
  <sheetFormatPr defaultRowHeight="13.2" x14ac:dyDescent="0.25"/>
  <cols>
    <col min="1" max="1" width="35" customWidth="1"/>
    <col min="2" max="4" width="13" customWidth="1"/>
  </cols>
  <sheetData>
    <row r="1" spans="1:4" x14ac:dyDescent="0.25">
      <c r="A1" t="s">
        <v>94</v>
      </c>
      <c r="B1" t="s">
        <v>297</v>
      </c>
      <c r="C1" t="s">
        <v>298</v>
      </c>
      <c r="D1" t="s">
        <v>299</v>
      </c>
    </row>
    <row r="2" spans="1:4" ht="20.399999999999999" x14ac:dyDescent="0.35">
      <c r="A2" t="s">
        <v>95</v>
      </c>
      <c r="B2" s="184">
        <v>152945</v>
      </c>
      <c r="C2" s="184">
        <v>0</v>
      </c>
      <c r="D2" s="184">
        <v>0</v>
      </c>
    </row>
    <row r="3" spans="1:4" ht="20.399999999999999" x14ac:dyDescent="0.35">
      <c r="A3" t="s">
        <v>130</v>
      </c>
      <c r="B3" s="184">
        <v>0</v>
      </c>
      <c r="C3" s="184">
        <v>0</v>
      </c>
      <c r="D3" s="184">
        <v>0</v>
      </c>
    </row>
    <row r="4" spans="1:4" ht="20.399999999999999" x14ac:dyDescent="0.35">
      <c r="A4" t="s">
        <v>96</v>
      </c>
      <c r="B4" s="184">
        <v>852633</v>
      </c>
      <c r="C4" s="184">
        <v>792442</v>
      </c>
      <c r="D4" s="184">
        <v>15819</v>
      </c>
    </row>
    <row r="5" spans="1:4" ht="20.399999999999999" x14ac:dyDescent="0.35">
      <c r="A5" t="s">
        <v>97</v>
      </c>
      <c r="B5" s="184">
        <v>23008</v>
      </c>
      <c r="C5" s="184">
        <v>21339</v>
      </c>
      <c r="D5" s="184">
        <v>19844</v>
      </c>
    </row>
    <row r="6" spans="1:4" ht="20.399999999999999" x14ac:dyDescent="0.35">
      <c r="A6" t="s">
        <v>98</v>
      </c>
      <c r="B6" s="184">
        <v>28642</v>
      </c>
      <c r="C6" s="184">
        <v>30461</v>
      </c>
      <c r="D6" s="184">
        <v>33393</v>
      </c>
    </row>
    <row r="7" spans="1:4" ht="20.399999999999999" x14ac:dyDescent="0.35">
      <c r="A7" t="s">
        <v>99</v>
      </c>
      <c r="B7" s="184">
        <v>0</v>
      </c>
      <c r="C7" s="184">
        <v>0</v>
      </c>
      <c r="D7" s="184">
        <v>0</v>
      </c>
    </row>
    <row r="8" spans="1:4" ht="20.399999999999999" x14ac:dyDescent="0.35">
      <c r="A8" t="s">
        <v>100</v>
      </c>
      <c r="B8" s="184">
        <v>0</v>
      </c>
      <c r="C8" s="184">
        <v>0</v>
      </c>
      <c r="D8" s="184">
        <v>0</v>
      </c>
    </row>
    <row r="9" spans="1:4" ht="20.399999999999999" x14ac:dyDescent="0.35">
      <c r="A9" t="s">
        <v>101</v>
      </c>
      <c r="B9" s="184">
        <v>0</v>
      </c>
      <c r="C9" s="184">
        <v>0</v>
      </c>
      <c r="D9" s="184">
        <v>0</v>
      </c>
    </row>
    <row r="10" spans="1:4" ht="20.399999999999999" x14ac:dyDescent="0.35">
      <c r="A10" t="s">
        <v>102</v>
      </c>
      <c r="B10" s="184">
        <v>0</v>
      </c>
      <c r="C10" s="184">
        <v>0</v>
      </c>
      <c r="D10" s="184">
        <v>0</v>
      </c>
    </row>
    <row r="11" spans="1:4" ht="20.399999999999999" x14ac:dyDescent="0.35">
      <c r="A11" t="s">
        <v>103</v>
      </c>
      <c r="B11" s="184">
        <v>0</v>
      </c>
      <c r="C11" s="184">
        <v>0</v>
      </c>
      <c r="D11" s="184">
        <v>0</v>
      </c>
    </row>
    <row r="12" spans="1:4" ht="20.399999999999999" x14ac:dyDescent="0.35">
      <c r="A12" t="s">
        <v>235</v>
      </c>
      <c r="B12" s="184">
        <v>0</v>
      </c>
      <c r="C12" s="184">
        <v>0</v>
      </c>
      <c r="D12" s="184">
        <v>0</v>
      </c>
    </row>
    <row r="13" spans="1:4" ht="20.399999999999999" x14ac:dyDescent="0.35">
      <c r="A13" t="s">
        <v>236</v>
      </c>
      <c r="B13" s="184">
        <v>0</v>
      </c>
      <c r="C13" s="184">
        <v>0</v>
      </c>
      <c r="D13" s="184">
        <v>0</v>
      </c>
    </row>
    <row r="14" spans="1:4" ht="20.399999999999999" x14ac:dyDescent="0.35">
      <c r="A14" t="s">
        <v>296</v>
      </c>
      <c r="B14" s="184">
        <v>0</v>
      </c>
      <c r="C14" s="184">
        <v>0</v>
      </c>
      <c r="D14" s="184">
        <v>0</v>
      </c>
    </row>
    <row r="15" spans="1:4" ht="20.399999999999999" x14ac:dyDescent="0.35">
      <c r="A15" t="s">
        <v>131</v>
      </c>
      <c r="B15" s="184">
        <v>146893</v>
      </c>
      <c r="C15" s="184">
        <v>155886</v>
      </c>
      <c r="D15" s="184">
        <v>164794</v>
      </c>
    </row>
    <row r="16" spans="1:4" ht="20.399999999999999" x14ac:dyDescent="0.35">
      <c r="A16" t="s">
        <v>104</v>
      </c>
      <c r="B16" s="184">
        <v>0</v>
      </c>
      <c r="C16" s="184">
        <v>0</v>
      </c>
      <c r="D16" s="184">
        <v>0</v>
      </c>
    </row>
    <row r="17" spans="1:4" ht="20.399999999999999" x14ac:dyDescent="0.35">
      <c r="A17" t="s">
        <v>105</v>
      </c>
      <c r="B17" s="184">
        <v>0</v>
      </c>
      <c r="C17" s="184">
        <v>0</v>
      </c>
      <c r="D17" s="184">
        <v>0</v>
      </c>
    </row>
    <row r="18" spans="1:4" ht="20.399999999999999" x14ac:dyDescent="0.35">
      <c r="A18" t="s">
        <v>106</v>
      </c>
      <c r="B18" s="184">
        <v>0</v>
      </c>
      <c r="C18" s="184">
        <v>0</v>
      </c>
      <c r="D18" s="184">
        <v>0</v>
      </c>
    </row>
    <row r="19" spans="1:4" ht="20.399999999999999" x14ac:dyDescent="0.35">
      <c r="A19" t="s">
        <v>107</v>
      </c>
      <c r="B19" s="184">
        <v>0</v>
      </c>
      <c r="C19" s="184">
        <v>0</v>
      </c>
      <c r="D19" s="184">
        <v>0</v>
      </c>
    </row>
    <row r="20" spans="1:4" ht="20.399999999999999" x14ac:dyDescent="0.35">
      <c r="A20" t="s">
        <v>108</v>
      </c>
      <c r="B20" s="184">
        <v>0</v>
      </c>
      <c r="C20" s="184">
        <v>0</v>
      </c>
      <c r="D20" s="184">
        <v>0</v>
      </c>
    </row>
    <row r="21" spans="1:4" ht="20.399999999999999" x14ac:dyDescent="0.35">
      <c r="A21" t="s">
        <v>109</v>
      </c>
      <c r="B21" s="184">
        <v>0</v>
      </c>
      <c r="C21" s="184">
        <v>0</v>
      </c>
      <c r="D21" s="184">
        <v>0</v>
      </c>
    </row>
    <row r="22" spans="1:4" ht="20.399999999999999" x14ac:dyDescent="0.35">
      <c r="A22" t="s">
        <v>110</v>
      </c>
      <c r="B22" s="184">
        <v>5604</v>
      </c>
      <c r="C22" s="184">
        <v>6419</v>
      </c>
      <c r="D22" s="184">
        <v>7357</v>
      </c>
    </row>
    <row r="23" spans="1:4" ht="20.399999999999999" x14ac:dyDescent="0.35">
      <c r="A23" t="s">
        <v>111</v>
      </c>
      <c r="B23" s="184">
        <v>261</v>
      </c>
      <c r="C23" s="184">
        <v>284</v>
      </c>
      <c r="D23" s="184">
        <v>255</v>
      </c>
    </row>
    <row r="24" spans="1:4" ht="20.399999999999999" x14ac:dyDescent="0.35">
      <c r="A24" t="s">
        <v>112</v>
      </c>
      <c r="B24" s="184">
        <v>9958</v>
      </c>
      <c r="C24" s="184">
        <v>14370</v>
      </c>
      <c r="D24" s="184">
        <v>20248</v>
      </c>
    </row>
    <row r="25" spans="1:4" ht="20.399999999999999" x14ac:dyDescent="0.35">
      <c r="A25" t="s">
        <v>113</v>
      </c>
      <c r="B25" s="184">
        <v>7</v>
      </c>
      <c r="C25" s="184">
        <v>21</v>
      </c>
      <c r="D25" s="184">
        <v>37</v>
      </c>
    </row>
    <row r="26" spans="1:4" ht="20.399999999999999" x14ac:dyDescent="0.35">
      <c r="A26" t="s">
        <v>114</v>
      </c>
      <c r="B26" s="184">
        <v>0</v>
      </c>
      <c r="C26" s="184">
        <v>0</v>
      </c>
      <c r="D26" s="184">
        <v>0</v>
      </c>
    </row>
    <row r="27" spans="1:4" ht="20.399999999999999" x14ac:dyDescent="0.35">
      <c r="A27" t="s">
        <v>174</v>
      </c>
      <c r="B27" s="184">
        <v>0</v>
      </c>
      <c r="C27" s="184">
        <v>0</v>
      </c>
      <c r="D27" s="184">
        <v>0</v>
      </c>
    </row>
    <row r="28" spans="1:4" ht="20.399999999999999" x14ac:dyDescent="0.35">
      <c r="A28" t="s">
        <v>115</v>
      </c>
      <c r="B28" s="184">
        <v>0</v>
      </c>
      <c r="C28" s="184">
        <v>0</v>
      </c>
      <c r="D28" s="184">
        <v>0</v>
      </c>
    </row>
    <row r="29" spans="1:4" ht="20.399999999999999" x14ac:dyDescent="0.35">
      <c r="A29" t="s">
        <v>116</v>
      </c>
      <c r="B29" s="184">
        <v>0</v>
      </c>
      <c r="C29" s="184">
        <v>0</v>
      </c>
      <c r="D29" s="184">
        <v>0</v>
      </c>
    </row>
    <row r="30" spans="1:4" ht="20.399999999999999" x14ac:dyDescent="0.35">
      <c r="A30" t="s">
        <v>176</v>
      </c>
      <c r="B30" s="184">
        <v>0</v>
      </c>
      <c r="C30" s="184">
        <v>0</v>
      </c>
      <c r="D30" s="184">
        <v>0</v>
      </c>
    </row>
    <row r="31" spans="1:4" ht="20.399999999999999" x14ac:dyDescent="0.35">
      <c r="A31" t="s">
        <v>290</v>
      </c>
      <c r="B31" s="184">
        <v>0</v>
      </c>
      <c r="C31" s="184">
        <v>0</v>
      </c>
      <c r="D31" s="184">
        <v>0</v>
      </c>
    </row>
  </sheetData>
  <pageMargins left="0.75" right="0.75" top="1" bottom="1" header="0.5" footer="0.5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/>
  </sheetViews>
  <sheetFormatPr defaultRowHeight="13.2" x14ac:dyDescent="0.25"/>
  <cols>
    <col min="1" max="1" width="35" customWidth="1"/>
    <col min="2" max="4" width="13" customWidth="1"/>
  </cols>
  <sheetData>
    <row r="1" spans="1:4" x14ac:dyDescent="0.25">
      <c r="A1" t="s">
        <v>94</v>
      </c>
      <c r="B1" t="s">
        <v>297</v>
      </c>
      <c r="C1" t="s">
        <v>298</v>
      </c>
      <c r="D1" t="s">
        <v>299</v>
      </c>
    </row>
    <row r="2" spans="1:4" ht="20.399999999999999" x14ac:dyDescent="0.35">
      <c r="A2" t="s">
        <v>95</v>
      </c>
      <c r="B2" s="184">
        <v>97011</v>
      </c>
      <c r="C2" s="184">
        <v>0</v>
      </c>
      <c r="D2" s="184">
        <v>0</v>
      </c>
    </row>
    <row r="3" spans="1:4" ht="20.399999999999999" x14ac:dyDescent="0.35">
      <c r="A3" t="s">
        <v>130</v>
      </c>
      <c r="B3" s="184">
        <v>0</v>
      </c>
      <c r="C3" s="184">
        <v>0</v>
      </c>
      <c r="D3" s="184">
        <v>0</v>
      </c>
    </row>
    <row r="4" spans="1:4" ht="20.399999999999999" x14ac:dyDescent="0.35">
      <c r="A4" t="s">
        <v>96</v>
      </c>
      <c r="B4" s="184">
        <v>643783</v>
      </c>
      <c r="C4" s="184">
        <v>597273</v>
      </c>
      <c r="D4" s="184">
        <v>124</v>
      </c>
    </row>
    <row r="5" spans="1:4" ht="20.399999999999999" x14ac:dyDescent="0.35">
      <c r="A5" t="s">
        <v>97</v>
      </c>
      <c r="B5" s="184">
        <v>11796</v>
      </c>
      <c r="C5" s="184">
        <v>11048</v>
      </c>
      <c r="D5" s="184">
        <v>10241</v>
      </c>
    </row>
    <row r="6" spans="1:4" ht="20.399999999999999" x14ac:dyDescent="0.35">
      <c r="A6" t="s">
        <v>98</v>
      </c>
      <c r="B6" s="184">
        <v>21808</v>
      </c>
      <c r="C6" s="184">
        <v>23046</v>
      </c>
      <c r="D6" s="184">
        <v>25154</v>
      </c>
    </row>
    <row r="7" spans="1:4" ht="20.399999999999999" x14ac:dyDescent="0.35">
      <c r="A7" t="s">
        <v>99</v>
      </c>
      <c r="B7" s="184">
        <v>0</v>
      </c>
      <c r="C7" s="184">
        <v>0</v>
      </c>
      <c r="D7" s="184">
        <v>0</v>
      </c>
    </row>
    <row r="8" spans="1:4" ht="20.399999999999999" x14ac:dyDescent="0.35">
      <c r="A8" t="s">
        <v>100</v>
      </c>
      <c r="B8" s="184">
        <v>0</v>
      </c>
      <c r="C8" s="184">
        <v>0</v>
      </c>
      <c r="D8" s="184">
        <v>0</v>
      </c>
    </row>
    <row r="9" spans="1:4" ht="20.399999999999999" x14ac:dyDescent="0.35">
      <c r="A9" t="s">
        <v>101</v>
      </c>
      <c r="B9" s="184">
        <v>0</v>
      </c>
      <c r="C9" s="184">
        <v>0</v>
      </c>
      <c r="D9" s="184">
        <v>0</v>
      </c>
    </row>
    <row r="10" spans="1:4" ht="20.399999999999999" x14ac:dyDescent="0.35">
      <c r="A10" t="s">
        <v>102</v>
      </c>
      <c r="B10" s="184">
        <v>0</v>
      </c>
      <c r="C10" s="184">
        <v>0</v>
      </c>
      <c r="D10" s="184">
        <v>0</v>
      </c>
    </row>
    <row r="11" spans="1:4" ht="20.399999999999999" x14ac:dyDescent="0.35">
      <c r="A11" t="s">
        <v>103</v>
      </c>
      <c r="B11" s="184">
        <v>0</v>
      </c>
      <c r="C11" s="184">
        <v>0</v>
      </c>
      <c r="D11" s="184">
        <v>0</v>
      </c>
    </row>
    <row r="12" spans="1:4" ht="20.399999999999999" x14ac:dyDescent="0.35">
      <c r="A12" t="s">
        <v>235</v>
      </c>
      <c r="B12" s="184">
        <v>0</v>
      </c>
      <c r="C12" s="184">
        <v>0</v>
      </c>
      <c r="D12" s="184">
        <v>0</v>
      </c>
    </row>
    <row r="13" spans="1:4" ht="20.399999999999999" x14ac:dyDescent="0.35">
      <c r="A13" t="s">
        <v>236</v>
      </c>
      <c r="B13" s="184">
        <v>0</v>
      </c>
      <c r="C13" s="184">
        <v>0</v>
      </c>
      <c r="D13" s="184">
        <v>0</v>
      </c>
    </row>
    <row r="14" spans="1:4" ht="20.399999999999999" x14ac:dyDescent="0.35">
      <c r="A14" t="s">
        <v>296</v>
      </c>
      <c r="B14" s="184">
        <v>0</v>
      </c>
      <c r="C14" s="184">
        <v>0</v>
      </c>
      <c r="D14" s="184">
        <v>0</v>
      </c>
    </row>
    <row r="15" spans="1:4" ht="20.399999999999999" x14ac:dyDescent="0.35">
      <c r="A15" t="s">
        <v>131</v>
      </c>
      <c r="B15" s="184">
        <v>104343</v>
      </c>
      <c r="C15" s="184">
        <v>108488</v>
      </c>
      <c r="D15" s="184">
        <v>115630</v>
      </c>
    </row>
    <row r="16" spans="1:4" ht="20.399999999999999" x14ac:dyDescent="0.35">
      <c r="A16" t="s">
        <v>104</v>
      </c>
      <c r="B16" s="184">
        <v>0</v>
      </c>
      <c r="C16" s="184">
        <v>0</v>
      </c>
      <c r="D16" s="184">
        <v>0</v>
      </c>
    </row>
    <row r="17" spans="1:4" ht="20.399999999999999" x14ac:dyDescent="0.35">
      <c r="A17" t="s">
        <v>105</v>
      </c>
      <c r="B17" s="184">
        <v>0</v>
      </c>
      <c r="C17" s="184">
        <v>0</v>
      </c>
      <c r="D17" s="184">
        <v>0</v>
      </c>
    </row>
    <row r="18" spans="1:4" ht="20.399999999999999" x14ac:dyDescent="0.35">
      <c r="A18" t="s">
        <v>106</v>
      </c>
      <c r="B18" s="184">
        <v>0</v>
      </c>
      <c r="C18" s="184">
        <v>0</v>
      </c>
      <c r="D18" s="184">
        <v>0</v>
      </c>
    </row>
    <row r="19" spans="1:4" ht="20.399999999999999" x14ac:dyDescent="0.35">
      <c r="A19" t="s">
        <v>107</v>
      </c>
      <c r="B19" s="184">
        <v>0</v>
      </c>
      <c r="C19" s="184">
        <v>0</v>
      </c>
      <c r="D19" s="184">
        <v>0</v>
      </c>
    </row>
    <row r="20" spans="1:4" ht="20.399999999999999" x14ac:dyDescent="0.35">
      <c r="A20" t="s">
        <v>108</v>
      </c>
      <c r="B20" s="184">
        <v>0</v>
      </c>
      <c r="C20" s="184">
        <v>0</v>
      </c>
      <c r="D20" s="184">
        <v>0</v>
      </c>
    </row>
    <row r="21" spans="1:4" ht="20.399999999999999" x14ac:dyDescent="0.35">
      <c r="A21" t="s">
        <v>109</v>
      </c>
      <c r="B21" s="184">
        <v>0</v>
      </c>
      <c r="C21" s="184">
        <v>0</v>
      </c>
      <c r="D21" s="184">
        <v>0</v>
      </c>
    </row>
    <row r="22" spans="1:4" ht="20.399999999999999" x14ac:dyDescent="0.35">
      <c r="A22" t="s">
        <v>110</v>
      </c>
      <c r="B22" s="184">
        <v>4515</v>
      </c>
      <c r="C22" s="184">
        <v>5133</v>
      </c>
      <c r="D22" s="184">
        <v>5777</v>
      </c>
    </row>
    <row r="23" spans="1:4" ht="20.399999999999999" x14ac:dyDescent="0.35">
      <c r="A23" t="s">
        <v>111</v>
      </c>
      <c r="B23" s="184">
        <v>365</v>
      </c>
      <c r="C23" s="184">
        <v>300</v>
      </c>
      <c r="D23" s="184">
        <v>283</v>
      </c>
    </row>
    <row r="24" spans="1:4" ht="20.399999999999999" x14ac:dyDescent="0.35">
      <c r="A24" t="s">
        <v>112</v>
      </c>
      <c r="B24" s="184">
        <v>9228</v>
      </c>
      <c r="C24" s="184">
        <v>12248</v>
      </c>
      <c r="D24" s="184">
        <v>16389</v>
      </c>
    </row>
    <row r="25" spans="1:4" ht="20.399999999999999" x14ac:dyDescent="0.35">
      <c r="A25" t="s">
        <v>113</v>
      </c>
      <c r="B25" s="184">
        <v>0</v>
      </c>
      <c r="C25" s="184">
        <v>0</v>
      </c>
      <c r="D25" s="184">
        <v>0</v>
      </c>
    </row>
    <row r="26" spans="1:4" ht="20.399999999999999" x14ac:dyDescent="0.35">
      <c r="A26" t="s">
        <v>114</v>
      </c>
      <c r="B26" s="184">
        <v>0</v>
      </c>
      <c r="C26" s="184">
        <v>0</v>
      </c>
      <c r="D26" s="184">
        <v>0</v>
      </c>
    </row>
    <row r="27" spans="1:4" ht="20.399999999999999" x14ac:dyDescent="0.35">
      <c r="A27" t="s">
        <v>174</v>
      </c>
      <c r="B27" s="184">
        <v>0</v>
      </c>
      <c r="C27" s="184">
        <v>0</v>
      </c>
      <c r="D27" s="184">
        <v>0</v>
      </c>
    </row>
    <row r="28" spans="1:4" ht="20.399999999999999" x14ac:dyDescent="0.35">
      <c r="A28" t="s">
        <v>115</v>
      </c>
      <c r="B28" s="184">
        <v>0</v>
      </c>
      <c r="C28" s="184">
        <v>0</v>
      </c>
      <c r="D28" s="184">
        <v>0</v>
      </c>
    </row>
    <row r="29" spans="1:4" ht="20.399999999999999" x14ac:dyDescent="0.35">
      <c r="A29" t="s">
        <v>116</v>
      </c>
      <c r="B29" s="184">
        <v>0</v>
      </c>
      <c r="C29" s="184">
        <v>0</v>
      </c>
      <c r="D29" s="184">
        <v>0</v>
      </c>
    </row>
    <row r="30" spans="1:4" ht="20.399999999999999" x14ac:dyDescent="0.35">
      <c r="A30" t="s">
        <v>176</v>
      </c>
      <c r="B30" s="184">
        <v>0</v>
      </c>
      <c r="C30" s="184">
        <v>0</v>
      </c>
      <c r="D30" s="184">
        <v>0</v>
      </c>
    </row>
    <row r="31" spans="1:4" ht="20.399999999999999" x14ac:dyDescent="0.35">
      <c r="A31" t="s">
        <v>290</v>
      </c>
      <c r="B31" s="184">
        <v>0</v>
      </c>
      <c r="C31" s="184">
        <v>0</v>
      </c>
      <c r="D31" s="184">
        <v>0</v>
      </c>
    </row>
  </sheetData>
  <pageMargins left="0.75" right="0.75" top="1" bottom="1" header="0.5" footer="0.5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/>
  </sheetViews>
  <sheetFormatPr defaultRowHeight="13.2" x14ac:dyDescent="0.25"/>
  <cols>
    <col min="1" max="1" width="35" customWidth="1"/>
    <col min="2" max="10" width="13" customWidth="1"/>
  </cols>
  <sheetData>
    <row r="1" spans="1:10" x14ac:dyDescent="0.25">
      <c r="A1" t="s">
        <v>94</v>
      </c>
      <c r="B1" t="s">
        <v>297</v>
      </c>
      <c r="C1" t="s">
        <v>298</v>
      </c>
      <c r="D1" t="s">
        <v>299</v>
      </c>
      <c r="E1" t="s">
        <v>315</v>
      </c>
      <c r="F1" t="s">
        <v>316</v>
      </c>
      <c r="G1" t="s">
        <v>317</v>
      </c>
      <c r="H1" t="s">
        <v>318</v>
      </c>
      <c r="I1" t="s">
        <v>319</v>
      </c>
      <c r="J1" t="s">
        <v>320</v>
      </c>
    </row>
    <row r="2" spans="1:10" ht="20.399999999999999" x14ac:dyDescent="0.35">
      <c r="A2" t="s">
        <v>95</v>
      </c>
      <c r="B2" s="184">
        <v>264122</v>
      </c>
      <c r="C2" s="184">
        <v>268247</v>
      </c>
      <c r="D2" s="184">
        <v>252249</v>
      </c>
      <c r="E2" s="184">
        <v>200267</v>
      </c>
      <c r="F2" s="184">
        <v>204904</v>
      </c>
      <c r="G2" s="184">
        <v>192168</v>
      </c>
      <c r="H2" s="184">
        <v>63855</v>
      </c>
      <c r="I2" s="184">
        <v>63343</v>
      </c>
      <c r="J2" s="184">
        <v>60081</v>
      </c>
    </row>
    <row r="3" spans="1:10" ht="20.399999999999999" x14ac:dyDescent="0.35">
      <c r="A3" t="s">
        <v>130</v>
      </c>
      <c r="B3" s="184">
        <v>6806</v>
      </c>
      <c r="C3" s="184">
        <v>15561</v>
      </c>
      <c r="D3" s="184">
        <v>15565</v>
      </c>
      <c r="E3" s="184">
        <v>6649</v>
      </c>
      <c r="F3" s="184">
        <v>7727</v>
      </c>
      <c r="G3" s="184">
        <v>8648</v>
      </c>
      <c r="H3" s="184">
        <v>157</v>
      </c>
      <c r="I3" s="184">
        <v>7834</v>
      </c>
      <c r="J3" s="184">
        <v>6917</v>
      </c>
    </row>
    <row r="4" spans="1:10" ht="20.399999999999999" x14ac:dyDescent="0.35">
      <c r="A4" t="s">
        <v>96</v>
      </c>
      <c r="B4" s="184">
        <v>257379</v>
      </c>
      <c r="C4" s="184">
        <v>249653</v>
      </c>
      <c r="D4" s="184">
        <v>235122</v>
      </c>
      <c r="E4" s="184">
        <v>153246</v>
      </c>
      <c r="F4" s="184">
        <v>149439</v>
      </c>
      <c r="G4" s="184">
        <v>147723</v>
      </c>
      <c r="H4" s="184">
        <v>104133</v>
      </c>
      <c r="I4" s="184">
        <v>100214</v>
      </c>
      <c r="J4" s="184">
        <v>87399</v>
      </c>
    </row>
    <row r="5" spans="1:10" ht="20.399999999999999" x14ac:dyDescent="0.35">
      <c r="A5" t="s">
        <v>97</v>
      </c>
      <c r="B5" s="184">
        <v>125429</v>
      </c>
      <c r="C5" s="184">
        <v>124615</v>
      </c>
      <c r="D5" s="184">
        <v>130909</v>
      </c>
      <c r="E5" s="184">
        <v>79085</v>
      </c>
      <c r="F5" s="184">
        <v>78522</v>
      </c>
      <c r="G5" s="184">
        <v>78115</v>
      </c>
      <c r="H5" s="184">
        <v>46344</v>
      </c>
      <c r="I5" s="184">
        <v>46093</v>
      </c>
      <c r="J5" s="184">
        <v>52794</v>
      </c>
    </row>
    <row r="6" spans="1:10" ht="20.399999999999999" x14ac:dyDescent="0.35">
      <c r="A6" t="s">
        <v>98</v>
      </c>
      <c r="B6" s="184">
        <v>165006</v>
      </c>
      <c r="C6" s="184">
        <v>167387</v>
      </c>
      <c r="D6" s="184">
        <v>173065</v>
      </c>
      <c r="E6" s="184">
        <v>165006</v>
      </c>
      <c r="F6" s="184">
        <v>167387</v>
      </c>
      <c r="G6" s="184">
        <v>173065</v>
      </c>
      <c r="H6" s="184">
        <v>0</v>
      </c>
      <c r="I6" s="184">
        <v>0</v>
      </c>
      <c r="J6" s="184">
        <v>0</v>
      </c>
    </row>
    <row r="7" spans="1:10" ht="20.399999999999999" x14ac:dyDescent="0.35">
      <c r="A7" t="s">
        <v>99</v>
      </c>
      <c r="B7" s="184">
        <v>14257</v>
      </c>
      <c r="C7" s="184">
        <v>14624</v>
      </c>
      <c r="D7" s="184">
        <v>14924</v>
      </c>
      <c r="E7" s="184">
        <v>14257</v>
      </c>
      <c r="F7" s="184">
        <v>14624</v>
      </c>
      <c r="G7" s="184">
        <v>14924</v>
      </c>
      <c r="H7" s="184">
        <v>0</v>
      </c>
      <c r="I7" s="184">
        <v>0</v>
      </c>
      <c r="J7" s="184">
        <v>0</v>
      </c>
    </row>
    <row r="8" spans="1:10" ht="20.399999999999999" x14ac:dyDescent="0.35">
      <c r="A8" t="s">
        <v>100</v>
      </c>
      <c r="B8" s="184">
        <v>31056</v>
      </c>
      <c r="C8" s="184">
        <v>26323</v>
      </c>
      <c r="D8" s="184">
        <v>22235</v>
      </c>
      <c r="E8" s="184">
        <v>7258</v>
      </c>
      <c r="F8" s="184">
        <v>7043</v>
      </c>
      <c r="G8" s="184">
        <v>6925</v>
      </c>
      <c r="H8" s="184">
        <v>23798</v>
      </c>
      <c r="I8" s="184">
        <v>19280</v>
      </c>
      <c r="J8" s="184">
        <v>15310</v>
      </c>
    </row>
    <row r="9" spans="1:10" ht="20.399999999999999" x14ac:dyDescent="0.35">
      <c r="A9" t="s">
        <v>101</v>
      </c>
      <c r="B9" s="184">
        <v>35529</v>
      </c>
      <c r="C9" s="184">
        <v>35515</v>
      </c>
      <c r="D9" s="184">
        <v>27945</v>
      </c>
      <c r="E9" s="184">
        <v>0</v>
      </c>
      <c r="F9" s="184">
        <v>0</v>
      </c>
      <c r="G9" s="184">
        <v>0</v>
      </c>
      <c r="H9" s="184">
        <v>35529</v>
      </c>
      <c r="I9" s="184">
        <v>35515</v>
      </c>
      <c r="J9" s="184">
        <v>27945</v>
      </c>
    </row>
    <row r="10" spans="1:10" ht="20.399999999999999" x14ac:dyDescent="0.35">
      <c r="A10" t="s">
        <v>102</v>
      </c>
      <c r="B10" s="184">
        <v>8298</v>
      </c>
      <c r="C10" s="184">
        <v>8797</v>
      </c>
      <c r="D10" s="184">
        <v>9506</v>
      </c>
      <c r="E10" s="184">
        <v>2512</v>
      </c>
      <c r="F10" s="184">
        <v>2938</v>
      </c>
      <c r="G10" s="184">
        <v>3400</v>
      </c>
      <c r="H10" s="184">
        <v>5786</v>
      </c>
      <c r="I10" s="184">
        <v>5859</v>
      </c>
      <c r="J10" s="184">
        <v>6106</v>
      </c>
    </row>
    <row r="11" spans="1:10" ht="20.399999999999999" x14ac:dyDescent="0.35">
      <c r="A11" t="s">
        <v>103</v>
      </c>
      <c r="B11" s="184">
        <v>81806</v>
      </c>
      <c r="C11" s="184">
        <v>80304</v>
      </c>
      <c r="D11" s="184">
        <v>80189</v>
      </c>
      <c r="E11" s="184">
        <v>65831</v>
      </c>
      <c r="F11" s="184">
        <v>62174</v>
      </c>
      <c r="G11" s="184">
        <v>64687</v>
      </c>
      <c r="H11" s="184">
        <v>15975</v>
      </c>
      <c r="I11" s="184">
        <v>18130</v>
      </c>
      <c r="J11" s="184">
        <v>15502</v>
      </c>
    </row>
    <row r="12" spans="1:10" ht="20.399999999999999" x14ac:dyDescent="0.35">
      <c r="A12" t="s">
        <v>235</v>
      </c>
      <c r="B12" s="184">
        <v>0</v>
      </c>
      <c r="C12" s="184">
        <v>0</v>
      </c>
      <c r="D12" s="184">
        <v>0</v>
      </c>
      <c r="E12" s="184">
        <v>0</v>
      </c>
      <c r="F12" s="184">
        <v>0</v>
      </c>
      <c r="G12" s="184">
        <v>0</v>
      </c>
      <c r="H12" s="184">
        <v>0</v>
      </c>
      <c r="I12" s="184">
        <v>0</v>
      </c>
      <c r="J12" s="184">
        <v>0</v>
      </c>
    </row>
    <row r="13" spans="1:10" ht="20.399999999999999" x14ac:dyDescent="0.35">
      <c r="A13" t="s">
        <v>236</v>
      </c>
      <c r="B13" s="184">
        <v>13466</v>
      </c>
      <c r="C13" s="184">
        <v>12838</v>
      </c>
      <c r="D13" s="184">
        <v>12221</v>
      </c>
      <c r="E13" s="184">
        <v>13466</v>
      </c>
      <c r="F13" s="184">
        <v>12838</v>
      </c>
      <c r="G13" s="184">
        <v>12221</v>
      </c>
      <c r="H13" s="184">
        <v>0</v>
      </c>
      <c r="I13" s="184">
        <v>0</v>
      </c>
      <c r="J13" s="184">
        <v>0</v>
      </c>
    </row>
    <row r="14" spans="1:10" ht="20.399999999999999" x14ac:dyDescent="0.35">
      <c r="A14" t="s">
        <v>296</v>
      </c>
      <c r="B14" s="184">
        <v>6818</v>
      </c>
      <c r="C14" s="184">
        <v>7131</v>
      </c>
      <c r="D14" s="184">
        <v>7221</v>
      </c>
      <c r="E14" s="184">
        <v>0</v>
      </c>
      <c r="F14" s="184">
        <v>0</v>
      </c>
      <c r="G14" s="184">
        <v>0</v>
      </c>
      <c r="H14" s="184">
        <v>6818</v>
      </c>
      <c r="I14" s="184">
        <v>7131</v>
      </c>
      <c r="J14" s="184">
        <v>7221</v>
      </c>
    </row>
    <row r="15" spans="1:10" ht="20.399999999999999" x14ac:dyDescent="0.35">
      <c r="A15" t="s">
        <v>131</v>
      </c>
      <c r="B15" s="184">
        <v>27513</v>
      </c>
      <c r="C15" s="184">
        <v>28090</v>
      </c>
      <c r="D15" s="184">
        <v>28397</v>
      </c>
      <c r="E15" s="184">
        <v>22266</v>
      </c>
      <c r="F15" s="184">
        <v>22825</v>
      </c>
      <c r="G15" s="184">
        <v>23051</v>
      </c>
      <c r="H15" s="184">
        <v>5247</v>
      </c>
      <c r="I15" s="184">
        <v>5265</v>
      </c>
      <c r="J15" s="184">
        <v>5346</v>
      </c>
    </row>
    <row r="16" spans="1:10" ht="20.399999999999999" x14ac:dyDescent="0.35">
      <c r="A16" t="s">
        <v>104</v>
      </c>
      <c r="B16" s="184">
        <v>0</v>
      </c>
      <c r="C16" s="184">
        <v>0</v>
      </c>
      <c r="D16" s="184">
        <v>0</v>
      </c>
      <c r="E16" s="184">
        <v>0</v>
      </c>
      <c r="F16" s="184">
        <v>0</v>
      </c>
      <c r="G16" s="184">
        <v>0</v>
      </c>
      <c r="H16" s="184">
        <v>0</v>
      </c>
      <c r="I16" s="184">
        <v>0</v>
      </c>
      <c r="J16" s="184">
        <v>0</v>
      </c>
    </row>
    <row r="17" spans="1:10" ht="20.399999999999999" x14ac:dyDescent="0.35">
      <c r="A17" t="s">
        <v>105</v>
      </c>
      <c r="B17" s="184">
        <v>7296</v>
      </c>
      <c r="C17" s="184">
        <v>7623</v>
      </c>
      <c r="D17" s="184">
        <v>8076</v>
      </c>
      <c r="E17" s="184">
        <v>4451</v>
      </c>
      <c r="F17" s="184">
        <v>5807</v>
      </c>
      <c r="G17" s="184">
        <v>7734</v>
      </c>
      <c r="H17" s="184">
        <v>2845</v>
      </c>
      <c r="I17" s="184">
        <v>1816</v>
      </c>
      <c r="J17" s="184">
        <v>342</v>
      </c>
    </row>
    <row r="18" spans="1:10" ht="20.399999999999999" x14ac:dyDescent="0.35">
      <c r="A18" t="s">
        <v>106</v>
      </c>
      <c r="B18" s="184">
        <v>38587</v>
      </c>
      <c r="C18" s="184">
        <v>12264</v>
      </c>
      <c r="D18" s="184">
        <v>40549</v>
      </c>
      <c r="E18" s="184">
        <v>0</v>
      </c>
      <c r="F18" s="184">
        <v>0</v>
      </c>
      <c r="G18" s="184">
        <v>0</v>
      </c>
      <c r="H18" s="184">
        <v>38587</v>
      </c>
      <c r="I18" s="184">
        <v>12264</v>
      </c>
      <c r="J18" s="184">
        <v>40549</v>
      </c>
    </row>
    <row r="19" spans="1:10" ht="20.399999999999999" x14ac:dyDescent="0.35">
      <c r="A19" t="s">
        <v>107</v>
      </c>
      <c r="B19" s="184">
        <v>0</v>
      </c>
      <c r="C19" s="184">
        <v>0</v>
      </c>
      <c r="D19" s="184">
        <v>0</v>
      </c>
      <c r="E19" s="184">
        <v>0</v>
      </c>
      <c r="F19" s="184">
        <v>0</v>
      </c>
      <c r="G19" s="184">
        <v>0</v>
      </c>
      <c r="H19" s="184">
        <v>0</v>
      </c>
      <c r="I19" s="184">
        <v>0</v>
      </c>
      <c r="J19" s="184">
        <v>0</v>
      </c>
    </row>
    <row r="20" spans="1:10" ht="20.399999999999999" x14ac:dyDescent="0.35">
      <c r="A20" t="s">
        <v>108</v>
      </c>
      <c r="B20" s="184">
        <v>5044</v>
      </c>
      <c r="C20" s="184">
        <v>4914</v>
      </c>
      <c r="D20" s="184">
        <v>5263</v>
      </c>
      <c r="E20" s="184">
        <v>0</v>
      </c>
      <c r="F20" s="184">
        <v>0</v>
      </c>
      <c r="G20" s="184">
        <v>0</v>
      </c>
      <c r="H20" s="184">
        <v>5044</v>
      </c>
      <c r="I20" s="184">
        <v>4914</v>
      </c>
      <c r="J20" s="184">
        <v>5263</v>
      </c>
    </row>
    <row r="21" spans="1:10" ht="20.399999999999999" x14ac:dyDescent="0.35">
      <c r="A21" t="s">
        <v>109</v>
      </c>
      <c r="B21" s="184">
        <v>27937</v>
      </c>
      <c r="C21" s="184">
        <v>29774</v>
      </c>
      <c r="D21" s="184">
        <v>29937</v>
      </c>
      <c r="E21" s="184">
        <v>19398</v>
      </c>
      <c r="F21" s="184">
        <v>19560</v>
      </c>
      <c r="G21" s="184">
        <v>19306</v>
      </c>
      <c r="H21" s="184">
        <v>8539</v>
      </c>
      <c r="I21" s="184">
        <v>10214</v>
      </c>
      <c r="J21" s="184">
        <v>10631</v>
      </c>
    </row>
    <row r="22" spans="1:10" ht="20.399999999999999" x14ac:dyDescent="0.35">
      <c r="A22" t="s">
        <v>110</v>
      </c>
      <c r="B22" s="184">
        <v>10920</v>
      </c>
      <c r="C22" s="184">
        <v>12100</v>
      </c>
      <c r="D22" s="184">
        <v>13034</v>
      </c>
      <c r="E22" s="184">
        <v>9811</v>
      </c>
      <c r="F22" s="184">
        <v>10934</v>
      </c>
      <c r="G22" s="184">
        <v>11862</v>
      </c>
      <c r="H22" s="184">
        <v>1109</v>
      </c>
      <c r="I22" s="184">
        <v>1166</v>
      </c>
      <c r="J22" s="184">
        <v>1172</v>
      </c>
    </row>
    <row r="23" spans="1:10" ht="20.399999999999999" x14ac:dyDescent="0.35">
      <c r="A23" t="s">
        <v>111</v>
      </c>
      <c r="B23" s="184">
        <v>4313</v>
      </c>
      <c r="C23" s="184">
        <v>4373</v>
      </c>
      <c r="D23" s="184">
        <v>4390</v>
      </c>
      <c r="E23" s="184">
        <v>751</v>
      </c>
      <c r="F23" s="184">
        <v>751</v>
      </c>
      <c r="G23" s="184">
        <v>753</v>
      </c>
      <c r="H23" s="184">
        <v>3562</v>
      </c>
      <c r="I23" s="184">
        <v>3622</v>
      </c>
      <c r="J23" s="184">
        <v>3637</v>
      </c>
    </row>
    <row r="24" spans="1:10" ht="20.399999999999999" x14ac:dyDescent="0.35">
      <c r="A24" t="s">
        <v>112</v>
      </c>
      <c r="B24" s="184">
        <v>2760</v>
      </c>
      <c r="C24" s="184">
        <v>3171</v>
      </c>
      <c r="D24" s="184">
        <v>3180</v>
      </c>
      <c r="E24" s="184">
        <v>1544</v>
      </c>
      <c r="F24" s="184">
        <v>1770</v>
      </c>
      <c r="G24" s="184">
        <v>2589</v>
      </c>
      <c r="H24" s="184">
        <v>1216</v>
      </c>
      <c r="I24" s="184">
        <v>1401</v>
      </c>
      <c r="J24" s="184">
        <v>591</v>
      </c>
    </row>
    <row r="25" spans="1:10" ht="20.399999999999999" x14ac:dyDescent="0.35">
      <c r="A25" t="s">
        <v>113</v>
      </c>
      <c r="B25" s="184">
        <v>281</v>
      </c>
      <c r="C25" s="184">
        <v>302</v>
      </c>
      <c r="D25" s="184">
        <v>299</v>
      </c>
      <c r="E25" s="184">
        <v>243</v>
      </c>
      <c r="F25" s="184">
        <v>256</v>
      </c>
      <c r="G25" s="184">
        <v>254</v>
      </c>
      <c r="H25" s="184">
        <v>38</v>
      </c>
      <c r="I25" s="184">
        <v>46</v>
      </c>
      <c r="J25" s="184">
        <v>45</v>
      </c>
    </row>
    <row r="26" spans="1:10" ht="20.399999999999999" x14ac:dyDescent="0.35">
      <c r="A26" t="s">
        <v>114</v>
      </c>
      <c r="B26" s="184">
        <v>145</v>
      </c>
      <c r="C26" s="184">
        <v>581</v>
      </c>
      <c r="D26" s="184">
        <v>1036</v>
      </c>
      <c r="E26" s="184">
        <v>145</v>
      </c>
      <c r="F26" s="184">
        <v>509</v>
      </c>
      <c r="G26" s="184">
        <v>832</v>
      </c>
      <c r="H26" s="184">
        <v>0</v>
      </c>
      <c r="I26" s="184">
        <v>72</v>
      </c>
      <c r="J26" s="184">
        <v>204</v>
      </c>
    </row>
    <row r="27" spans="1:10" ht="20.399999999999999" x14ac:dyDescent="0.35">
      <c r="A27" t="s">
        <v>174</v>
      </c>
      <c r="B27" s="184">
        <v>0</v>
      </c>
      <c r="C27" s="184">
        <v>0</v>
      </c>
      <c r="D27" s="184">
        <v>0</v>
      </c>
      <c r="E27" s="184">
        <v>0</v>
      </c>
      <c r="F27" s="184">
        <v>0</v>
      </c>
      <c r="G27" s="184">
        <v>0</v>
      </c>
      <c r="H27" s="184">
        <v>0</v>
      </c>
      <c r="I27" s="184">
        <v>0</v>
      </c>
      <c r="J27" s="184">
        <v>0</v>
      </c>
    </row>
    <row r="28" spans="1:10" ht="20.399999999999999" x14ac:dyDescent="0.35">
      <c r="A28" t="s">
        <v>115</v>
      </c>
      <c r="B28" s="184">
        <v>0</v>
      </c>
      <c r="C28" s="184">
        <v>2</v>
      </c>
      <c r="D28" s="184">
        <v>17</v>
      </c>
      <c r="E28" s="184">
        <v>0</v>
      </c>
      <c r="F28" s="184">
        <v>0</v>
      </c>
      <c r="G28" s="184">
        <v>0</v>
      </c>
      <c r="H28" s="184">
        <v>0</v>
      </c>
      <c r="I28" s="184">
        <v>2</v>
      </c>
      <c r="J28" s="184">
        <v>17</v>
      </c>
    </row>
    <row r="29" spans="1:10" ht="20.399999999999999" x14ac:dyDescent="0.35">
      <c r="A29" t="s">
        <v>116</v>
      </c>
      <c r="B29" s="184">
        <v>662</v>
      </c>
      <c r="C29" s="184">
        <v>918</v>
      </c>
      <c r="D29" s="184">
        <v>1312</v>
      </c>
      <c r="E29" s="184">
        <v>0</v>
      </c>
      <c r="F29" s="184">
        <v>0</v>
      </c>
      <c r="G29" s="184">
        <v>0</v>
      </c>
      <c r="H29" s="184">
        <v>662</v>
      </c>
      <c r="I29" s="184">
        <v>918</v>
      </c>
      <c r="J29" s="184">
        <v>1312</v>
      </c>
    </row>
    <row r="30" spans="1:10" ht="20.399999999999999" x14ac:dyDescent="0.35">
      <c r="A30" t="s">
        <v>176</v>
      </c>
      <c r="B30" s="184">
        <v>0</v>
      </c>
      <c r="C30" s="184">
        <v>0</v>
      </c>
      <c r="D30" s="184">
        <v>396</v>
      </c>
      <c r="E30" s="184">
        <v>0</v>
      </c>
      <c r="F30" s="184">
        <v>0</v>
      </c>
      <c r="G30" s="184">
        <v>396</v>
      </c>
      <c r="H30" s="184">
        <v>0</v>
      </c>
      <c r="I30" s="184">
        <v>0</v>
      </c>
      <c r="J30" s="184">
        <v>0</v>
      </c>
    </row>
    <row r="31" spans="1:10" ht="20.399999999999999" x14ac:dyDescent="0.35">
      <c r="A31" t="s">
        <v>290</v>
      </c>
      <c r="B31" s="184">
        <v>7435</v>
      </c>
      <c r="C31" s="184">
        <v>9581</v>
      </c>
      <c r="D31" s="184">
        <v>8754</v>
      </c>
      <c r="E31" s="184">
        <v>4332</v>
      </c>
      <c r="F31" s="184">
        <v>5910</v>
      </c>
      <c r="G31" s="184">
        <v>6423</v>
      </c>
      <c r="H31" s="184">
        <v>3103</v>
      </c>
      <c r="I31" s="184">
        <v>3671</v>
      </c>
      <c r="J31" s="184">
        <v>2331</v>
      </c>
    </row>
  </sheetData>
  <pageMargins left="0.75" right="0.75" top="1" bottom="1" header="0.5" footer="0.5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/>
  </sheetViews>
  <sheetFormatPr defaultRowHeight="13.2" x14ac:dyDescent="0.25"/>
  <cols>
    <col min="1" max="1" width="35" customWidth="1"/>
    <col min="2" max="10" width="13" customWidth="1"/>
  </cols>
  <sheetData>
    <row r="1" spans="1:10" x14ac:dyDescent="0.25">
      <c r="A1" t="s">
        <v>94</v>
      </c>
      <c r="B1" t="s">
        <v>306</v>
      </c>
      <c r="C1" t="s">
        <v>307</v>
      </c>
      <c r="D1" t="s">
        <v>308</v>
      </c>
      <c r="E1" t="s">
        <v>321</v>
      </c>
      <c r="F1" t="s">
        <v>322</v>
      </c>
      <c r="G1" t="s">
        <v>323</v>
      </c>
      <c r="H1" t="s">
        <v>324</v>
      </c>
      <c r="I1" t="s">
        <v>325</v>
      </c>
      <c r="J1" t="s">
        <v>326</v>
      </c>
    </row>
    <row r="2" spans="1:10" ht="20.399999999999999" x14ac:dyDescent="0.35">
      <c r="A2" t="s">
        <v>95</v>
      </c>
      <c r="B2" s="184">
        <v>875695</v>
      </c>
      <c r="C2" s="184">
        <v>905123</v>
      </c>
      <c r="D2" s="184">
        <v>814551</v>
      </c>
      <c r="E2" s="184">
        <v>211694</v>
      </c>
      <c r="F2" s="184">
        <v>211387</v>
      </c>
      <c r="G2" s="184">
        <v>200521</v>
      </c>
      <c r="H2" s="184">
        <v>664001</v>
      </c>
      <c r="I2" s="184">
        <v>693736</v>
      </c>
      <c r="J2" s="184">
        <v>614030</v>
      </c>
    </row>
    <row r="3" spans="1:10" ht="20.399999999999999" x14ac:dyDescent="0.35">
      <c r="A3" t="s">
        <v>130</v>
      </c>
      <c r="B3" s="184">
        <v>10406</v>
      </c>
      <c r="C3" s="184">
        <v>23099</v>
      </c>
      <c r="D3" s="184">
        <v>19862</v>
      </c>
      <c r="E3" s="184">
        <v>10118</v>
      </c>
      <c r="F3" s="184">
        <v>11764</v>
      </c>
      <c r="G3" s="184">
        <v>13028</v>
      </c>
      <c r="H3" s="184">
        <v>288</v>
      </c>
      <c r="I3" s="184">
        <v>11335</v>
      </c>
      <c r="J3" s="184">
        <v>6834</v>
      </c>
    </row>
    <row r="4" spans="1:10" ht="20.399999999999999" x14ac:dyDescent="0.35">
      <c r="A4" t="s">
        <v>96</v>
      </c>
      <c r="B4" s="184">
        <v>1100646</v>
      </c>
      <c r="C4" s="184">
        <v>1122439</v>
      </c>
      <c r="D4" s="184">
        <v>1126799</v>
      </c>
      <c r="E4" s="184">
        <v>240012</v>
      </c>
      <c r="F4" s="184">
        <v>230348</v>
      </c>
      <c r="G4" s="184">
        <v>220401</v>
      </c>
      <c r="H4" s="184">
        <v>860634</v>
      </c>
      <c r="I4" s="184">
        <v>892091</v>
      </c>
      <c r="J4" s="184">
        <v>906398</v>
      </c>
    </row>
    <row r="5" spans="1:10" ht="20.399999999999999" x14ac:dyDescent="0.35">
      <c r="A5" t="s">
        <v>97</v>
      </c>
      <c r="B5" s="184">
        <v>474389</v>
      </c>
      <c r="C5" s="184">
        <v>487069</v>
      </c>
      <c r="D5" s="184">
        <v>484454</v>
      </c>
      <c r="E5" s="184">
        <v>161083</v>
      </c>
      <c r="F5" s="184">
        <v>152680</v>
      </c>
      <c r="G5" s="184">
        <v>141948</v>
      </c>
      <c r="H5" s="184">
        <v>313306</v>
      </c>
      <c r="I5" s="184">
        <v>334389</v>
      </c>
      <c r="J5" s="184">
        <v>342506</v>
      </c>
    </row>
    <row r="6" spans="1:10" ht="20.399999999999999" x14ac:dyDescent="0.35">
      <c r="A6" t="s">
        <v>98</v>
      </c>
      <c r="B6" s="184">
        <v>616317</v>
      </c>
      <c r="C6" s="184">
        <v>606185</v>
      </c>
      <c r="D6" s="184">
        <v>593655</v>
      </c>
      <c r="E6" s="184">
        <v>616317</v>
      </c>
      <c r="F6" s="184">
        <v>606185</v>
      </c>
      <c r="G6" s="184">
        <v>593655</v>
      </c>
      <c r="H6" s="184">
        <v>0</v>
      </c>
      <c r="I6" s="184">
        <v>0</v>
      </c>
      <c r="J6" s="184">
        <v>0</v>
      </c>
    </row>
    <row r="7" spans="1:10" ht="20.399999999999999" x14ac:dyDescent="0.35">
      <c r="A7" t="s">
        <v>99</v>
      </c>
      <c r="B7" s="184">
        <v>20675</v>
      </c>
      <c r="C7" s="184">
        <v>21574</v>
      </c>
      <c r="D7" s="184">
        <v>19650</v>
      </c>
      <c r="E7" s="184">
        <v>20675</v>
      </c>
      <c r="F7" s="184">
        <v>21574</v>
      </c>
      <c r="G7" s="184">
        <v>19650</v>
      </c>
      <c r="H7" s="184">
        <v>0</v>
      </c>
      <c r="I7" s="184">
        <v>0</v>
      </c>
      <c r="J7" s="184">
        <v>0</v>
      </c>
    </row>
    <row r="8" spans="1:10" ht="20.399999999999999" x14ac:dyDescent="0.35">
      <c r="A8" t="s">
        <v>100</v>
      </c>
      <c r="B8" s="184">
        <v>121958</v>
      </c>
      <c r="C8" s="184">
        <v>165834</v>
      </c>
      <c r="D8" s="184">
        <v>157964</v>
      </c>
      <c r="E8" s="184">
        <v>13045</v>
      </c>
      <c r="F8" s="184">
        <v>12054</v>
      </c>
      <c r="G8" s="184">
        <v>11268</v>
      </c>
      <c r="H8" s="184">
        <v>108913</v>
      </c>
      <c r="I8" s="184">
        <v>153780</v>
      </c>
      <c r="J8" s="184">
        <v>146696</v>
      </c>
    </row>
    <row r="9" spans="1:10" ht="20.399999999999999" x14ac:dyDescent="0.35">
      <c r="A9" t="s">
        <v>101</v>
      </c>
      <c r="B9" s="184">
        <v>360721</v>
      </c>
      <c r="C9" s="184">
        <v>360583</v>
      </c>
      <c r="D9" s="184">
        <v>334622</v>
      </c>
      <c r="E9" s="184">
        <v>0</v>
      </c>
      <c r="F9" s="184">
        <v>0</v>
      </c>
      <c r="G9" s="184">
        <v>0</v>
      </c>
      <c r="H9" s="184">
        <v>360721</v>
      </c>
      <c r="I9" s="184">
        <v>360583</v>
      </c>
      <c r="J9" s="184">
        <v>334622</v>
      </c>
    </row>
    <row r="10" spans="1:10" ht="20.399999999999999" x14ac:dyDescent="0.35">
      <c r="A10" t="s">
        <v>102</v>
      </c>
      <c r="B10" s="184">
        <v>216232</v>
      </c>
      <c r="C10" s="184">
        <v>220353</v>
      </c>
      <c r="D10" s="184">
        <v>236250</v>
      </c>
      <c r="E10" s="184">
        <v>3815</v>
      </c>
      <c r="F10" s="184">
        <v>4371</v>
      </c>
      <c r="G10" s="184">
        <v>4977</v>
      </c>
      <c r="H10" s="184">
        <v>212417</v>
      </c>
      <c r="I10" s="184">
        <v>215982</v>
      </c>
      <c r="J10" s="184">
        <v>231273</v>
      </c>
    </row>
    <row r="11" spans="1:10" ht="20.399999999999999" x14ac:dyDescent="0.35">
      <c r="A11" t="s">
        <v>103</v>
      </c>
      <c r="B11" s="184">
        <v>210445</v>
      </c>
      <c r="C11" s="184">
        <v>220157</v>
      </c>
      <c r="D11" s="184">
        <v>199540</v>
      </c>
      <c r="E11" s="184">
        <v>154393</v>
      </c>
      <c r="F11" s="184">
        <v>154228</v>
      </c>
      <c r="G11" s="184">
        <v>139020</v>
      </c>
      <c r="H11" s="184">
        <v>56052</v>
      </c>
      <c r="I11" s="184">
        <v>65929</v>
      </c>
      <c r="J11" s="184">
        <v>60520</v>
      </c>
    </row>
    <row r="12" spans="1:10" ht="20.399999999999999" x14ac:dyDescent="0.35">
      <c r="A12" t="s">
        <v>235</v>
      </c>
      <c r="B12" s="184">
        <v>0</v>
      </c>
      <c r="C12" s="184">
        <v>0</v>
      </c>
      <c r="D12" s="184">
        <v>0</v>
      </c>
      <c r="E12" s="184">
        <v>0</v>
      </c>
      <c r="F12" s="184">
        <v>0</v>
      </c>
      <c r="G12" s="184">
        <v>0</v>
      </c>
      <c r="H12" s="184">
        <v>0</v>
      </c>
      <c r="I12" s="184">
        <v>0</v>
      </c>
      <c r="J12" s="184">
        <v>0</v>
      </c>
    </row>
    <row r="13" spans="1:10" ht="20.399999999999999" x14ac:dyDescent="0.35">
      <c r="A13" t="s">
        <v>236</v>
      </c>
      <c r="B13" s="184">
        <v>3319</v>
      </c>
      <c r="C13" s="184">
        <v>3025</v>
      </c>
      <c r="D13" s="184">
        <v>2734</v>
      </c>
      <c r="E13" s="184">
        <v>3319</v>
      </c>
      <c r="F13" s="184">
        <v>3025</v>
      </c>
      <c r="G13" s="184">
        <v>2734</v>
      </c>
      <c r="H13" s="184">
        <v>0</v>
      </c>
      <c r="I13" s="184">
        <v>0</v>
      </c>
      <c r="J13" s="184">
        <v>0</v>
      </c>
    </row>
    <row r="14" spans="1:10" ht="20.399999999999999" x14ac:dyDescent="0.35">
      <c r="A14" t="s">
        <v>296</v>
      </c>
      <c r="B14" s="184">
        <v>151888</v>
      </c>
      <c r="C14" s="184">
        <v>152313</v>
      </c>
      <c r="D14" s="184">
        <v>152582</v>
      </c>
      <c r="E14" s="184">
        <v>0</v>
      </c>
      <c r="F14" s="184">
        <v>0</v>
      </c>
      <c r="G14" s="184">
        <v>0</v>
      </c>
      <c r="H14" s="184">
        <v>151888</v>
      </c>
      <c r="I14" s="184">
        <v>152313</v>
      </c>
      <c r="J14" s="184">
        <v>152582</v>
      </c>
    </row>
    <row r="15" spans="1:10" ht="20.399999999999999" x14ac:dyDescent="0.35">
      <c r="A15" t="s">
        <v>131</v>
      </c>
      <c r="B15" s="184">
        <v>37581</v>
      </c>
      <c r="C15" s="184">
        <v>37148</v>
      </c>
      <c r="D15" s="184">
        <v>36408</v>
      </c>
      <c r="E15" s="184">
        <v>35843</v>
      </c>
      <c r="F15" s="184">
        <v>35389</v>
      </c>
      <c r="G15" s="184">
        <v>34537</v>
      </c>
      <c r="H15" s="184">
        <v>1738</v>
      </c>
      <c r="I15" s="184">
        <v>1759</v>
      </c>
      <c r="J15" s="184">
        <v>1871</v>
      </c>
    </row>
    <row r="16" spans="1:10" ht="20.399999999999999" x14ac:dyDescent="0.35">
      <c r="A16" t="s">
        <v>104</v>
      </c>
      <c r="B16" s="184">
        <v>0</v>
      </c>
      <c r="C16" s="184">
        <v>0</v>
      </c>
      <c r="D16" s="184">
        <v>0</v>
      </c>
      <c r="E16" s="184">
        <v>0</v>
      </c>
      <c r="F16" s="184">
        <v>0</v>
      </c>
      <c r="G16" s="184">
        <v>0</v>
      </c>
      <c r="H16" s="184">
        <v>0</v>
      </c>
      <c r="I16" s="184">
        <v>0</v>
      </c>
      <c r="J16" s="184">
        <v>0</v>
      </c>
    </row>
    <row r="17" spans="1:10" ht="20.399999999999999" x14ac:dyDescent="0.35">
      <c r="A17" t="s">
        <v>105</v>
      </c>
      <c r="B17" s="184">
        <v>5736</v>
      </c>
      <c r="C17" s="184">
        <v>7683</v>
      </c>
      <c r="D17" s="184">
        <v>10345</v>
      </c>
      <c r="E17" s="184">
        <v>5736</v>
      </c>
      <c r="F17" s="184">
        <v>7683</v>
      </c>
      <c r="G17" s="184">
        <v>10345</v>
      </c>
      <c r="H17" s="184">
        <v>0</v>
      </c>
      <c r="I17" s="184">
        <v>0</v>
      </c>
      <c r="J17" s="184">
        <v>0</v>
      </c>
    </row>
    <row r="18" spans="1:10" ht="20.399999999999999" x14ac:dyDescent="0.35">
      <c r="A18" t="s">
        <v>106</v>
      </c>
      <c r="B18" s="184">
        <v>101</v>
      </c>
      <c r="C18" s="184">
        <v>335</v>
      </c>
      <c r="D18" s="184">
        <v>115854</v>
      </c>
      <c r="E18" s="184">
        <v>0</v>
      </c>
      <c r="F18" s="184">
        <v>0</v>
      </c>
      <c r="G18" s="184">
        <v>0</v>
      </c>
      <c r="H18" s="184">
        <v>101</v>
      </c>
      <c r="I18" s="184">
        <v>335</v>
      </c>
      <c r="J18" s="184">
        <v>115854</v>
      </c>
    </row>
    <row r="19" spans="1:10" ht="20.399999999999999" x14ac:dyDescent="0.35">
      <c r="A19" t="s">
        <v>107</v>
      </c>
      <c r="B19" s="184">
        <v>0</v>
      </c>
      <c r="C19" s="184">
        <v>0</v>
      </c>
      <c r="D19" s="184">
        <v>0</v>
      </c>
      <c r="E19" s="184">
        <v>0</v>
      </c>
      <c r="F19" s="184">
        <v>0</v>
      </c>
      <c r="G19" s="184">
        <v>0</v>
      </c>
      <c r="H19" s="184">
        <v>0</v>
      </c>
      <c r="I19" s="184">
        <v>0</v>
      </c>
      <c r="J19" s="184">
        <v>0</v>
      </c>
    </row>
    <row r="20" spans="1:10" ht="20.399999999999999" x14ac:dyDescent="0.35">
      <c r="A20" t="s">
        <v>108</v>
      </c>
      <c r="B20" s="184">
        <v>16100</v>
      </c>
      <c r="C20" s="184">
        <v>13764</v>
      </c>
      <c r="D20" s="184">
        <v>14262</v>
      </c>
      <c r="E20" s="184">
        <v>0</v>
      </c>
      <c r="F20" s="184">
        <v>0</v>
      </c>
      <c r="G20" s="184">
        <v>0</v>
      </c>
      <c r="H20" s="184">
        <v>16100</v>
      </c>
      <c r="I20" s="184">
        <v>13764</v>
      </c>
      <c r="J20" s="184">
        <v>14262</v>
      </c>
    </row>
    <row r="21" spans="1:10" ht="20.399999999999999" x14ac:dyDescent="0.35">
      <c r="A21" t="s">
        <v>109</v>
      </c>
      <c r="B21" s="184">
        <v>33933</v>
      </c>
      <c r="C21" s="184">
        <v>36865</v>
      </c>
      <c r="D21" s="184">
        <v>37454</v>
      </c>
      <c r="E21" s="184">
        <v>15998</v>
      </c>
      <c r="F21" s="184">
        <v>15412</v>
      </c>
      <c r="G21" s="184">
        <v>15125</v>
      </c>
      <c r="H21" s="184">
        <v>17935</v>
      </c>
      <c r="I21" s="184">
        <v>21453</v>
      </c>
      <c r="J21" s="184">
        <v>22329</v>
      </c>
    </row>
    <row r="22" spans="1:10" ht="20.399999999999999" x14ac:dyDescent="0.35">
      <c r="A22" t="s">
        <v>110</v>
      </c>
      <c r="B22" s="184">
        <v>30193</v>
      </c>
      <c r="C22" s="184">
        <v>32061</v>
      </c>
      <c r="D22" s="184">
        <v>31227</v>
      </c>
      <c r="E22" s="184">
        <v>21640</v>
      </c>
      <c r="F22" s="184">
        <v>23393</v>
      </c>
      <c r="G22" s="184">
        <v>24338</v>
      </c>
      <c r="H22" s="184">
        <v>8553</v>
      </c>
      <c r="I22" s="184">
        <v>8668</v>
      </c>
      <c r="J22" s="184">
        <v>6889</v>
      </c>
    </row>
    <row r="23" spans="1:10" ht="20.399999999999999" x14ac:dyDescent="0.35">
      <c r="A23" t="s">
        <v>111</v>
      </c>
      <c r="B23" s="184">
        <v>678410</v>
      </c>
      <c r="C23" s="184">
        <v>676668</v>
      </c>
      <c r="D23" s="184">
        <v>678087</v>
      </c>
      <c r="E23" s="184">
        <v>937</v>
      </c>
      <c r="F23" s="184">
        <v>934</v>
      </c>
      <c r="G23" s="184">
        <v>965</v>
      </c>
      <c r="H23" s="184">
        <v>677473</v>
      </c>
      <c r="I23" s="184">
        <v>675734</v>
      </c>
      <c r="J23" s="184">
        <v>677122</v>
      </c>
    </row>
    <row r="24" spans="1:10" ht="20.399999999999999" x14ac:dyDescent="0.35">
      <c r="A24" t="s">
        <v>112</v>
      </c>
      <c r="B24" s="184">
        <v>8989</v>
      </c>
      <c r="C24" s="184">
        <v>16735</v>
      </c>
      <c r="D24" s="184">
        <v>12696</v>
      </c>
      <c r="E24" s="184">
        <v>2424</v>
      </c>
      <c r="F24" s="184">
        <v>2527</v>
      </c>
      <c r="G24" s="184">
        <v>3475</v>
      </c>
      <c r="H24" s="184">
        <v>6565</v>
      </c>
      <c r="I24" s="184">
        <v>14208</v>
      </c>
      <c r="J24" s="184">
        <v>9221</v>
      </c>
    </row>
    <row r="25" spans="1:10" ht="20.399999999999999" x14ac:dyDescent="0.35">
      <c r="A25" t="s">
        <v>113</v>
      </c>
      <c r="B25" s="184">
        <v>0</v>
      </c>
      <c r="C25" s="184">
        <v>0</v>
      </c>
      <c r="D25" s="184">
        <v>0</v>
      </c>
      <c r="E25" s="184">
        <v>0</v>
      </c>
      <c r="F25" s="184">
        <v>0</v>
      </c>
      <c r="G25" s="184">
        <v>0</v>
      </c>
      <c r="H25" s="184">
        <v>0</v>
      </c>
      <c r="I25" s="184">
        <v>0</v>
      </c>
      <c r="J25" s="184">
        <v>0</v>
      </c>
    </row>
    <row r="26" spans="1:10" ht="20.399999999999999" x14ac:dyDescent="0.35">
      <c r="A26" t="s">
        <v>114</v>
      </c>
      <c r="B26" s="184">
        <v>192</v>
      </c>
      <c r="C26" s="184">
        <v>1001</v>
      </c>
      <c r="D26" s="184">
        <v>2319</v>
      </c>
      <c r="E26" s="184">
        <v>192</v>
      </c>
      <c r="F26" s="184">
        <v>995</v>
      </c>
      <c r="G26" s="184">
        <v>1794</v>
      </c>
      <c r="H26" s="184">
        <v>0</v>
      </c>
      <c r="I26" s="184">
        <v>6</v>
      </c>
      <c r="J26" s="184">
        <v>525</v>
      </c>
    </row>
    <row r="27" spans="1:10" ht="20.399999999999999" x14ac:dyDescent="0.35">
      <c r="A27" t="s">
        <v>174</v>
      </c>
      <c r="B27" s="184">
        <v>0</v>
      </c>
      <c r="C27" s="184">
        <v>0</v>
      </c>
      <c r="D27" s="184">
        <v>0</v>
      </c>
      <c r="E27" s="184">
        <v>0</v>
      </c>
      <c r="F27" s="184">
        <v>0</v>
      </c>
      <c r="G27" s="184">
        <v>0</v>
      </c>
      <c r="H27" s="184">
        <v>0</v>
      </c>
      <c r="I27" s="184">
        <v>0</v>
      </c>
      <c r="J27" s="184">
        <v>0</v>
      </c>
    </row>
    <row r="28" spans="1:10" ht="20.399999999999999" x14ac:dyDescent="0.35">
      <c r="A28" t="s">
        <v>115</v>
      </c>
      <c r="B28" s="184">
        <v>0</v>
      </c>
      <c r="C28" s="184">
        <v>2</v>
      </c>
      <c r="D28" s="184">
        <v>51</v>
      </c>
      <c r="E28" s="184">
        <v>0</v>
      </c>
      <c r="F28" s="184">
        <v>0</v>
      </c>
      <c r="G28" s="184">
        <v>0</v>
      </c>
      <c r="H28" s="184">
        <v>0</v>
      </c>
      <c r="I28" s="184">
        <v>2</v>
      </c>
      <c r="J28" s="184">
        <v>51</v>
      </c>
    </row>
    <row r="29" spans="1:10" ht="20.399999999999999" x14ac:dyDescent="0.35">
      <c r="A29" t="s">
        <v>116</v>
      </c>
      <c r="B29" s="184">
        <v>1850</v>
      </c>
      <c r="C29" s="184">
        <v>1722</v>
      </c>
      <c r="D29" s="184">
        <v>3324</v>
      </c>
      <c r="E29" s="184">
        <v>0</v>
      </c>
      <c r="F29" s="184">
        <v>0</v>
      </c>
      <c r="G29" s="184">
        <v>0</v>
      </c>
      <c r="H29" s="184">
        <v>1850</v>
      </c>
      <c r="I29" s="184">
        <v>1722</v>
      </c>
      <c r="J29" s="184">
        <v>3324</v>
      </c>
    </row>
    <row r="30" spans="1:10" ht="20.399999999999999" x14ac:dyDescent="0.35">
      <c r="A30" t="s">
        <v>176</v>
      </c>
      <c r="B30" s="184">
        <v>0</v>
      </c>
      <c r="C30" s="184">
        <v>0</v>
      </c>
      <c r="D30" s="184">
        <v>573</v>
      </c>
      <c r="E30" s="184">
        <v>0</v>
      </c>
      <c r="F30" s="184">
        <v>0</v>
      </c>
      <c r="G30" s="184">
        <v>573</v>
      </c>
      <c r="H30" s="184">
        <v>0</v>
      </c>
      <c r="I30" s="184">
        <v>0</v>
      </c>
      <c r="J30" s="184">
        <v>0</v>
      </c>
    </row>
    <row r="31" spans="1:10" ht="20.399999999999999" x14ac:dyDescent="0.35">
      <c r="A31" t="s">
        <v>290</v>
      </c>
      <c r="B31" s="184">
        <v>10806</v>
      </c>
      <c r="C31" s="184">
        <v>13575</v>
      </c>
      <c r="D31" s="184">
        <v>14753</v>
      </c>
      <c r="E31" s="184">
        <v>4295</v>
      </c>
      <c r="F31" s="184">
        <v>5990</v>
      </c>
      <c r="G31" s="184">
        <v>8164</v>
      </c>
      <c r="H31" s="184">
        <v>6511</v>
      </c>
      <c r="I31" s="184">
        <v>7585</v>
      </c>
      <c r="J31" s="184">
        <v>6589</v>
      </c>
    </row>
  </sheetData>
  <pageMargins left="0.75" right="0.75" top="1" bottom="1" header="0.5" footer="0.5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/>
  </sheetViews>
  <sheetFormatPr defaultRowHeight="13.2" x14ac:dyDescent="0.25"/>
  <cols>
    <col min="1" max="1" width="35" customWidth="1"/>
    <col min="2" max="4" width="13" customWidth="1"/>
  </cols>
  <sheetData>
    <row r="1" spans="1:4" x14ac:dyDescent="0.25">
      <c r="A1" t="s">
        <v>94</v>
      </c>
      <c r="B1" t="s">
        <v>297</v>
      </c>
      <c r="C1" t="s">
        <v>298</v>
      </c>
      <c r="D1" t="s">
        <v>299</v>
      </c>
    </row>
    <row r="2" spans="1:4" ht="20.399999999999999" x14ac:dyDescent="0.35">
      <c r="A2" t="s">
        <v>95</v>
      </c>
      <c r="B2" s="184">
        <v>462624</v>
      </c>
      <c r="C2" s="184">
        <v>420190</v>
      </c>
      <c r="D2" s="184">
        <v>409740</v>
      </c>
    </row>
    <row r="3" spans="1:4" ht="20.399999999999999" x14ac:dyDescent="0.35">
      <c r="A3" t="s">
        <v>130</v>
      </c>
      <c r="B3" s="184">
        <v>86494</v>
      </c>
      <c r="C3" s="184">
        <v>82518</v>
      </c>
      <c r="D3" s="184">
        <v>79880</v>
      </c>
    </row>
    <row r="4" spans="1:4" ht="20.399999999999999" x14ac:dyDescent="0.35">
      <c r="A4" t="s">
        <v>96</v>
      </c>
      <c r="B4" s="184">
        <v>609450</v>
      </c>
      <c r="C4" s="184">
        <v>600699</v>
      </c>
      <c r="D4" s="184">
        <v>550134</v>
      </c>
    </row>
    <row r="5" spans="1:4" ht="20.399999999999999" x14ac:dyDescent="0.35">
      <c r="A5" t="s">
        <v>97</v>
      </c>
      <c r="B5" s="184">
        <v>392025</v>
      </c>
      <c r="C5" s="184">
        <v>348931</v>
      </c>
      <c r="D5" s="184">
        <v>320182</v>
      </c>
    </row>
    <row r="6" spans="1:4" ht="20.399999999999999" x14ac:dyDescent="0.35">
      <c r="A6" t="s">
        <v>98</v>
      </c>
      <c r="B6" s="184">
        <v>108779</v>
      </c>
      <c r="C6" s="184">
        <v>106988</v>
      </c>
      <c r="D6" s="184">
        <v>101584</v>
      </c>
    </row>
    <row r="7" spans="1:4" ht="20.399999999999999" x14ac:dyDescent="0.35">
      <c r="A7" t="s">
        <v>99</v>
      </c>
      <c r="B7" s="184">
        <v>152</v>
      </c>
      <c r="C7" s="184">
        <v>154</v>
      </c>
      <c r="D7" s="184">
        <v>163</v>
      </c>
    </row>
    <row r="8" spans="1:4" ht="20.399999999999999" x14ac:dyDescent="0.35">
      <c r="A8" t="s">
        <v>100</v>
      </c>
      <c r="B8" s="184">
        <v>86167</v>
      </c>
      <c r="C8" s="184">
        <v>67590</v>
      </c>
      <c r="D8" s="184">
        <v>61847</v>
      </c>
    </row>
    <row r="9" spans="1:4" ht="20.399999999999999" x14ac:dyDescent="0.35">
      <c r="A9" t="s">
        <v>101</v>
      </c>
      <c r="B9" s="184">
        <v>307005</v>
      </c>
      <c r="C9" s="184">
        <v>295279</v>
      </c>
      <c r="D9" s="184">
        <v>283463</v>
      </c>
    </row>
    <row r="10" spans="1:4" ht="20.399999999999999" x14ac:dyDescent="0.35">
      <c r="A10" t="s">
        <v>102</v>
      </c>
      <c r="B10" s="184">
        <v>99895</v>
      </c>
      <c r="C10" s="184">
        <v>89974</v>
      </c>
      <c r="D10" s="184">
        <v>99828</v>
      </c>
    </row>
    <row r="11" spans="1:4" ht="20.399999999999999" x14ac:dyDescent="0.35">
      <c r="A11" t="s">
        <v>103</v>
      </c>
      <c r="B11" s="184">
        <v>196361</v>
      </c>
      <c r="C11" s="184">
        <v>181164</v>
      </c>
      <c r="D11" s="184">
        <v>151998</v>
      </c>
    </row>
    <row r="12" spans="1:4" ht="20.399999999999999" x14ac:dyDescent="0.35">
      <c r="A12" t="s">
        <v>235</v>
      </c>
      <c r="B12" s="184">
        <v>0</v>
      </c>
      <c r="C12" s="184">
        <v>0</v>
      </c>
      <c r="D12" s="184">
        <v>0</v>
      </c>
    </row>
    <row r="13" spans="1:4" ht="20.399999999999999" x14ac:dyDescent="0.35">
      <c r="A13" t="s">
        <v>236</v>
      </c>
      <c r="B13" s="184">
        <v>0</v>
      </c>
      <c r="C13" s="184">
        <v>0</v>
      </c>
      <c r="D13" s="184">
        <v>0</v>
      </c>
    </row>
    <row r="14" spans="1:4" ht="20.399999999999999" x14ac:dyDescent="0.35">
      <c r="A14" t="s">
        <v>296</v>
      </c>
      <c r="B14" s="184">
        <v>56538</v>
      </c>
      <c r="C14" s="184">
        <v>58830</v>
      </c>
      <c r="D14" s="184">
        <v>67023</v>
      </c>
    </row>
    <row r="15" spans="1:4" ht="20.399999999999999" x14ac:dyDescent="0.35">
      <c r="A15" t="s">
        <v>131</v>
      </c>
      <c r="B15" s="184">
        <v>62243</v>
      </c>
      <c r="C15" s="184">
        <v>63323</v>
      </c>
      <c r="D15" s="184">
        <v>60427</v>
      </c>
    </row>
    <row r="16" spans="1:4" ht="20.399999999999999" x14ac:dyDescent="0.35">
      <c r="A16" t="s">
        <v>104</v>
      </c>
      <c r="B16" s="184">
        <v>0</v>
      </c>
      <c r="C16" s="184">
        <v>0</v>
      </c>
      <c r="D16" s="184">
        <v>0</v>
      </c>
    </row>
    <row r="17" spans="1:4" ht="20.399999999999999" x14ac:dyDescent="0.35">
      <c r="A17" t="s">
        <v>105</v>
      </c>
      <c r="B17" s="184">
        <v>27327</v>
      </c>
      <c r="C17" s="184">
        <v>23056</v>
      </c>
      <c r="D17" s="184">
        <v>26140</v>
      </c>
    </row>
    <row r="18" spans="1:4" ht="20.399999999999999" x14ac:dyDescent="0.35">
      <c r="A18" t="s">
        <v>106</v>
      </c>
      <c r="B18" s="184">
        <v>11529</v>
      </c>
      <c r="C18" s="184">
        <v>8670</v>
      </c>
      <c r="D18" s="184">
        <v>8203</v>
      </c>
    </row>
    <row r="19" spans="1:4" ht="20.399999999999999" x14ac:dyDescent="0.35">
      <c r="A19" t="s">
        <v>107</v>
      </c>
      <c r="B19" s="184">
        <v>0</v>
      </c>
      <c r="C19" s="184">
        <v>0</v>
      </c>
      <c r="D19" s="184">
        <v>0</v>
      </c>
    </row>
    <row r="20" spans="1:4" ht="20.399999999999999" x14ac:dyDescent="0.35">
      <c r="A20" t="s">
        <v>108</v>
      </c>
      <c r="B20" s="184">
        <v>24522</v>
      </c>
      <c r="C20" s="184">
        <v>24292</v>
      </c>
      <c r="D20" s="184">
        <v>21563</v>
      </c>
    </row>
    <row r="21" spans="1:4" ht="20.399999999999999" x14ac:dyDescent="0.35">
      <c r="A21" t="s">
        <v>109</v>
      </c>
      <c r="B21" s="184">
        <v>0</v>
      </c>
      <c r="C21" s="184">
        <v>0</v>
      </c>
      <c r="D21" s="184">
        <v>0</v>
      </c>
    </row>
    <row r="22" spans="1:4" ht="20.399999999999999" x14ac:dyDescent="0.35">
      <c r="A22" t="s">
        <v>110</v>
      </c>
      <c r="B22" s="184">
        <v>33250</v>
      </c>
      <c r="C22" s="184">
        <v>38290</v>
      </c>
      <c r="D22" s="184">
        <v>41212</v>
      </c>
    </row>
    <row r="23" spans="1:4" ht="20.399999999999999" x14ac:dyDescent="0.35">
      <c r="A23" t="s">
        <v>111</v>
      </c>
      <c r="B23" s="184">
        <v>49536</v>
      </c>
      <c r="C23" s="184">
        <v>50105</v>
      </c>
      <c r="D23" s="184">
        <v>44280</v>
      </c>
    </row>
    <row r="24" spans="1:4" ht="20.399999999999999" x14ac:dyDescent="0.35">
      <c r="A24" t="s">
        <v>112</v>
      </c>
      <c r="B24" s="184">
        <v>38799</v>
      </c>
      <c r="C24" s="184">
        <v>42801</v>
      </c>
      <c r="D24" s="184">
        <v>37294</v>
      </c>
    </row>
    <row r="25" spans="1:4" ht="20.399999999999999" x14ac:dyDescent="0.35">
      <c r="A25" t="s">
        <v>113</v>
      </c>
      <c r="B25" s="184">
        <v>0</v>
      </c>
      <c r="C25" s="184">
        <v>0</v>
      </c>
      <c r="D25" s="184">
        <v>0</v>
      </c>
    </row>
    <row r="26" spans="1:4" ht="20.399999999999999" x14ac:dyDescent="0.35">
      <c r="A26" t="s">
        <v>114</v>
      </c>
      <c r="B26" s="184">
        <v>7</v>
      </c>
      <c r="C26" s="184">
        <v>463</v>
      </c>
      <c r="D26" s="184">
        <v>1348</v>
      </c>
    </row>
    <row r="27" spans="1:4" ht="20.399999999999999" x14ac:dyDescent="0.35">
      <c r="A27" t="s">
        <v>174</v>
      </c>
      <c r="B27" s="184">
        <v>0</v>
      </c>
      <c r="C27" s="184">
        <v>0</v>
      </c>
      <c r="D27" s="184">
        <v>0</v>
      </c>
    </row>
    <row r="28" spans="1:4" ht="20.399999999999999" x14ac:dyDescent="0.35">
      <c r="A28" t="s">
        <v>115</v>
      </c>
      <c r="B28" s="184">
        <v>0</v>
      </c>
      <c r="C28" s="184">
        <v>124</v>
      </c>
      <c r="D28" s="184">
        <v>268</v>
      </c>
    </row>
    <row r="29" spans="1:4" ht="20.399999999999999" x14ac:dyDescent="0.35">
      <c r="A29" t="s">
        <v>116</v>
      </c>
      <c r="B29" s="184">
        <v>3988</v>
      </c>
      <c r="C29" s="184">
        <v>5041</v>
      </c>
      <c r="D29" s="184">
        <v>7548</v>
      </c>
    </row>
    <row r="30" spans="1:4" ht="20.399999999999999" x14ac:dyDescent="0.35">
      <c r="A30" t="s">
        <v>176</v>
      </c>
      <c r="B30" s="184">
        <v>0</v>
      </c>
      <c r="C30" s="184">
        <v>0</v>
      </c>
      <c r="D30" s="184">
        <v>0</v>
      </c>
    </row>
    <row r="31" spans="1:4" ht="20.399999999999999" x14ac:dyDescent="0.35">
      <c r="A31" t="s">
        <v>290</v>
      </c>
      <c r="B31" s="184">
        <v>35698</v>
      </c>
      <c r="C31" s="184">
        <v>44743</v>
      </c>
      <c r="D31" s="184">
        <v>37614</v>
      </c>
    </row>
  </sheetData>
  <pageMargins left="0.75" right="0.75" top="1" bottom="1" header="0.5" footer="0.5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/>
  </sheetViews>
  <sheetFormatPr defaultRowHeight="13.2" x14ac:dyDescent="0.25"/>
  <cols>
    <col min="1" max="1" width="35" customWidth="1"/>
    <col min="2" max="4" width="13" customWidth="1"/>
  </cols>
  <sheetData>
    <row r="1" spans="1:4" x14ac:dyDescent="0.25">
      <c r="A1" t="s">
        <v>94</v>
      </c>
      <c r="B1" t="s">
        <v>297</v>
      </c>
      <c r="C1" t="s">
        <v>298</v>
      </c>
      <c r="D1" t="s">
        <v>299</v>
      </c>
    </row>
    <row r="2" spans="1:4" ht="20.399999999999999" x14ac:dyDescent="0.35">
      <c r="A2" t="s">
        <v>95</v>
      </c>
      <c r="B2" s="184">
        <v>228086</v>
      </c>
      <c r="C2" s="184">
        <v>193959</v>
      </c>
      <c r="D2" s="184">
        <v>205939</v>
      </c>
    </row>
    <row r="3" spans="1:4" ht="20.399999999999999" x14ac:dyDescent="0.35">
      <c r="A3" t="s">
        <v>130</v>
      </c>
      <c r="B3" s="184">
        <v>105845</v>
      </c>
      <c r="C3" s="184">
        <v>109986</v>
      </c>
      <c r="D3" s="184">
        <v>105170</v>
      </c>
    </row>
    <row r="4" spans="1:4" ht="20.399999999999999" x14ac:dyDescent="0.35">
      <c r="A4" t="s">
        <v>96</v>
      </c>
      <c r="B4" s="184">
        <v>302561</v>
      </c>
      <c r="C4" s="184">
        <v>299512</v>
      </c>
      <c r="D4" s="184">
        <v>293043</v>
      </c>
    </row>
    <row r="5" spans="1:4" ht="20.399999999999999" x14ac:dyDescent="0.35">
      <c r="A5" t="s">
        <v>97</v>
      </c>
      <c r="B5" s="184">
        <v>212724</v>
      </c>
      <c r="C5" s="184">
        <v>211834</v>
      </c>
      <c r="D5" s="184">
        <v>206813</v>
      </c>
    </row>
    <row r="6" spans="1:4" ht="20.399999999999999" x14ac:dyDescent="0.35">
      <c r="A6" t="s">
        <v>98</v>
      </c>
      <c r="B6" s="184">
        <v>40242</v>
      </c>
      <c r="C6" s="184">
        <v>43991</v>
      </c>
      <c r="D6" s="184">
        <v>45336</v>
      </c>
    </row>
    <row r="7" spans="1:4" ht="20.399999999999999" x14ac:dyDescent="0.35">
      <c r="A7" t="s">
        <v>99</v>
      </c>
      <c r="B7" s="184">
        <v>162</v>
      </c>
      <c r="C7" s="184">
        <v>168</v>
      </c>
      <c r="D7" s="184">
        <v>178</v>
      </c>
    </row>
    <row r="8" spans="1:4" ht="20.399999999999999" x14ac:dyDescent="0.35">
      <c r="A8" t="s">
        <v>100</v>
      </c>
      <c r="B8" s="184">
        <v>80240</v>
      </c>
      <c r="C8" s="184">
        <v>59695</v>
      </c>
      <c r="D8" s="184">
        <v>55474</v>
      </c>
    </row>
    <row r="9" spans="1:4" ht="20.399999999999999" x14ac:dyDescent="0.35">
      <c r="A9" t="s">
        <v>101</v>
      </c>
      <c r="B9" s="184">
        <v>310716</v>
      </c>
      <c r="C9" s="184">
        <v>298848</v>
      </c>
      <c r="D9" s="184">
        <v>319215</v>
      </c>
    </row>
    <row r="10" spans="1:4" ht="20.399999999999999" x14ac:dyDescent="0.35">
      <c r="A10" t="s">
        <v>102</v>
      </c>
      <c r="B10" s="184">
        <v>167180</v>
      </c>
      <c r="C10" s="184">
        <v>167462</v>
      </c>
      <c r="D10" s="184">
        <v>218385</v>
      </c>
    </row>
    <row r="11" spans="1:4" ht="20.399999999999999" x14ac:dyDescent="0.35">
      <c r="A11" t="s">
        <v>103</v>
      </c>
      <c r="B11" s="184">
        <v>120200</v>
      </c>
      <c r="C11" s="184">
        <v>117005</v>
      </c>
      <c r="D11" s="184">
        <v>106578</v>
      </c>
    </row>
    <row r="12" spans="1:4" ht="20.399999999999999" x14ac:dyDescent="0.35">
      <c r="A12" t="s">
        <v>235</v>
      </c>
      <c r="B12" s="184">
        <v>0</v>
      </c>
      <c r="C12" s="184">
        <v>0</v>
      </c>
      <c r="D12" s="184">
        <v>0</v>
      </c>
    </row>
    <row r="13" spans="1:4" ht="20.399999999999999" x14ac:dyDescent="0.35">
      <c r="A13" t="s">
        <v>236</v>
      </c>
      <c r="B13" s="184">
        <v>0</v>
      </c>
      <c r="C13" s="184">
        <v>0</v>
      </c>
      <c r="D13" s="184">
        <v>0</v>
      </c>
    </row>
    <row r="14" spans="1:4" ht="20.399999999999999" x14ac:dyDescent="0.35">
      <c r="A14" t="s">
        <v>296</v>
      </c>
      <c r="B14" s="184">
        <v>39192</v>
      </c>
      <c r="C14" s="184">
        <v>39457</v>
      </c>
      <c r="D14" s="184">
        <v>39884</v>
      </c>
    </row>
    <row r="15" spans="1:4" ht="20.399999999999999" x14ac:dyDescent="0.35">
      <c r="A15" t="s">
        <v>131</v>
      </c>
      <c r="B15" s="184">
        <v>18182</v>
      </c>
      <c r="C15" s="184">
        <v>18363</v>
      </c>
      <c r="D15" s="184">
        <v>18654</v>
      </c>
    </row>
    <row r="16" spans="1:4" ht="20.399999999999999" x14ac:dyDescent="0.35">
      <c r="A16" t="s">
        <v>104</v>
      </c>
      <c r="B16" s="184">
        <v>0</v>
      </c>
      <c r="C16" s="184">
        <v>0</v>
      </c>
      <c r="D16" s="184">
        <v>0</v>
      </c>
    </row>
    <row r="17" spans="1:4" ht="20.399999999999999" x14ac:dyDescent="0.35">
      <c r="A17" t="s">
        <v>105</v>
      </c>
      <c r="B17" s="184">
        <v>0</v>
      </c>
      <c r="C17" s="184">
        <v>0</v>
      </c>
      <c r="D17" s="184">
        <v>0</v>
      </c>
    </row>
    <row r="18" spans="1:4" ht="20.399999999999999" x14ac:dyDescent="0.35">
      <c r="A18" t="s">
        <v>106</v>
      </c>
      <c r="B18" s="184">
        <v>4</v>
      </c>
      <c r="C18" s="184">
        <v>7475</v>
      </c>
      <c r="D18" s="184">
        <v>1040</v>
      </c>
    </row>
    <row r="19" spans="1:4" ht="20.399999999999999" x14ac:dyDescent="0.35">
      <c r="A19" t="s">
        <v>107</v>
      </c>
      <c r="B19" s="184">
        <v>0</v>
      </c>
      <c r="C19" s="184">
        <v>0</v>
      </c>
      <c r="D19" s="184">
        <v>0</v>
      </c>
    </row>
    <row r="20" spans="1:4" ht="20.399999999999999" x14ac:dyDescent="0.35">
      <c r="A20" t="s">
        <v>108</v>
      </c>
      <c r="B20" s="184">
        <v>26141</v>
      </c>
      <c r="C20" s="184">
        <v>24028</v>
      </c>
      <c r="D20" s="184">
        <v>25170</v>
      </c>
    </row>
    <row r="21" spans="1:4" ht="20.399999999999999" x14ac:dyDescent="0.35">
      <c r="A21" t="s">
        <v>109</v>
      </c>
      <c r="B21" s="184">
        <v>0</v>
      </c>
      <c r="C21" s="184">
        <v>0</v>
      </c>
      <c r="D21" s="184">
        <v>0</v>
      </c>
    </row>
    <row r="22" spans="1:4" ht="20.399999999999999" x14ac:dyDescent="0.35">
      <c r="A22" t="s">
        <v>110</v>
      </c>
      <c r="B22" s="184">
        <v>11328</v>
      </c>
      <c r="C22" s="184">
        <v>12662</v>
      </c>
      <c r="D22" s="184">
        <v>13729</v>
      </c>
    </row>
    <row r="23" spans="1:4" ht="20.399999999999999" x14ac:dyDescent="0.35">
      <c r="A23" t="s">
        <v>111</v>
      </c>
      <c r="B23" s="184">
        <v>28021</v>
      </c>
      <c r="C23" s="184">
        <v>28459</v>
      </c>
      <c r="D23" s="184">
        <v>27359</v>
      </c>
    </row>
    <row r="24" spans="1:4" ht="20.399999999999999" x14ac:dyDescent="0.35">
      <c r="A24" t="s">
        <v>112</v>
      </c>
      <c r="B24" s="184">
        <v>25324</v>
      </c>
      <c r="C24" s="184">
        <v>26480</v>
      </c>
      <c r="D24" s="184">
        <v>26221</v>
      </c>
    </row>
    <row r="25" spans="1:4" ht="20.399999999999999" x14ac:dyDescent="0.35">
      <c r="A25" t="s">
        <v>113</v>
      </c>
      <c r="B25" s="184">
        <v>0</v>
      </c>
      <c r="C25" s="184">
        <v>0</v>
      </c>
      <c r="D25" s="184">
        <v>0</v>
      </c>
    </row>
    <row r="26" spans="1:4" ht="20.399999999999999" x14ac:dyDescent="0.35">
      <c r="A26" t="s">
        <v>114</v>
      </c>
      <c r="B26" s="184">
        <v>3</v>
      </c>
      <c r="C26" s="184">
        <v>34</v>
      </c>
      <c r="D26" s="184">
        <v>1013</v>
      </c>
    </row>
    <row r="27" spans="1:4" ht="20.399999999999999" x14ac:dyDescent="0.35">
      <c r="A27" t="s">
        <v>174</v>
      </c>
      <c r="B27" s="184">
        <v>0</v>
      </c>
      <c r="C27" s="184">
        <v>0</v>
      </c>
      <c r="D27" s="184">
        <v>0</v>
      </c>
    </row>
    <row r="28" spans="1:4" ht="20.399999999999999" x14ac:dyDescent="0.35">
      <c r="A28" t="s">
        <v>115</v>
      </c>
      <c r="B28" s="184">
        <v>0</v>
      </c>
      <c r="C28" s="184">
        <v>28</v>
      </c>
      <c r="D28" s="184">
        <v>90</v>
      </c>
    </row>
    <row r="29" spans="1:4" ht="20.399999999999999" x14ac:dyDescent="0.35">
      <c r="A29" t="s">
        <v>116</v>
      </c>
      <c r="B29" s="184">
        <v>3371</v>
      </c>
      <c r="C29" s="184">
        <v>3993</v>
      </c>
      <c r="D29" s="184">
        <v>6984</v>
      </c>
    </row>
    <row r="30" spans="1:4" ht="20.399999999999999" x14ac:dyDescent="0.35">
      <c r="A30" t="s">
        <v>176</v>
      </c>
      <c r="B30" s="184">
        <v>0</v>
      </c>
      <c r="C30" s="184">
        <v>0</v>
      </c>
      <c r="D30" s="184">
        <v>0</v>
      </c>
    </row>
    <row r="31" spans="1:4" ht="20.399999999999999" x14ac:dyDescent="0.35">
      <c r="A31" t="s">
        <v>290</v>
      </c>
      <c r="B31" s="184">
        <v>17031</v>
      </c>
      <c r="C31" s="184">
        <v>19250</v>
      </c>
      <c r="D31" s="184">
        <v>23785</v>
      </c>
    </row>
  </sheetData>
  <pageMargins left="0.75" right="0.75" top="1" bottom="1" header="0.5" footer="0.5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/>
  </sheetViews>
  <sheetFormatPr defaultRowHeight="13.2" x14ac:dyDescent="0.25"/>
  <cols>
    <col min="1" max="1" width="35" customWidth="1"/>
    <col min="2" max="10" width="13" customWidth="1"/>
  </cols>
  <sheetData>
    <row r="1" spans="1:10" x14ac:dyDescent="0.25">
      <c r="A1" t="s">
        <v>94</v>
      </c>
      <c r="B1" t="s">
        <v>297</v>
      </c>
      <c r="C1" t="s">
        <v>298</v>
      </c>
      <c r="D1" t="s">
        <v>299</v>
      </c>
      <c r="E1" t="s">
        <v>300</v>
      </c>
      <c r="F1" t="s">
        <v>301</v>
      </c>
      <c r="G1" t="s">
        <v>302</v>
      </c>
      <c r="H1" t="s">
        <v>303</v>
      </c>
      <c r="I1" t="s">
        <v>304</v>
      </c>
      <c r="J1" t="s">
        <v>305</v>
      </c>
    </row>
    <row r="2" spans="1:10" ht="20.399999999999999" x14ac:dyDescent="0.35">
      <c r="A2" t="s">
        <v>95</v>
      </c>
      <c r="B2" s="184">
        <v>1749405</v>
      </c>
      <c r="C2" s="184">
        <v>1708669</v>
      </c>
      <c r="D2" s="184">
        <v>1606315</v>
      </c>
      <c r="E2" s="184">
        <v>974488</v>
      </c>
      <c r="F2" s="184">
        <v>924704</v>
      </c>
      <c r="G2" s="184">
        <v>889236</v>
      </c>
      <c r="H2" s="184">
        <v>774917</v>
      </c>
      <c r="I2" s="184">
        <v>783965</v>
      </c>
      <c r="J2" s="184">
        <v>717079</v>
      </c>
    </row>
    <row r="3" spans="1:10" ht="20.399999999999999" x14ac:dyDescent="0.35">
      <c r="A3" t="s">
        <v>130</v>
      </c>
      <c r="B3" s="184">
        <v>65998</v>
      </c>
      <c r="C3" s="184">
        <v>108808</v>
      </c>
      <c r="D3" s="184">
        <v>112603</v>
      </c>
      <c r="E3" s="184">
        <v>65998</v>
      </c>
      <c r="F3" s="184">
        <v>108165</v>
      </c>
      <c r="G3" s="184">
        <v>111122</v>
      </c>
      <c r="H3" s="184">
        <v>0</v>
      </c>
      <c r="I3" s="184">
        <v>643</v>
      </c>
      <c r="J3" s="184">
        <v>1481</v>
      </c>
    </row>
    <row r="4" spans="1:10" ht="20.399999999999999" x14ac:dyDescent="0.35">
      <c r="A4" t="s">
        <v>96</v>
      </c>
      <c r="B4" s="184">
        <v>1583086</v>
      </c>
      <c r="C4" s="184">
        <v>1612087</v>
      </c>
      <c r="D4" s="184">
        <v>1655195</v>
      </c>
      <c r="E4" s="184">
        <v>973264</v>
      </c>
      <c r="F4" s="184">
        <v>988672</v>
      </c>
      <c r="G4" s="184">
        <v>1022002</v>
      </c>
      <c r="H4" s="184">
        <v>609822</v>
      </c>
      <c r="I4" s="184">
        <v>623415</v>
      </c>
      <c r="J4" s="184">
        <v>633193</v>
      </c>
    </row>
    <row r="5" spans="1:10" ht="20.399999999999999" x14ac:dyDescent="0.35">
      <c r="A5" t="s">
        <v>97</v>
      </c>
      <c r="B5" s="184">
        <v>1078017</v>
      </c>
      <c r="C5" s="184">
        <v>1098598</v>
      </c>
      <c r="D5" s="184">
        <v>1086838</v>
      </c>
      <c r="E5" s="184">
        <v>488659</v>
      </c>
      <c r="F5" s="184">
        <v>525923</v>
      </c>
      <c r="G5" s="184">
        <v>542985</v>
      </c>
      <c r="H5" s="184">
        <v>589358</v>
      </c>
      <c r="I5" s="184">
        <v>572675</v>
      </c>
      <c r="J5" s="184">
        <v>543853</v>
      </c>
    </row>
    <row r="6" spans="1:10" ht="20.399999999999999" x14ac:dyDescent="0.35">
      <c r="A6" t="s">
        <v>98</v>
      </c>
      <c r="B6" s="184">
        <v>572137</v>
      </c>
      <c r="C6" s="184">
        <v>626476</v>
      </c>
      <c r="D6" s="184">
        <v>656932</v>
      </c>
      <c r="E6" s="184">
        <v>527701</v>
      </c>
      <c r="F6" s="184">
        <v>566567</v>
      </c>
      <c r="G6" s="184">
        <v>589783</v>
      </c>
      <c r="H6" s="184">
        <v>44436</v>
      </c>
      <c r="I6" s="184">
        <v>59909</v>
      </c>
      <c r="J6" s="184">
        <v>67149</v>
      </c>
    </row>
    <row r="7" spans="1:10" ht="20.399999999999999" x14ac:dyDescent="0.35">
      <c r="A7" t="s">
        <v>99</v>
      </c>
      <c r="B7" s="184">
        <v>50136</v>
      </c>
      <c r="C7" s="184">
        <v>61115</v>
      </c>
      <c r="D7" s="184">
        <v>65339</v>
      </c>
      <c r="E7" s="184">
        <v>50130</v>
      </c>
      <c r="F7" s="184">
        <v>61113</v>
      </c>
      <c r="G7" s="184">
        <v>65307</v>
      </c>
      <c r="H7" s="184">
        <v>6</v>
      </c>
      <c r="I7" s="184">
        <v>2</v>
      </c>
      <c r="J7" s="184">
        <v>32</v>
      </c>
    </row>
    <row r="8" spans="1:10" ht="20.399999999999999" x14ac:dyDescent="0.35">
      <c r="A8" t="s">
        <v>100</v>
      </c>
      <c r="B8" s="184">
        <v>315870</v>
      </c>
      <c r="C8" s="184">
        <v>340378</v>
      </c>
      <c r="D8" s="184">
        <v>208577</v>
      </c>
      <c r="E8" s="184">
        <v>254946</v>
      </c>
      <c r="F8" s="184">
        <v>286746</v>
      </c>
      <c r="G8" s="184">
        <v>156746</v>
      </c>
      <c r="H8" s="184">
        <v>60924</v>
      </c>
      <c r="I8" s="184">
        <v>53632</v>
      </c>
      <c r="J8" s="184">
        <v>51831</v>
      </c>
    </row>
    <row r="9" spans="1:10" ht="20.399999999999999" x14ac:dyDescent="0.35">
      <c r="A9" t="s">
        <v>101</v>
      </c>
      <c r="B9" s="184">
        <v>545134</v>
      </c>
      <c r="C9" s="184">
        <v>607159</v>
      </c>
      <c r="D9" s="184">
        <v>571436</v>
      </c>
      <c r="E9" s="184">
        <v>485488</v>
      </c>
      <c r="F9" s="184">
        <v>541639</v>
      </c>
      <c r="G9" s="184">
        <v>499100</v>
      </c>
      <c r="H9" s="184">
        <v>59646</v>
      </c>
      <c r="I9" s="184">
        <v>65520</v>
      </c>
      <c r="J9" s="184">
        <v>72336</v>
      </c>
    </row>
    <row r="10" spans="1:10" ht="20.399999999999999" x14ac:dyDescent="0.35">
      <c r="A10" t="s">
        <v>102</v>
      </c>
      <c r="B10" s="184">
        <v>70664</v>
      </c>
      <c r="C10" s="184">
        <v>78537</v>
      </c>
      <c r="D10" s="184">
        <v>89456</v>
      </c>
      <c r="E10" s="184">
        <v>24493</v>
      </c>
      <c r="F10" s="184">
        <v>31193</v>
      </c>
      <c r="G10" s="184">
        <v>36730</v>
      </c>
      <c r="H10" s="184">
        <v>46171</v>
      </c>
      <c r="I10" s="184">
        <v>47344</v>
      </c>
      <c r="J10" s="184">
        <v>52726</v>
      </c>
    </row>
    <row r="11" spans="1:10" ht="20.399999999999999" x14ac:dyDescent="0.35">
      <c r="A11" t="s">
        <v>103</v>
      </c>
      <c r="B11" s="184">
        <v>369638</v>
      </c>
      <c r="C11" s="184">
        <v>387766</v>
      </c>
      <c r="D11" s="184">
        <v>410413</v>
      </c>
      <c r="E11" s="184">
        <v>366248</v>
      </c>
      <c r="F11" s="184">
        <v>385894</v>
      </c>
      <c r="G11" s="184">
        <v>409148</v>
      </c>
      <c r="H11" s="184">
        <v>3390</v>
      </c>
      <c r="I11" s="184">
        <v>1872</v>
      </c>
      <c r="J11" s="184">
        <v>1265</v>
      </c>
    </row>
    <row r="12" spans="1:10" ht="20.399999999999999" x14ac:dyDescent="0.35">
      <c r="A12" t="s">
        <v>235</v>
      </c>
      <c r="B12" s="184">
        <v>0</v>
      </c>
      <c r="C12" s="184">
        <v>0</v>
      </c>
      <c r="D12" s="184">
        <v>0</v>
      </c>
      <c r="E12" s="184">
        <v>0</v>
      </c>
      <c r="F12" s="184">
        <v>0</v>
      </c>
      <c r="G12" s="184">
        <v>0</v>
      </c>
      <c r="H12" s="184">
        <v>0</v>
      </c>
      <c r="I12" s="184">
        <v>0</v>
      </c>
      <c r="J12" s="184">
        <v>0</v>
      </c>
    </row>
    <row r="13" spans="1:10" ht="20.399999999999999" x14ac:dyDescent="0.35">
      <c r="A13" t="s">
        <v>236</v>
      </c>
      <c r="B13" s="184">
        <v>0</v>
      </c>
      <c r="C13" s="184">
        <v>0</v>
      </c>
      <c r="D13" s="184">
        <v>0</v>
      </c>
      <c r="E13" s="184">
        <v>0</v>
      </c>
      <c r="F13" s="184">
        <v>0</v>
      </c>
      <c r="G13" s="184">
        <v>0</v>
      </c>
      <c r="H13" s="184">
        <v>0</v>
      </c>
      <c r="I13" s="184">
        <v>0</v>
      </c>
      <c r="J13" s="184">
        <v>0</v>
      </c>
    </row>
    <row r="14" spans="1:10" ht="20.399999999999999" x14ac:dyDescent="0.35">
      <c r="A14" t="s">
        <v>296</v>
      </c>
      <c r="B14" s="184">
        <v>0</v>
      </c>
      <c r="C14" s="184">
        <v>0</v>
      </c>
      <c r="D14" s="184">
        <v>0</v>
      </c>
      <c r="E14" s="184">
        <v>0</v>
      </c>
      <c r="F14" s="184">
        <v>0</v>
      </c>
      <c r="G14" s="184">
        <v>0</v>
      </c>
      <c r="H14" s="184">
        <v>0</v>
      </c>
      <c r="I14" s="184">
        <v>0</v>
      </c>
      <c r="J14" s="184">
        <v>0</v>
      </c>
    </row>
    <row r="15" spans="1:10" ht="20.399999999999999" x14ac:dyDescent="0.35">
      <c r="A15" t="s">
        <v>131</v>
      </c>
      <c r="B15" s="184">
        <v>171290</v>
      </c>
      <c r="C15" s="184">
        <v>180229</v>
      </c>
      <c r="D15" s="184">
        <v>187030</v>
      </c>
      <c r="E15" s="184">
        <v>150391</v>
      </c>
      <c r="F15" s="184">
        <v>158481</v>
      </c>
      <c r="G15" s="184">
        <v>164192</v>
      </c>
      <c r="H15" s="184">
        <v>20899</v>
      </c>
      <c r="I15" s="184">
        <v>21748</v>
      </c>
      <c r="J15" s="184">
        <v>22838</v>
      </c>
    </row>
    <row r="16" spans="1:10" ht="20.399999999999999" x14ac:dyDescent="0.35">
      <c r="A16" t="s">
        <v>104</v>
      </c>
      <c r="B16" s="184">
        <v>0</v>
      </c>
      <c r="C16" s="184">
        <v>0</v>
      </c>
      <c r="D16" s="184">
        <v>0</v>
      </c>
      <c r="E16" s="184">
        <v>0</v>
      </c>
      <c r="F16" s="184">
        <v>0</v>
      </c>
      <c r="G16" s="184">
        <v>0</v>
      </c>
      <c r="H16" s="184">
        <v>0</v>
      </c>
      <c r="I16" s="184">
        <v>0</v>
      </c>
      <c r="J16" s="184">
        <v>0</v>
      </c>
    </row>
    <row r="17" spans="1:10" ht="20.399999999999999" x14ac:dyDescent="0.35">
      <c r="A17" t="s">
        <v>105</v>
      </c>
      <c r="B17" s="184">
        <v>25913</v>
      </c>
      <c r="C17" s="184">
        <v>43928</v>
      </c>
      <c r="D17" s="184">
        <v>64190</v>
      </c>
      <c r="E17" s="184">
        <v>12458</v>
      </c>
      <c r="F17" s="184">
        <v>29848</v>
      </c>
      <c r="G17" s="184">
        <v>47204</v>
      </c>
      <c r="H17" s="184">
        <v>13455</v>
      </c>
      <c r="I17" s="184">
        <v>14080</v>
      </c>
      <c r="J17" s="184">
        <v>16986</v>
      </c>
    </row>
    <row r="18" spans="1:10" ht="20.399999999999999" x14ac:dyDescent="0.35">
      <c r="A18" t="s">
        <v>106</v>
      </c>
      <c r="B18" s="184">
        <v>278864</v>
      </c>
      <c r="C18" s="184">
        <v>329462</v>
      </c>
      <c r="D18" s="184">
        <v>293731</v>
      </c>
      <c r="E18" s="184">
        <v>113104</v>
      </c>
      <c r="F18" s="184">
        <v>116195</v>
      </c>
      <c r="G18" s="184">
        <v>102250</v>
      </c>
      <c r="H18" s="184">
        <v>165760</v>
      </c>
      <c r="I18" s="184">
        <v>213267</v>
      </c>
      <c r="J18" s="184">
        <v>191481</v>
      </c>
    </row>
    <row r="19" spans="1:10" ht="20.399999999999999" x14ac:dyDescent="0.35">
      <c r="A19" t="s">
        <v>107</v>
      </c>
      <c r="B19" s="184">
        <v>7420</v>
      </c>
      <c r="C19" s="184">
        <v>7420</v>
      </c>
      <c r="D19" s="184">
        <v>7447</v>
      </c>
      <c r="E19" s="184">
        <v>0</v>
      </c>
      <c r="F19" s="184">
        <v>0</v>
      </c>
      <c r="G19" s="184">
        <v>0</v>
      </c>
      <c r="H19" s="184">
        <v>7420</v>
      </c>
      <c r="I19" s="184">
        <v>7420</v>
      </c>
      <c r="J19" s="184">
        <v>7447</v>
      </c>
    </row>
    <row r="20" spans="1:10" ht="20.399999999999999" x14ac:dyDescent="0.35">
      <c r="A20" t="s">
        <v>108</v>
      </c>
      <c r="B20" s="184">
        <v>3535</v>
      </c>
      <c r="C20" s="184">
        <v>3801</v>
      </c>
      <c r="D20" s="184">
        <v>3759</v>
      </c>
      <c r="E20" s="184">
        <v>0</v>
      </c>
      <c r="F20" s="184">
        <v>0</v>
      </c>
      <c r="G20" s="184">
        <v>0</v>
      </c>
      <c r="H20" s="184">
        <v>3535</v>
      </c>
      <c r="I20" s="184">
        <v>3801</v>
      </c>
      <c r="J20" s="184">
        <v>3759</v>
      </c>
    </row>
    <row r="21" spans="1:10" ht="20.399999999999999" x14ac:dyDescent="0.35">
      <c r="A21" t="s">
        <v>109</v>
      </c>
      <c r="B21" s="184">
        <v>0</v>
      </c>
      <c r="C21" s="184">
        <v>0</v>
      </c>
      <c r="D21" s="184">
        <v>0</v>
      </c>
      <c r="E21" s="184">
        <v>0</v>
      </c>
      <c r="F21" s="184">
        <v>0</v>
      </c>
      <c r="G21" s="184">
        <v>0</v>
      </c>
      <c r="H21" s="184">
        <v>0</v>
      </c>
      <c r="I21" s="184">
        <v>0</v>
      </c>
      <c r="J21" s="184">
        <v>0</v>
      </c>
    </row>
    <row r="22" spans="1:10" ht="20.399999999999999" x14ac:dyDescent="0.35">
      <c r="A22" t="s">
        <v>110</v>
      </c>
      <c r="B22" s="184">
        <v>147832</v>
      </c>
      <c r="C22" s="184">
        <v>166183</v>
      </c>
      <c r="D22" s="184">
        <v>186417</v>
      </c>
      <c r="E22" s="184">
        <v>131567</v>
      </c>
      <c r="F22" s="184">
        <v>147557</v>
      </c>
      <c r="G22" s="184">
        <v>165982</v>
      </c>
      <c r="H22" s="184">
        <v>16265</v>
      </c>
      <c r="I22" s="184">
        <v>18626</v>
      </c>
      <c r="J22" s="184">
        <v>20435</v>
      </c>
    </row>
    <row r="23" spans="1:10" ht="20.399999999999999" x14ac:dyDescent="0.35">
      <c r="A23" t="s">
        <v>111</v>
      </c>
      <c r="B23" s="184">
        <v>45161</v>
      </c>
      <c r="C23" s="184">
        <v>47752</v>
      </c>
      <c r="D23" s="184">
        <v>49176</v>
      </c>
      <c r="E23" s="184">
        <v>3798</v>
      </c>
      <c r="F23" s="184">
        <v>4441</v>
      </c>
      <c r="G23" s="184">
        <v>5056</v>
      </c>
      <c r="H23" s="184">
        <v>41363</v>
      </c>
      <c r="I23" s="184">
        <v>43311</v>
      </c>
      <c r="J23" s="184">
        <v>44120</v>
      </c>
    </row>
    <row r="24" spans="1:10" ht="20.399999999999999" x14ac:dyDescent="0.35">
      <c r="A24" t="s">
        <v>112</v>
      </c>
      <c r="B24" s="184">
        <v>17397</v>
      </c>
      <c r="C24" s="184">
        <v>20647</v>
      </c>
      <c r="D24" s="184">
        <v>25927</v>
      </c>
      <c r="E24" s="184">
        <v>5374</v>
      </c>
      <c r="F24" s="184">
        <v>5559</v>
      </c>
      <c r="G24" s="184">
        <v>7506</v>
      </c>
      <c r="H24" s="184">
        <v>12023</v>
      </c>
      <c r="I24" s="184">
        <v>15088</v>
      </c>
      <c r="J24" s="184">
        <v>18421</v>
      </c>
    </row>
    <row r="25" spans="1:10" ht="20.399999999999999" x14ac:dyDescent="0.35">
      <c r="A25" t="s">
        <v>113</v>
      </c>
      <c r="B25" s="184">
        <v>4416</v>
      </c>
      <c r="C25" s="184">
        <v>4921</v>
      </c>
      <c r="D25" s="184">
        <v>4992</v>
      </c>
      <c r="E25" s="184">
        <v>1606</v>
      </c>
      <c r="F25" s="184">
        <v>1743</v>
      </c>
      <c r="G25" s="184">
        <v>1813</v>
      </c>
      <c r="H25" s="184">
        <v>2810</v>
      </c>
      <c r="I25" s="184">
        <v>3178</v>
      </c>
      <c r="J25" s="184">
        <v>3179</v>
      </c>
    </row>
    <row r="26" spans="1:10" ht="20.399999999999999" x14ac:dyDescent="0.35">
      <c r="A26" t="s">
        <v>114</v>
      </c>
      <c r="B26" s="184">
        <v>1213</v>
      </c>
      <c r="C26" s="184">
        <v>3660</v>
      </c>
      <c r="D26" s="184">
        <v>5906</v>
      </c>
      <c r="E26" s="184">
        <v>1213</v>
      </c>
      <c r="F26" s="184">
        <v>3643</v>
      </c>
      <c r="G26" s="184">
        <v>5842</v>
      </c>
      <c r="H26" s="184">
        <v>0</v>
      </c>
      <c r="I26" s="184">
        <v>17</v>
      </c>
      <c r="J26" s="184">
        <v>64</v>
      </c>
    </row>
    <row r="27" spans="1:10" ht="20.399999999999999" x14ac:dyDescent="0.35">
      <c r="A27" t="s">
        <v>174</v>
      </c>
      <c r="B27" s="184">
        <v>0</v>
      </c>
      <c r="C27" s="184">
        <v>0</v>
      </c>
      <c r="D27" s="184">
        <v>0</v>
      </c>
      <c r="E27" s="184">
        <v>0</v>
      </c>
      <c r="F27" s="184">
        <v>0</v>
      </c>
      <c r="G27" s="184">
        <v>0</v>
      </c>
      <c r="H27" s="184">
        <v>0</v>
      </c>
      <c r="I27" s="184">
        <v>0</v>
      </c>
      <c r="J27" s="184">
        <v>0</v>
      </c>
    </row>
    <row r="28" spans="1:10" ht="20.399999999999999" x14ac:dyDescent="0.35">
      <c r="A28" t="s">
        <v>115</v>
      </c>
      <c r="B28" s="184">
        <v>0</v>
      </c>
      <c r="C28" s="184">
        <v>35</v>
      </c>
      <c r="D28" s="184">
        <v>182</v>
      </c>
      <c r="E28" s="184">
        <v>0</v>
      </c>
      <c r="F28" s="184">
        <v>0</v>
      </c>
      <c r="G28" s="184">
        <v>0</v>
      </c>
      <c r="H28" s="184">
        <v>0</v>
      </c>
      <c r="I28" s="184">
        <v>35</v>
      </c>
      <c r="J28" s="184">
        <v>182</v>
      </c>
    </row>
    <row r="29" spans="1:10" ht="20.399999999999999" x14ac:dyDescent="0.35">
      <c r="A29" t="s">
        <v>116</v>
      </c>
      <c r="B29" s="184">
        <v>49797</v>
      </c>
      <c r="C29" s="184">
        <v>52226</v>
      </c>
      <c r="D29" s="184">
        <v>45225</v>
      </c>
      <c r="E29" s="184">
        <v>0</v>
      </c>
      <c r="F29" s="184">
        <v>0</v>
      </c>
      <c r="G29" s="184">
        <v>0</v>
      </c>
      <c r="H29" s="184">
        <v>49797</v>
      </c>
      <c r="I29" s="184">
        <v>52226</v>
      </c>
      <c r="J29" s="184">
        <v>45225</v>
      </c>
    </row>
    <row r="30" spans="1:10" ht="20.399999999999999" x14ac:dyDescent="0.35">
      <c r="A30" t="s">
        <v>176</v>
      </c>
      <c r="B30" s="184">
        <v>0</v>
      </c>
      <c r="C30" s="184">
        <v>0</v>
      </c>
      <c r="D30" s="184">
        <v>4800</v>
      </c>
      <c r="E30" s="184">
        <v>0</v>
      </c>
      <c r="F30" s="184">
        <v>0</v>
      </c>
      <c r="G30" s="184">
        <v>4800</v>
      </c>
      <c r="H30" s="184">
        <v>0</v>
      </c>
      <c r="I30" s="184">
        <v>0</v>
      </c>
      <c r="J30" s="184">
        <v>0</v>
      </c>
    </row>
    <row r="31" spans="1:10" ht="20.399999999999999" x14ac:dyDescent="0.35">
      <c r="A31" t="s">
        <v>290</v>
      </c>
      <c r="B31" s="184">
        <v>28622</v>
      </c>
      <c r="C31" s="184">
        <v>109566</v>
      </c>
      <c r="D31" s="184">
        <v>146149</v>
      </c>
      <c r="E31" s="184">
        <v>22564</v>
      </c>
      <c r="F31" s="184">
        <v>101548</v>
      </c>
      <c r="G31" s="184">
        <v>126821</v>
      </c>
      <c r="H31" s="184">
        <v>6058</v>
      </c>
      <c r="I31" s="184">
        <v>8018</v>
      </c>
      <c r="J31" s="184">
        <v>19328</v>
      </c>
    </row>
  </sheetData>
  <pageMargins left="0.75" right="0.75" top="1" bottom="1" header="0.5" footer="0.5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/>
  </sheetViews>
  <sheetFormatPr defaultRowHeight="13.2" x14ac:dyDescent="0.25"/>
  <cols>
    <col min="1" max="1" width="35" customWidth="1"/>
    <col min="2" max="4" width="13" customWidth="1"/>
  </cols>
  <sheetData>
    <row r="1" spans="1:4" x14ac:dyDescent="0.25">
      <c r="A1" t="s">
        <v>94</v>
      </c>
      <c r="B1" t="s">
        <v>297</v>
      </c>
      <c r="C1" t="s">
        <v>298</v>
      </c>
      <c r="D1" t="s">
        <v>299</v>
      </c>
    </row>
    <row r="2" spans="1:4" ht="20.399999999999999" x14ac:dyDescent="0.35">
      <c r="A2" t="s">
        <v>95</v>
      </c>
      <c r="B2" s="184">
        <v>561715</v>
      </c>
      <c r="C2" s="184">
        <v>588611</v>
      </c>
      <c r="D2" s="184">
        <v>542794</v>
      </c>
    </row>
    <row r="3" spans="1:4" ht="20.399999999999999" x14ac:dyDescent="0.35">
      <c r="A3" t="s">
        <v>130</v>
      </c>
      <c r="B3" s="184">
        <v>0</v>
      </c>
      <c r="C3" s="184">
        <v>643</v>
      </c>
      <c r="D3" s="184">
        <v>1481</v>
      </c>
    </row>
    <row r="4" spans="1:4" ht="20.399999999999999" x14ac:dyDescent="0.35">
      <c r="A4" t="s">
        <v>96</v>
      </c>
      <c r="B4" s="184">
        <v>389021</v>
      </c>
      <c r="C4" s="184">
        <v>398866</v>
      </c>
      <c r="D4" s="184">
        <v>405907</v>
      </c>
    </row>
    <row r="5" spans="1:4" ht="20.399999999999999" x14ac:dyDescent="0.35">
      <c r="A5" t="s">
        <v>97</v>
      </c>
      <c r="B5" s="184">
        <v>296327</v>
      </c>
      <c r="C5" s="184">
        <v>302481</v>
      </c>
      <c r="D5" s="184">
        <v>307760</v>
      </c>
    </row>
    <row r="6" spans="1:4" ht="20.399999999999999" x14ac:dyDescent="0.35">
      <c r="A6" t="s">
        <v>98</v>
      </c>
      <c r="B6" s="184">
        <v>34055</v>
      </c>
      <c r="C6" s="184">
        <v>48513</v>
      </c>
      <c r="D6" s="184">
        <v>54024</v>
      </c>
    </row>
    <row r="7" spans="1:4" ht="20.399999999999999" x14ac:dyDescent="0.35">
      <c r="A7" t="s">
        <v>99</v>
      </c>
      <c r="B7" s="184">
        <v>0</v>
      </c>
      <c r="C7" s="184">
        <v>0</v>
      </c>
      <c r="D7" s="184">
        <v>0</v>
      </c>
    </row>
    <row r="8" spans="1:4" ht="20.399999999999999" x14ac:dyDescent="0.35">
      <c r="A8" t="s">
        <v>100</v>
      </c>
      <c r="B8" s="184">
        <v>38567</v>
      </c>
      <c r="C8" s="184">
        <v>35967</v>
      </c>
      <c r="D8" s="184">
        <v>33523</v>
      </c>
    </row>
    <row r="9" spans="1:4" ht="20.399999999999999" x14ac:dyDescent="0.35">
      <c r="A9" t="s">
        <v>101</v>
      </c>
      <c r="B9" s="184">
        <v>54251</v>
      </c>
      <c r="C9" s="184">
        <v>60706</v>
      </c>
      <c r="D9" s="184">
        <v>65321</v>
      </c>
    </row>
    <row r="10" spans="1:4" ht="20.399999999999999" x14ac:dyDescent="0.35">
      <c r="A10" t="s">
        <v>102</v>
      </c>
      <c r="B10" s="184">
        <v>44054</v>
      </c>
      <c r="C10" s="184">
        <v>45149</v>
      </c>
      <c r="D10" s="184">
        <v>50158</v>
      </c>
    </row>
    <row r="11" spans="1:4" ht="20.399999999999999" x14ac:dyDescent="0.35">
      <c r="A11" t="s">
        <v>103</v>
      </c>
      <c r="B11" s="184">
        <v>3387</v>
      </c>
      <c r="C11" s="184">
        <v>1869</v>
      </c>
      <c r="D11" s="184">
        <v>1262</v>
      </c>
    </row>
    <row r="12" spans="1:4" ht="20.399999999999999" x14ac:dyDescent="0.35">
      <c r="A12" t="s">
        <v>235</v>
      </c>
      <c r="B12" s="184">
        <v>0</v>
      </c>
      <c r="C12" s="184">
        <v>0</v>
      </c>
      <c r="D12" s="184">
        <v>0</v>
      </c>
    </row>
    <row r="13" spans="1:4" ht="20.399999999999999" x14ac:dyDescent="0.35">
      <c r="A13" t="s">
        <v>236</v>
      </c>
      <c r="B13" s="184">
        <v>0</v>
      </c>
      <c r="C13" s="184">
        <v>0</v>
      </c>
      <c r="D13" s="184">
        <v>0</v>
      </c>
    </row>
    <row r="14" spans="1:4" ht="20.399999999999999" x14ac:dyDescent="0.35">
      <c r="A14" t="s">
        <v>296</v>
      </c>
      <c r="B14" s="184">
        <v>0</v>
      </c>
      <c r="C14" s="184">
        <v>0</v>
      </c>
      <c r="D14" s="184">
        <v>0</v>
      </c>
    </row>
    <row r="15" spans="1:4" ht="20.399999999999999" x14ac:dyDescent="0.35">
      <c r="A15" t="s">
        <v>131</v>
      </c>
      <c r="B15" s="184">
        <v>8212</v>
      </c>
      <c r="C15" s="184">
        <v>8423</v>
      </c>
      <c r="D15" s="184">
        <v>8579</v>
      </c>
    </row>
    <row r="16" spans="1:4" ht="20.399999999999999" x14ac:dyDescent="0.35">
      <c r="A16" t="s">
        <v>104</v>
      </c>
      <c r="B16" s="184">
        <v>0</v>
      </c>
      <c r="C16" s="184">
        <v>0</v>
      </c>
      <c r="D16" s="184">
        <v>0</v>
      </c>
    </row>
    <row r="17" spans="1:4" ht="20.399999999999999" x14ac:dyDescent="0.35">
      <c r="A17" t="s">
        <v>105</v>
      </c>
      <c r="B17" s="184">
        <v>8408</v>
      </c>
      <c r="C17" s="184">
        <v>5065</v>
      </c>
      <c r="D17" s="184">
        <v>11733</v>
      </c>
    </row>
    <row r="18" spans="1:4" ht="20.399999999999999" x14ac:dyDescent="0.35">
      <c r="A18" t="s">
        <v>106</v>
      </c>
      <c r="B18" s="184">
        <v>162609</v>
      </c>
      <c r="C18" s="184">
        <v>196431</v>
      </c>
      <c r="D18" s="184">
        <v>180602</v>
      </c>
    </row>
    <row r="19" spans="1:4" ht="20.399999999999999" x14ac:dyDescent="0.35">
      <c r="A19" t="s">
        <v>107</v>
      </c>
      <c r="B19" s="184">
        <v>4920</v>
      </c>
      <c r="C19" s="184">
        <v>4920</v>
      </c>
      <c r="D19" s="184">
        <v>4947</v>
      </c>
    </row>
    <row r="20" spans="1:4" ht="20.399999999999999" x14ac:dyDescent="0.35">
      <c r="A20" t="s">
        <v>108</v>
      </c>
      <c r="B20" s="184">
        <v>2678</v>
      </c>
      <c r="C20" s="184">
        <v>3002</v>
      </c>
      <c r="D20" s="184">
        <v>2974</v>
      </c>
    </row>
    <row r="21" spans="1:4" ht="20.399999999999999" x14ac:dyDescent="0.35">
      <c r="A21" t="s">
        <v>109</v>
      </c>
      <c r="B21" s="184">
        <v>0</v>
      </c>
      <c r="C21" s="184">
        <v>0</v>
      </c>
      <c r="D21" s="184">
        <v>0</v>
      </c>
    </row>
    <row r="22" spans="1:4" ht="20.399999999999999" x14ac:dyDescent="0.35">
      <c r="A22" t="s">
        <v>110</v>
      </c>
      <c r="B22" s="184">
        <v>12539</v>
      </c>
      <c r="C22" s="184">
        <v>14538</v>
      </c>
      <c r="D22" s="184">
        <v>15913</v>
      </c>
    </row>
    <row r="23" spans="1:4" ht="20.399999999999999" x14ac:dyDescent="0.35">
      <c r="A23" t="s">
        <v>111</v>
      </c>
      <c r="B23" s="184">
        <v>11765</v>
      </c>
      <c r="C23" s="184">
        <v>11975</v>
      </c>
      <c r="D23" s="184">
        <v>11253</v>
      </c>
    </row>
    <row r="24" spans="1:4" ht="20.399999999999999" x14ac:dyDescent="0.35">
      <c r="A24" t="s">
        <v>112</v>
      </c>
      <c r="B24" s="184">
        <v>10058</v>
      </c>
      <c r="C24" s="184">
        <v>10578</v>
      </c>
      <c r="D24" s="184">
        <v>15663</v>
      </c>
    </row>
    <row r="25" spans="1:4" ht="20.399999999999999" x14ac:dyDescent="0.35">
      <c r="A25" t="s">
        <v>113</v>
      </c>
      <c r="B25" s="184">
        <v>2018</v>
      </c>
      <c r="C25" s="184">
        <v>2231</v>
      </c>
      <c r="D25" s="184">
        <v>2250</v>
      </c>
    </row>
    <row r="26" spans="1:4" ht="20.399999999999999" x14ac:dyDescent="0.35">
      <c r="A26" t="s">
        <v>114</v>
      </c>
      <c r="B26" s="184">
        <v>0</v>
      </c>
      <c r="C26" s="184">
        <v>0</v>
      </c>
      <c r="D26" s="184">
        <v>9</v>
      </c>
    </row>
    <row r="27" spans="1:4" ht="20.399999999999999" x14ac:dyDescent="0.35">
      <c r="A27" t="s">
        <v>174</v>
      </c>
      <c r="B27" s="184">
        <v>0</v>
      </c>
      <c r="C27" s="184">
        <v>0</v>
      </c>
      <c r="D27" s="184">
        <v>0</v>
      </c>
    </row>
    <row r="28" spans="1:4" ht="20.399999999999999" x14ac:dyDescent="0.35">
      <c r="A28" t="s">
        <v>115</v>
      </c>
      <c r="B28" s="184">
        <v>0</v>
      </c>
      <c r="C28" s="184">
        <v>35</v>
      </c>
      <c r="D28" s="184">
        <v>182</v>
      </c>
    </row>
    <row r="29" spans="1:4" ht="20.399999999999999" x14ac:dyDescent="0.35">
      <c r="A29" t="s">
        <v>116</v>
      </c>
      <c r="B29" s="184">
        <v>9163</v>
      </c>
      <c r="C29" s="184">
        <v>10019</v>
      </c>
      <c r="D29" s="184">
        <v>9891</v>
      </c>
    </row>
    <row r="30" spans="1:4" ht="20.399999999999999" x14ac:dyDescent="0.35">
      <c r="A30" t="s">
        <v>176</v>
      </c>
      <c r="B30" s="184">
        <v>0</v>
      </c>
      <c r="C30" s="184">
        <v>0</v>
      </c>
      <c r="D30" s="184">
        <v>0</v>
      </c>
    </row>
    <row r="31" spans="1:4" ht="20.399999999999999" x14ac:dyDescent="0.35">
      <c r="A31" t="s">
        <v>290</v>
      </c>
      <c r="B31" s="184">
        <v>4114</v>
      </c>
      <c r="C31" s="184">
        <v>5199</v>
      </c>
      <c r="D31" s="184">
        <v>17027</v>
      </c>
    </row>
  </sheetData>
  <pageMargins left="0.75" right="0.75" top="1" bottom="1" header="0.5" footer="0.5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/>
  </sheetViews>
  <sheetFormatPr defaultRowHeight="13.2" x14ac:dyDescent="0.25"/>
  <cols>
    <col min="1" max="1" width="35" customWidth="1"/>
    <col min="2" max="4" width="13" customWidth="1"/>
  </cols>
  <sheetData>
    <row r="1" spans="1:4" x14ac:dyDescent="0.25">
      <c r="A1" t="s">
        <v>94</v>
      </c>
      <c r="B1" t="s">
        <v>306</v>
      </c>
      <c r="C1" t="s">
        <v>307</v>
      </c>
      <c r="D1" t="s">
        <v>308</v>
      </c>
    </row>
    <row r="2" spans="1:4" ht="20.399999999999999" x14ac:dyDescent="0.35">
      <c r="A2" t="s">
        <v>95</v>
      </c>
      <c r="B2" s="184">
        <v>82831</v>
      </c>
      <c r="C2" s="184">
        <v>82289</v>
      </c>
      <c r="D2" s="184">
        <v>80622</v>
      </c>
    </row>
    <row r="3" spans="1:4" ht="20.399999999999999" x14ac:dyDescent="0.35">
      <c r="A3" t="s">
        <v>130</v>
      </c>
      <c r="B3" s="184">
        <v>0</v>
      </c>
      <c r="C3" s="184">
        <v>3</v>
      </c>
      <c r="D3" s="184">
        <v>4</v>
      </c>
    </row>
    <row r="4" spans="1:4" ht="20.399999999999999" x14ac:dyDescent="0.35">
      <c r="A4" t="s">
        <v>96</v>
      </c>
      <c r="B4" s="184">
        <v>36971</v>
      </c>
      <c r="C4" s="184">
        <v>48560</v>
      </c>
      <c r="D4" s="184">
        <v>145769</v>
      </c>
    </row>
    <row r="5" spans="1:4" ht="20.399999999999999" x14ac:dyDescent="0.35">
      <c r="A5" t="s">
        <v>97</v>
      </c>
      <c r="B5" s="184">
        <v>12818</v>
      </c>
      <c r="C5" s="184">
        <v>12963</v>
      </c>
      <c r="D5" s="184">
        <v>14346</v>
      </c>
    </row>
    <row r="6" spans="1:4" ht="20.399999999999999" x14ac:dyDescent="0.35">
      <c r="A6" t="s">
        <v>98</v>
      </c>
      <c r="B6" s="184">
        <v>5251</v>
      </c>
      <c r="C6" s="184">
        <v>9452</v>
      </c>
      <c r="D6" s="184">
        <v>9990</v>
      </c>
    </row>
    <row r="7" spans="1:4" ht="20.399999999999999" x14ac:dyDescent="0.35">
      <c r="A7" t="s">
        <v>99</v>
      </c>
      <c r="B7" s="184">
        <v>0</v>
      </c>
      <c r="C7" s="184">
        <v>0</v>
      </c>
      <c r="D7" s="184">
        <v>0</v>
      </c>
    </row>
    <row r="8" spans="1:4" ht="20.399999999999999" x14ac:dyDescent="0.35">
      <c r="A8" t="s">
        <v>100</v>
      </c>
      <c r="B8" s="184">
        <v>1960</v>
      </c>
      <c r="C8" s="184">
        <v>2052</v>
      </c>
      <c r="D8" s="184">
        <v>2207</v>
      </c>
    </row>
    <row r="9" spans="1:4" ht="20.399999999999999" x14ac:dyDescent="0.35">
      <c r="A9" t="s">
        <v>101</v>
      </c>
      <c r="B9" s="184">
        <v>1800</v>
      </c>
      <c r="C9" s="184">
        <v>1889</v>
      </c>
      <c r="D9" s="184">
        <v>1646</v>
      </c>
    </row>
    <row r="10" spans="1:4" ht="20.399999999999999" x14ac:dyDescent="0.35">
      <c r="A10" t="s">
        <v>102</v>
      </c>
      <c r="B10" s="184">
        <v>3451</v>
      </c>
      <c r="C10" s="184">
        <v>3327</v>
      </c>
      <c r="D10" s="184">
        <v>3710</v>
      </c>
    </row>
    <row r="11" spans="1:4" ht="20.399999999999999" x14ac:dyDescent="0.35">
      <c r="A11" t="s">
        <v>103</v>
      </c>
      <c r="B11" s="184">
        <v>1028</v>
      </c>
      <c r="C11" s="184">
        <v>907</v>
      </c>
      <c r="D11" s="184">
        <v>812</v>
      </c>
    </row>
    <row r="12" spans="1:4" ht="20.399999999999999" x14ac:dyDescent="0.35">
      <c r="A12" t="s">
        <v>235</v>
      </c>
      <c r="B12" s="184">
        <v>0</v>
      </c>
      <c r="C12" s="184">
        <v>0</v>
      </c>
      <c r="D12" s="184">
        <v>0</v>
      </c>
    </row>
    <row r="13" spans="1:4" ht="20.399999999999999" x14ac:dyDescent="0.35">
      <c r="A13" t="s">
        <v>236</v>
      </c>
      <c r="B13" s="184">
        <v>0</v>
      </c>
      <c r="C13" s="184">
        <v>0</v>
      </c>
      <c r="D13" s="184">
        <v>0</v>
      </c>
    </row>
    <row r="14" spans="1:4" ht="20.399999999999999" x14ac:dyDescent="0.35">
      <c r="A14" t="s">
        <v>296</v>
      </c>
      <c r="B14" s="184">
        <v>0</v>
      </c>
      <c r="C14" s="184">
        <v>0</v>
      </c>
      <c r="D14" s="184">
        <v>0</v>
      </c>
    </row>
    <row r="15" spans="1:4" ht="20.399999999999999" x14ac:dyDescent="0.35">
      <c r="A15" t="s">
        <v>131</v>
      </c>
      <c r="B15" s="184">
        <v>2196</v>
      </c>
      <c r="C15" s="184">
        <v>2257</v>
      </c>
      <c r="D15" s="184">
        <v>2382</v>
      </c>
    </row>
    <row r="16" spans="1:4" ht="20.399999999999999" x14ac:dyDescent="0.35">
      <c r="A16" t="s">
        <v>104</v>
      </c>
      <c r="B16" s="184">
        <v>0</v>
      </c>
      <c r="C16" s="184">
        <v>0</v>
      </c>
      <c r="D16" s="184">
        <v>0</v>
      </c>
    </row>
    <row r="17" spans="1:4" ht="20.399999999999999" x14ac:dyDescent="0.35">
      <c r="A17" t="s">
        <v>105</v>
      </c>
      <c r="B17" s="184">
        <v>895</v>
      </c>
      <c r="C17" s="184">
        <v>534</v>
      </c>
      <c r="D17" s="184">
        <v>0</v>
      </c>
    </row>
    <row r="18" spans="1:4" ht="20.399999999999999" x14ac:dyDescent="0.35">
      <c r="A18" t="s">
        <v>106</v>
      </c>
      <c r="B18" s="184">
        <v>1879</v>
      </c>
      <c r="C18" s="184">
        <v>1856</v>
      </c>
      <c r="D18" s="184">
        <v>9907</v>
      </c>
    </row>
    <row r="19" spans="1:4" ht="20.399999999999999" x14ac:dyDescent="0.35">
      <c r="A19" t="s">
        <v>107</v>
      </c>
      <c r="B19" s="184">
        <v>4</v>
      </c>
      <c r="C19" s="184">
        <v>4</v>
      </c>
      <c r="D19" s="184">
        <v>4</v>
      </c>
    </row>
    <row r="20" spans="1:4" ht="20.399999999999999" x14ac:dyDescent="0.35">
      <c r="A20" t="s">
        <v>108</v>
      </c>
      <c r="B20" s="184">
        <v>705</v>
      </c>
      <c r="C20" s="184">
        <v>953</v>
      </c>
      <c r="D20" s="184">
        <v>1003</v>
      </c>
    </row>
    <row r="21" spans="1:4" ht="20.399999999999999" x14ac:dyDescent="0.35">
      <c r="A21" t="s">
        <v>109</v>
      </c>
      <c r="B21" s="184">
        <v>0</v>
      </c>
      <c r="C21" s="184">
        <v>0</v>
      </c>
      <c r="D21" s="184">
        <v>0</v>
      </c>
    </row>
    <row r="22" spans="1:4" ht="20.399999999999999" x14ac:dyDescent="0.35">
      <c r="A22" t="s">
        <v>110</v>
      </c>
      <c r="B22" s="184">
        <v>3425</v>
      </c>
      <c r="C22" s="184">
        <v>4013</v>
      </c>
      <c r="D22" s="184">
        <v>4370</v>
      </c>
    </row>
    <row r="23" spans="1:4" ht="20.399999999999999" x14ac:dyDescent="0.35">
      <c r="A23" t="s">
        <v>111</v>
      </c>
      <c r="B23" s="184">
        <v>1388</v>
      </c>
      <c r="C23" s="184">
        <v>1418</v>
      </c>
      <c r="D23" s="184">
        <v>1344</v>
      </c>
    </row>
    <row r="24" spans="1:4" ht="20.399999999999999" x14ac:dyDescent="0.35">
      <c r="A24" t="s">
        <v>112</v>
      </c>
      <c r="B24" s="184">
        <v>1335</v>
      </c>
      <c r="C24" s="184">
        <v>1561</v>
      </c>
      <c r="D24" s="184">
        <v>1743</v>
      </c>
    </row>
    <row r="25" spans="1:4" ht="20.399999999999999" x14ac:dyDescent="0.35">
      <c r="A25" t="s">
        <v>113</v>
      </c>
      <c r="B25" s="184">
        <v>0</v>
      </c>
      <c r="C25" s="184">
        <v>0</v>
      </c>
      <c r="D25" s="184">
        <v>0</v>
      </c>
    </row>
    <row r="26" spans="1:4" ht="20.399999999999999" x14ac:dyDescent="0.35">
      <c r="A26" t="s">
        <v>114</v>
      </c>
      <c r="B26" s="184">
        <v>0</v>
      </c>
      <c r="C26" s="184">
        <v>0</v>
      </c>
      <c r="D26" s="184">
        <v>3</v>
      </c>
    </row>
    <row r="27" spans="1:4" ht="20.399999999999999" x14ac:dyDescent="0.35">
      <c r="A27" t="s">
        <v>174</v>
      </c>
      <c r="B27" s="184">
        <v>0</v>
      </c>
      <c r="C27" s="184">
        <v>0</v>
      </c>
      <c r="D27" s="184">
        <v>0</v>
      </c>
    </row>
    <row r="28" spans="1:4" ht="20.399999999999999" x14ac:dyDescent="0.35">
      <c r="A28" t="s">
        <v>115</v>
      </c>
      <c r="B28" s="184">
        <v>0</v>
      </c>
      <c r="C28" s="184">
        <v>13</v>
      </c>
      <c r="D28" s="184">
        <v>47</v>
      </c>
    </row>
    <row r="29" spans="1:4" ht="20.399999999999999" x14ac:dyDescent="0.35">
      <c r="A29" t="s">
        <v>116</v>
      </c>
      <c r="B29" s="184">
        <v>256</v>
      </c>
      <c r="C29" s="184">
        <v>316</v>
      </c>
      <c r="D29" s="184">
        <v>326</v>
      </c>
    </row>
    <row r="30" spans="1:4" ht="20.399999999999999" x14ac:dyDescent="0.35">
      <c r="A30" t="s">
        <v>176</v>
      </c>
      <c r="B30" s="184">
        <v>0</v>
      </c>
      <c r="C30" s="184">
        <v>0</v>
      </c>
      <c r="D30" s="184">
        <v>0</v>
      </c>
    </row>
    <row r="31" spans="1:4" ht="20.399999999999999" x14ac:dyDescent="0.35">
      <c r="A31" t="s">
        <v>290</v>
      </c>
      <c r="B31" s="184">
        <v>426</v>
      </c>
      <c r="C31" s="184">
        <v>607</v>
      </c>
      <c r="D31" s="184">
        <v>3263</v>
      </c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0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29.6640625" style="1" customWidth="1"/>
    <col min="2" max="2" width="13" style="1" customWidth="1"/>
    <col min="3" max="5" width="14.109375" style="1" customWidth="1"/>
    <col min="6" max="6" width="2.44140625" style="1" customWidth="1"/>
    <col min="7" max="7" width="29.6640625" style="1" customWidth="1"/>
    <col min="8" max="8" width="13" style="1" customWidth="1"/>
    <col min="9" max="11" width="14.109375" style="1" customWidth="1"/>
    <col min="12" max="16384" width="11.44140625" style="1"/>
  </cols>
  <sheetData>
    <row r="1" spans="1:12" ht="5.25" customHeight="1" x14ac:dyDescent="0.25"/>
    <row r="2" spans="1:12" x14ac:dyDescent="0.25">
      <c r="A2" s="79" t="s">
        <v>0</v>
      </c>
    </row>
    <row r="3" spans="1:12" ht="6" customHeight="1" x14ac:dyDescent="0.25">
      <c r="A3" s="4"/>
    </row>
    <row r="4" spans="1:12" ht="15.6" x14ac:dyDescent="0.3">
      <c r="A4" s="41" t="s">
        <v>52</v>
      </c>
      <c r="G4" s="5"/>
      <c r="H4"/>
      <c r="I4"/>
      <c r="J4"/>
      <c r="K4"/>
      <c r="L4"/>
    </row>
    <row r="5" spans="1:12" ht="15.6" x14ac:dyDescent="0.3">
      <c r="A5" s="5"/>
      <c r="G5" s="5"/>
      <c r="H5"/>
      <c r="I5"/>
      <c r="J5"/>
      <c r="K5"/>
      <c r="L5"/>
    </row>
    <row r="6" spans="1:12" ht="15.6" x14ac:dyDescent="0.3">
      <c r="A6" s="5" t="s">
        <v>88</v>
      </c>
      <c r="G6" s="5" t="s">
        <v>177</v>
      </c>
      <c r="H6"/>
      <c r="I6"/>
      <c r="J6"/>
      <c r="K6"/>
      <c r="L6"/>
    </row>
    <row r="7" spans="1:12" x14ac:dyDescent="0.25">
      <c r="G7"/>
      <c r="H7"/>
      <c r="I7"/>
      <c r="J7"/>
      <c r="K7"/>
      <c r="L7"/>
    </row>
    <row r="8" spans="1:12" x14ac:dyDescent="0.25">
      <c r="G8"/>
      <c r="H8"/>
      <c r="I8"/>
      <c r="J8"/>
      <c r="K8"/>
      <c r="L8"/>
    </row>
    <row r="9" spans="1:12" x14ac:dyDescent="0.25">
      <c r="G9"/>
      <c r="H9"/>
      <c r="I9"/>
      <c r="J9"/>
      <c r="K9"/>
      <c r="L9"/>
    </row>
    <row r="10" spans="1:12" x14ac:dyDescent="0.25">
      <c r="G10"/>
      <c r="H10"/>
      <c r="I10"/>
      <c r="J10"/>
      <c r="K10"/>
      <c r="L10"/>
    </row>
    <row r="11" spans="1:12" x14ac:dyDescent="0.25">
      <c r="G11"/>
      <c r="H11"/>
      <c r="I11"/>
      <c r="J11"/>
      <c r="K11"/>
      <c r="L11"/>
    </row>
    <row r="12" spans="1:12" x14ac:dyDescent="0.25">
      <c r="E12" s="25"/>
      <c r="G12"/>
      <c r="H12"/>
      <c r="I12"/>
      <c r="J12"/>
      <c r="K12"/>
      <c r="L12"/>
    </row>
    <row r="13" spans="1:12" x14ac:dyDescent="0.25">
      <c r="G13"/>
      <c r="H13"/>
      <c r="I13"/>
      <c r="J13"/>
      <c r="K13"/>
      <c r="L13"/>
    </row>
    <row r="14" spans="1:12" x14ac:dyDescent="0.25">
      <c r="G14"/>
      <c r="H14"/>
      <c r="I14"/>
      <c r="J14"/>
      <c r="K14"/>
      <c r="L14"/>
    </row>
    <row r="15" spans="1:12" x14ac:dyDescent="0.25">
      <c r="E15" s="25"/>
      <c r="G15"/>
      <c r="H15"/>
      <c r="I15"/>
      <c r="J15"/>
      <c r="K15"/>
      <c r="L15"/>
    </row>
    <row r="16" spans="1:12" x14ac:dyDescent="0.25">
      <c r="G16"/>
      <c r="H16"/>
      <c r="I16"/>
      <c r="J16"/>
      <c r="K16"/>
      <c r="L16"/>
    </row>
    <row r="17" spans="1:12" x14ac:dyDescent="0.25">
      <c r="G17"/>
      <c r="H17"/>
      <c r="I17"/>
      <c r="J17"/>
      <c r="K17"/>
      <c r="L17"/>
    </row>
    <row r="18" spans="1:12" x14ac:dyDescent="0.25">
      <c r="E18" s="25"/>
      <c r="G18"/>
      <c r="H18"/>
      <c r="I18"/>
      <c r="J18"/>
      <c r="K18"/>
      <c r="L18"/>
    </row>
    <row r="19" spans="1:12" x14ac:dyDescent="0.25">
      <c r="J19"/>
      <c r="K19"/>
      <c r="L19"/>
    </row>
    <row r="20" spans="1:12" x14ac:dyDescent="0.25">
      <c r="J20"/>
      <c r="K20"/>
      <c r="L20"/>
    </row>
    <row r="21" spans="1:12" x14ac:dyDescent="0.25">
      <c r="J21"/>
      <c r="K21"/>
      <c r="L21"/>
    </row>
    <row r="22" spans="1:12" x14ac:dyDescent="0.25">
      <c r="J22"/>
      <c r="K22"/>
      <c r="L22"/>
    </row>
    <row r="23" spans="1:12" x14ac:dyDescent="0.25">
      <c r="J23"/>
      <c r="K23"/>
      <c r="L23"/>
    </row>
    <row r="24" spans="1:12" x14ac:dyDescent="0.25">
      <c r="E24" s="25"/>
      <c r="G24"/>
      <c r="H24"/>
      <c r="I24"/>
      <c r="J24"/>
      <c r="K24"/>
      <c r="L24"/>
    </row>
    <row r="25" spans="1:12" x14ac:dyDescent="0.25">
      <c r="G25"/>
      <c r="H25"/>
      <c r="I25"/>
      <c r="J25"/>
      <c r="K25"/>
      <c r="L25"/>
    </row>
    <row r="26" spans="1:12" x14ac:dyDescent="0.25">
      <c r="G26"/>
      <c r="H26"/>
      <c r="I26"/>
      <c r="J26"/>
      <c r="K26"/>
      <c r="L26"/>
    </row>
    <row r="27" spans="1:12" x14ac:dyDescent="0.25">
      <c r="E27" s="25"/>
      <c r="G27"/>
      <c r="H27"/>
      <c r="I27"/>
      <c r="J27"/>
      <c r="K27"/>
      <c r="L27"/>
    </row>
    <row r="28" spans="1:12" x14ac:dyDescent="0.25">
      <c r="G28"/>
      <c r="H28"/>
      <c r="I28"/>
      <c r="J28"/>
      <c r="K28"/>
      <c r="L28"/>
    </row>
    <row r="29" spans="1:12" x14ac:dyDescent="0.25">
      <c r="I29"/>
      <c r="J29"/>
      <c r="K29"/>
      <c r="L29"/>
    </row>
    <row r="30" spans="1:12" x14ac:dyDescent="0.25">
      <c r="I30"/>
      <c r="J30"/>
      <c r="K30"/>
      <c r="L30"/>
    </row>
    <row r="31" spans="1:12" ht="15.6" x14ac:dyDescent="0.3">
      <c r="A31" s="5" t="s">
        <v>71</v>
      </c>
      <c r="G31" s="5" t="s">
        <v>241</v>
      </c>
      <c r="K31"/>
      <c r="L31"/>
    </row>
    <row r="32" spans="1:12" x14ac:dyDescent="0.25">
      <c r="K32"/>
      <c r="L32"/>
    </row>
    <row r="33" spans="5:12" x14ac:dyDescent="0.25">
      <c r="K33"/>
      <c r="L33"/>
    </row>
    <row r="34" spans="5:12" x14ac:dyDescent="0.25">
      <c r="G34"/>
      <c r="K34"/>
      <c r="L34"/>
    </row>
    <row r="35" spans="5:12" x14ac:dyDescent="0.25">
      <c r="G35"/>
      <c r="K35"/>
      <c r="L35"/>
    </row>
    <row r="36" spans="5:12" x14ac:dyDescent="0.25">
      <c r="E36" s="25"/>
      <c r="G36"/>
      <c r="K36"/>
      <c r="L36"/>
    </row>
    <row r="37" spans="5:12" x14ac:dyDescent="0.25">
      <c r="G37"/>
      <c r="K37"/>
      <c r="L37"/>
    </row>
    <row r="38" spans="5:12" x14ac:dyDescent="0.25">
      <c r="G38"/>
      <c r="K38"/>
      <c r="L38"/>
    </row>
    <row r="39" spans="5:12" x14ac:dyDescent="0.25">
      <c r="E39" s="25"/>
      <c r="G39"/>
      <c r="K39"/>
      <c r="L39"/>
    </row>
    <row r="40" spans="5:12" x14ac:dyDescent="0.25">
      <c r="G40"/>
      <c r="K40"/>
      <c r="L40"/>
    </row>
    <row r="41" spans="5:12" x14ac:dyDescent="0.25">
      <c r="K41"/>
    </row>
    <row r="42" spans="5:12" x14ac:dyDescent="0.25">
      <c r="E42" s="25"/>
      <c r="K42"/>
    </row>
    <row r="45" spans="5:12" x14ac:dyDescent="0.25">
      <c r="E45" s="25"/>
    </row>
    <row r="48" spans="5:12" x14ac:dyDescent="0.25">
      <c r="E48" s="25"/>
    </row>
    <row r="51" spans="1:11" x14ac:dyDescent="0.25">
      <c r="E51" s="25"/>
    </row>
    <row r="54" spans="1:11" x14ac:dyDescent="0.25">
      <c r="E54" s="25"/>
    </row>
    <row r="61" spans="1:11" ht="9" customHeight="1" x14ac:dyDescent="0.25">
      <c r="E61" s="25"/>
    </row>
    <row r="62" spans="1:11" x14ac:dyDescent="0.25">
      <c r="E62" s="25"/>
    </row>
    <row r="63" spans="1:11" x14ac:dyDescent="0.25">
      <c r="A63" s="24"/>
      <c r="B63" s="24"/>
      <c r="C63" s="24"/>
      <c r="D63" s="24"/>
      <c r="E63" s="24"/>
      <c r="G63" s="24"/>
      <c r="H63" s="24"/>
      <c r="I63" s="24"/>
      <c r="J63" s="24"/>
      <c r="K63" s="24"/>
    </row>
    <row r="64" spans="1:11" x14ac:dyDescent="0.25">
      <c r="A64" s="26" t="str">
        <f>+Innhold!B54</f>
        <v>Finans Norge / Skadestatistikk</v>
      </c>
      <c r="E64" s="188">
        <f>Innhold!H12</f>
        <v>3</v>
      </c>
      <c r="G64" s="26" t="str">
        <f>+Innhold!B54</f>
        <v>Finans Norge / Skadestatistikk</v>
      </c>
      <c r="K64" s="188">
        <f>Innhold!H14</f>
        <v>4</v>
      </c>
    </row>
    <row r="65" spans="1:11" x14ac:dyDescent="0.25">
      <c r="A65" s="26" t="str">
        <f>+Innhold!B55</f>
        <v>Premiestatistikk skadeforsikring 2. kvartal 2016</v>
      </c>
      <c r="E65" s="187"/>
      <c r="G65" s="26" t="str">
        <f>+Innhold!B55</f>
        <v>Premiestatistikk skadeforsikring 2. kvartal 2016</v>
      </c>
      <c r="K65" s="186"/>
    </row>
    <row r="69" spans="1:11" x14ac:dyDescent="0.25">
      <c r="A69"/>
      <c r="B69" s="71"/>
    </row>
    <row r="71" spans="1:11" x14ac:dyDescent="0.25">
      <c r="A71"/>
      <c r="B71" s="71"/>
    </row>
    <row r="73" spans="1:11" x14ac:dyDescent="0.25">
      <c r="A73" s="67" t="s">
        <v>67</v>
      </c>
    </row>
    <row r="74" spans="1:11" x14ac:dyDescent="0.25">
      <c r="A74" t="s">
        <v>90</v>
      </c>
      <c r="B74" s="71">
        <f>+'Tab5'!G9/100</f>
        <v>0.25381777561656099</v>
      </c>
      <c r="C74">
        <v>1</v>
      </c>
      <c r="D74">
        <v>0</v>
      </c>
      <c r="E74">
        <v>0</v>
      </c>
      <c r="F74">
        <v>0</v>
      </c>
      <c r="G74"/>
      <c r="H74"/>
      <c r="I74">
        <v>0</v>
      </c>
    </row>
    <row r="75" spans="1:11" x14ac:dyDescent="0.25">
      <c r="A75" t="s">
        <v>89</v>
      </c>
      <c r="B75" s="71">
        <f>+'Tab5'!G7/100</f>
        <v>0.21196540773400932</v>
      </c>
      <c r="C75">
        <v>1</v>
      </c>
      <c r="D75">
        <v>0</v>
      </c>
      <c r="E75">
        <v>0</v>
      </c>
      <c r="F75">
        <v>0</v>
      </c>
      <c r="G75"/>
      <c r="H75"/>
      <c r="I75">
        <v>0</v>
      </c>
    </row>
    <row r="76" spans="1:11" x14ac:dyDescent="0.25">
      <c r="A76" s="82" t="s">
        <v>92</v>
      </c>
      <c r="B76" s="71">
        <f>+'Tab5'!G10/100</f>
        <v>0.13304336689689641</v>
      </c>
      <c r="C76">
        <v>1</v>
      </c>
      <c r="D76">
        <v>0</v>
      </c>
      <c r="E76">
        <v>0</v>
      </c>
      <c r="F76">
        <v>0</v>
      </c>
      <c r="G76"/>
      <c r="H76"/>
      <c r="I76">
        <v>0</v>
      </c>
    </row>
    <row r="77" spans="1:11" x14ac:dyDescent="0.25">
      <c r="A77" t="s">
        <v>58</v>
      </c>
      <c r="B77" s="71">
        <f>+'Tab5'!G11/100</f>
        <v>0.10023861724337274</v>
      </c>
      <c r="C77">
        <v>1</v>
      </c>
      <c r="D77">
        <v>0</v>
      </c>
      <c r="E77">
        <v>0</v>
      </c>
      <c r="F77">
        <v>0</v>
      </c>
      <c r="G77"/>
      <c r="H77"/>
      <c r="I77">
        <v>0</v>
      </c>
    </row>
    <row r="78" spans="1:11" x14ac:dyDescent="0.25">
      <c r="A78" t="s">
        <v>28</v>
      </c>
      <c r="B78" s="71">
        <f>1-SUM(B74:B77)</f>
        <v>0.30093483250916053</v>
      </c>
      <c r="C78">
        <v>1</v>
      </c>
      <c r="D78">
        <v>0</v>
      </c>
      <c r="E78">
        <v>0</v>
      </c>
      <c r="F78">
        <v>0</v>
      </c>
      <c r="G78"/>
      <c r="H78"/>
      <c r="I78">
        <v>0</v>
      </c>
    </row>
    <row r="81" spans="1:17" x14ac:dyDescent="0.25">
      <c r="A81" s="67" t="s">
        <v>70</v>
      </c>
    </row>
    <row r="82" spans="1:17" x14ac:dyDescent="0.25">
      <c r="A82" t="s">
        <v>59</v>
      </c>
      <c r="B82">
        <f>+'Tab3'!F26/1000</f>
        <v>10843.217000000001</v>
      </c>
      <c r="C82">
        <f>+'Tab3'!G26/1000</f>
        <v>11411.213</v>
      </c>
    </row>
    <row r="83" spans="1:17" x14ac:dyDescent="0.25">
      <c r="A83"/>
      <c r="B83" s="72" t="str">
        <f>Dato_1årsiden</f>
        <v>30.06.2015</v>
      </c>
      <c r="C83" s="72" t="str">
        <f>Dato_nå</f>
        <v>30.06.2016</v>
      </c>
    </row>
    <row r="84" spans="1:17" x14ac:dyDescent="0.25">
      <c r="A84" t="s">
        <v>25</v>
      </c>
      <c r="B84" s="73">
        <f>+'Tab3'!F22/1000</f>
        <v>2086.6860000000001</v>
      </c>
      <c r="C84" s="73">
        <f>+'Tab3'!G22/1000</f>
        <v>2194.61</v>
      </c>
    </row>
    <row r="85" spans="1:17" x14ac:dyDescent="0.25">
      <c r="A85" t="s">
        <v>62</v>
      </c>
      <c r="B85" s="73">
        <f>+'Tab3'!F23/1000</f>
        <v>6935.6019999999999</v>
      </c>
      <c r="C85" s="73">
        <f>+'Tab3'!G23/1000</f>
        <v>7244.72</v>
      </c>
    </row>
    <row r="86" spans="1:17" x14ac:dyDescent="0.25">
      <c r="A86" s="70" t="s">
        <v>63</v>
      </c>
      <c r="B86" s="73">
        <f>'Tab3'!F26/1000-B84-B85</f>
        <v>1820.929000000001</v>
      </c>
      <c r="C86" s="73">
        <f>'Tab3'!G26/1000-C84-C85</f>
        <v>1971.8829999999989</v>
      </c>
    </row>
    <row r="87" spans="1:17" x14ac:dyDescent="0.25">
      <c r="A87" s="82" t="s">
        <v>93</v>
      </c>
      <c r="B87" s="73">
        <f>+'Tab3'!J26/1000</f>
        <v>7958.27</v>
      </c>
      <c r="C87" s="73">
        <f>+'Tab3'!K26/1000</f>
        <v>7597.9290000000001</v>
      </c>
    </row>
    <row r="88" spans="1:17" x14ac:dyDescent="0.25">
      <c r="A88" t="s">
        <v>60</v>
      </c>
      <c r="B88" s="73">
        <f>'Tab3'!F30/1000+'Tab3'!J30/1000</f>
        <v>1124.6880000000001</v>
      </c>
      <c r="C88" s="73">
        <f>'Tab3'!G30/1000+'Tab3'!K30/1000</f>
        <v>1125.7909999999999</v>
      </c>
    </row>
    <row r="89" spans="1:17" x14ac:dyDescent="0.25">
      <c r="A89" t="s">
        <v>61</v>
      </c>
      <c r="B89" s="73">
        <f>+'Tab3'!J31/1000</f>
        <v>2553.2249999999999</v>
      </c>
      <c r="C89" s="73">
        <f>+'Tab3'!K31/1000</f>
        <v>2411.739</v>
      </c>
    </row>
    <row r="90" spans="1:17" x14ac:dyDescent="0.25">
      <c r="A90" t="s">
        <v>32</v>
      </c>
      <c r="B90" s="73">
        <f>+'Tab3'!F41/1000</f>
        <v>3080.1390000000001</v>
      </c>
      <c r="C90" s="73">
        <f>+'Tab3'!G41/1000</f>
        <v>3181.3229999999999</v>
      </c>
    </row>
    <row r="91" spans="1:17" x14ac:dyDescent="0.25">
      <c r="A91" t="s">
        <v>33</v>
      </c>
      <c r="B91" s="73">
        <f>+'Tab3'!J42/1000</f>
        <v>1755.221</v>
      </c>
      <c r="C91" s="73">
        <f>+'Tab3'!K42/1000</f>
        <v>1743.2529999999999</v>
      </c>
    </row>
    <row r="95" spans="1:17" x14ac:dyDescent="0.25">
      <c r="A95" s="67" t="s">
        <v>69</v>
      </c>
      <c r="G95" s="76" t="s">
        <v>87</v>
      </c>
    </row>
    <row r="96" spans="1:17" x14ac:dyDescent="0.25">
      <c r="A96"/>
      <c r="B96" s="68">
        <v>41639</v>
      </c>
      <c r="C96" s="68">
        <v>42004</v>
      </c>
      <c r="D96" s="68">
        <v>42369</v>
      </c>
      <c r="E96" s="68" t="str">
        <f>G96</f>
        <v>30.06.2016</v>
      </c>
      <c r="F96" s="68"/>
      <c r="G96" s="68" t="str">
        <f>C83</f>
        <v>30.06.2016</v>
      </c>
      <c r="H96" s="68"/>
      <c r="I96" s="68"/>
      <c r="J96" s="74"/>
      <c r="K96" s="68"/>
      <c r="L96" s="68"/>
      <c r="M96" s="68"/>
      <c r="N96" s="68"/>
      <c r="O96" s="68"/>
      <c r="P96" s="68"/>
      <c r="Q96" s="68"/>
    </row>
    <row r="97" spans="1:17" x14ac:dyDescent="0.25">
      <c r="A97"/>
      <c r="B97" s="71">
        <f>B98/B101</f>
        <v>0.38951795038542858</v>
      </c>
      <c r="C97" s="71">
        <f>C98/C101</f>
        <v>0.38367106973506798</v>
      </c>
      <c r="D97" s="71">
        <f>D98/D101</f>
        <v>0.38262458117320863</v>
      </c>
      <c r="E97" s="71">
        <f>E98/E101</f>
        <v>0.37783147634649139</v>
      </c>
      <c r="F97" s="71"/>
      <c r="G97" s="71">
        <f>G98/G101</f>
        <v>0.37783147634649139</v>
      </c>
      <c r="H97" s="71"/>
      <c r="I97" s="71"/>
      <c r="J97" s="71"/>
      <c r="K97" s="71"/>
      <c r="L97" s="71"/>
      <c r="M97" s="71"/>
      <c r="N97" s="71"/>
      <c r="O97" s="71"/>
      <c r="P97" s="71"/>
      <c r="Q97" s="71"/>
    </row>
    <row r="98" spans="1:17" x14ac:dyDescent="0.25">
      <c r="A98" t="s">
        <v>66</v>
      </c>
      <c r="B98" s="83">
        <v>7709.8919999999998</v>
      </c>
      <c r="C98" s="83">
        <v>7884.6679999999997</v>
      </c>
      <c r="D98" s="106">
        <v>7875.8249999999998</v>
      </c>
      <c r="E98" s="83">
        <f>G98</f>
        <v>7812.9470000000001</v>
      </c>
      <c r="F98"/>
      <c r="G98">
        <f>('Tab3'!G19+'Tab3'!K19)/1000</f>
        <v>7812.9470000000001</v>
      </c>
      <c r="H98"/>
      <c r="I98"/>
      <c r="J98"/>
      <c r="K98"/>
      <c r="L98"/>
      <c r="M98"/>
      <c r="N98"/>
      <c r="O98"/>
      <c r="P98"/>
      <c r="Q98"/>
    </row>
    <row r="99" spans="1:17" x14ac:dyDescent="0.25">
      <c r="A99" t="s">
        <v>65</v>
      </c>
      <c r="B99" s="83">
        <f>B101-B98</f>
        <v>12083.527000000002</v>
      </c>
      <c r="C99" s="83">
        <f>C101-C98</f>
        <v>12665.925000000001</v>
      </c>
      <c r="D99" s="83">
        <f>D101-D98</f>
        <v>12707.862999999998</v>
      </c>
      <c r="E99" s="83">
        <f>E101-E98</f>
        <v>12865.444</v>
      </c>
      <c r="F99"/>
      <c r="G99">
        <f>G101-G98</f>
        <v>12865.444</v>
      </c>
      <c r="H99"/>
      <c r="I99"/>
      <c r="J99"/>
      <c r="K99"/>
      <c r="L99"/>
      <c r="M99"/>
      <c r="N99"/>
      <c r="O99"/>
      <c r="P99"/>
      <c r="Q99"/>
    </row>
    <row r="100" spans="1:17" x14ac:dyDescent="0.25">
      <c r="A100"/>
      <c r="B100" s="83"/>
      <c r="C100" s="83"/>
      <c r="D100" s="83"/>
      <c r="E100" s="83"/>
      <c r="F100"/>
      <c r="G100"/>
      <c r="H100"/>
      <c r="I100"/>
      <c r="J100"/>
      <c r="K100"/>
      <c r="L100"/>
    </row>
    <row r="101" spans="1:17" x14ac:dyDescent="0.25">
      <c r="A101" t="s">
        <v>64</v>
      </c>
      <c r="B101" s="83">
        <v>19793.419000000002</v>
      </c>
      <c r="C101" s="83">
        <v>20550.593000000001</v>
      </c>
      <c r="D101" s="83">
        <v>20583.687999999998</v>
      </c>
      <c r="E101" s="83">
        <f>G101</f>
        <v>20678.391</v>
      </c>
      <c r="F101"/>
      <c r="G101">
        <f>('Tab3'!G12+'Tab3'!K12)/1000</f>
        <v>20678.391</v>
      </c>
      <c r="H101"/>
      <c r="I101"/>
      <c r="J101"/>
      <c r="K101"/>
      <c r="L101"/>
      <c r="M101"/>
      <c r="N101"/>
      <c r="O101"/>
      <c r="P101"/>
      <c r="Q101"/>
    </row>
    <row r="105" spans="1:17" x14ac:dyDescent="0.25">
      <c r="A105" s="67" t="s">
        <v>68</v>
      </c>
    </row>
    <row r="106" spans="1:17" x14ac:dyDescent="0.25">
      <c r="A106" s="1" t="s">
        <v>59</v>
      </c>
      <c r="B106" s="107">
        <f>'Tab3'!G48</f>
        <v>35591671</v>
      </c>
    </row>
    <row r="107" spans="1:17" x14ac:dyDescent="0.25">
      <c r="A107" s="1" t="s">
        <v>93</v>
      </c>
      <c r="B107" s="107">
        <f>'Tab3'!K48</f>
        <v>20253413</v>
      </c>
    </row>
    <row r="112" spans="1:17" x14ac:dyDescent="0.25">
      <c r="A112" s="69"/>
      <c r="B112"/>
    </row>
    <row r="113" spans="1:2" x14ac:dyDescent="0.25">
      <c r="A113" s="69"/>
      <c r="B113"/>
    </row>
    <row r="114" spans="1:2" x14ac:dyDescent="0.25">
      <c r="A114" s="69"/>
      <c r="B114"/>
    </row>
    <row r="115" spans="1:2" x14ac:dyDescent="0.25">
      <c r="A115" s="69"/>
      <c r="B115"/>
    </row>
    <row r="116" spans="1:2" x14ac:dyDescent="0.25">
      <c r="A116" s="69"/>
      <c r="B116"/>
    </row>
    <row r="117" spans="1:2" x14ac:dyDescent="0.25">
      <c r="A117" s="69"/>
      <c r="B117"/>
    </row>
    <row r="118" spans="1:2" x14ac:dyDescent="0.25">
      <c r="A118" s="69"/>
      <c r="B118"/>
    </row>
    <row r="119" spans="1:2" x14ac:dyDescent="0.25">
      <c r="A119" s="69"/>
      <c r="B119"/>
    </row>
    <row r="120" spans="1:2" x14ac:dyDescent="0.25">
      <c r="A120" s="69"/>
      <c r="B120"/>
    </row>
    <row r="121" spans="1:2" x14ac:dyDescent="0.25">
      <c r="A121" s="69"/>
      <c r="B121"/>
    </row>
    <row r="122" spans="1:2" x14ac:dyDescent="0.25">
      <c r="A122" s="69"/>
      <c r="B122"/>
    </row>
    <row r="123" spans="1:2" x14ac:dyDescent="0.25">
      <c r="A123" s="69"/>
      <c r="B123"/>
    </row>
    <row r="124" spans="1:2" x14ac:dyDescent="0.25">
      <c r="A124" s="69"/>
      <c r="B124"/>
    </row>
    <row r="125" spans="1:2" x14ac:dyDescent="0.25">
      <c r="A125" s="69"/>
      <c r="B125"/>
    </row>
    <row r="126" spans="1:2" x14ac:dyDescent="0.25">
      <c r="A126" s="69"/>
      <c r="B126"/>
    </row>
    <row r="127" spans="1:2" x14ac:dyDescent="0.25">
      <c r="A127" s="69"/>
      <c r="B127"/>
    </row>
    <row r="128" spans="1:2" x14ac:dyDescent="0.25">
      <c r="A128" s="69"/>
      <c r="B128"/>
    </row>
    <row r="129" spans="1:2" x14ac:dyDescent="0.25">
      <c r="A129" s="69"/>
      <c r="B129"/>
    </row>
    <row r="130" spans="1:2" x14ac:dyDescent="0.25">
      <c r="A130" s="69"/>
      <c r="B130"/>
    </row>
    <row r="131" spans="1:2" x14ac:dyDescent="0.25">
      <c r="A131" s="69"/>
      <c r="B131"/>
    </row>
    <row r="132" spans="1:2" x14ac:dyDescent="0.25">
      <c r="A132" s="69"/>
      <c r="B132"/>
    </row>
    <row r="133" spans="1:2" x14ac:dyDescent="0.25">
      <c r="A133" s="69"/>
      <c r="B133"/>
    </row>
    <row r="134" spans="1:2" x14ac:dyDescent="0.25">
      <c r="A134" s="69"/>
      <c r="B134"/>
    </row>
    <row r="135" spans="1:2" x14ac:dyDescent="0.25">
      <c r="A135" s="69"/>
      <c r="B135"/>
    </row>
    <row r="136" spans="1:2" x14ac:dyDescent="0.25">
      <c r="A136" s="69"/>
      <c r="B136"/>
    </row>
    <row r="137" spans="1:2" x14ac:dyDescent="0.25">
      <c r="A137" s="69"/>
      <c r="B137"/>
    </row>
    <row r="138" spans="1:2" x14ac:dyDescent="0.25">
      <c r="A138" s="69"/>
      <c r="B138"/>
    </row>
    <row r="139" spans="1:2" x14ac:dyDescent="0.25">
      <c r="A139" s="69"/>
      <c r="B139"/>
    </row>
    <row r="140" spans="1:2" x14ac:dyDescent="0.25">
      <c r="A140" s="69"/>
      <c r="B140"/>
    </row>
    <row r="141" spans="1:2" x14ac:dyDescent="0.25">
      <c r="A141" s="69"/>
      <c r="B141"/>
    </row>
    <row r="142" spans="1:2" x14ac:dyDescent="0.25">
      <c r="A142" s="69"/>
      <c r="B142"/>
    </row>
    <row r="143" spans="1:2" x14ac:dyDescent="0.25">
      <c r="A143" s="69"/>
      <c r="B143"/>
    </row>
    <row r="144" spans="1:2" x14ac:dyDescent="0.25">
      <c r="A144" s="69"/>
      <c r="B144"/>
    </row>
    <row r="145" spans="1:2" x14ac:dyDescent="0.25">
      <c r="A145" s="69"/>
      <c r="B145"/>
    </row>
    <row r="146" spans="1:2" x14ac:dyDescent="0.25">
      <c r="A146" s="69"/>
      <c r="B146"/>
    </row>
    <row r="147" spans="1:2" x14ac:dyDescent="0.25">
      <c r="A147" s="69"/>
      <c r="B147"/>
    </row>
    <row r="148" spans="1:2" x14ac:dyDescent="0.25">
      <c r="A148" s="69"/>
      <c r="B148"/>
    </row>
    <row r="149" spans="1:2" x14ac:dyDescent="0.25">
      <c r="A149" s="69"/>
      <c r="B149"/>
    </row>
    <row r="150" spans="1:2" x14ac:dyDescent="0.25">
      <c r="A150" s="69"/>
      <c r="B150"/>
    </row>
    <row r="151" spans="1:2" x14ac:dyDescent="0.25">
      <c r="A151" s="69"/>
      <c r="B151"/>
    </row>
    <row r="152" spans="1:2" x14ac:dyDescent="0.25">
      <c r="A152" s="69"/>
      <c r="B152"/>
    </row>
    <row r="153" spans="1:2" x14ac:dyDescent="0.25">
      <c r="A153" s="69"/>
      <c r="B153"/>
    </row>
    <row r="154" spans="1:2" x14ac:dyDescent="0.25">
      <c r="A154" s="69"/>
      <c r="B154"/>
    </row>
    <row r="155" spans="1:2" x14ac:dyDescent="0.25">
      <c r="A155" s="69"/>
      <c r="B155"/>
    </row>
    <row r="156" spans="1:2" x14ac:dyDescent="0.25">
      <c r="A156" s="77"/>
      <c r="B156"/>
    </row>
    <row r="157" spans="1:2" x14ac:dyDescent="0.25">
      <c r="A157" s="69"/>
      <c r="B157"/>
    </row>
    <row r="158" spans="1:2" x14ac:dyDescent="0.25">
      <c r="A158" s="77"/>
      <c r="B158"/>
    </row>
    <row r="159" spans="1:2" x14ac:dyDescent="0.25">
      <c r="A159" s="77"/>
      <c r="B159"/>
    </row>
    <row r="160" spans="1:2" x14ac:dyDescent="0.25">
      <c r="A160" s="77"/>
      <c r="B160"/>
    </row>
    <row r="161" spans="1:2" x14ac:dyDescent="0.25">
      <c r="A161" s="77"/>
      <c r="B161"/>
    </row>
    <row r="162" spans="1:2" x14ac:dyDescent="0.25">
      <c r="A162" s="77"/>
      <c r="B162"/>
    </row>
    <row r="163" spans="1:2" x14ac:dyDescent="0.25">
      <c r="A163" s="81"/>
      <c r="B163"/>
    </row>
    <row r="164" spans="1:2" x14ac:dyDescent="0.25">
      <c r="A164" s="81"/>
      <c r="B164"/>
    </row>
    <row r="165" spans="1:2" x14ac:dyDescent="0.25">
      <c r="A165" s="81"/>
      <c r="B165"/>
    </row>
    <row r="166" spans="1:2" x14ac:dyDescent="0.25">
      <c r="A166" s="81"/>
      <c r="B166"/>
    </row>
    <row r="167" spans="1:2" x14ac:dyDescent="0.25">
      <c r="A167" s="81"/>
      <c r="B167"/>
    </row>
    <row r="168" spans="1:2" x14ac:dyDescent="0.25">
      <c r="A168" s="81"/>
      <c r="B168"/>
    </row>
    <row r="169" spans="1:2" x14ac:dyDescent="0.25">
      <c r="A169" s="81"/>
      <c r="B169"/>
    </row>
    <row r="170" spans="1:2" x14ac:dyDescent="0.25">
      <c r="A170" s="81"/>
      <c r="B170"/>
    </row>
    <row r="171" spans="1:2" x14ac:dyDescent="0.25">
      <c r="A171" s="81"/>
      <c r="B171"/>
    </row>
    <row r="172" spans="1:2" x14ac:dyDescent="0.25">
      <c r="A172" s="81"/>
      <c r="B172"/>
    </row>
    <row r="173" spans="1:2" x14ac:dyDescent="0.25">
      <c r="A173" s="81"/>
      <c r="B173"/>
    </row>
    <row r="174" spans="1:2" x14ac:dyDescent="0.25">
      <c r="A174" s="81"/>
      <c r="B174"/>
    </row>
    <row r="175" spans="1:2" x14ac:dyDescent="0.25">
      <c r="A175" s="81"/>
      <c r="B175"/>
    </row>
    <row r="176" spans="1:2" x14ac:dyDescent="0.25">
      <c r="A176" s="81"/>
      <c r="B176"/>
    </row>
    <row r="177" spans="1:3" x14ac:dyDescent="0.25">
      <c r="A177" s="81"/>
      <c r="B177"/>
    </row>
    <row r="178" spans="1:3" x14ac:dyDescent="0.25">
      <c r="A178" s="81"/>
      <c r="B178"/>
    </row>
    <row r="179" spans="1:3" x14ac:dyDescent="0.25">
      <c r="A179" s="81"/>
      <c r="B179"/>
    </row>
    <row r="180" spans="1:3" x14ac:dyDescent="0.25">
      <c r="A180" s="81"/>
      <c r="B180"/>
    </row>
    <row r="181" spans="1:3" x14ac:dyDescent="0.25">
      <c r="A181" s="81"/>
      <c r="B181"/>
      <c r="C181"/>
    </row>
    <row r="182" spans="1:3" x14ac:dyDescent="0.25">
      <c r="A182" s="81"/>
      <c r="B182"/>
    </row>
    <row r="183" spans="1:3" x14ac:dyDescent="0.25">
      <c r="A183" s="81"/>
      <c r="B183"/>
    </row>
    <row r="184" spans="1:3" x14ac:dyDescent="0.25">
      <c r="A184" s="81"/>
      <c r="B184"/>
    </row>
    <row r="185" spans="1:3" x14ac:dyDescent="0.25">
      <c r="A185" s="81"/>
      <c r="B185"/>
    </row>
    <row r="186" spans="1:3" x14ac:dyDescent="0.25">
      <c r="A186" s="81"/>
      <c r="B186"/>
    </row>
    <row r="187" spans="1:3" x14ac:dyDescent="0.25">
      <c r="A187" s="81"/>
      <c r="B187"/>
    </row>
    <row r="188" spans="1:3" x14ac:dyDescent="0.25">
      <c r="A188" s="81"/>
      <c r="B188"/>
    </row>
    <row r="189" spans="1:3" x14ac:dyDescent="0.25">
      <c r="A189" s="81"/>
      <c r="B189"/>
    </row>
    <row r="190" spans="1:3" x14ac:dyDescent="0.25">
      <c r="A190" s="81"/>
      <c r="B190"/>
    </row>
  </sheetData>
  <mergeCells count="2">
    <mergeCell ref="K64:K65"/>
    <mergeCell ref="E64:E65"/>
  </mergeCells>
  <phoneticPr fontId="0" type="noConversion"/>
  <hyperlinks>
    <hyperlink ref="A2" location="Innhold!A11" tooltip="Move to Tab2" display="Tilbake til innholdsfortegnelsen"/>
    <hyperlink ref="A1" location="Innhold!A1" tooltip="Move to Tab2" display="Tilbake til innholdsfortegnelsen"/>
  </hyperlinks>
  <pageMargins left="0.78740157480314965" right="0.78740157480314965" top="0.98425196850393704" bottom="0.19685039370078741" header="3.937007874015748E-2" footer="3.937007874015748E-2"/>
  <pageSetup paperSize="9" scale="95" orientation="portrait" horizontalDpi="300" verticalDpi="300" r:id="rId1"/>
  <headerFooter alignWithMargins="0"/>
  <ignoredErrors>
    <ignoredError sqref="E97" formula="1"/>
  </ignoredErrors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/>
  </sheetViews>
  <sheetFormatPr defaultRowHeight="13.2" x14ac:dyDescent="0.25"/>
  <cols>
    <col min="1" max="1" width="35" customWidth="1"/>
    <col min="2" max="10" width="13" customWidth="1"/>
  </cols>
  <sheetData>
    <row r="1" spans="1:10" x14ac:dyDescent="0.25">
      <c r="A1" t="s">
        <v>94</v>
      </c>
      <c r="B1" t="s">
        <v>297</v>
      </c>
      <c r="C1" t="s">
        <v>298</v>
      </c>
      <c r="D1" t="s">
        <v>299</v>
      </c>
      <c r="E1" t="s">
        <v>315</v>
      </c>
      <c r="F1" t="s">
        <v>316</v>
      </c>
      <c r="G1" t="s">
        <v>317</v>
      </c>
      <c r="H1" t="s">
        <v>318</v>
      </c>
      <c r="I1" t="s">
        <v>319</v>
      </c>
      <c r="J1" t="s">
        <v>320</v>
      </c>
    </row>
    <row r="2" spans="1:10" ht="20.399999999999999" x14ac:dyDescent="0.35">
      <c r="A2" t="s">
        <v>95</v>
      </c>
      <c r="B2" s="184">
        <v>229829</v>
      </c>
      <c r="C2" s="184">
        <v>245436</v>
      </c>
      <c r="D2" s="184">
        <v>254196</v>
      </c>
      <c r="E2" s="184">
        <v>229829</v>
      </c>
      <c r="F2" s="184">
        <v>245436</v>
      </c>
      <c r="G2" s="184">
        <v>254196</v>
      </c>
      <c r="H2" s="184">
        <v>0</v>
      </c>
      <c r="I2" s="184">
        <v>0</v>
      </c>
      <c r="J2" s="184">
        <v>0</v>
      </c>
    </row>
    <row r="3" spans="1:10" ht="20.399999999999999" x14ac:dyDescent="0.35">
      <c r="A3" t="s">
        <v>130</v>
      </c>
      <c r="B3" s="184">
        <v>99878</v>
      </c>
      <c r="C3" s="184">
        <v>108487</v>
      </c>
      <c r="D3" s="184">
        <v>116023</v>
      </c>
      <c r="E3" s="184">
        <v>99040</v>
      </c>
      <c r="F3" s="184">
        <v>107194</v>
      </c>
      <c r="G3" s="184">
        <v>113507</v>
      </c>
      <c r="H3" s="184">
        <v>838</v>
      </c>
      <c r="I3" s="184">
        <v>1293</v>
      </c>
      <c r="J3" s="184">
        <v>2516</v>
      </c>
    </row>
    <row r="4" spans="1:10" ht="20.399999999999999" x14ac:dyDescent="0.35">
      <c r="A4" t="s">
        <v>96</v>
      </c>
      <c r="B4" s="184">
        <v>365041</v>
      </c>
      <c r="C4" s="184">
        <v>372561</v>
      </c>
      <c r="D4" s="184">
        <v>390251</v>
      </c>
      <c r="E4" s="184">
        <v>365041</v>
      </c>
      <c r="F4" s="184">
        <v>372561</v>
      </c>
      <c r="G4" s="184">
        <v>390251</v>
      </c>
      <c r="H4" s="184">
        <v>0</v>
      </c>
      <c r="I4" s="184">
        <v>0</v>
      </c>
      <c r="J4" s="184">
        <v>0</v>
      </c>
    </row>
    <row r="5" spans="1:10" ht="20.399999999999999" x14ac:dyDescent="0.35">
      <c r="A5" t="s">
        <v>97</v>
      </c>
      <c r="B5" s="184">
        <v>120666</v>
      </c>
      <c r="C5" s="184">
        <v>126616</v>
      </c>
      <c r="D5" s="184">
        <v>110344</v>
      </c>
      <c r="E5" s="184">
        <v>120666</v>
      </c>
      <c r="F5" s="184">
        <v>126616</v>
      </c>
      <c r="G5" s="184">
        <v>110344</v>
      </c>
      <c r="H5" s="184">
        <v>0</v>
      </c>
      <c r="I5" s="184">
        <v>0</v>
      </c>
      <c r="J5" s="184">
        <v>0</v>
      </c>
    </row>
    <row r="6" spans="1:10" ht="20.399999999999999" x14ac:dyDescent="0.35">
      <c r="A6" t="s">
        <v>98</v>
      </c>
      <c r="B6" s="184">
        <v>215237</v>
      </c>
      <c r="C6" s="184">
        <v>229046</v>
      </c>
      <c r="D6" s="184">
        <v>244740</v>
      </c>
      <c r="E6" s="184">
        <v>215237</v>
      </c>
      <c r="F6" s="184">
        <v>229046</v>
      </c>
      <c r="G6" s="184">
        <v>244740</v>
      </c>
      <c r="H6" s="184">
        <v>0</v>
      </c>
      <c r="I6" s="184">
        <v>0</v>
      </c>
      <c r="J6" s="184">
        <v>0</v>
      </c>
    </row>
    <row r="7" spans="1:10" ht="20.399999999999999" x14ac:dyDescent="0.35">
      <c r="A7" t="s">
        <v>99</v>
      </c>
      <c r="B7" s="184">
        <v>11059</v>
      </c>
      <c r="C7" s="184">
        <v>12232</v>
      </c>
      <c r="D7" s="184">
        <v>13652</v>
      </c>
      <c r="E7" s="184">
        <v>11059</v>
      </c>
      <c r="F7" s="184">
        <v>12232</v>
      </c>
      <c r="G7" s="184">
        <v>13652</v>
      </c>
      <c r="H7" s="184">
        <v>0</v>
      </c>
      <c r="I7" s="184">
        <v>0</v>
      </c>
      <c r="J7" s="184">
        <v>0</v>
      </c>
    </row>
    <row r="8" spans="1:10" ht="20.399999999999999" x14ac:dyDescent="0.35">
      <c r="A8" t="s">
        <v>100</v>
      </c>
      <c r="B8" s="184">
        <v>5128</v>
      </c>
      <c r="C8" s="184">
        <v>5519</v>
      </c>
      <c r="D8" s="184">
        <v>5855</v>
      </c>
      <c r="E8" s="184">
        <v>5128</v>
      </c>
      <c r="F8" s="184">
        <v>5519</v>
      </c>
      <c r="G8" s="184">
        <v>5855</v>
      </c>
      <c r="H8" s="184">
        <v>0</v>
      </c>
      <c r="I8" s="184">
        <v>0</v>
      </c>
      <c r="J8" s="184">
        <v>0</v>
      </c>
    </row>
    <row r="9" spans="1:10" ht="20.399999999999999" x14ac:dyDescent="0.35">
      <c r="A9" t="s">
        <v>101</v>
      </c>
      <c r="B9" s="184">
        <v>4587</v>
      </c>
      <c r="C9" s="184">
        <v>2861</v>
      </c>
      <c r="D9" s="184">
        <v>2856</v>
      </c>
      <c r="E9" s="184">
        <v>0</v>
      </c>
      <c r="F9" s="184">
        <v>0</v>
      </c>
      <c r="G9" s="184">
        <v>0</v>
      </c>
      <c r="H9" s="184">
        <v>4587</v>
      </c>
      <c r="I9" s="184">
        <v>2861</v>
      </c>
      <c r="J9" s="184">
        <v>2856</v>
      </c>
    </row>
    <row r="10" spans="1:10" ht="20.399999999999999" x14ac:dyDescent="0.35">
      <c r="A10" t="s">
        <v>102</v>
      </c>
      <c r="B10" s="184">
        <v>1168</v>
      </c>
      <c r="C10" s="184">
        <v>2066</v>
      </c>
      <c r="D10" s="184">
        <v>2854</v>
      </c>
      <c r="E10" s="184">
        <v>1168</v>
      </c>
      <c r="F10" s="184">
        <v>2066</v>
      </c>
      <c r="G10" s="184">
        <v>2854</v>
      </c>
      <c r="H10" s="184">
        <v>0</v>
      </c>
      <c r="I10" s="184">
        <v>0</v>
      </c>
      <c r="J10" s="184">
        <v>0</v>
      </c>
    </row>
    <row r="11" spans="1:10" ht="20.399999999999999" x14ac:dyDescent="0.35">
      <c r="A11" t="s">
        <v>103</v>
      </c>
      <c r="B11" s="184">
        <v>33388</v>
      </c>
      <c r="C11" s="184">
        <v>42821</v>
      </c>
      <c r="D11" s="184">
        <v>63631</v>
      </c>
      <c r="E11" s="184">
        <v>33388</v>
      </c>
      <c r="F11" s="184">
        <v>42821</v>
      </c>
      <c r="G11" s="184">
        <v>63631</v>
      </c>
      <c r="H11" s="184">
        <v>0</v>
      </c>
      <c r="I11" s="184">
        <v>0</v>
      </c>
      <c r="J11" s="184">
        <v>0</v>
      </c>
    </row>
    <row r="12" spans="1:10" ht="20.399999999999999" x14ac:dyDescent="0.35">
      <c r="A12" t="s">
        <v>235</v>
      </c>
      <c r="B12" s="184">
        <v>0</v>
      </c>
      <c r="C12" s="184">
        <v>0</v>
      </c>
      <c r="D12" s="184">
        <v>0</v>
      </c>
      <c r="E12" s="184">
        <v>0</v>
      </c>
      <c r="F12" s="184">
        <v>0</v>
      </c>
      <c r="G12" s="184">
        <v>0</v>
      </c>
      <c r="H12" s="184">
        <v>0</v>
      </c>
      <c r="I12" s="184">
        <v>0</v>
      </c>
      <c r="J12" s="184">
        <v>0</v>
      </c>
    </row>
    <row r="13" spans="1:10" ht="20.399999999999999" x14ac:dyDescent="0.35">
      <c r="A13" t="s">
        <v>236</v>
      </c>
      <c r="B13" s="184">
        <v>9280</v>
      </c>
      <c r="C13" s="184">
        <v>8973</v>
      </c>
      <c r="D13" s="184">
        <v>10427</v>
      </c>
      <c r="E13" s="184">
        <v>8812</v>
      </c>
      <c r="F13" s="184">
        <v>8451</v>
      </c>
      <c r="G13" s="184">
        <v>9834</v>
      </c>
      <c r="H13" s="184">
        <v>468</v>
      </c>
      <c r="I13" s="184">
        <v>522</v>
      </c>
      <c r="J13" s="184">
        <v>593</v>
      </c>
    </row>
    <row r="14" spans="1:10" ht="20.399999999999999" x14ac:dyDescent="0.35">
      <c r="A14" t="s">
        <v>296</v>
      </c>
      <c r="B14" s="184">
        <v>0</v>
      </c>
      <c r="C14" s="184">
        <v>0</v>
      </c>
      <c r="D14" s="184">
        <v>0</v>
      </c>
      <c r="E14" s="184">
        <v>0</v>
      </c>
      <c r="F14" s="184">
        <v>0</v>
      </c>
      <c r="G14" s="184">
        <v>0</v>
      </c>
      <c r="H14" s="184">
        <v>0</v>
      </c>
      <c r="I14" s="184">
        <v>0</v>
      </c>
      <c r="J14" s="184">
        <v>0</v>
      </c>
    </row>
    <row r="15" spans="1:10" ht="20.399999999999999" x14ac:dyDescent="0.35">
      <c r="A15" t="s">
        <v>131</v>
      </c>
      <c r="B15" s="184">
        <v>46785</v>
      </c>
      <c r="C15" s="184">
        <v>49681</v>
      </c>
      <c r="D15" s="184">
        <v>53763</v>
      </c>
      <c r="E15" s="184">
        <v>46785</v>
      </c>
      <c r="F15" s="184">
        <v>49681</v>
      </c>
      <c r="G15" s="184">
        <v>53763</v>
      </c>
      <c r="H15" s="184">
        <v>0</v>
      </c>
      <c r="I15" s="184">
        <v>0</v>
      </c>
      <c r="J15" s="184">
        <v>0</v>
      </c>
    </row>
    <row r="16" spans="1:10" ht="20.399999999999999" x14ac:dyDescent="0.35">
      <c r="A16" t="s">
        <v>104</v>
      </c>
      <c r="B16" s="184">
        <v>0</v>
      </c>
      <c r="C16" s="184">
        <v>0</v>
      </c>
      <c r="D16" s="184">
        <v>0</v>
      </c>
      <c r="E16" s="184">
        <v>0</v>
      </c>
      <c r="F16" s="184">
        <v>0</v>
      </c>
      <c r="G16" s="184">
        <v>0</v>
      </c>
      <c r="H16" s="184">
        <v>0</v>
      </c>
      <c r="I16" s="184">
        <v>0</v>
      </c>
      <c r="J16" s="184">
        <v>0</v>
      </c>
    </row>
    <row r="17" spans="1:10" ht="20.399999999999999" x14ac:dyDescent="0.35">
      <c r="A17" t="s">
        <v>105</v>
      </c>
      <c r="B17" s="184">
        <v>0</v>
      </c>
      <c r="C17" s="184">
        <v>0</v>
      </c>
      <c r="D17" s="184">
        <v>0</v>
      </c>
      <c r="E17" s="184">
        <v>0</v>
      </c>
      <c r="F17" s="184">
        <v>0</v>
      </c>
      <c r="G17" s="184">
        <v>0</v>
      </c>
      <c r="H17" s="184">
        <v>0</v>
      </c>
      <c r="I17" s="184">
        <v>0</v>
      </c>
      <c r="J17" s="184">
        <v>0</v>
      </c>
    </row>
    <row r="18" spans="1:10" ht="20.399999999999999" x14ac:dyDescent="0.35">
      <c r="A18" t="s">
        <v>106</v>
      </c>
      <c r="B18" s="184">
        <v>0</v>
      </c>
      <c r="C18" s="184">
        <v>0</v>
      </c>
      <c r="D18" s="184">
        <v>0</v>
      </c>
      <c r="E18" s="184">
        <v>0</v>
      </c>
      <c r="F18" s="184">
        <v>0</v>
      </c>
      <c r="G18" s="184">
        <v>0</v>
      </c>
      <c r="H18" s="184">
        <v>0</v>
      </c>
      <c r="I18" s="184">
        <v>0</v>
      </c>
      <c r="J18" s="184">
        <v>0</v>
      </c>
    </row>
    <row r="19" spans="1:10" ht="20.399999999999999" x14ac:dyDescent="0.35">
      <c r="A19" t="s">
        <v>107</v>
      </c>
      <c r="B19" s="184">
        <v>0</v>
      </c>
      <c r="C19" s="184">
        <v>0</v>
      </c>
      <c r="D19" s="184">
        <v>0</v>
      </c>
      <c r="E19" s="184">
        <v>0</v>
      </c>
      <c r="F19" s="184">
        <v>0</v>
      </c>
      <c r="G19" s="184">
        <v>0</v>
      </c>
      <c r="H19" s="184">
        <v>0</v>
      </c>
      <c r="I19" s="184">
        <v>0</v>
      </c>
      <c r="J19" s="184">
        <v>0</v>
      </c>
    </row>
    <row r="20" spans="1:10" ht="20.399999999999999" x14ac:dyDescent="0.35">
      <c r="A20" t="s">
        <v>108</v>
      </c>
      <c r="B20" s="184">
        <v>0</v>
      </c>
      <c r="C20" s="184">
        <v>0</v>
      </c>
      <c r="D20" s="184">
        <v>0</v>
      </c>
      <c r="E20" s="184">
        <v>0</v>
      </c>
      <c r="F20" s="184">
        <v>0</v>
      </c>
      <c r="G20" s="184">
        <v>0</v>
      </c>
      <c r="H20" s="184">
        <v>0</v>
      </c>
      <c r="I20" s="184">
        <v>0</v>
      </c>
      <c r="J20" s="184">
        <v>0</v>
      </c>
    </row>
    <row r="21" spans="1:10" ht="20.399999999999999" x14ac:dyDescent="0.35">
      <c r="A21" t="s">
        <v>109</v>
      </c>
      <c r="B21" s="184">
        <v>19145</v>
      </c>
      <c r="C21" s="184">
        <v>17186</v>
      </c>
      <c r="D21" s="184">
        <v>16945</v>
      </c>
      <c r="E21" s="184">
        <v>19145</v>
      </c>
      <c r="F21" s="184">
        <v>17186</v>
      </c>
      <c r="G21" s="184">
        <v>16945</v>
      </c>
      <c r="H21" s="184">
        <v>0</v>
      </c>
      <c r="I21" s="184">
        <v>0</v>
      </c>
      <c r="J21" s="184">
        <v>0</v>
      </c>
    </row>
    <row r="22" spans="1:10" ht="20.399999999999999" x14ac:dyDescent="0.35">
      <c r="A22" t="s">
        <v>110</v>
      </c>
      <c r="B22" s="184">
        <v>65090</v>
      </c>
      <c r="C22" s="184">
        <v>78461</v>
      </c>
      <c r="D22" s="184">
        <v>88384</v>
      </c>
      <c r="E22" s="184">
        <v>65090</v>
      </c>
      <c r="F22" s="184">
        <v>78461</v>
      </c>
      <c r="G22" s="184">
        <v>88384</v>
      </c>
      <c r="H22" s="184">
        <v>0</v>
      </c>
      <c r="I22" s="184">
        <v>0</v>
      </c>
      <c r="J22" s="184">
        <v>0</v>
      </c>
    </row>
    <row r="23" spans="1:10" ht="20.399999999999999" x14ac:dyDescent="0.35">
      <c r="A23" t="s">
        <v>111</v>
      </c>
      <c r="B23" s="184">
        <v>566</v>
      </c>
      <c r="C23" s="184">
        <v>801</v>
      </c>
      <c r="D23" s="184">
        <v>761</v>
      </c>
      <c r="E23" s="184">
        <v>552</v>
      </c>
      <c r="F23" s="184">
        <v>705</v>
      </c>
      <c r="G23" s="184">
        <v>750</v>
      </c>
      <c r="H23" s="184">
        <v>14</v>
      </c>
      <c r="I23" s="184">
        <v>96</v>
      </c>
      <c r="J23" s="184">
        <v>11</v>
      </c>
    </row>
    <row r="24" spans="1:10" ht="20.399999999999999" x14ac:dyDescent="0.35">
      <c r="A24" t="s">
        <v>112</v>
      </c>
      <c r="B24" s="184">
        <v>920</v>
      </c>
      <c r="C24" s="184">
        <v>901</v>
      </c>
      <c r="D24" s="184">
        <v>1074</v>
      </c>
      <c r="E24" s="184">
        <v>920</v>
      </c>
      <c r="F24" s="184">
        <v>901</v>
      </c>
      <c r="G24" s="184">
        <v>1074</v>
      </c>
      <c r="H24" s="184">
        <v>0</v>
      </c>
      <c r="I24" s="184">
        <v>0</v>
      </c>
      <c r="J24" s="184">
        <v>0</v>
      </c>
    </row>
    <row r="25" spans="1:10" ht="20.399999999999999" x14ac:dyDescent="0.35">
      <c r="A25" t="s">
        <v>113</v>
      </c>
      <c r="B25" s="184">
        <v>0</v>
      </c>
      <c r="C25" s="184">
        <v>0</v>
      </c>
      <c r="D25" s="184">
        <v>0</v>
      </c>
      <c r="E25" s="184">
        <v>0</v>
      </c>
      <c r="F25" s="184">
        <v>0</v>
      </c>
      <c r="G25" s="184">
        <v>0</v>
      </c>
      <c r="H25" s="184">
        <v>0</v>
      </c>
      <c r="I25" s="184">
        <v>0</v>
      </c>
      <c r="J25" s="184">
        <v>0</v>
      </c>
    </row>
    <row r="26" spans="1:10" ht="20.399999999999999" x14ac:dyDescent="0.35">
      <c r="A26" t="s">
        <v>114</v>
      </c>
      <c r="B26" s="184">
        <v>201</v>
      </c>
      <c r="C26" s="184">
        <v>539</v>
      </c>
      <c r="D26" s="184">
        <v>775</v>
      </c>
      <c r="E26" s="184">
        <v>201</v>
      </c>
      <c r="F26" s="184">
        <v>539</v>
      </c>
      <c r="G26" s="184">
        <v>775</v>
      </c>
      <c r="H26" s="184">
        <v>0</v>
      </c>
      <c r="I26" s="184">
        <v>0</v>
      </c>
      <c r="J26" s="184">
        <v>0</v>
      </c>
    </row>
    <row r="27" spans="1:10" ht="20.399999999999999" x14ac:dyDescent="0.35">
      <c r="A27" t="s">
        <v>174</v>
      </c>
      <c r="B27" s="184">
        <v>0</v>
      </c>
      <c r="C27" s="184">
        <v>0</v>
      </c>
      <c r="D27" s="184">
        <v>0</v>
      </c>
      <c r="E27" s="184">
        <v>0</v>
      </c>
      <c r="F27" s="184">
        <v>0</v>
      </c>
      <c r="G27" s="184">
        <v>0</v>
      </c>
      <c r="H27" s="184">
        <v>0</v>
      </c>
      <c r="I27" s="184">
        <v>0</v>
      </c>
      <c r="J27" s="184">
        <v>0</v>
      </c>
    </row>
    <row r="28" spans="1:10" ht="20.399999999999999" x14ac:dyDescent="0.35">
      <c r="A28" t="s">
        <v>115</v>
      </c>
      <c r="B28" s="184">
        <v>0</v>
      </c>
      <c r="C28" s="184">
        <v>0</v>
      </c>
      <c r="D28" s="184">
        <v>0</v>
      </c>
      <c r="E28" s="184">
        <v>0</v>
      </c>
      <c r="F28" s="184">
        <v>0</v>
      </c>
      <c r="G28" s="184">
        <v>0</v>
      </c>
      <c r="H28" s="184">
        <v>0</v>
      </c>
      <c r="I28" s="184">
        <v>0</v>
      </c>
      <c r="J28" s="184">
        <v>0</v>
      </c>
    </row>
    <row r="29" spans="1:10" ht="20.399999999999999" x14ac:dyDescent="0.35">
      <c r="A29" t="s">
        <v>116</v>
      </c>
      <c r="B29" s="184">
        <v>0</v>
      </c>
      <c r="C29" s="184">
        <v>0</v>
      </c>
      <c r="D29" s="184">
        <v>0</v>
      </c>
      <c r="E29" s="184">
        <v>0</v>
      </c>
      <c r="F29" s="184">
        <v>0</v>
      </c>
      <c r="G29" s="184">
        <v>0</v>
      </c>
      <c r="H29" s="184">
        <v>0</v>
      </c>
      <c r="I29" s="184">
        <v>0</v>
      </c>
      <c r="J29" s="184">
        <v>0</v>
      </c>
    </row>
    <row r="30" spans="1:10" ht="20.399999999999999" x14ac:dyDescent="0.35">
      <c r="A30" t="s">
        <v>176</v>
      </c>
      <c r="B30" s="184">
        <v>0</v>
      </c>
      <c r="C30" s="184">
        <v>0</v>
      </c>
      <c r="D30" s="184">
        <v>0</v>
      </c>
      <c r="E30" s="184">
        <v>0</v>
      </c>
      <c r="F30" s="184">
        <v>0</v>
      </c>
      <c r="G30" s="184">
        <v>0</v>
      </c>
      <c r="H30" s="184">
        <v>0</v>
      </c>
      <c r="I30" s="184">
        <v>0</v>
      </c>
      <c r="J30" s="184">
        <v>0</v>
      </c>
    </row>
    <row r="31" spans="1:10" ht="20.399999999999999" x14ac:dyDescent="0.35">
      <c r="A31" t="s">
        <v>290</v>
      </c>
      <c r="B31" s="184">
        <v>2943</v>
      </c>
      <c r="C31" s="184">
        <v>5172</v>
      </c>
      <c r="D31" s="184">
        <v>6921</v>
      </c>
      <c r="E31" s="184">
        <v>2943</v>
      </c>
      <c r="F31" s="184">
        <v>5172</v>
      </c>
      <c r="G31" s="184">
        <v>6921</v>
      </c>
      <c r="H31" s="184">
        <v>0</v>
      </c>
      <c r="I31" s="184">
        <v>0</v>
      </c>
      <c r="J31" s="184">
        <v>0</v>
      </c>
    </row>
  </sheetData>
  <pageMargins left="0.75" right="0.75" top="1" bottom="1" header="0.5" footer="0.5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/>
  </sheetViews>
  <sheetFormatPr defaultRowHeight="13.2" x14ac:dyDescent="0.25"/>
  <cols>
    <col min="1" max="1" width="35" customWidth="1"/>
    <col min="2" max="10" width="13" customWidth="1"/>
  </cols>
  <sheetData>
    <row r="1" spans="1:10" x14ac:dyDescent="0.25">
      <c r="A1" t="s">
        <v>94</v>
      </c>
      <c r="B1" t="s">
        <v>306</v>
      </c>
      <c r="C1" t="s">
        <v>307</v>
      </c>
      <c r="D1" t="s">
        <v>308</v>
      </c>
      <c r="E1" t="s">
        <v>321</v>
      </c>
      <c r="F1" t="s">
        <v>322</v>
      </c>
      <c r="G1" t="s">
        <v>323</v>
      </c>
      <c r="H1" t="s">
        <v>324</v>
      </c>
      <c r="I1" t="s">
        <v>325</v>
      </c>
      <c r="J1" t="s">
        <v>326</v>
      </c>
    </row>
    <row r="2" spans="1:10" ht="20.399999999999999" x14ac:dyDescent="0.35">
      <c r="A2" t="s">
        <v>95</v>
      </c>
      <c r="B2" s="184">
        <v>118374</v>
      </c>
      <c r="C2" s="184">
        <v>118406</v>
      </c>
      <c r="D2" s="184">
        <v>117467</v>
      </c>
      <c r="E2" s="184">
        <v>118374</v>
      </c>
      <c r="F2" s="184">
        <v>118406</v>
      </c>
      <c r="G2" s="184">
        <v>117467</v>
      </c>
      <c r="H2" s="184">
        <v>0</v>
      </c>
      <c r="I2" s="184">
        <v>0</v>
      </c>
      <c r="J2" s="184">
        <v>0</v>
      </c>
    </row>
    <row r="3" spans="1:10" ht="20.399999999999999" x14ac:dyDescent="0.35">
      <c r="A3" t="s">
        <v>130</v>
      </c>
      <c r="B3" s="184">
        <v>53735</v>
      </c>
      <c r="C3" s="184">
        <v>57101</v>
      </c>
      <c r="D3" s="184">
        <v>58306</v>
      </c>
      <c r="E3" s="184">
        <v>52585</v>
      </c>
      <c r="F3" s="184">
        <v>55654</v>
      </c>
      <c r="G3" s="184">
        <v>56674</v>
      </c>
      <c r="H3" s="184">
        <v>1150</v>
      </c>
      <c r="I3" s="184">
        <v>1447</v>
      </c>
      <c r="J3" s="184">
        <v>1632</v>
      </c>
    </row>
    <row r="4" spans="1:10" ht="20.399999999999999" x14ac:dyDescent="0.35">
      <c r="A4" t="s">
        <v>96</v>
      </c>
      <c r="B4" s="184">
        <v>128130</v>
      </c>
      <c r="C4" s="184">
        <v>126762</v>
      </c>
      <c r="D4" s="184">
        <v>125898</v>
      </c>
      <c r="E4" s="184">
        <v>128130</v>
      </c>
      <c r="F4" s="184">
        <v>126762</v>
      </c>
      <c r="G4" s="184">
        <v>125898</v>
      </c>
      <c r="H4" s="184">
        <v>0</v>
      </c>
      <c r="I4" s="184">
        <v>0</v>
      </c>
      <c r="J4" s="184">
        <v>0</v>
      </c>
    </row>
    <row r="5" spans="1:10" ht="20.399999999999999" x14ac:dyDescent="0.35">
      <c r="A5" t="s">
        <v>97</v>
      </c>
      <c r="B5" s="184">
        <v>83001</v>
      </c>
      <c r="C5" s="184">
        <v>81506</v>
      </c>
      <c r="D5" s="184">
        <v>73737</v>
      </c>
      <c r="E5" s="184">
        <v>83001</v>
      </c>
      <c r="F5" s="184">
        <v>81506</v>
      </c>
      <c r="G5" s="184">
        <v>73737</v>
      </c>
      <c r="H5" s="184">
        <v>0</v>
      </c>
      <c r="I5" s="184">
        <v>0</v>
      </c>
      <c r="J5" s="184">
        <v>0</v>
      </c>
    </row>
    <row r="6" spans="1:10" ht="20.399999999999999" x14ac:dyDescent="0.35">
      <c r="A6" t="s">
        <v>98</v>
      </c>
      <c r="B6" s="184">
        <v>87463</v>
      </c>
      <c r="C6" s="184">
        <v>85878</v>
      </c>
      <c r="D6" s="184">
        <v>83751</v>
      </c>
      <c r="E6" s="184">
        <v>87463</v>
      </c>
      <c r="F6" s="184">
        <v>85878</v>
      </c>
      <c r="G6" s="184">
        <v>83751</v>
      </c>
      <c r="H6" s="184">
        <v>0</v>
      </c>
      <c r="I6" s="184">
        <v>0</v>
      </c>
      <c r="J6" s="184">
        <v>0</v>
      </c>
    </row>
    <row r="7" spans="1:10" ht="20.399999999999999" x14ac:dyDescent="0.35">
      <c r="A7" t="s">
        <v>99</v>
      </c>
      <c r="B7" s="184">
        <v>8700</v>
      </c>
      <c r="C7" s="184">
        <v>9923</v>
      </c>
      <c r="D7" s="184">
        <v>10732</v>
      </c>
      <c r="E7" s="184">
        <v>8700</v>
      </c>
      <c r="F7" s="184">
        <v>9923</v>
      </c>
      <c r="G7" s="184">
        <v>10732</v>
      </c>
      <c r="H7" s="184">
        <v>0</v>
      </c>
      <c r="I7" s="184">
        <v>0</v>
      </c>
      <c r="J7" s="184">
        <v>0</v>
      </c>
    </row>
    <row r="8" spans="1:10" ht="20.399999999999999" x14ac:dyDescent="0.35">
      <c r="A8" t="s">
        <v>100</v>
      </c>
      <c r="B8" s="184">
        <v>4229</v>
      </c>
      <c r="C8" s="184">
        <v>4526</v>
      </c>
      <c r="D8" s="184">
        <v>4702</v>
      </c>
      <c r="E8" s="184">
        <v>4229</v>
      </c>
      <c r="F8" s="184">
        <v>4526</v>
      </c>
      <c r="G8" s="184">
        <v>4702</v>
      </c>
      <c r="H8" s="184">
        <v>0</v>
      </c>
      <c r="I8" s="184">
        <v>0</v>
      </c>
      <c r="J8" s="184">
        <v>0</v>
      </c>
    </row>
    <row r="9" spans="1:10" ht="20.399999999999999" x14ac:dyDescent="0.35">
      <c r="A9" t="s">
        <v>101</v>
      </c>
      <c r="B9" s="184">
        <v>3659</v>
      </c>
      <c r="C9" s="184">
        <v>2342</v>
      </c>
      <c r="D9" s="184">
        <v>2113</v>
      </c>
      <c r="E9" s="184">
        <v>0</v>
      </c>
      <c r="F9" s="184">
        <v>0</v>
      </c>
      <c r="G9" s="184">
        <v>0</v>
      </c>
      <c r="H9" s="184">
        <v>3659</v>
      </c>
      <c r="I9" s="184">
        <v>2342</v>
      </c>
      <c r="J9" s="184">
        <v>2113</v>
      </c>
    </row>
    <row r="10" spans="1:10" ht="20.399999999999999" x14ac:dyDescent="0.35">
      <c r="A10" t="s">
        <v>102</v>
      </c>
      <c r="B10" s="184">
        <v>446</v>
      </c>
      <c r="C10" s="184">
        <v>771</v>
      </c>
      <c r="D10" s="184">
        <v>1074</v>
      </c>
      <c r="E10" s="184">
        <v>446</v>
      </c>
      <c r="F10" s="184">
        <v>771</v>
      </c>
      <c r="G10" s="184">
        <v>1074</v>
      </c>
      <c r="H10" s="184">
        <v>0</v>
      </c>
      <c r="I10" s="184">
        <v>0</v>
      </c>
      <c r="J10" s="184">
        <v>0</v>
      </c>
    </row>
    <row r="11" spans="1:10" ht="20.399999999999999" x14ac:dyDescent="0.35">
      <c r="A11" t="s">
        <v>103</v>
      </c>
      <c r="B11" s="184">
        <v>16610</v>
      </c>
      <c r="C11" s="184">
        <v>19915</v>
      </c>
      <c r="D11" s="184">
        <v>33698</v>
      </c>
      <c r="E11" s="184">
        <v>16610</v>
      </c>
      <c r="F11" s="184">
        <v>19915</v>
      </c>
      <c r="G11" s="184">
        <v>33698</v>
      </c>
      <c r="H11" s="184">
        <v>0</v>
      </c>
      <c r="I11" s="184">
        <v>0</v>
      </c>
      <c r="J11" s="184">
        <v>0</v>
      </c>
    </row>
    <row r="12" spans="1:10" ht="20.399999999999999" x14ac:dyDescent="0.35">
      <c r="A12" t="s">
        <v>235</v>
      </c>
      <c r="B12" s="184">
        <v>0</v>
      </c>
      <c r="C12" s="184">
        <v>0</v>
      </c>
      <c r="D12" s="184">
        <v>0</v>
      </c>
      <c r="E12" s="184">
        <v>0</v>
      </c>
      <c r="F12" s="184">
        <v>0</v>
      </c>
      <c r="G12" s="184">
        <v>0</v>
      </c>
      <c r="H12" s="184">
        <v>0</v>
      </c>
      <c r="I12" s="184">
        <v>0</v>
      </c>
      <c r="J12" s="184">
        <v>0</v>
      </c>
    </row>
    <row r="13" spans="1:10" ht="20.399999999999999" x14ac:dyDescent="0.35">
      <c r="A13" t="s">
        <v>236</v>
      </c>
      <c r="B13" s="184">
        <v>9996</v>
      </c>
      <c r="C13" s="184">
        <v>7978</v>
      </c>
      <c r="D13" s="184">
        <v>8413</v>
      </c>
      <c r="E13" s="184">
        <v>6926</v>
      </c>
      <c r="F13" s="184">
        <v>6582</v>
      </c>
      <c r="G13" s="184">
        <v>6757</v>
      </c>
      <c r="H13" s="184">
        <v>3070</v>
      </c>
      <c r="I13" s="184">
        <v>1396</v>
      </c>
      <c r="J13" s="184">
        <v>1656</v>
      </c>
    </row>
    <row r="14" spans="1:10" ht="20.399999999999999" x14ac:dyDescent="0.35">
      <c r="A14" t="s">
        <v>296</v>
      </c>
      <c r="B14" s="184">
        <v>0</v>
      </c>
      <c r="C14" s="184">
        <v>0</v>
      </c>
      <c r="D14" s="184">
        <v>0</v>
      </c>
      <c r="E14" s="184">
        <v>0</v>
      </c>
      <c r="F14" s="184">
        <v>0</v>
      </c>
      <c r="G14" s="184">
        <v>0</v>
      </c>
      <c r="H14" s="184">
        <v>0</v>
      </c>
      <c r="I14" s="184">
        <v>0</v>
      </c>
      <c r="J14" s="184">
        <v>0</v>
      </c>
    </row>
    <row r="15" spans="1:10" ht="20.399999999999999" x14ac:dyDescent="0.35">
      <c r="A15" t="s">
        <v>131</v>
      </c>
      <c r="B15" s="184">
        <v>27290</v>
      </c>
      <c r="C15" s="184">
        <v>28765</v>
      </c>
      <c r="D15" s="184">
        <v>30925</v>
      </c>
      <c r="E15" s="184">
        <v>27290</v>
      </c>
      <c r="F15" s="184">
        <v>28765</v>
      </c>
      <c r="G15" s="184">
        <v>30925</v>
      </c>
      <c r="H15" s="184">
        <v>0</v>
      </c>
      <c r="I15" s="184">
        <v>0</v>
      </c>
      <c r="J15" s="184">
        <v>0</v>
      </c>
    </row>
    <row r="16" spans="1:10" ht="20.399999999999999" x14ac:dyDescent="0.35">
      <c r="A16" t="s">
        <v>104</v>
      </c>
      <c r="B16" s="184">
        <v>0</v>
      </c>
      <c r="C16" s="184">
        <v>0</v>
      </c>
      <c r="D16" s="184">
        <v>0</v>
      </c>
      <c r="E16" s="184">
        <v>0</v>
      </c>
      <c r="F16" s="184">
        <v>0</v>
      </c>
      <c r="G16" s="184">
        <v>0</v>
      </c>
      <c r="H16" s="184">
        <v>0</v>
      </c>
      <c r="I16" s="184">
        <v>0</v>
      </c>
      <c r="J16" s="184">
        <v>0</v>
      </c>
    </row>
    <row r="17" spans="1:10" ht="20.399999999999999" x14ac:dyDescent="0.35">
      <c r="A17" t="s">
        <v>105</v>
      </c>
      <c r="B17" s="184">
        <v>0</v>
      </c>
      <c r="C17" s="184">
        <v>0</v>
      </c>
      <c r="D17" s="184">
        <v>0</v>
      </c>
      <c r="E17" s="184">
        <v>0</v>
      </c>
      <c r="F17" s="184">
        <v>0</v>
      </c>
      <c r="G17" s="184">
        <v>0</v>
      </c>
      <c r="H17" s="184">
        <v>0</v>
      </c>
      <c r="I17" s="184">
        <v>0</v>
      </c>
      <c r="J17" s="184">
        <v>0</v>
      </c>
    </row>
    <row r="18" spans="1:10" ht="20.399999999999999" x14ac:dyDescent="0.35">
      <c r="A18" t="s">
        <v>106</v>
      </c>
      <c r="B18" s="184">
        <v>0</v>
      </c>
      <c r="C18" s="184">
        <v>0</v>
      </c>
      <c r="D18" s="184">
        <v>0</v>
      </c>
      <c r="E18" s="184">
        <v>0</v>
      </c>
      <c r="F18" s="184">
        <v>0</v>
      </c>
      <c r="G18" s="184">
        <v>0</v>
      </c>
      <c r="H18" s="184">
        <v>0</v>
      </c>
      <c r="I18" s="184">
        <v>0</v>
      </c>
      <c r="J18" s="184">
        <v>0</v>
      </c>
    </row>
    <row r="19" spans="1:10" ht="20.399999999999999" x14ac:dyDescent="0.35">
      <c r="A19" t="s">
        <v>107</v>
      </c>
      <c r="B19" s="184">
        <v>0</v>
      </c>
      <c r="C19" s="184">
        <v>0</v>
      </c>
      <c r="D19" s="184">
        <v>0</v>
      </c>
      <c r="E19" s="184">
        <v>0</v>
      </c>
      <c r="F19" s="184">
        <v>0</v>
      </c>
      <c r="G19" s="184">
        <v>0</v>
      </c>
      <c r="H19" s="184">
        <v>0</v>
      </c>
      <c r="I19" s="184">
        <v>0</v>
      </c>
      <c r="J19" s="184">
        <v>0</v>
      </c>
    </row>
    <row r="20" spans="1:10" ht="20.399999999999999" x14ac:dyDescent="0.35">
      <c r="A20" t="s">
        <v>108</v>
      </c>
      <c r="B20" s="184">
        <v>0</v>
      </c>
      <c r="C20" s="184">
        <v>0</v>
      </c>
      <c r="D20" s="184">
        <v>0</v>
      </c>
      <c r="E20" s="184">
        <v>0</v>
      </c>
      <c r="F20" s="184">
        <v>0</v>
      </c>
      <c r="G20" s="184">
        <v>0</v>
      </c>
      <c r="H20" s="184">
        <v>0</v>
      </c>
      <c r="I20" s="184">
        <v>0</v>
      </c>
      <c r="J20" s="184">
        <v>0</v>
      </c>
    </row>
    <row r="21" spans="1:10" ht="20.399999999999999" x14ac:dyDescent="0.35">
      <c r="A21" t="s">
        <v>109</v>
      </c>
      <c r="B21" s="184">
        <v>13121</v>
      </c>
      <c r="C21" s="184">
        <v>11852</v>
      </c>
      <c r="D21" s="184">
        <v>11671</v>
      </c>
      <c r="E21" s="184">
        <v>13121</v>
      </c>
      <c r="F21" s="184">
        <v>11852</v>
      </c>
      <c r="G21" s="184">
        <v>11671</v>
      </c>
      <c r="H21" s="184">
        <v>0</v>
      </c>
      <c r="I21" s="184">
        <v>0</v>
      </c>
      <c r="J21" s="184">
        <v>0</v>
      </c>
    </row>
    <row r="22" spans="1:10" ht="20.399999999999999" x14ac:dyDescent="0.35">
      <c r="A22" t="s">
        <v>110</v>
      </c>
      <c r="B22" s="184">
        <v>23443</v>
      </c>
      <c r="C22" s="184">
        <v>26313</v>
      </c>
      <c r="D22" s="184">
        <v>28911</v>
      </c>
      <c r="E22" s="184">
        <v>23443</v>
      </c>
      <c r="F22" s="184">
        <v>26313</v>
      </c>
      <c r="G22" s="184">
        <v>28911</v>
      </c>
      <c r="H22" s="184">
        <v>0</v>
      </c>
      <c r="I22" s="184">
        <v>0</v>
      </c>
      <c r="J22" s="184">
        <v>0</v>
      </c>
    </row>
    <row r="23" spans="1:10" ht="20.399999999999999" x14ac:dyDescent="0.35">
      <c r="A23" t="s">
        <v>111</v>
      </c>
      <c r="B23" s="184">
        <v>238</v>
      </c>
      <c r="C23" s="184">
        <v>471</v>
      </c>
      <c r="D23" s="184">
        <v>278</v>
      </c>
      <c r="E23" s="184">
        <v>170</v>
      </c>
      <c r="F23" s="184">
        <v>214</v>
      </c>
      <c r="G23" s="184">
        <v>227</v>
      </c>
      <c r="H23" s="184">
        <v>68</v>
      </c>
      <c r="I23" s="184">
        <v>257</v>
      </c>
      <c r="J23" s="184">
        <v>51</v>
      </c>
    </row>
    <row r="24" spans="1:10" ht="20.399999999999999" x14ac:dyDescent="0.35">
      <c r="A24" t="s">
        <v>112</v>
      </c>
      <c r="B24" s="184">
        <v>945</v>
      </c>
      <c r="C24" s="184">
        <v>940</v>
      </c>
      <c r="D24" s="184">
        <v>1105</v>
      </c>
      <c r="E24" s="184">
        <v>945</v>
      </c>
      <c r="F24" s="184">
        <v>940</v>
      </c>
      <c r="G24" s="184">
        <v>1105</v>
      </c>
      <c r="H24" s="184">
        <v>0</v>
      </c>
      <c r="I24" s="184">
        <v>0</v>
      </c>
      <c r="J24" s="184">
        <v>0</v>
      </c>
    </row>
    <row r="25" spans="1:10" ht="20.399999999999999" x14ac:dyDescent="0.35">
      <c r="A25" t="s">
        <v>113</v>
      </c>
      <c r="B25" s="184">
        <v>0</v>
      </c>
      <c r="C25" s="184">
        <v>0</v>
      </c>
      <c r="D25" s="184">
        <v>0</v>
      </c>
      <c r="E25" s="184">
        <v>0</v>
      </c>
      <c r="F25" s="184">
        <v>0</v>
      </c>
      <c r="G25" s="184">
        <v>0</v>
      </c>
      <c r="H25" s="184">
        <v>0</v>
      </c>
      <c r="I25" s="184">
        <v>0</v>
      </c>
      <c r="J25" s="184">
        <v>0</v>
      </c>
    </row>
    <row r="26" spans="1:10" ht="20.399999999999999" x14ac:dyDescent="0.35">
      <c r="A26" t="s">
        <v>114</v>
      </c>
      <c r="B26" s="184">
        <v>99</v>
      </c>
      <c r="C26" s="184">
        <v>401</v>
      </c>
      <c r="D26" s="184">
        <v>627</v>
      </c>
      <c r="E26" s="184">
        <v>99</v>
      </c>
      <c r="F26" s="184">
        <v>401</v>
      </c>
      <c r="G26" s="184">
        <v>627</v>
      </c>
      <c r="H26" s="184">
        <v>0</v>
      </c>
      <c r="I26" s="184">
        <v>0</v>
      </c>
      <c r="J26" s="184">
        <v>0</v>
      </c>
    </row>
    <row r="27" spans="1:10" ht="20.399999999999999" x14ac:dyDescent="0.35">
      <c r="A27" t="s">
        <v>174</v>
      </c>
      <c r="B27" s="184">
        <v>0</v>
      </c>
      <c r="C27" s="184">
        <v>0</v>
      </c>
      <c r="D27" s="184">
        <v>0</v>
      </c>
      <c r="E27" s="184">
        <v>0</v>
      </c>
      <c r="F27" s="184">
        <v>0</v>
      </c>
      <c r="G27" s="184">
        <v>0</v>
      </c>
      <c r="H27" s="184">
        <v>0</v>
      </c>
      <c r="I27" s="184">
        <v>0</v>
      </c>
      <c r="J27" s="184">
        <v>0</v>
      </c>
    </row>
    <row r="28" spans="1:10" ht="20.399999999999999" x14ac:dyDescent="0.35">
      <c r="A28" t="s">
        <v>115</v>
      </c>
      <c r="B28" s="184">
        <v>0</v>
      </c>
      <c r="C28" s="184">
        <v>0</v>
      </c>
      <c r="D28" s="184">
        <v>0</v>
      </c>
      <c r="E28" s="184">
        <v>0</v>
      </c>
      <c r="F28" s="184">
        <v>0</v>
      </c>
      <c r="G28" s="184">
        <v>0</v>
      </c>
      <c r="H28" s="184">
        <v>0</v>
      </c>
      <c r="I28" s="184">
        <v>0</v>
      </c>
      <c r="J28" s="184">
        <v>0</v>
      </c>
    </row>
    <row r="29" spans="1:10" ht="20.399999999999999" x14ac:dyDescent="0.35">
      <c r="A29" t="s">
        <v>116</v>
      </c>
      <c r="B29" s="184">
        <v>0</v>
      </c>
      <c r="C29" s="184">
        <v>0</v>
      </c>
      <c r="D29" s="184">
        <v>0</v>
      </c>
      <c r="E29" s="184">
        <v>0</v>
      </c>
      <c r="F29" s="184">
        <v>0</v>
      </c>
      <c r="G29" s="184">
        <v>0</v>
      </c>
      <c r="H29" s="184">
        <v>0</v>
      </c>
      <c r="I29" s="184">
        <v>0</v>
      </c>
      <c r="J29" s="184">
        <v>0</v>
      </c>
    </row>
    <row r="30" spans="1:10" ht="20.399999999999999" x14ac:dyDescent="0.35">
      <c r="A30" t="s">
        <v>176</v>
      </c>
      <c r="B30" s="184">
        <v>0</v>
      </c>
      <c r="C30" s="184">
        <v>0</v>
      </c>
      <c r="D30" s="184">
        <v>0</v>
      </c>
      <c r="E30" s="184">
        <v>0</v>
      </c>
      <c r="F30" s="184">
        <v>0</v>
      </c>
      <c r="G30" s="184">
        <v>0</v>
      </c>
      <c r="H30" s="184">
        <v>0</v>
      </c>
      <c r="I30" s="184">
        <v>0</v>
      </c>
      <c r="J30" s="184">
        <v>0</v>
      </c>
    </row>
    <row r="31" spans="1:10" ht="20.399999999999999" x14ac:dyDescent="0.35">
      <c r="A31" t="s">
        <v>290</v>
      </c>
      <c r="B31" s="184">
        <v>1365</v>
      </c>
      <c r="C31" s="184">
        <v>2593</v>
      </c>
      <c r="D31" s="184">
        <v>5363</v>
      </c>
      <c r="E31" s="184">
        <v>1365</v>
      </c>
      <c r="F31" s="184">
        <v>2593</v>
      </c>
      <c r="G31" s="184">
        <v>5363</v>
      </c>
      <c r="H31" s="184">
        <v>0</v>
      </c>
      <c r="I31" s="184">
        <v>0</v>
      </c>
      <c r="J31" s="184">
        <v>0</v>
      </c>
    </row>
  </sheetData>
  <pageMargins left="0.75" right="0.75" top="1" bottom="1" header="0.5" footer="0.5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/>
  </sheetViews>
  <sheetFormatPr defaultRowHeight="13.2" x14ac:dyDescent="0.25"/>
  <cols>
    <col min="1" max="1" width="35" customWidth="1"/>
    <col min="2" max="10" width="13" customWidth="1"/>
  </cols>
  <sheetData>
    <row r="1" spans="1:10" x14ac:dyDescent="0.25">
      <c r="A1" t="s">
        <v>94</v>
      </c>
      <c r="B1" t="s">
        <v>297</v>
      </c>
      <c r="C1" t="s">
        <v>298</v>
      </c>
      <c r="D1" t="s">
        <v>299</v>
      </c>
      <c r="E1" t="s">
        <v>315</v>
      </c>
      <c r="F1" t="s">
        <v>316</v>
      </c>
      <c r="G1" t="s">
        <v>317</v>
      </c>
      <c r="H1" t="s">
        <v>318</v>
      </c>
      <c r="I1" t="s">
        <v>319</v>
      </c>
      <c r="J1" t="s">
        <v>320</v>
      </c>
    </row>
    <row r="2" spans="1:10" ht="20.399999999999999" x14ac:dyDescent="0.35">
      <c r="A2" t="s">
        <v>95</v>
      </c>
      <c r="B2" s="184">
        <v>26741</v>
      </c>
      <c r="C2" s="184">
        <v>31504</v>
      </c>
      <c r="D2" s="184">
        <v>53655</v>
      </c>
      <c r="E2" s="184">
        <v>25452</v>
      </c>
      <c r="F2" s="184">
        <v>29374</v>
      </c>
      <c r="G2" s="184">
        <v>51119</v>
      </c>
      <c r="H2" s="184">
        <v>1289</v>
      </c>
      <c r="I2" s="184">
        <v>2130</v>
      </c>
      <c r="J2" s="184">
        <v>2536</v>
      </c>
    </row>
    <row r="3" spans="1:10" ht="20.399999999999999" x14ac:dyDescent="0.35">
      <c r="A3" t="s">
        <v>130</v>
      </c>
      <c r="B3" s="184">
        <v>128094</v>
      </c>
      <c r="C3" s="184">
        <v>137260</v>
      </c>
      <c r="D3" s="184">
        <v>128208</v>
      </c>
      <c r="E3" s="184">
        <v>125609</v>
      </c>
      <c r="F3" s="184">
        <v>134175</v>
      </c>
      <c r="G3" s="184">
        <v>120799</v>
      </c>
      <c r="H3" s="184">
        <v>2485</v>
      </c>
      <c r="I3" s="184">
        <v>3085</v>
      </c>
      <c r="J3" s="184">
        <v>7409</v>
      </c>
    </row>
    <row r="4" spans="1:10" ht="20.399999999999999" x14ac:dyDescent="0.35">
      <c r="A4" t="s">
        <v>96</v>
      </c>
      <c r="B4" s="184">
        <v>108727</v>
      </c>
      <c r="C4" s="184">
        <v>117448</v>
      </c>
      <c r="D4" s="184">
        <v>130753</v>
      </c>
      <c r="E4" s="184">
        <v>101091</v>
      </c>
      <c r="F4" s="184">
        <v>109574</v>
      </c>
      <c r="G4" s="184">
        <v>122287</v>
      </c>
      <c r="H4" s="184">
        <v>7636</v>
      </c>
      <c r="I4" s="184">
        <v>7874</v>
      </c>
      <c r="J4" s="184">
        <v>8466</v>
      </c>
    </row>
    <row r="5" spans="1:10" ht="20.399999999999999" x14ac:dyDescent="0.35">
      <c r="A5" t="s">
        <v>97</v>
      </c>
      <c r="B5" s="184">
        <v>5458</v>
      </c>
      <c r="C5" s="184">
        <v>5879</v>
      </c>
      <c r="D5" s="184">
        <v>6350</v>
      </c>
      <c r="E5" s="184">
        <v>1919</v>
      </c>
      <c r="F5" s="184">
        <v>2130</v>
      </c>
      <c r="G5" s="184">
        <v>2506</v>
      </c>
      <c r="H5" s="184">
        <v>3539</v>
      </c>
      <c r="I5" s="184">
        <v>3749</v>
      </c>
      <c r="J5" s="184">
        <v>3844</v>
      </c>
    </row>
    <row r="6" spans="1:10" ht="20.399999999999999" x14ac:dyDescent="0.35">
      <c r="A6" t="s">
        <v>98</v>
      </c>
      <c r="B6" s="184">
        <v>71344</v>
      </c>
      <c r="C6" s="184">
        <v>80800</v>
      </c>
      <c r="D6" s="184">
        <v>90355</v>
      </c>
      <c r="E6" s="184">
        <v>71344</v>
      </c>
      <c r="F6" s="184">
        <v>80800</v>
      </c>
      <c r="G6" s="184">
        <v>90355</v>
      </c>
      <c r="H6" s="184">
        <v>0</v>
      </c>
      <c r="I6" s="184">
        <v>0</v>
      </c>
      <c r="J6" s="184">
        <v>0</v>
      </c>
    </row>
    <row r="7" spans="1:10" ht="20.399999999999999" x14ac:dyDescent="0.35">
      <c r="A7" t="s">
        <v>99</v>
      </c>
      <c r="B7" s="184">
        <v>0</v>
      </c>
      <c r="C7" s="184">
        <v>0</v>
      </c>
      <c r="D7" s="184">
        <v>267</v>
      </c>
      <c r="E7" s="184">
        <v>0</v>
      </c>
      <c r="F7" s="184">
        <v>0</v>
      </c>
      <c r="G7" s="184">
        <v>267</v>
      </c>
      <c r="H7" s="184">
        <v>0</v>
      </c>
      <c r="I7" s="184">
        <v>0</v>
      </c>
      <c r="J7" s="184">
        <v>0</v>
      </c>
    </row>
    <row r="8" spans="1:10" ht="20.399999999999999" x14ac:dyDescent="0.35">
      <c r="A8" t="s">
        <v>100</v>
      </c>
      <c r="B8" s="184">
        <v>0</v>
      </c>
      <c r="C8" s="184">
        <v>0</v>
      </c>
      <c r="D8" s="184">
        <v>0</v>
      </c>
      <c r="E8" s="184">
        <v>0</v>
      </c>
      <c r="F8" s="184">
        <v>0</v>
      </c>
      <c r="G8" s="184">
        <v>0</v>
      </c>
      <c r="H8" s="184">
        <v>0</v>
      </c>
      <c r="I8" s="184">
        <v>0</v>
      </c>
      <c r="J8" s="184">
        <v>0</v>
      </c>
    </row>
    <row r="9" spans="1:10" ht="20.399999999999999" x14ac:dyDescent="0.35">
      <c r="A9" t="s">
        <v>101</v>
      </c>
      <c r="B9" s="184">
        <v>475</v>
      </c>
      <c r="C9" s="184">
        <v>498</v>
      </c>
      <c r="D9" s="184">
        <v>522</v>
      </c>
      <c r="E9" s="184">
        <v>0</v>
      </c>
      <c r="F9" s="184">
        <v>0</v>
      </c>
      <c r="G9" s="184">
        <v>0</v>
      </c>
      <c r="H9" s="184">
        <v>475</v>
      </c>
      <c r="I9" s="184">
        <v>498</v>
      </c>
      <c r="J9" s="184">
        <v>522</v>
      </c>
    </row>
    <row r="10" spans="1:10" ht="20.399999999999999" x14ac:dyDescent="0.35">
      <c r="A10" t="s">
        <v>102</v>
      </c>
      <c r="B10" s="184">
        <v>0</v>
      </c>
      <c r="C10" s="184">
        <v>0</v>
      </c>
      <c r="D10" s="184">
        <v>0</v>
      </c>
      <c r="E10" s="184">
        <v>0</v>
      </c>
      <c r="F10" s="184">
        <v>0</v>
      </c>
      <c r="G10" s="184">
        <v>0</v>
      </c>
      <c r="H10" s="184">
        <v>0</v>
      </c>
      <c r="I10" s="184">
        <v>0</v>
      </c>
      <c r="J10" s="184">
        <v>0</v>
      </c>
    </row>
    <row r="11" spans="1:10" ht="20.399999999999999" x14ac:dyDescent="0.35">
      <c r="A11" t="s">
        <v>103</v>
      </c>
      <c r="B11" s="184">
        <v>10048</v>
      </c>
      <c r="C11" s="184">
        <v>24711</v>
      </c>
      <c r="D11" s="184">
        <v>26754</v>
      </c>
      <c r="E11" s="184">
        <v>10048</v>
      </c>
      <c r="F11" s="184">
        <v>24711</v>
      </c>
      <c r="G11" s="184">
        <v>26754</v>
      </c>
      <c r="H11" s="184">
        <v>0</v>
      </c>
      <c r="I11" s="184">
        <v>0</v>
      </c>
      <c r="J11" s="184">
        <v>0</v>
      </c>
    </row>
    <row r="12" spans="1:10" ht="20.399999999999999" x14ac:dyDescent="0.35">
      <c r="A12" t="s">
        <v>235</v>
      </c>
      <c r="B12" s="184">
        <v>96716</v>
      </c>
      <c r="C12" s="184">
        <v>107152</v>
      </c>
      <c r="D12" s="184">
        <v>98680</v>
      </c>
      <c r="E12" s="184">
        <v>96716</v>
      </c>
      <c r="F12" s="184">
        <v>107152</v>
      </c>
      <c r="G12" s="184">
        <v>98680</v>
      </c>
      <c r="H12" s="184">
        <v>0</v>
      </c>
      <c r="I12" s="184">
        <v>0</v>
      </c>
      <c r="J12" s="184">
        <v>0</v>
      </c>
    </row>
    <row r="13" spans="1:10" ht="20.399999999999999" x14ac:dyDescent="0.35">
      <c r="A13" t="s">
        <v>236</v>
      </c>
      <c r="B13" s="184">
        <v>20717</v>
      </c>
      <c r="C13" s="184">
        <v>20471</v>
      </c>
      <c r="D13" s="184">
        <v>22667</v>
      </c>
      <c r="E13" s="184">
        <v>20717</v>
      </c>
      <c r="F13" s="184">
        <v>20471</v>
      </c>
      <c r="G13" s="184">
        <v>22667</v>
      </c>
      <c r="H13" s="184">
        <v>0</v>
      </c>
      <c r="I13" s="184">
        <v>0</v>
      </c>
      <c r="J13" s="184">
        <v>0</v>
      </c>
    </row>
    <row r="14" spans="1:10" ht="20.399999999999999" x14ac:dyDescent="0.35">
      <c r="A14" t="s">
        <v>296</v>
      </c>
      <c r="B14" s="184">
        <v>0</v>
      </c>
      <c r="C14" s="184">
        <v>0</v>
      </c>
      <c r="D14" s="184">
        <v>0</v>
      </c>
      <c r="E14" s="184">
        <v>0</v>
      </c>
      <c r="F14" s="184">
        <v>0</v>
      </c>
      <c r="G14" s="184">
        <v>0</v>
      </c>
      <c r="H14" s="184">
        <v>0</v>
      </c>
      <c r="I14" s="184">
        <v>0</v>
      </c>
      <c r="J14" s="184">
        <v>0</v>
      </c>
    </row>
    <row r="15" spans="1:10" ht="20.399999999999999" x14ac:dyDescent="0.35">
      <c r="A15" t="s">
        <v>131</v>
      </c>
      <c r="B15" s="184">
        <v>16517</v>
      </c>
      <c r="C15" s="184">
        <v>15935</v>
      </c>
      <c r="D15" s="184">
        <v>26916</v>
      </c>
      <c r="E15" s="184">
        <v>16517</v>
      </c>
      <c r="F15" s="184">
        <v>15935</v>
      </c>
      <c r="G15" s="184">
        <v>26916</v>
      </c>
      <c r="H15" s="184">
        <v>0</v>
      </c>
      <c r="I15" s="184">
        <v>0</v>
      </c>
      <c r="J15" s="184">
        <v>0</v>
      </c>
    </row>
    <row r="16" spans="1:10" ht="20.399999999999999" x14ac:dyDescent="0.35">
      <c r="A16" t="s">
        <v>104</v>
      </c>
      <c r="B16" s="184">
        <v>0</v>
      </c>
      <c r="C16" s="184">
        <v>0</v>
      </c>
      <c r="D16" s="184">
        <v>0</v>
      </c>
      <c r="E16" s="184">
        <v>0</v>
      </c>
      <c r="F16" s="184">
        <v>0</v>
      </c>
      <c r="G16" s="184">
        <v>0</v>
      </c>
      <c r="H16" s="184">
        <v>0</v>
      </c>
      <c r="I16" s="184">
        <v>0</v>
      </c>
      <c r="J16" s="184">
        <v>0</v>
      </c>
    </row>
    <row r="17" spans="1:10" ht="20.399999999999999" x14ac:dyDescent="0.35">
      <c r="A17" t="s">
        <v>105</v>
      </c>
      <c r="B17" s="184">
        <v>0</v>
      </c>
      <c r="C17" s="184">
        <v>0</v>
      </c>
      <c r="D17" s="184">
        <v>0</v>
      </c>
      <c r="E17" s="184">
        <v>0</v>
      </c>
      <c r="F17" s="184">
        <v>0</v>
      </c>
      <c r="G17" s="184">
        <v>0</v>
      </c>
      <c r="H17" s="184">
        <v>0</v>
      </c>
      <c r="I17" s="184">
        <v>0</v>
      </c>
      <c r="J17" s="184">
        <v>0</v>
      </c>
    </row>
    <row r="18" spans="1:10" ht="20.399999999999999" x14ac:dyDescent="0.35">
      <c r="A18" t="s">
        <v>106</v>
      </c>
      <c r="B18" s="184">
        <v>0</v>
      </c>
      <c r="C18" s="184">
        <v>0</v>
      </c>
      <c r="D18" s="184">
        <v>0</v>
      </c>
      <c r="E18" s="184">
        <v>0</v>
      </c>
      <c r="F18" s="184">
        <v>0</v>
      </c>
      <c r="G18" s="184">
        <v>0</v>
      </c>
      <c r="H18" s="184">
        <v>0</v>
      </c>
      <c r="I18" s="184">
        <v>0</v>
      </c>
      <c r="J18" s="184">
        <v>0</v>
      </c>
    </row>
    <row r="19" spans="1:10" ht="20.399999999999999" x14ac:dyDescent="0.35">
      <c r="A19" t="s">
        <v>107</v>
      </c>
      <c r="B19" s="184">
        <v>0</v>
      </c>
      <c r="C19" s="184">
        <v>0</v>
      </c>
      <c r="D19" s="184">
        <v>0</v>
      </c>
      <c r="E19" s="184">
        <v>0</v>
      </c>
      <c r="F19" s="184">
        <v>0</v>
      </c>
      <c r="G19" s="184">
        <v>0</v>
      </c>
      <c r="H19" s="184">
        <v>0</v>
      </c>
      <c r="I19" s="184">
        <v>0</v>
      </c>
      <c r="J19" s="184">
        <v>0</v>
      </c>
    </row>
    <row r="20" spans="1:10" ht="20.399999999999999" x14ac:dyDescent="0.35">
      <c r="A20" t="s">
        <v>108</v>
      </c>
      <c r="B20" s="184">
        <v>0</v>
      </c>
      <c r="C20" s="184">
        <v>0</v>
      </c>
      <c r="D20" s="184">
        <v>0</v>
      </c>
      <c r="E20" s="184">
        <v>0</v>
      </c>
      <c r="F20" s="184">
        <v>0</v>
      </c>
      <c r="G20" s="184">
        <v>0</v>
      </c>
      <c r="H20" s="184">
        <v>0</v>
      </c>
      <c r="I20" s="184">
        <v>0</v>
      </c>
      <c r="J20" s="184">
        <v>0</v>
      </c>
    </row>
    <row r="21" spans="1:10" ht="20.399999999999999" x14ac:dyDescent="0.35">
      <c r="A21" t="s">
        <v>109</v>
      </c>
      <c r="B21" s="184">
        <v>3223</v>
      </c>
      <c r="C21" s="184">
        <v>1771</v>
      </c>
      <c r="D21" s="184">
        <v>795</v>
      </c>
      <c r="E21" s="184">
        <v>0</v>
      </c>
      <c r="F21" s="184">
        <v>0</v>
      </c>
      <c r="G21" s="184">
        <v>0</v>
      </c>
      <c r="H21" s="184">
        <v>3223</v>
      </c>
      <c r="I21" s="184">
        <v>1771</v>
      </c>
      <c r="J21" s="184">
        <v>795</v>
      </c>
    </row>
    <row r="22" spans="1:10" ht="20.399999999999999" x14ac:dyDescent="0.35">
      <c r="A22" t="s">
        <v>110</v>
      </c>
      <c r="B22" s="184">
        <v>9614</v>
      </c>
      <c r="C22" s="184">
        <v>11255</v>
      </c>
      <c r="D22" s="184">
        <v>14713</v>
      </c>
      <c r="E22" s="184">
        <v>9614</v>
      </c>
      <c r="F22" s="184">
        <v>11255</v>
      </c>
      <c r="G22" s="184">
        <v>14713</v>
      </c>
      <c r="H22" s="184">
        <v>0</v>
      </c>
      <c r="I22" s="184">
        <v>0</v>
      </c>
      <c r="J22" s="184">
        <v>0</v>
      </c>
    </row>
    <row r="23" spans="1:10" ht="20.399999999999999" x14ac:dyDescent="0.35">
      <c r="A23" t="s">
        <v>111</v>
      </c>
      <c r="B23" s="184">
        <v>55</v>
      </c>
      <c r="C23" s="184">
        <v>98</v>
      </c>
      <c r="D23" s="184">
        <v>114</v>
      </c>
      <c r="E23" s="184">
        <v>45</v>
      </c>
      <c r="F23" s="184">
        <v>74</v>
      </c>
      <c r="G23" s="184">
        <v>96</v>
      </c>
      <c r="H23" s="184">
        <v>10</v>
      </c>
      <c r="I23" s="184">
        <v>24</v>
      </c>
      <c r="J23" s="184">
        <v>18</v>
      </c>
    </row>
    <row r="24" spans="1:10" ht="20.399999999999999" x14ac:dyDescent="0.35">
      <c r="A24" t="s">
        <v>112</v>
      </c>
      <c r="B24" s="184">
        <v>0</v>
      </c>
      <c r="C24" s="184">
        <v>0</v>
      </c>
      <c r="D24" s="184">
        <v>0</v>
      </c>
      <c r="E24" s="184">
        <v>0</v>
      </c>
      <c r="F24" s="184">
        <v>0</v>
      </c>
      <c r="G24" s="184">
        <v>0</v>
      </c>
      <c r="H24" s="184">
        <v>0</v>
      </c>
      <c r="I24" s="184">
        <v>0</v>
      </c>
      <c r="J24" s="184">
        <v>0</v>
      </c>
    </row>
    <row r="25" spans="1:10" ht="20.399999999999999" x14ac:dyDescent="0.35">
      <c r="A25" t="s">
        <v>113</v>
      </c>
      <c r="B25" s="184">
        <v>0</v>
      </c>
      <c r="C25" s="184">
        <v>0</v>
      </c>
      <c r="D25" s="184">
        <v>0</v>
      </c>
      <c r="E25" s="184">
        <v>0</v>
      </c>
      <c r="F25" s="184">
        <v>0</v>
      </c>
      <c r="G25" s="184">
        <v>0</v>
      </c>
      <c r="H25" s="184">
        <v>0</v>
      </c>
      <c r="I25" s="184">
        <v>0</v>
      </c>
      <c r="J25" s="184">
        <v>0</v>
      </c>
    </row>
    <row r="26" spans="1:10" ht="20.399999999999999" x14ac:dyDescent="0.35">
      <c r="A26" t="s">
        <v>114</v>
      </c>
      <c r="B26" s="184">
        <v>0</v>
      </c>
      <c r="C26" s="184">
        <v>0</v>
      </c>
      <c r="D26" s="184">
        <v>0</v>
      </c>
      <c r="E26" s="184">
        <v>0</v>
      </c>
      <c r="F26" s="184">
        <v>0</v>
      </c>
      <c r="G26" s="184">
        <v>0</v>
      </c>
      <c r="H26" s="184">
        <v>0</v>
      </c>
      <c r="I26" s="184">
        <v>0</v>
      </c>
      <c r="J26" s="184">
        <v>0</v>
      </c>
    </row>
    <row r="27" spans="1:10" ht="20.399999999999999" x14ac:dyDescent="0.35">
      <c r="A27" t="s">
        <v>174</v>
      </c>
      <c r="B27" s="184">
        <v>0</v>
      </c>
      <c r="C27" s="184">
        <v>0</v>
      </c>
      <c r="D27" s="184">
        <v>0</v>
      </c>
      <c r="E27" s="184">
        <v>0</v>
      </c>
      <c r="F27" s="184">
        <v>0</v>
      </c>
      <c r="G27" s="184">
        <v>0</v>
      </c>
      <c r="H27" s="184">
        <v>0</v>
      </c>
      <c r="I27" s="184">
        <v>0</v>
      </c>
      <c r="J27" s="184">
        <v>0</v>
      </c>
    </row>
    <row r="28" spans="1:10" ht="20.399999999999999" x14ac:dyDescent="0.35">
      <c r="A28" t="s">
        <v>115</v>
      </c>
      <c r="B28" s="184">
        <v>0</v>
      </c>
      <c r="C28" s="184">
        <v>0</v>
      </c>
      <c r="D28" s="184">
        <v>0</v>
      </c>
      <c r="E28" s="184">
        <v>0</v>
      </c>
      <c r="F28" s="184">
        <v>0</v>
      </c>
      <c r="G28" s="184">
        <v>0</v>
      </c>
      <c r="H28" s="184">
        <v>0</v>
      </c>
      <c r="I28" s="184">
        <v>0</v>
      </c>
      <c r="J28" s="184">
        <v>0</v>
      </c>
    </row>
    <row r="29" spans="1:10" ht="20.399999999999999" x14ac:dyDescent="0.35">
      <c r="A29" t="s">
        <v>116</v>
      </c>
      <c r="B29" s="184">
        <v>0</v>
      </c>
      <c r="C29" s="184">
        <v>0</v>
      </c>
      <c r="D29" s="184">
        <v>0</v>
      </c>
      <c r="E29" s="184">
        <v>0</v>
      </c>
      <c r="F29" s="184">
        <v>0</v>
      </c>
      <c r="G29" s="184">
        <v>0</v>
      </c>
      <c r="H29" s="184">
        <v>0</v>
      </c>
      <c r="I29" s="184">
        <v>0</v>
      </c>
      <c r="J29" s="184">
        <v>0</v>
      </c>
    </row>
    <row r="30" spans="1:10" ht="20.399999999999999" x14ac:dyDescent="0.35">
      <c r="A30" t="s">
        <v>176</v>
      </c>
      <c r="B30" s="184">
        <v>0</v>
      </c>
      <c r="C30" s="184">
        <v>0</v>
      </c>
      <c r="D30" s="184">
        <v>0</v>
      </c>
      <c r="E30" s="184">
        <v>0</v>
      </c>
      <c r="F30" s="184">
        <v>0</v>
      </c>
      <c r="G30" s="184">
        <v>0</v>
      </c>
      <c r="H30" s="184">
        <v>0</v>
      </c>
      <c r="I30" s="184">
        <v>0</v>
      </c>
      <c r="J30" s="184">
        <v>0</v>
      </c>
    </row>
    <row r="31" spans="1:10" ht="20.399999999999999" x14ac:dyDescent="0.35">
      <c r="A31" t="s">
        <v>290</v>
      </c>
      <c r="B31" s="184">
        <v>0</v>
      </c>
      <c r="C31" s="184">
        <v>3529</v>
      </c>
      <c r="D31" s="184">
        <v>0</v>
      </c>
      <c r="E31" s="184">
        <v>0</v>
      </c>
      <c r="F31" s="184">
        <v>0</v>
      </c>
      <c r="G31" s="184">
        <v>0</v>
      </c>
      <c r="H31" s="184">
        <v>0</v>
      </c>
      <c r="I31" s="184">
        <v>3529</v>
      </c>
      <c r="J31" s="184">
        <v>0</v>
      </c>
    </row>
  </sheetData>
  <pageMargins left="0.75" right="0.75" top="1" bottom="1" header="0.5" footer="0.5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/>
  </sheetViews>
  <sheetFormatPr defaultRowHeight="13.2" x14ac:dyDescent="0.25"/>
  <cols>
    <col min="1" max="1" width="35" customWidth="1"/>
    <col min="2" max="10" width="13" customWidth="1"/>
  </cols>
  <sheetData>
    <row r="1" spans="1:10" x14ac:dyDescent="0.25">
      <c r="A1" t="s">
        <v>94</v>
      </c>
      <c r="B1" t="s">
        <v>306</v>
      </c>
      <c r="C1" t="s">
        <v>307</v>
      </c>
      <c r="D1" t="s">
        <v>308</v>
      </c>
      <c r="E1" t="s">
        <v>321</v>
      </c>
      <c r="F1" t="s">
        <v>322</v>
      </c>
      <c r="G1" t="s">
        <v>323</v>
      </c>
      <c r="H1" t="s">
        <v>324</v>
      </c>
      <c r="I1" t="s">
        <v>325</v>
      </c>
      <c r="J1" t="s">
        <v>326</v>
      </c>
    </row>
    <row r="2" spans="1:10" ht="20.399999999999999" x14ac:dyDescent="0.35">
      <c r="A2" t="s">
        <v>95</v>
      </c>
      <c r="B2" s="184">
        <v>22271</v>
      </c>
      <c r="C2" s="184">
        <v>25220</v>
      </c>
      <c r="D2" s="184">
        <v>34474</v>
      </c>
      <c r="E2" s="184">
        <v>22060</v>
      </c>
      <c r="F2" s="184">
        <v>24735</v>
      </c>
      <c r="G2" s="184">
        <v>33904</v>
      </c>
      <c r="H2" s="184">
        <v>211</v>
      </c>
      <c r="I2" s="184">
        <v>485</v>
      </c>
      <c r="J2" s="184">
        <v>570</v>
      </c>
    </row>
    <row r="3" spans="1:10" ht="20.399999999999999" x14ac:dyDescent="0.35">
      <c r="A3" t="s">
        <v>130</v>
      </c>
      <c r="B3" s="184">
        <v>31945</v>
      </c>
      <c r="C3" s="184">
        <v>30841</v>
      </c>
      <c r="D3" s="184">
        <v>41487</v>
      </c>
      <c r="E3" s="184">
        <v>30485</v>
      </c>
      <c r="F3" s="184">
        <v>29446</v>
      </c>
      <c r="G3" s="184">
        <v>27891</v>
      </c>
      <c r="H3" s="184">
        <v>1460</v>
      </c>
      <c r="I3" s="184">
        <v>1395</v>
      </c>
      <c r="J3" s="184">
        <v>13596</v>
      </c>
    </row>
    <row r="4" spans="1:10" ht="20.399999999999999" x14ac:dyDescent="0.35">
      <c r="A4" t="s">
        <v>96</v>
      </c>
      <c r="B4" s="184">
        <v>71215</v>
      </c>
      <c r="C4" s="184">
        <v>74182</v>
      </c>
      <c r="D4" s="184">
        <v>76157</v>
      </c>
      <c r="E4" s="184">
        <v>69099</v>
      </c>
      <c r="F4" s="184">
        <v>72237</v>
      </c>
      <c r="G4" s="184">
        <v>73936</v>
      </c>
      <c r="H4" s="184">
        <v>2116</v>
      </c>
      <c r="I4" s="184">
        <v>1945</v>
      </c>
      <c r="J4" s="184">
        <v>2221</v>
      </c>
    </row>
    <row r="5" spans="1:10" ht="20.399999999999999" x14ac:dyDescent="0.35">
      <c r="A5" t="s">
        <v>97</v>
      </c>
      <c r="B5" s="184">
        <v>3177</v>
      </c>
      <c r="C5" s="184">
        <v>3330</v>
      </c>
      <c r="D5" s="184">
        <v>3721</v>
      </c>
      <c r="E5" s="184">
        <v>926</v>
      </c>
      <c r="F5" s="184">
        <v>979</v>
      </c>
      <c r="G5" s="184">
        <v>1097</v>
      </c>
      <c r="H5" s="184">
        <v>2251</v>
      </c>
      <c r="I5" s="184">
        <v>2351</v>
      </c>
      <c r="J5" s="184">
        <v>2624</v>
      </c>
    </row>
    <row r="6" spans="1:10" ht="20.399999999999999" x14ac:dyDescent="0.35">
      <c r="A6" t="s">
        <v>98</v>
      </c>
      <c r="B6" s="184">
        <v>36679</v>
      </c>
      <c r="C6" s="184">
        <v>39756</v>
      </c>
      <c r="D6" s="184">
        <v>42420</v>
      </c>
      <c r="E6" s="184">
        <v>36679</v>
      </c>
      <c r="F6" s="184">
        <v>39756</v>
      </c>
      <c r="G6" s="184">
        <v>42420</v>
      </c>
      <c r="H6" s="184">
        <v>0</v>
      </c>
      <c r="I6" s="184">
        <v>0</v>
      </c>
      <c r="J6" s="184">
        <v>0</v>
      </c>
    </row>
    <row r="7" spans="1:10" ht="20.399999999999999" x14ac:dyDescent="0.35">
      <c r="A7" t="s">
        <v>99</v>
      </c>
      <c r="B7" s="184">
        <v>0</v>
      </c>
      <c r="C7" s="184">
        <v>0</v>
      </c>
      <c r="D7" s="184">
        <v>232</v>
      </c>
      <c r="E7" s="184">
        <v>0</v>
      </c>
      <c r="F7" s="184">
        <v>0</v>
      </c>
      <c r="G7" s="184">
        <v>232</v>
      </c>
      <c r="H7" s="184">
        <v>0</v>
      </c>
      <c r="I7" s="184">
        <v>0</v>
      </c>
      <c r="J7" s="184">
        <v>0</v>
      </c>
    </row>
    <row r="8" spans="1:10" ht="20.399999999999999" x14ac:dyDescent="0.35">
      <c r="A8" t="s">
        <v>100</v>
      </c>
      <c r="B8" s="184">
        <v>0</v>
      </c>
      <c r="C8" s="184">
        <v>0</v>
      </c>
      <c r="D8" s="184">
        <v>0</v>
      </c>
      <c r="E8" s="184">
        <v>0</v>
      </c>
      <c r="F8" s="184">
        <v>0</v>
      </c>
      <c r="G8" s="184">
        <v>0</v>
      </c>
      <c r="H8" s="184">
        <v>0</v>
      </c>
      <c r="I8" s="184">
        <v>0</v>
      </c>
      <c r="J8" s="184">
        <v>0</v>
      </c>
    </row>
    <row r="9" spans="1:10" ht="20.399999999999999" x14ac:dyDescent="0.35">
      <c r="A9" t="s">
        <v>101</v>
      </c>
      <c r="B9" s="184">
        <v>318</v>
      </c>
      <c r="C9" s="184">
        <v>333</v>
      </c>
      <c r="D9" s="184">
        <v>320</v>
      </c>
      <c r="E9" s="184">
        <v>0</v>
      </c>
      <c r="F9" s="184">
        <v>0</v>
      </c>
      <c r="G9" s="184">
        <v>0</v>
      </c>
      <c r="H9" s="184">
        <v>318</v>
      </c>
      <c r="I9" s="184">
        <v>333</v>
      </c>
      <c r="J9" s="184">
        <v>320</v>
      </c>
    </row>
    <row r="10" spans="1:10" ht="20.399999999999999" x14ac:dyDescent="0.35">
      <c r="A10" t="s">
        <v>102</v>
      </c>
      <c r="B10" s="184">
        <v>0</v>
      </c>
      <c r="C10" s="184">
        <v>0</v>
      </c>
      <c r="D10" s="184">
        <v>0</v>
      </c>
      <c r="E10" s="184">
        <v>0</v>
      </c>
      <c r="F10" s="184">
        <v>0</v>
      </c>
      <c r="G10" s="184">
        <v>0</v>
      </c>
      <c r="H10" s="184">
        <v>0</v>
      </c>
      <c r="I10" s="184">
        <v>0</v>
      </c>
      <c r="J10" s="184">
        <v>0</v>
      </c>
    </row>
    <row r="11" spans="1:10" ht="20.399999999999999" x14ac:dyDescent="0.35">
      <c r="A11" t="s">
        <v>103</v>
      </c>
      <c r="B11" s="184">
        <v>9564</v>
      </c>
      <c r="C11" s="184">
        <v>76828</v>
      </c>
      <c r="D11" s="184">
        <v>78831</v>
      </c>
      <c r="E11" s="184">
        <v>9564</v>
      </c>
      <c r="F11" s="184">
        <v>76828</v>
      </c>
      <c r="G11" s="184">
        <v>78831</v>
      </c>
      <c r="H11" s="184">
        <v>0</v>
      </c>
      <c r="I11" s="184">
        <v>0</v>
      </c>
      <c r="J11" s="184">
        <v>0</v>
      </c>
    </row>
    <row r="12" spans="1:10" ht="20.399999999999999" x14ac:dyDescent="0.35">
      <c r="A12" t="s">
        <v>235</v>
      </c>
      <c r="B12" s="184">
        <v>46557</v>
      </c>
      <c r="C12" s="184">
        <v>47541</v>
      </c>
      <c r="D12" s="184">
        <v>40776</v>
      </c>
      <c r="E12" s="184">
        <v>46557</v>
      </c>
      <c r="F12" s="184">
        <v>47541</v>
      </c>
      <c r="G12" s="184">
        <v>40776</v>
      </c>
      <c r="H12" s="184">
        <v>0</v>
      </c>
      <c r="I12" s="184">
        <v>0</v>
      </c>
      <c r="J12" s="184">
        <v>0</v>
      </c>
    </row>
    <row r="13" spans="1:10" ht="20.399999999999999" x14ac:dyDescent="0.35">
      <c r="A13" t="s">
        <v>236</v>
      </c>
      <c r="B13" s="184">
        <v>9258</v>
      </c>
      <c r="C13" s="184">
        <v>9451</v>
      </c>
      <c r="D13" s="184">
        <v>9984</v>
      </c>
      <c r="E13" s="184">
        <v>9258</v>
      </c>
      <c r="F13" s="184">
        <v>9451</v>
      </c>
      <c r="G13" s="184">
        <v>9984</v>
      </c>
      <c r="H13" s="184">
        <v>0</v>
      </c>
      <c r="I13" s="184">
        <v>0</v>
      </c>
      <c r="J13" s="184">
        <v>0</v>
      </c>
    </row>
    <row r="14" spans="1:10" ht="20.399999999999999" x14ac:dyDescent="0.35">
      <c r="A14" t="s">
        <v>296</v>
      </c>
      <c r="B14" s="184">
        <v>0</v>
      </c>
      <c r="C14" s="184">
        <v>0</v>
      </c>
      <c r="D14" s="184">
        <v>0</v>
      </c>
      <c r="E14" s="184">
        <v>0</v>
      </c>
      <c r="F14" s="184">
        <v>0</v>
      </c>
      <c r="G14" s="184">
        <v>0</v>
      </c>
      <c r="H14" s="184">
        <v>0</v>
      </c>
      <c r="I14" s="184">
        <v>0</v>
      </c>
      <c r="J14" s="184">
        <v>0</v>
      </c>
    </row>
    <row r="15" spans="1:10" ht="20.399999999999999" x14ac:dyDescent="0.35">
      <c r="A15" t="s">
        <v>131</v>
      </c>
      <c r="B15" s="184">
        <v>13353</v>
      </c>
      <c r="C15" s="184">
        <v>20739</v>
      </c>
      <c r="D15" s="184">
        <v>19619</v>
      </c>
      <c r="E15" s="184">
        <v>13353</v>
      </c>
      <c r="F15" s="184">
        <v>20739</v>
      </c>
      <c r="G15" s="184">
        <v>19619</v>
      </c>
      <c r="H15" s="184">
        <v>0</v>
      </c>
      <c r="I15" s="184">
        <v>0</v>
      </c>
      <c r="J15" s="184">
        <v>0</v>
      </c>
    </row>
    <row r="16" spans="1:10" ht="20.399999999999999" x14ac:dyDescent="0.35">
      <c r="A16" t="s">
        <v>104</v>
      </c>
      <c r="B16" s="184">
        <v>0</v>
      </c>
      <c r="C16" s="184">
        <v>0</v>
      </c>
      <c r="D16" s="184">
        <v>0</v>
      </c>
      <c r="E16" s="184">
        <v>0</v>
      </c>
      <c r="F16" s="184">
        <v>0</v>
      </c>
      <c r="G16" s="184">
        <v>0</v>
      </c>
      <c r="H16" s="184">
        <v>0</v>
      </c>
      <c r="I16" s="184">
        <v>0</v>
      </c>
      <c r="J16" s="184">
        <v>0</v>
      </c>
    </row>
    <row r="17" spans="1:10" ht="20.399999999999999" x14ac:dyDescent="0.35">
      <c r="A17" t="s">
        <v>105</v>
      </c>
      <c r="B17" s="184">
        <v>0</v>
      </c>
      <c r="C17" s="184">
        <v>0</v>
      </c>
      <c r="D17" s="184">
        <v>0</v>
      </c>
      <c r="E17" s="184">
        <v>0</v>
      </c>
      <c r="F17" s="184">
        <v>0</v>
      </c>
      <c r="G17" s="184">
        <v>0</v>
      </c>
      <c r="H17" s="184">
        <v>0</v>
      </c>
      <c r="I17" s="184">
        <v>0</v>
      </c>
      <c r="J17" s="184">
        <v>0</v>
      </c>
    </row>
    <row r="18" spans="1:10" ht="20.399999999999999" x14ac:dyDescent="0.35">
      <c r="A18" t="s">
        <v>106</v>
      </c>
      <c r="B18" s="184">
        <v>0</v>
      </c>
      <c r="C18" s="184">
        <v>0</v>
      </c>
      <c r="D18" s="184">
        <v>0</v>
      </c>
      <c r="E18" s="184">
        <v>0</v>
      </c>
      <c r="F18" s="184">
        <v>0</v>
      </c>
      <c r="G18" s="184">
        <v>0</v>
      </c>
      <c r="H18" s="184">
        <v>0</v>
      </c>
      <c r="I18" s="184">
        <v>0</v>
      </c>
      <c r="J18" s="184">
        <v>0</v>
      </c>
    </row>
    <row r="19" spans="1:10" ht="20.399999999999999" x14ac:dyDescent="0.35">
      <c r="A19" t="s">
        <v>107</v>
      </c>
      <c r="B19" s="184">
        <v>0</v>
      </c>
      <c r="C19" s="184">
        <v>0</v>
      </c>
      <c r="D19" s="184">
        <v>0</v>
      </c>
      <c r="E19" s="184">
        <v>0</v>
      </c>
      <c r="F19" s="184">
        <v>0</v>
      </c>
      <c r="G19" s="184">
        <v>0</v>
      </c>
      <c r="H19" s="184">
        <v>0</v>
      </c>
      <c r="I19" s="184">
        <v>0</v>
      </c>
      <c r="J19" s="184">
        <v>0</v>
      </c>
    </row>
    <row r="20" spans="1:10" ht="20.399999999999999" x14ac:dyDescent="0.35">
      <c r="A20" t="s">
        <v>108</v>
      </c>
      <c r="B20" s="184">
        <v>0</v>
      </c>
      <c r="C20" s="184">
        <v>0</v>
      </c>
      <c r="D20" s="184">
        <v>0</v>
      </c>
      <c r="E20" s="184">
        <v>0</v>
      </c>
      <c r="F20" s="184">
        <v>0</v>
      </c>
      <c r="G20" s="184">
        <v>0</v>
      </c>
      <c r="H20" s="184">
        <v>0</v>
      </c>
      <c r="I20" s="184">
        <v>0</v>
      </c>
      <c r="J20" s="184">
        <v>0</v>
      </c>
    </row>
    <row r="21" spans="1:10" ht="20.399999999999999" x14ac:dyDescent="0.35">
      <c r="A21" t="s">
        <v>109</v>
      </c>
      <c r="B21" s="184">
        <v>28695</v>
      </c>
      <c r="C21" s="184">
        <v>24282</v>
      </c>
      <c r="D21" s="184">
        <v>24282</v>
      </c>
      <c r="E21" s="184">
        <v>0</v>
      </c>
      <c r="F21" s="184">
        <v>0</v>
      </c>
      <c r="G21" s="184">
        <v>0</v>
      </c>
      <c r="H21" s="184">
        <v>28695</v>
      </c>
      <c r="I21" s="184">
        <v>24282</v>
      </c>
      <c r="J21" s="184">
        <v>24282</v>
      </c>
    </row>
    <row r="22" spans="1:10" ht="20.399999999999999" x14ac:dyDescent="0.35">
      <c r="A22" t="s">
        <v>110</v>
      </c>
      <c r="B22" s="184">
        <v>6173</v>
      </c>
      <c r="C22" s="184">
        <v>6824</v>
      </c>
      <c r="D22" s="184">
        <v>8937</v>
      </c>
      <c r="E22" s="184">
        <v>6173</v>
      </c>
      <c r="F22" s="184">
        <v>6824</v>
      </c>
      <c r="G22" s="184">
        <v>8937</v>
      </c>
      <c r="H22" s="184">
        <v>0</v>
      </c>
      <c r="I22" s="184">
        <v>0</v>
      </c>
      <c r="J22" s="184">
        <v>0</v>
      </c>
    </row>
    <row r="23" spans="1:10" ht="20.399999999999999" x14ac:dyDescent="0.35">
      <c r="A23" t="s">
        <v>111</v>
      </c>
      <c r="B23" s="184">
        <v>22</v>
      </c>
      <c r="C23" s="184">
        <v>37</v>
      </c>
      <c r="D23" s="184">
        <v>43</v>
      </c>
      <c r="E23" s="184">
        <v>21</v>
      </c>
      <c r="F23" s="184">
        <v>34</v>
      </c>
      <c r="G23" s="184">
        <v>41</v>
      </c>
      <c r="H23" s="184">
        <v>1</v>
      </c>
      <c r="I23" s="184">
        <v>3</v>
      </c>
      <c r="J23" s="184">
        <v>2</v>
      </c>
    </row>
    <row r="24" spans="1:10" ht="20.399999999999999" x14ac:dyDescent="0.35">
      <c r="A24" t="s">
        <v>112</v>
      </c>
      <c r="B24" s="184">
        <v>0</v>
      </c>
      <c r="C24" s="184">
        <v>0</v>
      </c>
      <c r="D24" s="184">
        <v>0</v>
      </c>
      <c r="E24" s="184">
        <v>0</v>
      </c>
      <c r="F24" s="184">
        <v>0</v>
      </c>
      <c r="G24" s="184">
        <v>0</v>
      </c>
      <c r="H24" s="184">
        <v>0</v>
      </c>
      <c r="I24" s="184">
        <v>0</v>
      </c>
      <c r="J24" s="184">
        <v>0</v>
      </c>
    </row>
    <row r="25" spans="1:10" ht="20.399999999999999" x14ac:dyDescent="0.35">
      <c r="A25" t="s">
        <v>113</v>
      </c>
      <c r="B25" s="184">
        <v>0</v>
      </c>
      <c r="C25" s="184">
        <v>0</v>
      </c>
      <c r="D25" s="184">
        <v>0</v>
      </c>
      <c r="E25" s="184">
        <v>0</v>
      </c>
      <c r="F25" s="184">
        <v>0</v>
      </c>
      <c r="G25" s="184">
        <v>0</v>
      </c>
      <c r="H25" s="184">
        <v>0</v>
      </c>
      <c r="I25" s="184">
        <v>0</v>
      </c>
      <c r="J25" s="184">
        <v>0</v>
      </c>
    </row>
    <row r="26" spans="1:10" ht="20.399999999999999" x14ac:dyDescent="0.35">
      <c r="A26" t="s">
        <v>114</v>
      </c>
      <c r="B26" s="184">
        <v>0</v>
      </c>
      <c r="C26" s="184">
        <v>0</v>
      </c>
      <c r="D26" s="184">
        <v>0</v>
      </c>
      <c r="E26" s="184">
        <v>0</v>
      </c>
      <c r="F26" s="184">
        <v>0</v>
      </c>
      <c r="G26" s="184">
        <v>0</v>
      </c>
      <c r="H26" s="184">
        <v>0</v>
      </c>
      <c r="I26" s="184">
        <v>0</v>
      </c>
      <c r="J26" s="184">
        <v>0</v>
      </c>
    </row>
    <row r="27" spans="1:10" ht="20.399999999999999" x14ac:dyDescent="0.35">
      <c r="A27" t="s">
        <v>174</v>
      </c>
      <c r="B27" s="184">
        <v>0</v>
      </c>
      <c r="C27" s="184">
        <v>0</v>
      </c>
      <c r="D27" s="184">
        <v>0</v>
      </c>
      <c r="E27" s="184">
        <v>0</v>
      </c>
      <c r="F27" s="184">
        <v>0</v>
      </c>
      <c r="G27" s="184">
        <v>0</v>
      </c>
      <c r="H27" s="184">
        <v>0</v>
      </c>
      <c r="I27" s="184">
        <v>0</v>
      </c>
      <c r="J27" s="184">
        <v>0</v>
      </c>
    </row>
    <row r="28" spans="1:10" ht="20.399999999999999" x14ac:dyDescent="0.35">
      <c r="A28" t="s">
        <v>115</v>
      </c>
      <c r="B28" s="184">
        <v>0</v>
      </c>
      <c r="C28" s="184">
        <v>0</v>
      </c>
      <c r="D28" s="184">
        <v>0</v>
      </c>
      <c r="E28" s="184">
        <v>0</v>
      </c>
      <c r="F28" s="184">
        <v>0</v>
      </c>
      <c r="G28" s="184">
        <v>0</v>
      </c>
      <c r="H28" s="184">
        <v>0</v>
      </c>
      <c r="I28" s="184">
        <v>0</v>
      </c>
      <c r="J28" s="184">
        <v>0</v>
      </c>
    </row>
    <row r="29" spans="1:10" ht="20.399999999999999" x14ac:dyDescent="0.35">
      <c r="A29" t="s">
        <v>116</v>
      </c>
      <c r="B29" s="184">
        <v>0</v>
      </c>
      <c r="C29" s="184">
        <v>0</v>
      </c>
      <c r="D29" s="184">
        <v>0</v>
      </c>
      <c r="E29" s="184">
        <v>0</v>
      </c>
      <c r="F29" s="184">
        <v>0</v>
      </c>
      <c r="G29" s="184">
        <v>0</v>
      </c>
      <c r="H29" s="184">
        <v>0</v>
      </c>
      <c r="I29" s="184">
        <v>0</v>
      </c>
      <c r="J29" s="184">
        <v>0</v>
      </c>
    </row>
    <row r="30" spans="1:10" ht="20.399999999999999" x14ac:dyDescent="0.35">
      <c r="A30" t="s">
        <v>176</v>
      </c>
      <c r="B30" s="184">
        <v>0</v>
      </c>
      <c r="C30" s="184">
        <v>0</v>
      </c>
      <c r="D30" s="184">
        <v>0</v>
      </c>
      <c r="E30" s="184">
        <v>0</v>
      </c>
      <c r="F30" s="184">
        <v>0</v>
      </c>
      <c r="G30" s="184">
        <v>0</v>
      </c>
      <c r="H30" s="184">
        <v>0</v>
      </c>
      <c r="I30" s="184">
        <v>0</v>
      </c>
      <c r="J30" s="184">
        <v>0</v>
      </c>
    </row>
    <row r="31" spans="1:10" ht="20.399999999999999" x14ac:dyDescent="0.35">
      <c r="A31" t="s">
        <v>290</v>
      </c>
      <c r="B31" s="184">
        <v>0</v>
      </c>
      <c r="C31" s="184">
        <v>0</v>
      </c>
      <c r="D31" s="184">
        <v>0</v>
      </c>
      <c r="E31" s="184">
        <v>0</v>
      </c>
      <c r="F31" s="184">
        <v>0</v>
      </c>
      <c r="G31" s="184">
        <v>0</v>
      </c>
      <c r="H31" s="184">
        <v>0</v>
      </c>
      <c r="I31" s="184">
        <v>0</v>
      </c>
      <c r="J31" s="184">
        <v>0</v>
      </c>
    </row>
  </sheetData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/>
  </sheetViews>
  <sheetFormatPr defaultRowHeight="13.2" x14ac:dyDescent="0.25"/>
  <cols>
    <col min="1" max="1" width="35" customWidth="1"/>
    <col min="2" max="10" width="13" customWidth="1"/>
  </cols>
  <sheetData>
    <row r="1" spans="1:10" x14ac:dyDescent="0.25">
      <c r="A1" t="s">
        <v>94</v>
      </c>
      <c r="B1" t="s">
        <v>297</v>
      </c>
      <c r="C1" t="s">
        <v>298</v>
      </c>
      <c r="D1" t="s">
        <v>299</v>
      </c>
      <c r="E1" t="s">
        <v>315</v>
      </c>
      <c r="F1" t="s">
        <v>316</v>
      </c>
      <c r="G1" t="s">
        <v>317</v>
      </c>
      <c r="H1" t="s">
        <v>318</v>
      </c>
      <c r="I1" t="s">
        <v>319</v>
      </c>
      <c r="J1" t="s">
        <v>320</v>
      </c>
    </row>
    <row r="2" spans="1:10" ht="20.399999999999999" x14ac:dyDescent="0.35">
      <c r="A2" t="s">
        <v>95</v>
      </c>
      <c r="B2" s="184">
        <v>163554</v>
      </c>
      <c r="C2" s="184">
        <v>174188</v>
      </c>
      <c r="D2" s="184">
        <v>189911</v>
      </c>
      <c r="E2" s="184">
        <v>0</v>
      </c>
      <c r="F2" s="184">
        <v>0</v>
      </c>
      <c r="G2" s="184">
        <v>0</v>
      </c>
      <c r="H2" s="184">
        <v>163554</v>
      </c>
      <c r="I2" s="184">
        <v>174188</v>
      </c>
      <c r="J2" s="184">
        <v>189911</v>
      </c>
    </row>
    <row r="3" spans="1:10" ht="20.399999999999999" x14ac:dyDescent="0.35">
      <c r="A3" t="s">
        <v>130</v>
      </c>
      <c r="B3" s="184">
        <v>233457</v>
      </c>
      <c r="C3" s="184">
        <v>260270</v>
      </c>
      <c r="D3" s="184">
        <v>266792</v>
      </c>
      <c r="E3" s="184">
        <v>69151</v>
      </c>
      <c r="F3" s="184">
        <v>73314</v>
      </c>
      <c r="G3" s="184">
        <v>76017</v>
      </c>
      <c r="H3" s="184">
        <v>164306</v>
      </c>
      <c r="I3" s="184">
        <v>186956</v>
      </c>
      <c r="J3" s="184">
        <v>190775</v>
      </c>
    </row>
    <row r="4" spans="1:10" ht="20.399999999999999" x14ac:dyDescent="0.35">
      <c r="A4" t="s">
        <v>96</v>
      </c>
      <c r="B4" s="184">
        <v>133196</v>
      </c>
      <c r="C4" s="184">
        <v>158311</v>
      </c>
      <c r="D4" s="184">
        <v>176369</v>
      </c>
      <c r="E4" s="184">
        <v>11523</v>
      </c>
      <c r="F4" s="184">
        <v>13341</v>
      </c>
      <c r="G4" s="184">
        <v>17715</v>
      </c>
      <c r="H4" s="184">
        <v>121673</v>
      </c>
      <c r="I4" s="184">
        <v>144970</v>
      </c>
      <c r="J4" s="184">
        <v>158654</v>
      </c>
    </row>
    <row r="5" spans="1:10" ht="20.399999999999999" x14ac:dyDescent="0.35">
      <c r="A5" t="s">
        <v>97</v>
      </c>
      <c r="B5" s="184">
        <v>83578</v>
      </c>
      <c r="C5" s="184">
        <v>104611</v>
      </c>
      <c r="D5" s="184">
        <v>109928</v>
      </c>
      <c r="E5" s="184">
        <v>4578</v>
      </c>
      <c r="F5" s="184">
        <v>6010</v>
      </c>
      <c r="G5" s="184">
        <v>7032</v>
      </c>
      <c r="H5" s="184">
        <v>79000</v>
      </c>
      <c r="I5" s="184">
        <v>98601</v>
      </c>
      <c r="J5" s="184">
        <v>102896</v>
      </c>
    </row>
    <row r="6" spans="1:10" ht="20.399999999999999" x14ac:dyDescent="0.35">
      <c r="A6" t="s">
        <v>98</v>
      </c>
      <c r="B6" s="184">
        <v>72426</v>
      </c>
      <c r="C6" s="184">
        <v>85320</v>
      </c>
      <c r="D6" s="184">
        <v>88177</v>
      </c>
      <c r="E6" s="184">
        <v>3642</v>
      </c>
      <c r="F6" s="184">
        <v>4159</v>
      </c>
      <c r="G6" s="184">
        <v>4879</v>
      </c>
      <c r="H6" s="184">
        <v>68784</v>
      </c>
      <c r="I6" s="184">
        <v>81161</v>
      </c>
      <c r="J6" s="184">
        <v>83298</v>
      </c>
    </row>
    <row r="7" spans="1:10" ht="20.399999999999999" x14ac:dyDescent="0.35">
      <c r="A7" t="s">
        <v>99</v>
      </c>
      <c r="B7" s="184">
        <v>0</v>
      </c>
      <c r="C7" s="184">
        <v>0</v>
      </c>
      <c r="D7" s="184">
        <v>0</v>
      </c>
      <c r="E7" s="184">
        <v>0</v>
      </c>
      <c r="F7" s="184">
        <v>0</v>
      </c>
      <c r="G7" s="184">
        <v>0</v>
      </c>
      <c r="H7" s="184">
        <v>0</v>
      </c>
      <c r="I7" s="184">
        <v>0</v>
      </c>
      <c r="J7" s="184">
        <v>0</v>
      </c>
    </row>
    <row r="8" spans="1:10" ht="20.399999999999999" x14ac:dyDescent="0.35">
      <c r="A8" t="s">
        <v>100</v>
      </c>
      <c r="B8" s="184">
        <v>266050</v>
      </c>
      <c r="C8" s="184">
        <v>316600</v>
      </c>
      <c r="D8" s="184">
        <v>335283</v>
      </c>
      <c r="E8" s="184">
        <v>37878</v>
      </c>
      <c r="F8" s="184">
        <v>47738</v>
      </c>
      <c r="G8" s="184">
        <v>55595</v>
      </c>
      <c r="H8" s="184">
        <v>228172</v>
      </c>
      <c r="I8" s="184">
        <v>268862</v>
      </c>
      <c r="J8" s="184">
        <v>279688</v>
      </c>
    </row>
    <row r="9" spans="1:10" ht="20.399999999999999" x14ac:dyDescent="0.35">
      <c r="A9" t="s">
        <v>101</v>
      </c>
      <c r="B9" s="184">
        <v>0</v>
      </c>
      <c r="C9" s="184">
        <v>0</v>
      </c>
      <c r="D9" s="184">
        <v>0</v>
      </c>
      <c r="E9" s="184">
        <v>0</v>
      </c>
      <c r="F9" s="184">
        <v>0</v>
      </c>
      <c r="G9" s="184">
        <v>0</v>
      </c>
      <c r="H9" s="184">
        <v>0</v>
      </c>
      <c r="I9" s="184">
        <v>0</v>
      </c>
      <c r="J9" s="184">
        <v>0</v>
      </c>
    </row>
    <row r="10" spans="1:10" ht="20.399999999999999" x14ac:dyDescent="0.35">
      <c r="A10" t="s">
        <v>102</v>
      </c>
      <c r="B10" s="184">
        <v>0</v>
      </c>
      <c r="C10" s="184">
        <v>0</v>
      </c>
      <c r="D10" s="184">
        <v>0</v>
      </c>
      <c r="E10" s="184">
        <v>0</v>
      </c>
      <c r="F10" s="184">
        <v>0</v>
      </c>
      <c r="G10" s="184">
        <v>0</v>
      </c>
      <c r="H10" s="184">
        <v>0</v>
      </c>
      <c r="I10" s="184">
        <v>0</v>
      </c>
      <c r="J10" s="184">
        <v>0</v>
      </c>
    </row>
    <row r="11" spans="1:10" ht="20.399999999999999" x14ac:dyDescent="0.35">
      <c r="A11" t="s">
        <v>103</v>
      </c>
      <c r="B11" s="184">
        <v>0</v>
      </c>
      <c r="C11" s="184">
        <v>0</v>
      </c>
      <c r="D11" s="184">
        <v>0</v>
      </c>
      <c r="E11" s="184">
        <v>0</v>
      </c>
      <c r="F11" s="184">
        <v>0</v>
      </c>
      <c r="G11" s="184">
        <v>0</v>
      </c>
      <c r="H11" s="184">
        <v>0</v>
      </c>
      <c r="I11" s="184">
        <v>0</v>
      </c>
      <c r="J11" s="184">
        <v>0</v>
      </c>
    </row>
    <row r="12" spans="1:10" ht="20.399999999999999" x14ac:dyDescent="0.35">
      <c r="A12" t="s">
        <v>235</v>
      </c>
      <c r="B12" s="184">
        <v>0</v>
      </c>
      <c r="C12" s="184">
        <v>0</v>
      </c>
      <c r="D12" s="184">
        <v>0</v>
      </c>
      <c r="E12" s="184">
        <v>0</v>
      </c>
      <c r="F12" s="184">
        <v>0</v>
      </c>
      <c r="G12" s="184">
        <v>0</v>
      </c>
      <c r="H12" s="184">
        <v>0</v>
      </c>
      <c r="I12" s="184">
        <v>0</v>
      </c>
      <c r="J12" s="184">
        <v>0</v>
      </c>
    </row>
    <row r="13" spans="1:10" ht="20.399999999999999" x14ac:dyDescent="0.35">
      <c r="A13" t="s">
        <v>236</v>
      </c>
      <c r="B13" s="184">
        <v>0</v>
      </c>
      <c r="C13" s="184">
        <v>0</v>
      </c>
      <c r="D13" s="184">
        <v>0</v>
      </c>
      <c r="E13" s="184">
        <v>0</v>
      </c>
      <c r="F13" s="184">
        <v>0</v>
      </c>
      <c r="G13" s="184">
        <v>0</v>
      </c>
      <c r="H13" s="184">
        <v>0</v>
      </c>
      <c r="I13" s="184">
        <v>0</v>
      </c>
      <c r="J13" s="184">
        <v>0</v>
      </c>
    </row>
    <row r="14" spans="1:10" ht="20.399999999999999" x14ac:dyDescent="0.35">
      <c r="A14" t="s">
        <v>296</v>
      </c>
      <c r="B14" s="184">
        <v>0</v>
      </c>
      <c r="C14" s="184">
        <v>0</v>
      </c>
      <c r="D14" s="184">
        <v>0</v>
      </c>
      <c r="E14" s="184">
        <v>0</v>
      </c>
      <c r="F14" s="184">
        <v>0</v>
      </c>
      <c r="G14" s="184">
        <v>0</v>
      </c>
      <c r="H14" s="184">
        <v>0</v>
      </c>
      <c r="I14" s="184">
        <v>0</v>
      </c>
      <c r="J14" s="184">
        <v>0</v>
      </c>
    </row>
    <row r="15" spans="1:10" ht="20.399999999999999" x14ac:dyDescent="0.35">
      <c r="A15" t="s">
        <v>131</v>
      </c>
      <c r="B15" s="184">
        <v>35</v>
      </c>
      <c r="C15" s="184">
        <v>20</v>
      </c>
      <c r="D15" s="184">
        <v>29</v>
      </c>
      <c r="E15" s="184">
        <v>35</v>
      </c>
      <c r="F15" s="184">
        <v>20</v>
      </c>
      <c r="G15" s="184">
        <v>29</v>
      </c>
      <c r="H15" s="184">
        <v>0</v>
      </c>
      <c r="I15" s="184">
        <v>0</v>
      </c>
      <c r="J15" s="184">
        <v>0</v>
      </c>
    </row>
    <row r="16" spans="1:10" ht="20.399999999999999" x14ac:dyDescent="0.35">
      <c r="A16" t="s">
        <v>104</v>
      </c>
      <c r="B16" s="184">
        <v>0</v>
      </c>
      <c r="C16" s="184">
        <v>0</v>
      </c>
      <c r="D16" s="184">
        <v>0</v>
      </c>
      <c r="E16" s="184">
        <v>0</v>
      </c>
      <c r="F16" s="184">
        <v>0</v>
      </c>
      <c r="G16" s="184">
        <v>0</v>
      </c>
      <c r="H16" s="184">
        <v>0</v>
      </c>
      <c r="I16" s="184">
        <v>0</v>
      </c>
      <c r="J16" s="184">
        <v>0</v>
      </c>
    </row>
    <row r="17" spans="1:10" ht="20.399999999999999" x14ac:dyDescent="0.35">
      <c r="A17" t="s">
        <v>105</v>
      </c>
      <c r="B17" s="184">
        <v>0</v>
      </c>
      <c r="C17" s="184">
        <v>0</v>
      </c>
      <c r="D17" s="184">
        <v>0</v>
      </c>
      <c r="E17" s="184">
        <v>0</v>
      </c>
      <c r="F17" s="184">
        <v>0</v>
      </c>
      <c r="G17" s="184">
        <v>0</v>
      </c>
      <c r="H17" s="184">
        <v>0</v>
      </c>
      <c r="I17" s="184">
        <v>0</v>
      </c>
      <c r="J17" s="184">
        <v>0</v>
      </c>
    </row>
    <row r="18" spans="1:10" ht="20.399999999999999" x14ac:dyDescent="0.35">
      <c r="A18" t="s">
        <v>106</v>
      </c>
      <c r="B18" s="184">
        <v>0</v>
      </c>
      <c r="C18" s="184">
        <v>0</v>
      </c>
      <c r="D18" s="184">
        <v>0</v>
      </c>
      <c r="E18" s="184">
        <v>0</v>
      </c>
      <c r="F18" s="184">
        <v>0</v>
      </c>
      <c r="G18" s="184">
        <v>0</v>
      </c>
      <c r="H18" s="184">
        <v>0</v>
      </c>
      <c r="I18" s="184">
        <v>0</v>
      </c>
      <c r="J18" s="184">
        <v>0</v>
      </c>
    </row>
    <row r="19" spans="1:10" ht="20.399999999999999" x14ac:dyDescent="0.35">
      <c r="A19" t="s">
        <v>107</v>
      </c>
      <c r="B19" s="184">
        <v>0</v>
      </c>
      <c r="C19" s="184">
        <v>0</v>
      </c>
      <c r="D19" s="184">
        <v>0</v>
      </c>
      <c r="E19" s="184">
        <v>0</v>
      </c>
      <c r="F19" s="184">
        <v>0</v>
      </c>
      <c r="G19" s="184">
        <v>0</v>
      </c>
      <c r="H19" s="184">
        <v>0</v>
      </c>
      <c r="I19" s="184">
        <v>0</v>
      </c>
      <c r="J19" s="184">
        <v>0</v>
      </c>
    </row>
    <row r="20" spans="1:10" ht="20.399999999999999" x14ac:dyDescent="0.35">
      <c r="A20" t="s">
        <v>108</v>
      </c>
      <c r="B20" s="184">
        <v>0</v>
      </c>
      <c r="C20" s="184">
        <v>0</v>
      </c>
      <c r="D20" s="184">
        <v>0</v>
      </c>
      <c r="E20" s="184">
        <v>0</v>
      </c>
      <c r="F20" s="184">
        <v>0</v>
      </c>
      <c r="G20" s="184">
        <v>0</v>
      </c>
      <c r="H20" s="184">
        <v>0</v>
      </c>
      <c r="I20" s="184">
        <v>0</v>
      </c>
      <c r="J20" s="184">
        <v>0</v>
      </c>
    </row>
    <row r="21" spans="1:10" ht="20.399999999999999" x14ac:dyDescent="0.35">
      <c r="A21" t="s">
        <v>109</v>
      </c>
      <c r="B21" s="184">
        <v>0</v>
      </c>
      <c r="C21" s="184">
        <v>0</v>
      </c>
      <c r="D21" s="184">
        <v>0</v>
      </c>
      <c r="E21" s="184">
        <v>0</v>
      </c>
      <c r="F21" s="184">
        <v>0</v>
      </c>
      <c r="G21" s="184">
        <v>0</v>
      </c>
      <c r="H21" s="184">
        <v>0</v>
      </c>
      <c r="I21" s="184">
        <v>0</v>
      </c>
      <c r="J21" s="184">
        <v>0</v>
      </c>
    </row>
    <row r="22" spans="1:10" ht="20.399999999999999" x14ac:dyDescent="0.35">
      <c r="A22" t="s">
        <v>110</v>
      </c>
      <c r="B22" s="184">
        <v>0</v>
      </c>
      <c r="C22" s="184">
        <v>0</v>
      </c>
      <c r="D22" s="184">
        <v>0</v>
      </c>
      <c r="E22" s="184">
        <v>0</v>
      </c>
      <c r="F22" s="184">
        <v>0</v>
      </c>
      <c r="G22" s="184">
        <v>0</v>
      </c>
      <c r="H22" s="184">
        <v>0</v>
      </c>
      <c r="I22" s="184">
        <v>0</v>
      </c>
      <c r="J22" s="184">
        <v>0</v>
      </c>
    </row>
    <row r="23" spans="1:10" ht="20.399999999999999" x14ac:dyDescent="0.35">
      <c r="A23" t="s">
        <v>111</v>
      </c>
      <c r="B23" s="184">
        <v>0</v>
      </c>
      <c r="C23" s="184">
        <v>0</v>
      </c>
      <c r="D23" s="184">
        <v>0</v>
      </c>
      <c r="E23" s="184">
        <v>0</v>
      </c>
      <c r="F23" s="184">
        <v>0</v>
      </c>
      <c r="G23" s="184">
        <v>0</v>
      </c>
      <c r="H23" s="184">
        <v>0</v>
      </c>
      <c r="I23" s="184">
        <v>0</v>
      </c>
      <c r="J23" s="184">
        <v>0</v>
      </c>
    </row>
    <row r="24" spans="1:10" ht="20.399999999999999" x14ac:dyDescent="0.35">
      <c r="A24" t="s">
        <v>112</v>
      </c>
      <c r="B24" s="184">
        <v>0</v>
      </c>
      <c r="C24" s="184">
        <v>0</v>
      </c>
      <c r="D24" s="184">
        <v>0</v>
      </c>
      <c r="E24" s="184">
        <v>0</v>
      </c>
      <c r="F24" s="184">
        <v>0</v>
      </c>
      <c r="G24" s="184">
        <v>0</v>
      </c>
      <c r="H24" s="184">
        <v>0</v>
      </c>
      <c r="I24" s="184">
        <v>0</v>
      </c>
      <c r="J24" s="184">
        <v>0</v>
      </c>
    </row>
    <row r="25" spans="1:10" ht="20.399999999999999" x14ac:dyDescent="0.35">
      <c r="A25" t="s">
        <v>113</v>
      </c>
      <c r="B25" s="184">
        <v>0</v>
      </c>
      <c r="C25" s="184">
        <v>0</v>
      </c>
      <c r="D25" s="184">
        <v>0</v>
      </c>
      <c r="E25" s="184">
        <v>0</v>
      </c>
      <c r="F25" s="184">
        <v>0</v>
      </c>
      <c r="G25" s="184">
        <v>0</v>
      </c>
      <c r="H25" s="184">
        <v>0</v>
      </c>
      <c r="I25" s="184">
        <v>0</v>
      </c>
      <c r="J25" s="184">
        <v>0</v>
      </c>
    </row>
    <row r="26" spans="1:10" ht="20.399999999999999" x14ac:dyDescent="0.35">
      <c r="A26" t="s">
        <v>114</v>
      </c>
      <c r="B26" s="184">
        <v>13</v>
      </c>
      <c r="C26" s="184">
        <v>32</v>
      </c>
      <c r="D26" s="184">
        <v>105</v>
      </c>
      <c r="E26" s="184">
        <v>13</v>
      </c>
      <c r="F26" s="184">
        <v>32</v>
      </c>
      <c r="G26" s="184">
        <v>105</v>
      </c>
      <c r="H26" s="184">
        <v>0</v>
      </c>
      <c r="I26" s="184">
        <v>0</v>
      </c>
      <c r="J26" s="184">
        <v>0</v>
      </c>
    </row>
    <row r="27" spans="1:10" ht="20.399999999999999" x14ac:dyDescent="0.35">
      <c r="A27" t="s">
        <v>174</v>
      </c>
      <c r="B27" s="184">
        <v>0</v>
      </c>
      <c r="C27" s="184">
        <v>0</v>
      </c>
      <c r="D27" s="184">
        <v>0</v>
      </c>
      <c r="E27" s="184">
        <v>0</v>
      </c>
      <c r="F27" s="184">
        <v>0</v>
      </c>
      <c r="G27" s="184">
        <v>0</v>
      </c>
      <c r="H27" s="184">
        <v>0</v>
      </c>
      <c r="I27" s="184">
        <v>0</v>
      </c>
      <c r="J27" s="184">
        <v>0</v>
      </c>
    </row>
    <row r="28" spans="1:10" ht="20.399999999999999" x14ac:dyDescent="0.35">
      <c r="A28" t="s">
        <v>115</v>
      </c>
      <c r="B28" s="184">
        <v>0</v>
      </c>
      <c r="C28" s="184">
        <v>0</v>
      </c>
      <c r="D28" s="184">
        <v>0</v>
      </c>
      <c r="E28" s="184">
        <v>0</v>
      </c>
      <c r="F28" s="184">
        <v>0</v>
      </c>
      <c r="G28" s="184">
        <v>0</v>
      </c>
      <c r="H28" s="184">
        <v>0</v>
      </c>
      <c r="I28" s="184">
        <v>0</v>
      </c>
      <c r="J28" s="184">
        <v>0</v>
      </c>
    </row>
    <row r="29" spans="1:10" ht="20.399999999999999" x14ac:dyDescent="0.35">
      <c r="A29" t="s">
        <v>116</v>
      </c>
      <c r="B29" s="184">
        <v>0</v>
      </c>
      <c r="C29" s="184">
        <v>0</v>
      </c>
      <c r="D29" s="184">
        <v>0</v>
      </c>
      <c r="E29" s="184">
        <v>0</v>
      </c>
      <c r="F29" s="184">
        <v>0</v>
      </c>
      <c r="G29" s="184">
        <v>0</v>
      </c>
      <c r="H29" s="184">
        <v>0</v>
      </c>
      <c r="I29" s="184">
        <v>0</v>
      </c>
      <c r="J29" s="184">
        <v>0</v>
      </c>
    </row>
    <row r="30" spans="1:10" ht="20.399999999999999" x14ac:dyDescent="0.35">
      <c r="A30" t="s">
        <v>176</v>
      </c>
      <c r="B30" s="184">
        <v>0</v>
      </c>
      <c r="C30" s="184">
        <v>0</v>
      </c>
      <c r="D30" s="184">
        <v>0</v>
      </c>
      <c r="E30" s="184">
        <v>0</v>
      </c>
      <c r="F30" s="184">
        <v>0</v>
      </c>
      <c r="G30" s="184">
        <v>0</v>
      </c>
      <c r="H30" s="184">
        <v>0</v>
      </c>
      <c r="I30" s="184">
        <v>0</v>
      </c>
      <c r="J30" s="184">
        <v>0</v>
      </c>
    </row>
    <row r="31" spans="1:10" ht="20.399999999999999" x14ac:dyDescent="0.35">
      <c r="A31" t="s">
        <v>290</v>
      </c>
      <c r="B31" s="184">
        <v>136</v>
      </c>
      <c r="C31" s="184">
        <v>818</v>
      </c>
      <c r="D31" s="184">
        <v>1275</v>
      </c>
      <c r="E31" s="184">
        <v>112</v>
      </c>
      <c r="F31" s="184">
        <v>305</v>
      </c>
      <c r="G31" s="184">
        <v>506</v>
      </c>
      <c r="H31" s="184">
        <v>24</v>
      </c>
      <c r="I31" s="184">
        <v>513</v>
      </c>
      <c r="J31" s="184">
        <v>769</v>
      </c>
    </row>
  </sheetData>
  <pageMargins left="0.75" right="0.75" top="1" bottom="1" header="0.5" footer="0.5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/>
  </sheetViews>
  <sheetFormatPr defaultRowHeight="13.2" x14ac:dyDescent="0.25"/>
  <cols>
    <col min="1" max="1" width="35" customWidth="1"/>
    <col min="2" max="10" width="13" customWidth="1"/>
  </cols>
  <sheetData>
    <row r="1" spans="1:10" x14ac:dyDescent="0.25">
      <c r="A1" t="s">
        <v>94</v>
      </c>
      <c r="B1" t="s">
        <v>306</v>
      </c>
      <c r="C1" t="s">
        <v>307</v>
      </c>
      <c r="D1" t="s">
        <v>308</v>
      </c>
      <c r="E1" t="s">
        <v>321</v>
      </c>
      <c r="F1" t="s">
        <v>322</v>
      </c>
      <c r="G1" t="s">
        <v>323</v>
      </c>
      <c r="H1" t="s">
        <v>324</v>
      </c>
      <c r="I1" t="s">
        <v>325</v>
      </c>
      <c r="J1" t="s">
        <v>326</v>
      </c>
    </row>
    <row r="2" spans="1:10" ht="20.399999999999999" x14ac:dyDescent="0.35">
      <c r="A2" t="s">
        <v>95</v>
      </c>
      <c r="B2" s="184">
        <v>73196</v>
      </c>
      <c r="C2" s="184">
        <v>71869</v>
      </c>
      <c r="D2" s="184">
        <v>78443</v>
      </c>
      <c r="E2" s="184">
        <v>0</v>
      </c>
      <c r="F2" s="184">
        <v>0</v>
      </c>
      <c r="G2" s="184">
        <v>0</v>
      </c>
      <c r="H2" s="184">
        <v>73196</v>
      </c>
      <c r="I2" s="184">
        <v>71869</v>
      </c>
      <c r="J2" s="184">
        <v>78443</v>
      </c>
    </row>
    <row r="3" spans="1:10" ht="20.399999999999999" x14ac:dyDescent="0.35">
      <c r="A3" t="s">
        <v>130</v>
      </c>
      <c r="B3" s="184">
        <v>79219</v>
      </c>
      <c r="C3" s="184">
        <v>85475</v>
      </c>
      <c r="D3" s="184">
        <v>82393</v>
      </c>
      <c r="E3" s="184">
        <v>12793</v>
      </c>
      <c r="F3" s="184">
        <v>12719</v>
      </c>
      <c r="G3" s="184">
        <v>12540</v>
      </c>
      <c r="H3" s="184">
        <v>66426</v>
      </c>
      <c r="I3" s="184">
        <v>72756</v>
      </c>
      <c r="J3" s="184">
        <v>69853</v>
      </c>
    </row>
    <row r="4" spans="1:10" ht="20.399999999999999" x14ac:dyDescent="0.35">
      <c r="A4" t="s">
        <v>96</v>
      </c>
      <c r="B4" s="184">
        <v>59861</v>
      </c>
      <c r="C4" s="184">
        <v>66950</v>
      </c>
      <c r="D4" s="184">
        <v>73061</v>
      </c>
      <c r="E4" s="184">
        <v>3746</v>
      </c>
      <c r="F4" s="184">
        <v>4398</v>
      </c>
      <c r="G4" s="184">
        <v>5696</v>
      </c>
      <c r="H4" s="184">
        <v>56115</v>
      </c>
      <c r="I4" s="184">
        <v>62552</v>
      </c>
      <c r="J4" s="184">
        <v>67365</v>
      </c>
    </row>
    <row r="5" spans="1:10" ht="20.399999999999999" x14ac:dyDescent="0.35">
      <c r="A5" t="s">
        <v>97</v>
      </c>
      <c r="B5" s="184">
        <v>48527</v>
      </c>
      <c r="C5" s="184">
        <v>56913</v>
      </c>
      <c r="D5" s="184">
        <v>55330</v>
      </c>
      <c r="E5" s="184">
        <v>2908</v>
      </c>
      <c r="F5" s="184">
        <v>3612</v>
      </c>
      <c r="G5" s="184">
        <v>2795</v>
      </c>
      <c r="H5" s="184">
        <v>45619</v>
      </c>
      <c r="I5" s="184">
        <v>53301</v>
      </c>
      <c r="J5" s="184">
        <v>52535</v>
      </c>
    </row>
    <row r="6" spans="1:10" ht="20.399999999999999" x14ac:dyDescent="0.35">
      <c r="A6" t="s">
        <v>98</v>
      </c>
      <c r="B6" s="184">
        <v>33689</v>
      </c>
      <c r="C6" s="184">
        <v>37389</v>
      </c>
      <c r="D6" s="184">
        <v>37981</v>
      </c>
      <c r="E6" s="184">
        <v>1335</v>
      </c>
      <c r="F6" s="184">
        <v>1395</v>
      </c>
      <c r="G6" s="184">
        <v>1450</v>
      </c>
      <c r="H6" s="184">
        <v>32354</v>
      </c>
      <c r="I6" s="184">
        <v>35994</v>
      </c>
      <c r="J6" s="184">
        <v>36531</v>
      </c>
    </row>
    <row r="7" spans="1:10" ht="20.399999999999999" x14ac:dyDescent="0.35">
      <c r="A7" t="s">
        <v>99</v>
      </c>
      <c r="B7" s="184">
        <v>0</v>
      </c>
      <c r="C7" s="184">
        <v>0</v>
      </c>
      <c r="D7" s="184">
        <v>0</v>
      </c>
      <c r="E7" s="184">
        <v>0</v>
      </c>
      <c r="F7" s="184">
        <v>0</v>
      </c>
      <c r="G7" s="184">
        <v>0</v>
      </c>
      <c r="H7" s="184">
        <v>0</v>
      </c>
      <c r="I7" s="184">
        <v>0</v>
      </c>
      <c r="J7" s="184">
        <v>0</v>
      </c>
    </row>
    <row r="8" spans="1:10" ht="20.399999999999999" x14ac:dyDescent="0.35">
      <c r="A8" t="s">
        <v>100</v>
      </c>
      <c r="B8" s="184">
        <v>142568</v>
      </c>
      <c r="C8" s="184">
        <v>153777</v>
      </c>
      <c r="D8" s="184">
        <v>153223</v>
      </c>
      <c r="E8" s="184">
        <v>15471</v>
      </c>
      <c r="F8" s="184">
        <v>18305</v>
      </c>
      <c r="G8" s="184">
        <v>19842</v>
      </c>
      <c r="H8" s="184">
        <v>127097</v>
      </c>
      <c r="I8" s="184">
        <v>135472</v>
      </c>
      <c r="J8" s="184">
        <v>133381</v>
      </c>
    </row>
    <row r="9" spans="1:10" ht="20.399999999999999" x14ac:dyDescent="0.35">
      <c r="A9" t="s">
        <v>101</v>
      </c>
      <c r="B9" s="184">
        <v>0</v>
      </c>
      <c r="C9" s="184">
        <v>0</v>
      </c>
      <c r="D9" s="184">
        <v>0</v>
      </c>
      <c r="E9" s="184">
        <v>0</v>
      </c>
      <c r="F9" s="184">
        <v>0</v>
      </c>
      <c r="G9" s="184">
        <v>0</v>
      </c>
      <c r="H9" s="184">
        <v>0</v>
      </c>
      <c r="I9" s="184">
        <v>0</v>
      </c>
      <c r="J9" s="184">
        <v>0</v>
      </c>
    </row>
    <row r="10" spans="1:10" ht="20.399999999999999" x14ac:dyDescent="0.35">
      <c r="A10" t="s">
        <v>102</v>
      </c>
      <c r="B10" s="184">
        <v>0</v>
      </c>
      <c r="C10" s="184">
        <v>0</v>
      </c>
      <c r="D10" s="184">
        <v>0</v>
      </c>
      <c r="E10" s="184">
        <v>0</v>
      </c>
      <c r="F10" s="184">
        <v>0</v>
      </c>
      <c r="G10" s="184">
        <v>0</v>
      </c>
      <c r="H10" s="184">
        <v>0</v>
      </c>
      <c r="I10" s="184">
        <v>0</v>
      </c>
      <c r="J10" s="184">
        <v>0</v>
      </c>
    </row>
    <row r="11" spans="1:10" ht="20.399999999999999" x14ac:dyDescent="0.35">
      <c r="A11" t="s">
        <v>103</v>
      </c>
      <c r="B11" s="184">
        <v>0</v>
      </c>
      <c r="C11" s="184">
        <v>0</v>
      </c>
      <c r="D11" s="184">
        <v>0</v>
      </c>
      <c r="E11" s="184">
        <v>0</v>
      </c>
      <c r="F11" s="184">
        <v>0</v>
      </c>
      <c r="G11" s="184">
        <v>0</v>
      </c>
      <c r="H11" s="184">
        <v>0</v>
      </c>
      <c r="I11" s="184">
        <v>0</v>
      </c>
      <c r="J11" s="184">
        <v>0</v>
      </c>
    </row>
    <row r="12" spans="1:10" ht="20.399999999999999" x14ac:dyDescent="0.35">
      <c r="A12" t="s">
        <v>235</v>
      </c>
      <c r="B12" s="184">
        <v>0</v>
      </c>
      <c r="C12" s="184">
        <v>0</v>
      </c>
      <c r="D12" s="184">
        <v>0</v>
      </c>
      <c r="E12" s="184">
        <v>0</v>
      </c>
      <c r="F12" s="184">
        <v>0</v>
      </c>
      <c r="G12" s="184">
        <v>0</v>
      </c>
      <c r="H12" s="184">
        <v>0</v>
      </c>
      <c r="I12" s="184">
        <v>0</v>
      </c>
      <c r="J12" s="184">
        <v>0</v>
      </c>
    </row>
    <row r="13" spans="1:10" ht="20.399999999999999" x14ac:dyDescent="0.35">
      <c r="A13" t="s">
        <v>236</v>
      </c>
      <c r="B13" s="184">
        <v>0</v>
      </c>
      <c r="C13" s="184">
        <v>0</v>
      </c>
      <c r="D13" s="184">
        <v>0</v>
      </c>
      <c r="E13" s="184">
        <v>0</v>
      </c>
      <c r="F13" s="184">
        <v>0</v>
      </c>
      <c r="G13" s="184">
        <v>0</v>
      </c>
      <c r="H13" s="184">
        <v>0</v>
      </c>
      <c r="I13" s="184">
        <v>0</v>
      </c>
      <c r="J13" s="184">
        <v>0</v>
      </c>
    </row>
    <row r="14" spans="1:10" ht="20.399999999999999" x14ac:dyDescent="0.35">
      <c r="A14" t="s">
        <v>296</v>
      </c>
      <c r="B14" s="184">
        <v>0</v>
      </c>
      <c r="C14" s="184">
        <v>0</v>
      </c>
      <c r="D14" s="184">
        <v>0</v>
      </c>
      <c r="E14" s="184">
        <v>0</v>
      </c>
      <c r="F14" s="184">
        <v>0</v>
      </c>
      <c r="G14" s="184">
        <v>0</v>
      </c>
      <c r="H14" s="184">
        <v>0</v>
      </c>
      <c r="I14" s="184">
        <v>0</v>
      </c>
      <c r="J14" s="184">
        <v>0</v>
      </c>
    </row>
    <row r="15" spans="1:10" ht="20.399999999999999" x14ac:dyDescent="0.35">
      <c r="A15" t="s">
        <v>131</v>
      </c>
      <c r="B15" s="184">
        <v>22</v>
      </c>
      <c r="C15" s="184">
        <v>17</v>
      </c>
      <c r="D15" s="184">
        <v>20</v>
      </c>
      <c r="E15" s="184">
        <v>22</v>
      </c>
      <c r="F15" s="184">
        <v>17</v>
      </c>
      <c r="G15" s="184">
        <v>20</v>
      </c>
      <c r="H15" s="184">
        <v>0</v>
      </c>
      <c r="I15" s="184">
        <v>0</v>
      </c>
      <c r="J15" s="184">
        <v>0</v>
      </c>
    </row>
    <row r="16" spans="1:10" ht="20.399999999999999" x14ac:dyDescent="0.35">
      <c r="A16" t="s">
        <v>104</v>
      </c>
      <c r="B16" s="184">
        <v>0</v>
      </c>
      <c r="C16" s="184">
        <v>0</v>
      </c>
      <c r="D16" s="184">
        <v>0</v>
      </c>
      <c r="E16" s="184">
        <v>0</v>
      </c>
      <c r="F16" s="184">
        <v>0</v>
      </c>
      <c r="G16" s="184">
        <v>0</v>
      </c>
      <c r="H16" s="184">
        <v>0</v>
      </c>
      <c r="I16" s="184">
        <v>0</v>
      </c>
      <c r="J16" s="184">
        <v>0</v>
      </c>
    </row>
    <row r="17" spans="1:10" ht="20.399999999999999" x14ac:dyDescent="0.35">
      <c r="A17" t="s">
        <v>105</v>
      </c>
      <c r="B17" s="184">
        <v>0</v>
      </c>
      <c r="C17" s="184">
        <v>0</v>
      </c>
      <c r="D17" s="184">
        <v>0</v>
      </c>
      <c r="E17" s="184">
        <v>0</v>
      </c>
      <c r="F17" s="184">
        <v>0</v>
      </c>
      <c r="G17" s="184">
        <v>0</v>
      </c>
      <c r="H17" s="184">
        <v>0</v>
      </c>
      <c r="I17" s="184">
        <v>0</v>
      </c>
      <c r="J17" s="184">
        <v>0</v>
      </c>
    </row>
    <row r="18" spans="1:10" ht="20.399999999999999" x14ac:dyDescent="0.35">
      <c r="A18" t="s">
        <v>106</v>
      </c>
      <c r="B18" s="184">
        <v>0</v>
      </c>
      <c r="C18" s="184">
        <v>0</v>
      </c>
      <c r="D18" s="184">
        <v>0</v>
      </c>
      <c r="E18" s="184">
        <v>0</v>
      </c>
      <c r="F18" s="184">
        <v>0</v>
      </c>
      <c r="G18" s="184">
        <v>0</v>
      </c>
      <c r="H18" s="184">
        <v>0</v>
      </c>
      <c r="I18" s="184">
        <v>0</v>
      </c>
      <c r="J18" s="184">
        <v>0</v>
      </c>
    </row>
    <row r="19" spans="1:10" ht="20.399999999999999" x14ac:dyDescent="0.35">
      <c r="A19" t="s">
        <v>107</v>
      </c>
      <c r="B19" s="184">
        <v>0</v>
      </c>
      <c r="C19" s="184">
        <v>0</v>
      </c>
      <c r="D19" s="184">
        <v>0</v>
      </c>
      <c r="E19" s="184">
        <v>0</v>
      </c>
      <c r="F19" s="184">
        <v>0</v>
      </c>
      <c r="G19" s="184">
        <v>0</v>
      </c>
      <c r="H19" s="184">
        <v>0</v>
      </c>
      <c r="I19" s="184">
        <v>0</v>
      </c>
      <c r="J19" s="184">
        <v>0</v>
      </c>
    </row>
    <row r="20" spans="1:10" ht="20.399999999999999" x14ac:dyDescent="0.35">
      <c r="A20" t="s">
        <v>108</v>
      </c>
      <c r="B20" s="184">
        <v>0</v>
      </c>
      <c r="C20" s="184">
        <v>0</v>
      </c>
      <c r="D20" s="184">
        <v>0</v>
      </c>
      <c r="E20" s="184">
        <v>0</v>
      </c>
      <c r="F20" s="184">
        <v>0</v>
      </c>
      <c r="G20" s="184">
        <v>0</v>
      </c>
      <c r="H20" s="184">
        <v>0</v>
      </c>
      <c r="I20" s="184">
        <v>0</v>
      </c>
      <c r="J20" s="184">
        <v>0</v>
      </c>
    </row>
    <row r="21" spans="1:10" ht="20.399999999999999" x14ac:dyDescent="0.35">
      <c r="A21" t="s">
        <v>109</v>
      </c>
      <c r="B21" s="184">
        <v>0</v>
      </c>
      <c r="C21" s="184">
        <v>0</v>
      </c>
      <c r="D21" s="184">
        <v>0</v>
      </c>
      <c r="E21" s="184">
        <v>0</v>
      </c>
      <c r="F21" s="184">
        <v>0</v>
      </c>
      <c r="G21" s="184">
        <v>0</v>
      </c>
      <c r="H21" s="184">
        <v>0</v>
      </c>
      <c r="I21" s="184">
        <v>0</v>
      </c>
      <c r="J21" s="184">
        <v>0</v>
      </c>
    </row>
    <row r="22" spans="1:10" ht="20.399999999999999" x14ac:dyDescent="0.35">
      <c r="A22" t="s">
        <v>110</v>
      </c>
      <c r="B22" s="184">
        <v>0</v>
      </c>
      <c r="C22" s="184">
        <v>0</v>
      </c>
      <c r="D22" s="184">
        <v>0</v>
      </c>
      <c r="E22" s="184">
        <v>0</v>
      </c>
      <c r="F22" s="184">
        <v>0</v>
      </c>
      <c r="G22" s="184">
        <v>0</v>
      </c>
      <c r="H22" s="184">
        <v>0</v>
      </c>
      <c r="I22" s="184">
        <v>0</v>
      </c>
      <c r="J22" s="184">
        <v>0</v>
      </c>
    </row>
    <row r="23" spans="1:10" ht="20.399999999999999" x14ac:dyDescent="0.35">
      <c r="A23" t="s">
        <v>111</v>
      </c>
      <c r="B23" s="184">
        <v>0</v>
      </c>
      <c r="C23" s="184">
        <v>0</v>
      </c>
      <c r="D23" s="184">
        <v>0</v>
      </c>
      <c r="E23" s="184">
        <v>0</v>
      </c>
      <c r="F23" s="184">
        <v>0</v>
      </c>
      <c r="G23" s="184">
        <v>0</v>
      </c>
      <c r="H23" s="184">
        <v>0</v>
      </c>
      <c r="I23" s="184">
        <v>0</v>
      </c>
      <c r="J23" s="184">
        <v>0</v>
      </c>
    </row>
    <row r="24" spans="1:10" ht="20.399999999999999" x14ac:dyDescent="0.35">
      <c r="A24" t="s">
        <v>112</v>
      </c>
      <c r="B24" s="184">
        <v>0</v>
      </c>
      <c r="C24" s="184">
        <v>0</v>
      </c>
      <c r="D24" s="184">
        <v>0</v>
      </c>
      <c r="E24" s="184">
        <v>0</v>
      </c>
      <c r="F24" s="184">
        <v>0</v>
      </c>
      <c r="G24" s="184">
        <v>0</v>
      </c>
      <c r="H24" s="184">
        <v>0</v>
      </c>
      <c r="I24" s="184">
        <v>0</v>
      </c>
      <c r="J24" s="184">
        <v>0</v>
      </c>
    </row>
    <row r="25" spans="1:10" ht="20.399999999999999" x14ac:dyDescent="0.35">
      <c r="A25" t="s">
        <v>113</v>
      </c>
      <c r="B25" s="184">
        <v>0</v>
      </c>
      <c r="C25" s="184">
        <v>0</v>
      </c>
      <c r="D25" s="184">
        <v>0</v>
      </c>
      <c r="E25" s="184">
        <v>0</v>
      </c>
      <c r="F25" s="184">
        <v>0</v>
      </c>
      <c r="G25" s="184">
        <v>0</v>
      </c>
      <c r="H25" s="184">
        <v>0</v>
      </c>
      <c r="I25" s="184">
        <v>0</v>
      </c>
      <c r="J25" s="184">
        <v>0</v>
      </c>
    </row>
    <row r="26" spans="1:10" ht="20.399999999999999" x14ac:dyDescent="0.35">
      <c r="A26" t="s">
        <v>114</v>
      </c>
      <c r="B26" s="184">
        <v>3</v>
      </c>
      <c r="C26" s="184">
        <v>10</v>
      </c>
      <c r="D26" s="184">
        <v>37</v>
      </c>
      <c r="E26" s="184">
        <v>3</v>
      </c>
      <c r="F26" s="184">
        <v>10</v>
      </c>
      <c r="G26" s="184">
        <v>37</v>
      </c>
      <c r="H26" s="184">
        <v>0</v>
      </c>
      <c r="I26" s="184">
        <v>0</v>
      </c>
      <c r="J26" s="184">
        <v>0</v>
      </c>
    </row>
    <row r="27" spans="1:10" ht="20.399999999999999" x14ac:dyDescent="0.35">
      <c r="A27" t="s">
        <v>174</v>
      </c>
      <c r="B27" s="184">
        <v>0</v>
      </c>
      <c r="C27" s="184">
        <v>0</v>
      </c>
      <c r="D27" s="184">
        <v>0</v>
      </c>
      <c r="E27" s="184">
        <v>0</v>
      </c>
      <c r="F27" s="184">
        <v>0</v>
      </c>
      <c r="G27" s="184">
        <v>0</v>
      </c>
      <c r="H27" s="184">
        <v>0</v>
      </c>
      <c r="I27" s="184">
        <v>0</v>
      </c>
      <c r="J27" s="184">
        <v>0</v>
      </c>
    </row>
    <row r="28" spans="1:10" ht="20.399999999999999" x14ac:dyDescent="0.35">
      <c r="A28" t="s">
        <v>115</v>
      </c>
      <c r="B28" s="184">
        <v>0</v>
      </c>
      <c r="C28" s="184">
        <v>0</v>
      </c>
      <c r="D28" s="184">
        <v>0</v>
      </c>
      <c r="E28" s="184">
        <v>0</v>
      </c>
      <c r="F28" s="184">
        <v>0</v>
      </c>
      <c r="G28" s="184">
        <v>0</v>
      </c>
      <c r="H28" s="184">
        <v>0</v>
      </c>
      <c r="I28" s="184">
        <v>0</v>
      </c>
      <c r="J28" s="184">
        <v>0</v>
      </c>
    </row>
    <row r="29" spans="1:10" ht="20.399999999999999" x14ac:dyDescent="0.35">
      <c r="A29" t="s">
        <v>116</v>
      </c>
      <c r="B29" s="184">
        <v>0</v>
      </c>
      <c r="C29" s="184">
        <v>0</v>
      </c>
      <c r="D29" s="184">
        <v>0</v>
      </c>
      <c r="E29" s="184">
        <v>0</v>
      </c>
      <c r="F29" s="184">
        <v>0</v>
      </c>
      <c r="G29" s="184">
        <v>0</v>
      </c>
      <c r="H29" s="184">
        <v>0</v>
      </c>
      <c r="I29" s="184">
        <v>0</v>
      </c>
      <c r="J29" s="184">
        <v>0</v>
      </c>
    </row>
    <row r="30" spans="1:10" ht="20.399999999999999" x14ac:dyDescent="0.35">
      <c r="A30" t="s">
        <v>176</v>
      </c>
      <c r="B30" s="184">
        <v>0</v>
      </c>
      <c r="C30" s="184">
        <v>0</v>
      </c>
      <c r="D30" s="184">
        <v>0</v>
      </c>
      <c r="E30" s="184">
        <v>0</v>
      </c>
      <c r="F30" s="184">
        <v>0</v>
      </c>
      <c r="G30" s="184">
        <v>0</v>
      </c>
      <c r="H30" s="184">
        <v>0</v>
      </c>
      <c r="I30" s="184">
        <v>0</v>
      </c>
      <c r="J30" s="184">
        <v>0</v>
      </c>
    </row>
    <row r="31" spans="1:10" ht="20.399999999999999" x14ac:dyDescent="0.35">
      <c r="A31" t="s">
        <v>290</v>
      </c>
      <c r="B31" s="184">
        <v>52</v>
      </c>
      <c r="C31" s="184">
        <v>114</v>
      </c>
      <c r="D31" s="184">
        <v>615</v>
      </c>
      <c r="E31" s="184">
        <v>37</v>
      </c>
      <c r="F31" s="184">
        <v>114</v>
      </c>
      <c r="G31" s="184">
        <v>354</v>
      </c>
      <c r="H31" s="184">
        <v>15</v>
      </c>
      <c r="I31" s="184">
        <v>0</v>
      </c>
      <c r="J31" s="184">
        <v>261</v>
      </c>
    </row>
  </sheetData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/>
  </sheetViews>
  <sheetFormatPr defaultRowHeight="13.2" x14ac:dyDescent="0.25"/>
  <cols>
    <col min="1" max="1" width="35" customWidth="1"/>
    <col min="2" max="10" width="13" customWidth="1"/>
  </cols>
  <sheetData>
    <row r="1" spans="1:10" x14ac:dyDescent="0.25">
      <c r="A1" t="s">
        <v>94</v>
      </c>
      <c r="B1" t="s">
        <v>297</v>
      </c>
      <c r="C1" t="s">
        <v>298</v>
      </c>
      <c r="D1" t="s">
        <v>299</v>
      </c>
      <c r="E1" t="s">
        <v>315</v>
      </c>
      <c r="F1" t="s">
        <v>316</v>
      </c>
      <c r="G1" t="s">
        <v>317</v>
      </c>
      <c r="H1" t="s">
        <v>318</v>
      </c>
      <c r="I1" t="s">
        <v>319</v>
      </c>
      <c r="J1" t="s">
        <v>320</v>
      </c>
    </row>
    <row r="2" spans="1:10" ht="20.399999999999999" x14ac:dyDescent="0.35">
      <c r="A2" t="s">
        <v>95</v>
      </c>
      <c r="B2" s="184">
        <v>1298642</v>
      </c>
      <c r="C2" s="184">
        <v>1284401</v>
      </c>
      <c r="D2" s="184">
        <v>1363740</v>
      </c>
      <c r="E2" s="184">
        <v>455548</v>
      </c>
      <c r="F2" s="184">
        <v>479714</v>
      </c>
      <c r="G2" s="184">
        <v>497483</v>
      </c>
      <c r="H2" s="184">
        <v>843094</v>
      </c>
      <c r="I2" s="184">
        <v>804687</v>
      </c>
      <c r="J2" s="184">
        <v>866257</v>
      </c>
    </row>
    <row r="3" spans="1:10" ht="20.399999999999999" x14ac:dyDescent="0.35">
      <c r="A3" t="s">
        <v>130</v>
      </c>
      <c r="B3" s="184">
        <v>621170</v>
      </c>
      <c r="C3" s="184">
        <v>676526</v>
      </c>
      <c r="D3" s="184">
        <v>685776</v>
      </c>
      <c r="E3" s="184">
        <v>300449</v>
      </c>
      <c r="F3" s="184">
        <v>322410</v>
      </c>
      <c r="G3" s="184">
        <v>318971</v>
      </c>
      <c r="H3" s="184">
        <v>320721</v>
      </c>
      <c r="I3" s="184">
        <v>354116</v>
      </c>
      <c r="J3" s="184">
        <v>366805</v>
      </c>
    </row>
    <row r="4" spans="1:10" ht="20.399999999999999" x14ac:dyDescent="0.35">
      <c r="A4" t="s">
        <v>96</v>
      </c>
      <c r="B4" s="184">
        <v>1805718</v>
      </c>
      <c r="C4" s="184">
        <v>1836720</v>
      </c>
      <c r="D4" s="184">
        <v>1807698</v>
      </c>
      <c r="E4" s="184">
        <v>631325</v>
      </c>
      <c r="F4" s="184">
        <v>646705</v>
      </c>
      <c r="G4" s="184">
        <v>688302</v>
      </c>
      <c r="H4" s="184">
        <v>1174393</v>
      </c>
      <c r="I4" s="184">
        <v>1190015</v>
      </c>
      <c r="J4" s="184">
        <v>1119396</v>
      </c>
    </row>
    <row r="5" spans="1:10" ht="20.399999999999999" x14ac:dyDescent="0.35">
      <c r="A5" t="s">
        <v>97</v>
      </c>
      <c r="B5" s="184">
        <v>1121914</v>
      </c>
      <c r="C5" s="184">
        <v>1083985</v>
      </c>
      <c r="D5" s="184">
        <v>1004715</v>
      </c>
      <c r="E5" s="184">
        <v>206248</v>
      </c>
      <c r="F5" s="184">
        <v>213278</v>
      </c>
      <c r="G5" s="184">
        <v>197997</v>
      </c>
      <c r="H5" s="184">
        <v>915666</v>
      </c>
      <c r="I5" s="184">
        <v>870707</v>
      </c>
      <c r="J5" s="184">
        <v>806718</v>
      </c>
    </row>
    <row r="6" spans="1:10" ht="20.399999999999999" x14ac:dyDescent="0.35">
      <c r="A6" t="s">
        <v>98</v>
      </c>
      <c r="B6" s="184">
        <v>703556</v>
      </c>
      <c r="C6" s="184">
        <v>738272</v>
      </c>
      <c r="D6" s="184">
        <v>768111</v>
      </c>
      <c r="E6" s="184">
        <v>455229</v>
      </c>
      <c r="F6" s="184">
        <v>481392</v>
      </c>
      <c r="G6" s="184">
        <v>513039</v>
      </c>
      <c r="H6" s="184">
        <v>248327</v>
      </c>
      <c r="I6" s="184">
        <v>256880</v>
      </c>
      <c r="J6" s="184">
        <v>255072</v>
      </c>
    </row>
    <row r="7" spans="1:10" ht="20.399999999999999" x14ac:dyDescent="0.35">
      <c r="A7" t="s">
        <v>99</v>
      </c>
      <c r="B7" s="184">
        <v>25468</v>
      </c>
      <c r="C7" s="184">
        <v>34583</v>
      </c>
      <c r="D7" s="184">
        <v>29006</v>
      </c>
      <c r="E7" s="184">
        <v>25316</v>
      </c>
      <c r="F7" s="184">
        <v>34429</v>
      </c>
      <c r="G7" s="184">
        <v>28843</v>
      </c>
      <c r="H7" s="184">
        <v>152</v>
      </c>
      <c r="I7" s="184">
        <v>154</v>
      </c>
      <c r="J7" s="184">
        <v>163</v>
      </c>
    </row>
    <row r="8" spans="1:10" ht="20.399999999999999" x14ac:dyDescent="0.35">
      <c r="A8" t="s">
        <v>100</v>
      </c>
      <c r="B8" s="184">
        <v>524041</v>
      </c>
      <c r="C8" s="184">
        <v>546126</v>
      </c>
      <c r="D8" s="184">
        <v>527289</v>
      </c>
      <c r="E8" s="184">
        <v>50264</v>
      </c>
      <c r="F8" s="184">
        <v>60300</v>
      </c>
      <c r="G8" s="184">
        <v>68375</v>
      </c>
      <c r="H8" s="184">
        <v>473777</v>
      </c>
      <c r="I8" s="184">
        <v>485826</v>
      </c>
      <c r="J8" s="184">
        <v>458914</v>
      </c>
    </row>
    <row r="9" spans="1:10" ht="20.399999999999999" x14ac:dyDescent="0.35">
      <c r="A9" t="s">
        <v>101</v>
      </c>
      <c r="B9" s="184">
        <v>533840</v>
      </c>
      <c r="C9" s="184">
        <v>519873</v>
      </c>
      <c r="D9" s="184">
        <v>503851</v>
      </c>
      <c r="E9" s="184">
        <v>0</v>
      </c>
      <c r="F9" s="184">
        <v>0</v>
      </c>
      <c r="G9" s="184">
        <v>0</v>
      </c>
      <c r="H9" s="184">
        <v>533840</v>
      </c>
      <c r="I9" s="184">
        <v>519873</v>
      </c>
      <c r="J9" s="184">
        <v>503851</v>
      </c>
    </row>
    <row r="10" spans="1:10" ht="20.399999999999999" x14ac:dyDescent="0.35">
      <c r="A10" t="s">
        <v>102</v>
      </c>
      <c r="B10" s="184">
        <v>176139</v>
      </c>
      <c r="C10" s="184">
        <v>163200</v>
      </c>
      <c r="D10" s="184">
        <v>174508</v>
      </c>
      <c r="E10" s="184">
        <v>3680</v>
      </c>
      <c r="F10" s="184">
        <v>5004</v>
      </c>
      <c r="G10" s="184">
        <v>6254</v>
      </c>
      <c r="H10" s="184">
        <v>172459</v>
      </c>
      <c r="I10" s="184">
        <v>158196</v>
      </c>
      <c r="J10" s="184">
        <v>168254</v>
      </c>
    </row>
    <row r="11" spans="1:10" ht="20.399999999999999" x14ac:dyDescent="0.35">
      <c r="A11" t="s">
        <v>103</v>
      </c>
      <c r="B11" s="184">
        <v>696030</v>
      </c>
      <c r="C11" s="184">
        <v>779246</v>
      </c>
      <c r="D11" s="184">
        <v>779545</v>
      </c>
      <c r="E11" s="184">
        <v>109267</v>
      </c>
      <c r="F11" s="184">
        <v>183871</v>
      </c>
      <c r="G11" s="184">
        <v>353020</v>
      </c>
      <c r="H11" s="184">
        <v>586763</v>
      </c>
      <c r="I11" s="184">
        <v>595375</v>
      </c>
      <c r="J11" s="184">
        <v>426525</v>
      </c>
    </row>
    <row r="12" spans="1:10" ht="20.399999999999999" x14ac:dyDescent="0.35">
      <c r="A12" t="s">
        <v>235</v>
      </c>
      <c r="B12" s="184">
        <v>96716</v>
      </c>
      <c r="C12" s="184">
        <v>107152</v>
      </c>
      <c r="D12" s="184">
        <v>98680</v>
      </c>
      <c r="E12" s="184">
        <v>96716</v>
      </c>
      <c r="F12" s="184">
        <v>107152</v>
      </c>
      <c r="G12" s="184">
        <v>98680</v>
      </c>
      <c r="H12" s="184">
        <v>0</v>
      </c>
      <c r="I12" s="184">
        <v>0</v>
      </c>
      <c r="J12" s="184">
        <v>0</v>
      </c>
    </row>
    <row r="13" spans="1:10" ht="20.399999999999999" x14ac:dyDescent="0.35">
      <c r="A13" t="s">
        <v>236</v>
      </c>
      <c r="B13" s="184">
        <v>43463</v>
      </c>
      <c r="C13" s="184">
        <v>42282</v>
      </c>
      <c r="D13" s="184">
        <v>45315</v>
      </c>
      <c r="E13" s="184">
        <v>42995</v>
      </c>
      <c r="F13" s="184">
        <v>41760</v>
      </c>
      <c r="G13" s="184">
        <v>44722</v>
      </c>
      <c r="H13" s="184">
        <v>468</v>
      </c>
      <c r="I13" s="184">
        <v>522</v>
      </c>
      <c r="J13" s="184">
        <v>593</v>
      </c>
    </row>
    <row r="14" spans="1:10" ht="20.399999999999999" x14ac:dyDescent="0.35">
      <c r="A14" t="s">
        <v>296</v>
      </c>
      <c r="B14" s="184">
        <v>82877</v>
      </c>
      <c r="C14" s="184">
        <v>86401</v>
      </c>
      <c r="D14" s="184">
        <v>95303</v>
      </c>
      <c r="E14" s="184">
        <v>0</v>
      </c>
      <c r="F14" s="184">
        <v>0</v>
      </c>
      <c r="G14" s="184">
        <v>0</v>
      </c>
      <c r="H14" s="184">
        <v>82877</v>
      </c>
      <c r="I14" s="184">
        <v>86401</v>
      </c>
      <c r="J14" s="184">
        <v>95303</v>
      </c>
    </row>
    <row r="15" spans="1:10" ht="20.399999999999999" x14ac:dyDescent="0.35">
      <c r="A15" t="s">
        <v>131</v>
      </c>
      <c r="B15" s="184">
        <v>165291</v>
      </c>
      <c r="C15" s="184">
        <v>174082</v>
      </c>
      <c r="D15" s="184">
        <v>193108</v>
      </c>
      <c r="E15" s="184">
        <v>85603</v>
      </c>
      <c r="F15" s="184">
        <v>88461</v>
      </c>
      <c r="G15" s="184">
        <v>103759</v>
      </c>
      <c r="H15" s="184">
        <v>79688</v>
      </c>
      <c r="I15" s="184">
        <v>85621</v>
      </c>
      <c r="J15" s="184">
        <v>89349</v>
      </c>
    </row>
    <row r="16" spans="1:10" ht="20.399999999999999" x14ac:dyDescent="0.35">
      <c r="A16" t="s">
        <v>104</v>
      </c>
      <c r="B16" s="184">
        <v>12850</v>
      </c>
      <c r="C16" s="184">
        <v>14446</v>
      </c>
      <c r="D16" s="184">
        <v>12999</v>
      </c>
      <c r="E16" s="184">
        <v>0</v>
      </c>
      <c r="F16" s="184">
        <v>0</v>
      </c>
      <c r="G16" s="184">
        <v>0</v>
      </c>
      <c r="H16" s="184">
        <v>12850</v>
      </c>
      <c r="I16" s="184">
        <v>14446</v>
      </c>
      <c r="J16" s="184">
        <v>12999</v>
      </c>
    </row>
    <row r="17" spans="1:10" ht="20.399999999999999" x14ac:dyDescent="0.35">
      <c r="A17" t="s">
        <v>105</v>
      </c>
      <c r="B17" s="184">
        <v>34623</v>
      </c>
      <c r="C17" s="184">
        <v>30679</v>
      </c>
      <c r="D17" s="184">
        <v>40004</v>
      </c>
      <c r="E17" s="184">
        <v>4451</v>
      </c>
      <c r="F17" s="184">
        <v>5807</v>
      </c>
      <c r="G17" s="184">
        <v>7734</v>
      </c>
      <c r="H17" s="184">
        <v>30172</v>
      </c>
      <c r="I17" s="184">
        <v>24872</v>
      </c>
      <c r="J17" s="184">
        <v>32270</v>
      </c>
    </row>
    <row r="18" spans="1:10" ht="20.399999999999999" x14ac:dyDescent="0.35">
      <c r="A18" t="s">
        <v>106</v>
      </c>
      <c r="B18" s="184">
        <v>50116</v>
      </c>
      <c r="C18" s="184">
        <v>20934</v>
      </c>
      <c r="D18" s="184">
        <v>48752</v>
      </c>
      <c r="E18" s="184">
        <v>0</v>
      </c>
      <c r="F18" s="184">
        <v>0</v>
      </c>
      <c r="G18" s="184">
        <v>0</v>
      </c>
      <c r="H18" s="184">
        <v>50116</v>
      </c>
      <c r="I18" s="184">
        <v>20934</v>
      </c>
      <c r="J18" s="184">
        <v>48752</v>
      </c>
    </row>
    <row r="19" spans="1:10" ht="20.399999999999999" x14ac:dyDescent="0.35">
      <c r="A19" t="s">
        <v>107</v>
      </c>
      <c r="B19" s="184">
        <v>0</v>
      </c>
      <c r="C19" s="184">
        <v>0</v>
      </c>
      <c r="D19" s="184">
        <v>0</v>
      </c>
      <c r="E19" s="184">
        <v>0</v>
      </c>
      <c r="F19" s="184">
        <v>0</v>
      </c>
      <c r="G19" s="184">
        <v>0</v>
      </c>
      <c r="H19" s="184">
        <v>0</v>
      </c>
      <c r="I19" s="184">
        <v>0</v>
      </c>
      <c r="J19" s="184">
        <v>0</v>
      </c>
    </row>
    <row r="20" spans="1:10" ht="20.399999999999999" x14ac:dyDescent="0.35">
      <c r="A20" t="s">
        <v>108</v>
      </c>
      <c r="B20" s="184">
        <v>30126</v>
      </c>
      <c r="C20" s="184">
        <v>29619</v>
      </c>
      <c r="D20" s="184">
        <v>27383</v>
      </c>
      <c r="E20" s="184">
        <v>0</v>
      </c>
      <c r="F20" s="184">
        <v>0</v>
      </c>
      <c r="G20" s="184">
        <v>0</v>
      </c>
      <c r="H20" s="184">
        <v>30126</v>
      </c>
      <c r="I20" s="184">
        <v>29619</v>
      </c>
      <c r="J20" s="184">
        <v>27383</v>
      </c>
    </row>
    <row r="21" spans="1:10" ht="20.399999999999999" x14ac:dyDescent="0.35">
      <c r="A21" t="s">
        <v>109</v>
      </c>
      <c r="B21" s="184">
        <v>50305</v>
      </c>
      <c r="C21" s="184">
        <v>48731</v>
      </c>
      <c r="D21" s="184">
        <v>47677</v>
      </c>
      <c r="E21" s="184">
        <v>38543</v>
      </c>
      <c r="F21" s="184">
        <v>36746</v>
      </c>
      <c r="G21" s="184">
        <v>36251</v>
      </c>
      <c r="H21" s="184">
        <v>11762</v>
      </c>
      <c r="I21" s="184">
        <v>11985</v>
      </c>
      <c r="J21" s="184">
        <v>11426</v>
      </c>
    </row>
    <row r="22" spans="1:10" ht="20.399999999999999" x14ac:dyDescent="0.35">
      <c r="A22" t="s">
        <v>110</v>
      </c>
      <c r="B22" s="184">
        <v>126473</v>
      </c>
      <c r="C22" s="184">
        <v>148386</v>
      </c>
      <c r="D22" s="184">
        <v>166685</v>
      </c>
      <c r="E22" s="184">
        <v>84515</v>
      </c>
      <c r="F22" s="184">
        <v>100650</v>
      </c>
      <c r="G22" s="184">
        <v>114959</v>
      </c>
      <c r="H22" s="184">
        <v>41958</v>
      </c>
      <c r="I22" s="184">
        <v>47736</v>
      </c>
      <c r="J22" s="184">
        <v>51726</v>
      </c>
    </row>
    <row r="23" spans="1:10" ht="20.399999999999999" x14ac:dyDescent="0.35">
      <c r="A23" t="s">
        <v>111</v>
      </c>
      <c r="B23" s="184">
        <v>89357</v>
      </c>
      <c r="C23" s="184">
        <v>97544</v>
      </c>
      <c r="D23" s="184">
        <v>93883</v>
      </c>
      <c r="E23" s="184">
        <v>5750</v>
      </c>
      <c r="F23" s="184">
        <v>5855</v>
      </c>
      <c r="G23" s="184">
        <v>6465</v>
      </c>
      <c r="H23" s="184">
        <v>83607</v>
      </c>
      <c r="I23" s="184">
        <v>91689</v>
      </c>
      <c r="J23" s="184">
        <v>87418</v>
      </c>
    </row>
    <row r="24" spans="1:10" ht="20.399999999999999" x14ac:dyDescent="0.35">
      <c r="A24" t="s">
        <v>112</v>
      </c>
      <c r="B24" s="184">
        <v>48406</v>
      </c>
      <c r="C24" s="184">
        <v>48420</v>
      </c>
      <c r="D24" s="184">
        <v>43220</v>
      </c>
      <c r="E24" s="184">
        <v>3324</v>
      </c>
      <c r="F24" s="184">
        <v>3752</v>
      </c>
      <c r="G24" s="184">
        <v>5272</v>
      </c>
      <c r="H24" s="184">
        <v>45082</v>
      </c>
      <c r="I24" s="184">
        <v>44668</v>
      </c>
      <c r="J24" s="184">
        <v>37948</v>
      </c>
    </row>
    <row r="25" spans="1:10" ht="20.399999999999999" x14ac:dyDescent="0.35">
      <c r="A25" t="s">
        <v>113</v>
      </c>
      <c r="B25" s="184">
        <v>281</v>
      </c>
      <c r="C25" s="184">
        <v>302</v>
      </c>
      <c r="D25" s="184">
        <v>299</v>
      </c>
      <c r="E25" s="184">
        <v>243</v>
      </c>
      <c r="F25" s="184">
        <v>256</v>
      </c>
      <c r="G25" s="184">
        <v>254</v>
      </c>
      <c r="H25" s="184">
        <v>38</v>
      </c>
      <c r="I25" s="184">
        <v>46</v>
      </c>
      <c r="J25" s="184">
        <v>45</v>
      </c>
    </row>
    <row r="26" spans="1:10" ht="20.399999999999999" x14ac:dyDescent="0.35">
      <c r="A26" t="s">
        <v>114</v>
      </c>
      <c r="B26" s="184">
        <v>514</v>
      </c>
      <c r="C26" s="184">
        <v>2006</v>
      </c>
      <c r="D26" s="184">
        <v>6351</v>
      </c>
      <c r="E26" s="184">
        <v>507</v>
      </c>
      <c r="F26" s="184">
        <v>1080</v>
      </c>
      <c r="G26" s="184">
        <v>2774</v>
      </c>
      <c r="H26" s="184">
        <v>7</v>
      </c>
      <c r="I26" s="184">
        <v>926</v>
      </c>
      <c r="J26" s="184">
        <v>3577</v>
      </c>
    </row>
    <row r="27" spans="1:10" ht="20.399999999999999" x14ac:dyDescent="0.35">
      <c r="A27" t="s">
        <v>174</v>
      </c>
      <c r="B27" s="184">
        <v>0</v>
      </c>
      <c r="C27" s="184">
        <v>0</v>
      </c>
      <c r="D27" s="184">
        <v>0</v>
      </c>
      <c r="E27" s="184">
        <v>0</v>
      </c>
      <c r="F27" s="184">
        <v>0</v>
      </c>
      <c r="G27" s="184">
        <v>0</v>
      </c>
      <c r="H27" s="184">
        <v>0</v>
      </c>
      <c r="I27" s="184">
        <v>0</v>
      </c>
      <c r="J27" s="184">
        <v>0</v>
      </c>
    </row>
    <row r="28" spans="1:10" ht="20.399999999999999" x14ac:dyDescent="0.35">
      <c r="A28" t="s">
        <v>115</v>
      </c>
      <c r="B28" s="184">
        <v>0</v>
      </c>
      <c r="C28" s="184">
        <v>126</v>
      </c>
      <c r="D28" s="184">
        <v>431</v>
      </c>
      <c r="E28" s="184">
        <v>0</v>
      </c>
      <c r="F28" s="184">
        <v>0</v>
      </c>
      <c r="G28" s="184">
        <v>0</v>
      </c>
      <c r="H28" s="184">
        <v>0</v>
      </c>
      <c r="I28" s="184">
        <v>126</v>
      </c>
      <c r="J28" s="184">
        <v>431</v>
      </c>
    </row>
    <row r="29" spans="1:10" ht="20.399999999999999" x14ac:dyDescent="0.35">
      <c r="A29" t="s">
        <v>116</v>
      </c>
      <c r="B29" s="184">
        <v>6314</v>
      </c>
      <c r="C29" s="184">
        <v>9074</v>
      </c>
      <c r="D29" s="184">
        <v>15013</v>
      </c>
      <c r="E29" s="184">
        <v>0</v>
      </c>
      <c r="F29" s="184">
        <v>0</v>
      </c>
      <c r="G29" s="184">
        <v>0</v>
      </c>
      <c r="H29" s="184">
        <v>6314</v>
      </c>
      <c r="I29" s="184">
        <v>9074</v>
      </c>
      <c r="J29" s="184">
        <v>15013</v>
      </c>
    </row>
    <row r="30" spans="1:10" ht="20.399999999999999" x14ac:dyDescent="0.35">
      <c r="A30" t="s">
        <v>176</v>
      </c>
      <c r="B30" s="184">
        <v>0</v>
      </c>
      <c r="C30" s="184">
        <v>0</v>
      </c>
      <c r="D30" s="184">
        <v>396</v>
      </c>
      <c r="E30" s="184">
        <v>0</v>
      </c>
      <c r="F30" s="184">
        <v>0</v>
      </c>
      <c r="G30" s="184">
        <v>396</v>
      </c>
      <c r="H30" s="184">
        <v>0</v>
      </c>
      <c r="I30" s="184">
        <v>0</v>
      </c>
      <c r="J30" s="184">
        <v>0</v>
      </c>
    </row>
    <row r="31" spans="1:10" ht="20.399999999999999" x14ac:dyDescent="0.35">
      <c r="A31" t="s">
        <v>290</v>
      </c>
      <c r="B31" s="184">
        <v>65284</v>
      </c>
      <c r="C31" s="184">
        <v>96488</v>
      </c>
      <c r="D31" s="184">
        <v>89778</v>
      </c>
      <c r="E31" s="184">
        <v>9923</v>
      </c>
      <c r="F31" s="184">
        <v>23532</v>
      </c>
      <c r="G31" s="184">
        <v>34088</v>
      </c>
      <c r="H31" s="184">
        <v>55361</v>
      </c>
      <c r="I31" s="184">
        <v>72956</v>
      </c>
      <c r="J31" s="184">
        <v>55690</v>
      </c>
    </row>
  </sheetData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/>
  </sheetViews>
  <sheetFormatPr defaultRowHeight="13.2" x14ac:dyDescent="0.25"/>
  <cols>
    <col min="1" max="1" width="35" customWidth="1"/>
    <col min="2" max="10" width="13" customWidth="1"/>
  </cols>
  <sheetData>
    <row r="1" spans="1:10" x14ac:dyDescent="0.25">
      <c r="A1" t="s">
        <v>94</v>
      </c>
      <c r="B1" t="s">
        <v>306</v>
      </c>
      <c r="C1" t="s">
        <v>307</v>
      </c>
      <c r="D1" t="s">
        <v>308</v>
      </c>
      <c r="E1" t="s">
        <v>321</v>
      </c>
      <c r="F1" t="s">
        <v>322</v>
      </c>
      <c r="G1" t="s">
        <v>323</v>
      </c>
      <c r="H1" t="s">
        <v>324</v>
      </c>
      <c r="I1" t="s">
        <v>325</v>
      </c>
      <c r="J1" t="s">
        <v>326</v>
      </c>
    </row>
    <row r="2" spans="1:10" ht="20.399999999999999" x14ac:dyDescent="0.35">
      <c r="A2" t="s">
        <v>95</v>
      </c>
      <c r="B2" s="184">
        <v>1483339</v>
      </c>
      <c r="C2" s="184">
        <v>1454107</v>
      </c>
      <c r="D2" s="184">
        <v>1433041</v>
      </c>
      <c r="E2" s="184">
        <v>352128</v>
      </c>
      <c r="F2" s="184">
        <v>354528</v>
      </c>
      <c r="G2" s="184">
        <v>351892</v>
      </c>
      <c r="H2" s="184">
        <v>1131211</v>
      </c>
      <c r="I2" s="184">
        <v>1099579</v>
      </c>
      <c r="J2" s="184">
        <v>1081149</v>
      </c>
    </row>
    <row r="3" spans="1:10" ht="20.399999999999999" x14ac:dyDescent="0.35">
      <c r="A3" t="s">
        <v>130</v>
      </c>
      <c r="B3" s="184">
        <v>365634</v>
      </c>
      <c r="C3" s="184">
        <v>388734</v>
      </c>
      <c r="D3" s="184">
        <v>384680</v>
      </c>
      <c r="E3" s="184">
        <v>105981</v>
      </c>
      <c r="F3" s="184">
        <v>109583</v>
      </c>
      <c r="G3" s="184">
        <v>110133</v>
      </c>
      <c r="H3" s="184">
        <v>259653</v>
      </c>
      <c r="I3" s="184">
        <v>279151</v>
      </c>
      <c r="J3" s="184">
        <v>274547</v>
      </c>
    </row>
    <row r="4" spans="1:10" ht="20.399999999999999" x14ac:dyDescent="0.35">
      <c r="A4" t="s">
        <v>96</v>
      </c>
      <c r="B4" s="184">
        <v>2033470</v>
      </c>
      <c r="C4" s="184">
        <v>2068013</v>
      </c>
      <c r="D4" s="184">
        <v>2112241</v>
      </c>
      <c r="E4" s="184">
        <v>441166</v>
      </c>
      <c r="F4" s="184">
        <v>434558</v>
      </c>
      <c r="G4" s="184">
        <v>429930</v>
      </c>
      <c r="H4" s="184">
        <v>1592304</v>
      </c>
      <c r="I4" s="184">
        <v>1633455</v>
      </c>
      <c r="J4" s="184">
        <v>1682311</v>
      </c>
    </row>
    <row r="5" spans="1:10" ht="20.399999999999999" x14ac:dyDescent="0.35">
      <c r="A5" t="s">
        <v>97</v>
      </c>
      <c r="B5" s="184">
        <v>1119323</v>
      </c>
      <c r="C5" s="184">
        <v>1154645</v>
      </c>
      <c r="D5" s="184">
        <v>1127316</v>
      </c>
      <c r="E5" s="184">
        <v>247918</v>
      </c>
      <c r="F5" s="184">
        <v>238777</v>
      </c>
      <c r="G5" s="184">
        <v>219577</v>
      </c>
      <c r="H5" s="184">
        <v>871405</v>
      </c>
      <c r="I5" s="184">
        <v>915868</v>
      </c>
      <c r="J5" s="184">
        <v>907739</v>
      </c>
    </row>
    <row r="6" spans="1:10" ht="20.399999999999999" x14ac:dyDescent="0.35">
      <c r="A6" t="s">
        <v>98</v>
      </c>
      <c r="B6" s="184">
        <v>871604</v>
      </c>
      <c r="C6" s="184">
        <v>877257</v>
      </c>
      <c r="D6" s="184">
        <v>869382</v>
      </c>
      <c r="E6" s="184">
        <v>741794</v>
      </c>
      <c r="F6" s="184">
        <v>733214</v>
      </c>
      <c r="G6" s="184">
        <v>721276</v>
      </c>
      <c r="H6" s="184">
        <v>129810</v>
      </c>
      <c r="I6" s="184">
        <v>144043</v>
      </c>
      <c r="J6" s="184">
        <v>148106</v>
      </c>
    </row>
    <row r="7" spans="1:10" ht="20.399999999999999" x14ac:dyDescent="0.35">
      <c r="A7" t="s">
        <v>99</v>
      </c>
      <c r="B7" s="184">
        <v>29537</v>
      </c>
      <c r="C7" s="184">
        <v>31735</v>
      </c>
      <c r="D7" s="184">
        <v>30792</v>
      </c>
      <c r="E7" s="184">
        <v>29375</v>
      </c>
      <c r="F7" s="184">
        <v>31567</v>
      </c>
      <c r="G7" s="184">
        <v>30614</v>
      </c>
      <c r="H7" s="184">
        <v>162</v>
      </c>
      <c r="I7" s="184">
        <v>168</v>
      </c>
      <c r="J7" s="184">
        <v>178</v>
      </c>
    </row>
    <row r="8" spans="1:10" ht="20.399999999999999" x14ac:dyDescent="0.35">
      <c r="A8" t="s">
        <v>100</v>
      </c>
      <c r="B8" s="184">
        <v>434476</v>
      </c>
      <c r="C8" s="184">
        <v>469605</v>
      </c>
      <c r="D8" s="184">
        <v>445255</v>
      </c>
      <c r="E8" s="184">
        <v>32745</v>
      </c>
      <c r="F8" s="184">
        <v>34885</v>
      </c>
      <c r="G8" s="184">
        <v>35812</v>
      </c>
      <c r="H8" s="184">
        <v>401731</v>
      </c>
      <c r="I8" s="184">
        <v>434720</v>
      </c>
      <c r="J8" s="184">
        <v>409443</v>
      </c>
    </row>
    <row r="9" spans="1:10" ht="20.399999999999999" x14ac:dyDescent="0.35">
      <c r="A9" t="s">
        <v>101</v>
      </c>
      <c r="B9" s="184">
        <v>971550</v>
      </c>
      <c r="C9" s="184">
        <v>957408</v>
      </c>
      <c r="D9" s="184">
        <v>967178</v>
      </c>
      <c r="E9" s="184">
        <v>0</v>
      </c>
      <c r="F9" s="184">
        <v>0</v>
      </c>
      <c r="G9" s="184">
        <v>0</v>
      </c>
      <c r="H9" s="184">
        <v>971550</v>
      </c>
      <c r="I9" s="184">
        <v>957408</v>
      </c>
      <c r="J9" s="184">
        <v>967178</v>
      </c>
    </row>
    <row r="10" spans="1:10" ht="20.399999999999999" x14ac:dyDescent="0.35">
      <c r="A10" t="s">
        <v>102</v>
      </c>
      <c r="B10" s="184">
        <v>655704</v>
      </c>
      <c r="C10" s="184">
        <v>631535</v>
      </c>
      <c r="D10" s="184">
        <v>779727</v>
      </c>
      <c r="E10" s="184">
        <v>4261</v>
      </c>
      <c r="F10" s="184">
        <v>5142</v>
      </c>
      <c r="G10" s="184">
        <v>6051</v>
      </c>
      <c r="H10" s="184">
        <v>651443</v>
      </c>
      <c r="I10" s="184">
        <v>626393</v>
      </c>
      <c r="J10" s="184">
        <v>773676</v>
      </c>
    </row>
    <row r="11" spans="1:10" ht="20.399999999999999" x14ac:dyDescent="0.35">
      <c r="A11" t="s">
        <v>103</v>
      </c>
      <c r="B11" s="184">
        <v>598385</v>
      </c>
      <c r="C11" s="184">
        <v>742990</v>
      </c>
      <c r="D11" s="184">
        <v>707854</v>
      </c>
      <c r="E11" s="184">
        <v>180567</v>
      </c>
      <c r="F11" s="184">
        <v>315561</v>
      </c>
      <c r="G11" s="184">
        <v>316799</v>
      </c>
      <c r="H11" s="184">
        <v>417818</v>
      </c>
      <c r="I11" s="184">
        <v>427429</v>
      </c>
      <c r="J11" s="184">
        <v>391055</v>
      </c>
    </row>
    <row r="12" spans="1:10" ht="20.399999999999999" x14ac:dyDescent="0.35">
      <c r="A12" t="s">
        <v>235</v>
      </c>
      <c r="B12" s="184">
        <v>46557</v>
      </c>
      <c r="C12" s="184">
        <v>47541</v>
      </c>
      <c r="D12" s="184">
        <v>40776</v>
      </c>
      <c r="E12" s="184">
        <v>46557</v>
      </c>
      <c r="F12" s="184">
        <v>47541</v>
      </c>
      <c r="G12" s="184">
        <v>40776</v>
      </c>
      <c r="H12" s="184">
        <v>0</v>
      </c>
      <c r="I12" s="184">
        <v>0</v>
      </c>
      <c r="J12" s="184">
        <v>0</v>
      </c>
    </row>
    <row r="13" spans="1:10" ht="20.399999999999999" x14ac:dyDescent="0.35">
      <c r="A13" t="s">
        <v>236</v>
      </c>
      <c r="B13" s="184">
        <v>22573</v>
      </c>
      <c r="C13" s="184">
        <v>20454</v>
      </c>
      <c r="D13" s="184">
        <v>21131</v>
      </c>
      <c r="E13" s="184">
        <v>19503</v>
      </c>
      <c r="F13" s="184">
        <v>19058</v>
      </c>
      <c r="G13" s="184">
        <v>19475</v>
      </c>
      <c r="H13" s="184">
        <v>3070</v>
      </c>
      <c r="I13" s="184">
        <v>1396</v>
      </c>
      <c r="J13" s="184">
        <v>1656</v>
      </c>
    </row>
    <row r="14" spans="1:10" ht="20.399999999999999" x14ac:dyDescent="0.35">
      <c r="A14" t="s">
        <v>296</v>
      </c>
      <c r="B14" s="184">
        <v>230272</v>
      </c>
      <c r="C14" s="184">
        <v>231227</v>
      </c>
      <c r="D14" s="184">
        <v>232350</v>
      </c>
      <c r="E14" s="184">
        <v>0</v>
      </c>
      <c r="F14" s="184">
        <v>0</v>
      </c>
      <c r="G14" s="184">
        <v>0</v>
      </c>
      <c r="H14" s="184">
        <v>230272</v>
      </c>
      <c r="I14" s="184">
        <v>231227</v>
      </c>
      <c r="J14" s="184">
        <v>232350</v>
      </c>
    </row>
    <row r="15" spans="1:10" ht="20.399999999999999" x14ac:dyDescent="0.35">
      <c r="A15" t="s">
        <v>131</v>
      </c>
      <c r="B15" s="184">
        <v>98564</v>
      </c>
      <c r="C15" s="184">
        <v>108367</v>
      </c>
      <c r="D15" s="184">
        <v>110482</v>
      </c>
      <c r="E15" s="184">
        <v>76508</v>
      </c>
      <c r="F15" s="184">
        <v>84910</v>
      </c>
      <c r="G15" s="184">
        <v>85101</v>
      </c>
      <c r="H15" s="184">
        <v>22056</v>
      </c>
      <c r="I15" s="184">
        <v>23457</v>
      </c>
      <c r="J15" s="184">
        <v>25381</v>
      </c>
    </row>
    <row r="16" spans="1:10" ht="20.399999999999999" x14ac:dyDescent="0.35">
      <c r="A16" t="s">
        <v>104</v>
      </c>
      <c r="B16" s="184">
        <v>6487</v>
      </c>
      <c r="C16" s="184">
        <v>6347</v>
      </c>
      <c r="D16" s="184">
        <v>6295</v>
      </c>
      <c r="E16" s="184">
        <v>0</v>
      </c>
      <c r="F16" s="184">
        <v>0</v>
      </c>
      <c r="G16" s="184">
        <v>0</v>
      </c>
      <c r="H16" s="184">
        <v>6487</v>
      </c>
      <c r="I16" s="184">
        <v>6347</v>
      </c>
      <c r="J16" s="184">
        <v>6295</v>
      </c>
    </row>
    <row r="17" spans="1:10" ht="20.399999999999999" x14ac:dyDescent="0.35">
      <c r="A17" t="s">
        <v>105</v>
      </c>
      <c r="B17" s="184">
        <v>5736</v>
      </c>
      <c r="C17" s="184">
        <v>7683</v>
      </c>
      <c r="D17" s="184">
        <v>10345</v>
      </c>
      <c r="E17" s="184">
        <v>5736</v>
      </c>
      <c r="F17" s="184">
        <v>7683</v>
      </c>
      <c r="G17" s="184">
        <v>10345</v>
      </c>
      <c r="H17" s="184">
        <v>0</v>
      </c>
      <c r="I17" s="184">
        <v>0</v>
      </c>
      <c r="J17" s="184">
        <v>0</v>
      </c>
    </row>
    <row r="18" spans="1:10" ht="20.399999999999999" x14ac:dyDescent="0.35">
      <c r="A18" t="s">
        <v>106</v>
      </c>
      <c r="B18" s="184">
        <v>105</v>
      </c>
      <c r="C18" s="184">
        <v>7810</v>
      </c>
      <c r="D18" s="184">
        <v>116894</v>
      </c>
      <c r="E18" s="184">
        <v>0</v>
      </c>
      <c r="F18" s="184">
        <v>0</v>
      </c>
      <c r="G18" s="184">
        <v>0</v>
      </c>
      <c r="H18" s="184">
        <v>105</v>
      </c>
      <c r="I18" s="184">
        <v>7810</v>
      </c>
      <c r="J18" s="184">
        <v>116894</v>
      </c>
    </row>
    <row r="19" spans="1:10" ht="20.399999999999999" x14ac:dyDescent="0.35">
      <c r="A19" t="s">
        <v>107</v>
      </c>
      <c r="B19" s="184">
        <v>0</v>
      </c>
      <c r="C19" s="184">
        <v>0</v>
      </c>
      <c r="D19" s="184">
        <v>0</v>
      </c>
      <c r="E19" s="184">
        <v>0</v>
      </c>
      <c r="F19" s="184">
        <v>0</v>
      </c>
      <c r="G19" s="184">
        <v>0</v>
      </c>
      <c r="H19" s="184">
        <v>0</v>
      </c>
      <c r="I19" s="184">
        <v>0</v>
      </c>
      <c r="J19" s="184">
        <v>0</v>
      </c>
    </row>
    <row r="20" spans="1:10" ht="20.399999999999999" x14ac:dyDescent="0.35">
      <c r="A20" t="s">
        <v>108</v>
      </c>
      <c r="B20" s="184">
        <v>48331</v>
      </c>
      <c r="C20" s="184">
        <v>42233</v>
      </c>
      <c r="D20" s="184">
        <v>44860</v>
      </c>
      <c r="E20" s="184">
        <v>0</v>
      </c>
      <c r="F20" s="184">
        <v>0</v>
      </c>
      <c r="G20" s="184">
        <v>0</v>
      </c>
      <c r="H20" s="184">
        <v>48331</v>
      </c>
      <c r="I20" s="184">
        <v>42233</v>
      </c>
      <c r="J20" s="184">
        <v>44860</v>
      </c>
    </row>
    <row r="21" spans="1:10" ht="20.399999999999999" x14ac:dyDescent="0.35">
      <c r="A21" t="s">
        <v>109</v>
      </c>
      <c r="B21" s="184">
        <v>75749</v>
      </c>
      <c r="C21" s="184">
        <v>72999</v>
      </c>
      <c r="D21" s="184">
        <v>73407</v>
      </c>
      <c r="E21" s="184">
        <v>29119</v>
      </c>
      <c r="F21" s="184">
        <v>27264</v>
      </c>
      <c r="G21" s="184">
        <v>26796</v>
      </c>
      <c r="H21" s="184">
        <v>46630</v>
      </c>
      <c r="I21" s="184">
        <v>45735</v>
      </c>
      <c r="J21" s="184">
        <v>46611</v>
      </c>
    </row>
    <row r="22" spans="1:10" ht="20.399999999999999" x14ac:dyDescent="0.35">
      <c r="A22" t="s">
        <v>110</v>
      </c>
      <c r="B22" s="184">
        <v>81635</v>
      </c>
      <c r="C22" s="184">
        <v>89365</v>
      </c>
      <c r="D22" s="184">
        <v>95435</v>
      </c>
      <c r="E22" s="184">
        <v>51256</v>
      </c>
      <c r="F22" s="184">
        <v>56530</v>
      </c>
      <c r="G22" s="184">
        <v>62186</v>
      </c>
      <c r="H22" s="184">
        <v>30379</v>
      </c>
      <c r="I22" s="184">
        <v>32835</v>
      </c>
      <c r="J22" s="184">
        <v>33249</v>
      </c>
    </row>
    <row r="23" spans="1:10" ht="20.399999999999999" x14ac:dyDescent="0.35">
      <c r="A23" t="s">
        <v>111</v>
      </c>
      <c r="B23" s="184">
        <v>742563</v>
      </c>
      <c r="C23" s="184">
        <v>745548</v>
      </c>
      <c r="D23" s="184">
        <v>745028</v>
      </c>
      <c r="E23" s="184">
        <v>2087</v>
      </c>
      <c r="F23" s="184">
        <v>2065</v>
      </c>
      <c r="G23" s="184">
        <v>2285</v>
      </c>
      <c r="H23" s="184">
        <v>740476</v>
      </c>
      <c r="I23" s="184">
        <v>743483</v>
      </c>
      <c r="J23" s="184">
        <v>742743</v>
      </c>
    </row>
    <row r="24" spans="1:10" ht="20.399999999999999" x14ac:dyDescent="0.35">
      <c r="A24" t="s">
        <v>112</v>
      </c>
      <c r="B24" s="184">
        <v>35486</v>
      </c>
      <c r="C24" s="184">
        <v>44426</v>
      </c>
      <c r="D24" s="184">
        <v>40353</v>
      </c>
      <c r="E24" s="184">
        <v>3597</v>
      </c>
      <c r="F24" s="184">
        <v>3738</v>
      </c>
      <c r="G24" s="184">
        <v>4911</v>
      </c>
      <c r="H24" s="184">
        <v>31889</v>
      </c>
      <c r="I24" s="184">
        <v>40688</v>
      </c>
      <c r="J24" s="184">
        <v>35442</v>
      </c>
    </row>
    <row r="25" spans="1:10" ht="20.399999999999999" x14ac:dyDescent="0.35">
      <c r="A25" t="s">
        <v>113</v>
      </c>
      <c r="B25" s="184">
        <v>0</v>
      </c>
      <c r="C25" s="184">
        <v>0</v>
      </c>
      <c r="D25" s="184">
        <v>0</v>
      </c>
      <c r="E25" s="184">
        <v>0</v>
      </c>
      <c r="F25" s="184">
        <v>0</v>
      </c>
      <c r="G25" s="184">
        <v>0</v>
      </c>
      <c r="H25" s="184">
        <v>0</v>
      </c>
      <c r="I25" s="184">
        <v>0</v>
      </c>
      <c r="J25" s="184">
        <v>0</v>
      </c>
    </row>
    <row r="26" spans="1:10" ht="20.399999999999999" x14ac:dyDescent="0.35">
      <c r="A26" t="s">
        <v>114</v>
      </c>
      <c r="B26" s="184">
        <v>374</v>
      </c>
      <c r="C26" s="184">
        <v>1566</v>
      </c>
      <c r="D26" s="184">
        <v>4948</v>
      </c>
      <c r="E26" s="184">
        <v>371</v>
      </c>
      <c r="F26" s="184">
        <v>1406</v>
      </c>
      <c r="G26" s="184">
        <v>2842</v>
      </c>
      <c r="H26" s="184">
        <v>3</v>
      </c>
      <c r="I26" s="184">
        <v>160</v>
      </c>
      <c r="J26" s="184">
        <v>2106</v>
      </c>
    </row>
    <row r="27" spans="1:10" ht="20.399999999999999" x14ac:dyDescent="0.35">
      <c r="A27" t="s">
        <v>174</v>
      </c>
      <c r="B27" s="184">
        <v>0</v>
      </c>
      <c r="C27" s="184">
        <v>0</v>
      </c>
      <c r="D27" s="184">
        <v>0</v>
      </c>
      <c r="E27" s="184">
        <v>0</v>
      </c>
      <c r="F27" s="184">
        <v>0</v>
      </c>
      <c r="G27" s="184">
        <v>0</v>
      </c>
      <c r="H27" s="184">
        <v>0</v>
      </c>
      <c r="I27" s="184">
        <v>0</v>
      </c>
      <c r="J27" s="184">
        <v>0</v>
      </c>
    </row>
    <row r="28" spans="1:10" ht="20.399999999999999" x14ac:dyDescent="0.35">
      <c r="A28" t="s">
        <v>115</v>
      </c>
      <c r="B28" s="184">
        <v>0</v>
      </c>
      <c r="C28" s="184">
        <v>30</v>
      </c>
      <c r="D28" s="184">
        <v>176</v>
      </c>
      <c r="E28" s="184">
        <v>0</v>
      </c>
      <c r="F28" s="184">
        <v>0</v>
      </c>
      <c r="G28" s="184">
        <v>0</v>
      </c>
      <c r="H28" s="184">
        <v>0</v>
      </c>
      <c r="I28" s="184">
        <v>30</v>
      </c>
      <c r="J28" s="184">
        <v>176</v>
      </c>
    </row>
    <row r="29" spans="1:10" ht="20.399999999999999" x14ac:dyDescent="0.35">
      <c r="A29" t="s">
        <v>116</v>
      </c>
      <c r="B29" s="184">
        <v>6246</v>
      </c>
      <c r="C29" s="184">
        <v>7774</v>
      </c>
      <c r="D29" s="184">
        <v>14494</v>
      </c>
      <c r="E29" s="184">
        <v>0</v>
      </c>
      <c r="F29" s="184">
        <v>0</v>
      </c>
      <c r="G29" s="184">
        <v>0</v>
      </c>
      <c r="H29" s="184">
        <v>6246</v>
      </c>
      <c r="I29" s="184">
        <v>7774</v>
      </c>
      <c r="J29" s="184">
        <v>14494</v>
      </c>
    </row>
    <row r="30" spans="1:10" ht="20.399999999999999" x14ac:dyDescent="0.35">
      <c r="A30" t="s">
        <v>176</v>
      </c>
      <c r="B30" s="184">
        <v>0</v>
      </c>
      <c r="C30" s="184">
        <v>0</v>
      </c>
      <c r="D30" s="184">
        <v>573</v>
      </c>
      <c r="E30" s="184">
        <v>0</v>
      </c>
      <c r="F30" s="184">
        <v>0</v>
      </c>
      <c r="G30" s="184">
        <v>573</v>
      </c>
      <c r="H30" s="184">
        <v>0</v>
      </c>
      <c r="I30" s="184">
        <v>0</v>
      </c>
      <c r="J30" s="184">
        <v>0</v>
      </c>
    </row>
    <row r="31" spans="1:10" ht="20.399999999999999" x14ac:dyDescent="0.35">
      <c r="A31" t="s">
        <v>290</v>
      </c>
      <c r="B31" s="184">
        <v>33672</v>
      </c>
      <c r="C31" s="184">
        <v>39853</v>
      </c>
      <c r="D31" s="184">
        <v>62534</v>
      </c>
      <c r="E31" s="184">
        <v>6487</v>
      </c>
      <c r="F31" s="184">
        <v>13018</v>
      </c>
      <c r="G31" s="184">
        <v>21084</v>
      </c>
      <c r="H31" s="184">
        <v>27185</v>
      </c>
      <c r="I31" s="184">
        <v>26835</v>
      </c>
      <c r="J31" s="184">
        <v>41450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38.6640625" style="1" customWidth="1"/>
    <col min="2" max="4" width="14.109375" style="1" customWidth="1"/>
    <col min="5" max="5" width="6.6640625" style="1" customWidth="1"/>
    <col min="6" max="8" width="14.109375" style="1" customWidth="1"/>
    <col min="9" max="9" width="6.6640625" style="1" customWidth="1"/>
    <col min="10" max="12" width="14.109375" style="1" customWidth="1"/>
    <col min="16" max="16384" width="11.44140625" style="1"/>
  </cols>
  <sheetData>
    <row r="1" spans="1:12" ht="5.25" customHeight="1" x14ac:dyDescent="0.25"/>
    <row r="2" spans="1:12" x14ac:dyDescent="0.25">
      <c r="A2" s="79" t="s">
        <v>0</v>
      </c>
      <c r="B2" s="3"/>
      <c r="C2" s="3"/>
      <c r="F2" s="3"/>
      <c r="G2" s="3"/>
      <c r="J2" s="3"/>
      <c r="K2" s="3"/>
    </row>
    <row r="3" spans="1:12" ht="6" customHeight="1" x14ac:dyDescent="0.25">
      <c r="A3" s="4"/>
      <c r="B3" s="3"/>
      <c r="C3" s="3"/>
      <c r="F3" s="3"/>
      <c r="G3" s="3"/>
      <c r="J3" s="3"/>
      <c r="K3" s="3"/>
    </row>
    <row r="4" spans="1:12" ht="16.2" thickBot="1" x14ac:dyDescent="0.35">
      <c r="A4" s="5" t="s">
        <v>54</v>
      </c>
      <c r="B4" s="112"/>
      <c r="C4" s="112" t="s">
        <v>239</v>
      </c>
      <c r="F4" s="112"/>
      <c r="G4" s="112" t="s">
        <v>178</v>
      </c>
      <c r="J4" s="112"/>
      <c r="K4" s="112" t="s">
        <v>179</v>
      </c>
    </row>
    <row r="5" spans="1:12" x14ac:dyDescent="0.25">
      <c r="A5" s="32"/>
      <c r="B5" s="191" t="s">
        <v>1</v>
      </c>
      <c r="C5" s="190"/>
      <c r="D5" s="36" t="s">
        <v>17</v>
      </c>
      <c r="F5" s="189" t="s">
        <v>1</v>
      </c>
      <c r="G5" s="190"/>
      <c r="H5" s="36" t="s">
        <v>17</v>
      </c>
      <c r="J5" s="189" t="s">
        <v>1</v>
      </c>
      <c r="K5" s="190"/>
      <c r="L5" s="36" t="s">
        <v>17</v>
      </c>
    </row>
    <row r="6" spans="1:12" ht="13.8" thickBot="1" x14ac:dyDescent="0.3">
      <c r="A6" s="33" t="s">
        <v>16</v>
      </c>
      <c r="B6" s="34" t="s">
        <v>327</v>
      </c>
      <c r="C6" s="65" t="s">
        <v>328</v>
      </c>
      <c r="D6" s="37" t="s">
        <v>18</v>
      </c>
      <c r="F6" s="105" t="s">
        <v>327</v>
      </c>
      <c r="G6" s="65" t="s">
        <v>328</v>
      </c>
      <c r="H6" s="37" t="s">
        <v>18</v>
      </c>
      <c r="J6" s="105" t="s">
        <v>327</v>
      </c>
      <c r="K6" s="65" t="s">
        <v>328</v>
      </c>
      <c r="L6" s="37" t="s">
        <v>18</v>
      </c>
    </row>
    <row r="7" spans="1:12" x14ac:dyDescent="0.25">
      <c r="A7" s="45" t="s">
        <v>19</v>
      </c>
      <c r="B7" s="57"/>
      <c r="C7" s="27"/>
      <c r="D7" s="35"/>
      <c r="F7" s="104"/>
      <c r="G7" s="27"/>
      <c r="H7" s="35"/>
      <c r="J7" s="104"/>
      <c r="K7" s="27"/>
      <c r="L7" s="35"/>
    </row>
    <row r="8" spans="1:12" x14ac:dyDescent="0.25">
      <c r="A8" s="47" t="s">
        <v>20</v>
      </c>
      <c r="B8" s="58">
        <v>17071471</v>
      </c>
      <c r="C8" s="58">
        <v>17217998</v>
      </c>
      <c r="D8" s="88">
        <v>0.85831502159362838</v>
      </c>
      <c r="F8" s="101">
        <v>14726492</v>
      </c>
      <c r="G8" s="58">
        <v>14940589</v>
      </c>
      <c r="H8" s="88">
        <v>1.4538221322498257</v>
      </c>
      <c r="J8" s="101">
        <v>2344979</v>
      </c>
      <c r="K8" s="58">
        <v>2277409</v>
      </c>
      <c r="L8" s="88">
        <v>-2.881475697650171</v>
      </c>
    </row>
    <row r="9" spans="1:12" x14ac:dyDescent="0.25">
      <c r="A9" s="47" t="s">
        <v>21</v>
      </c>
      <c r="B9" s="58">
        <v>1281818</v>
      </c>
      <c r="C9" s="58">
        <v>1213133</v>
      </c>
      <c r="D9" s="88">
        <v>-5.3584050153765981</v>
      </c>
      <c r="F9" s="101">
        <v>68757</v>
      </c>
      <c r="G9" s="58">
        <v>68734</v>
      </c>
      <c r="H9" s="88">
        <v>-3.3451139520339748E-2</v>
      </c>
      <c r="J9" s="101">
        <v>1213061</v>
      </c>
      <c r="K9" s="58">
        <v>1144399</v>
      </c>
      <c r="L9" s="88">
        <v>-5.6602264849005941</v>
      </c>
    </row>
    <row r="10" spans="1:12" x14ac:dyDescent="0.25">
      <c r="A10" s="47" t="s">
        <v>22</v>
      </c>
      <c r="B10" s="58">
        <v>616275</v>
      </c>
      <c r="C10" s="58">
        <v>628272</v>
      </c>
      <c r="D10" s="88">
        <v>1.9466958744067178</v>
      </c>
      <c r="F10" s="101">
        <v>599412</v>
      </c>
      <c r="G10" s="58">
        <v>608312</v>
      </c>
      <c r="H10" s="88">
        <v>1.4847884259908044</v>
      </c>
      <c r="J10" s="101">
        <v>16863</v>
      </c>
      <c r="K10" s="58">
        <v>19960</v>
      </c>
      <c r="L10" s="88">
        <v>18.365652612227954</v>
      </c>
    </row>
    <row r="11" spans="1:12" x14ac:dyDescent="0.25">
      <c r="A11" s="47" t="s">
        <v>23</v>
      </c>
      <c r="B11" s="58">
        <v>1013694</v>
      </c>
      <c r="C11" s="58">
        <v>1009987</v>
      </c>
      <c r="D11" s="88">
        <v>-0.36569221086442261</v>
      </c>
      <c r="F11" s="101">
        <v>65809</v>
      </c>
      <c r="G11" s="58">
        <v>70431</v>
      </c>
      <c r="H11" s="88">
        <v>7.0233554680970691</v>
      </c>
      <c r="J11" s="101">
        <v>947885</v>
      </c>
      <c r="K11" s="58">
        <v>939556</v>
      </c>
      <c r="L11" s="88">
        <v>-0.87869309040653665</v>
      </c>
    </row>
    <row r="12" spans="1:12" x14ac:dyDescent="0.25">
      <c r="A12" s="46" t="s">
        <v>240</v>
      </c>
      <c r="B12" s="59">
        <v>20590939</v>
      </c>
      <c r="C12" s="59">
        <v>20678391</v>
      </c>
      <c r="D12" s="89">
        <v>0.42471108286999443</v>
      </c>
      <c r="F12" s="102">
        <v>15886274</v>
      </c>
      <c r="G12" s="59">
        <v>16099195</v>
      </c>
      <c r="H12" s="89">
        <v>1.3402828126973008</v>
      </c>
      <c r="J12" s="102">
        <v>4704665</v>
      </c>
      <c r="K12" s="59">
        <v>4579196</v>
      </c>
      <c r="L12" s="89">
        <v>-2.6669061452834582</v>
      </c>
    </row>
    <row r="13" spans="1:12" x14ac:dyDescent="0.25">
      <c r="A13" s="47"/>
      <c r="B13" s="59"/>
      <c r="C13" s="39"/>
      <c r="D13" s="38"/>
      <c r="F13" s="102"/>
      <c r="G13" s="39"/>
      <c r="H13" s="38"/>
      <c r="J13" s="102"/>
      <c r="K13" s="39"/>
      <c r="L13" s="38"/>
    </row>
    <row r="14" spans="1:12" x14ac:dyDescent="0.25">
      <c r="A14" s="113" t="s">
        <v>24</v>
      </c>
      <c r="B14" s="59"/>
      <c r="C14" s="39"/>
      <c r="D14" s="38"/>
      <c r="F14" s="102"/>
      <c r="G14" s="39"/>
      <c r="H14" s="38"/>
      <c r="J14" s="102"/>
      <c r="K14" s="39"/>
      <c r="L14" s="38"/>
    </row>
    <row r="15" spans="1:12" x14ac:dyDescent="0.25">
      <c r="A15" s="47" t="s">
        <v>20</v>
      </c>
      <c r="B15" s="58">
        <v>6706984</v>
      </c>
      <c r="C15" s="58">
        <v>6609231</v>
      </c>
      <c r="D15" s="88">
        <v>-1.4574807394799212</v>
      </c>
      <c r="F15" s="101">
        <v>5801245</v>
      </c>
      <c r="G15" s="58">
        <v>5729581</v>
      </c>
      <c r="H15" s="88">
        <v>-1.2353210388459719</v>
      </c>
      <c r="J15" s="101">
        <v>905739</v>
      </c>
      <c r="K15" s="58">
        <v>879650</v>
      </c>
      <c r="L15" s="88">
        <v>-2.8804103610421987</v>
      </c>
    </row>
    <row r="16" spans="1:12" x14ac:dyDescent="0.25">
      <c r="A16" s="47" t="s">
        <v>21</v>
      </c>
      <c r="B16" s="58">
        <v>462583</v>
      </c>
      <c r="C16" s="58">
        <v>436513</v>
      </c>
      <c r="D16" s="88">
        <v>-5.6357453689391956</v>
      </c>
      <c r="F16" s="101">
        <v>17165</v>
      </c>
      <c r="G16" s="58">
        <v>15131</v>
      </c>
      <c r="H16" s="88">
        <v>-11.849694145062628</v>
      </c>
      <c r="J16" s="101">
        <v>445418</v>
      </c>
      <c r="K16" s="58">
        <v>421382</v>
      </c>
      <c r="L16" s="88">
        <v>-5.3962794498650704</v>
      </c>
    </row>
    <row r="17" spans="1:12" x14ac:dyDescent="0.25">
      <c r="A17" s="47" t="s">
        <v>22</v>
      </c>
      <c r="B17" s="58">
        <v>295877</v>
      </c>
      <c r="C17" s="58">
        <v>296875</v>
      </c>
      <c r="D17" s="88">
        <v>0.33730232495259854</v>
      </c>
      <c r="F17" s="101">
        <v>290634</v>
      </c>
      <c r="G17" s="58">
        <v>290156</v>
      </c>
      <c r="H17" s="88">
        <v>-0.16446802507621269</v>
      </c>
      <c r="J17" s="101">
        <v>5243</v>
      </c>
      <c r="K17" s="58">
        <v>6719</v>
      </c>
      <c r="L17" s="88">
        <v>28.151821476254053</v>
      </c>
    </row>
    <row r="18" spans="1:12" x14ac:dyDescent="0.25">
      <c r="A18" s="47" t="s">
        <v>23</v>
      </c>
      <c r="B18" s="58">
        <v>311878</v>
      </c>
      <c r="C18" s="58">
        <v>339114</v>
      </c>
      <c r="D18" s="88">
        <v>8.732901968077261</v>
      </c>
      <c r="F18" s="101">
        <v>32229</v>
      </c>
      <c r="G18" s="58">
        <v>34048</v>
      </c>
      <c r="H18" s="88">
        <v>5.643985230692854</v>
      </c>
      <c r="J18" s="101">
        <v>279649</v>
      </c>
      <c r="K18" s="58">
        <v>305066</v>
      </c>
      <c r="L18" s="88">
        <v>9.0888935773058375</v>
      </c>
    </row>
    <row r="19" spans="1:12" x14ac:dyDescent="0.25">
      <c r="A19" s="46" t="s">
        <v>4</v>
      </c>
      <c r="B19" s="59">
        <v>7920738</v>
      </c>
      <c r="C19" s="59">
        <v>7812947</v>
      </c>
      <c r="D19" s="89">
        <v>-1.3608706663444745</v>
      </c>
      <c r="F19" s="102">
        <v>6232276</v>
      </c>
      <c r="G19" s="59">
        <v>6151740</v>
      </c>
      <c r="H19" s="89">
        <v>-1.2922405875477916</v>
      </c>
      <c r="J19" s="102">
        <v>1688462</v>
      </c>
      <c r="K19" s="59">
        <v>1661207</v>
      </c>
      <c r="L19" s="89">
        <v>-1.6141909027268604</v>
      </c>
    </row>
    <row r="20" spans="1:12" x14ac:dyDescent="0.25">
      <c r="A20" s="46"/>
      <c r="B20" s="58"/>
      <c r="C20" s="27"/>
      <c r="D20" s="35"/>
      <c r="F20" s="101"/>
      <c r="G20" s="27"/>
      <c r="H20" s="35"/>
      <c r="J20" s="101"/>
      <c r="K20" s="27"/>
      <c r="L20" s="35"/>
    </row>
    <row r="21" spans="1:12" x14ac:dyDescent="0.25">
      <c r="A21" s="46" t="s">
        <v>180</v>
      </c>
      <c r="B21" s="59"/>
      <c r="C21" s="39"/>
      <c r="D21" s="38"/>
      <c r="F21" s="102"/>
      <c r="G21" s="39"/>
      <c r="H21" s="38"/>
      <c r="J21" s="102"/>
      <c r="K21" s="39"/>
      <c r="L21" s="38"/>
    </row>
    <row r="22" spans="1:12" x14ac:dyDescent="0.25">
      <c r="A22" s="47" t="s">
        <v>25</v>
      </c>
      <c r="B22" s="58">
        <v>2086686</v>
      </c>
      <c r="C22" s="58">
        <v>2194610</v>
      </c>
      <c r="D22" s="88">
        <v>5.1720287575610318</v>
      </c>
      <c r="F22" s="101">
        <v>2086686</v>
      </c>
      <c r="G22" s="58">
        <v>2194610</v>
      </c>
      <c r="H22" s="88">
        <v>5.1720287575610318</v>
      </c>
      <c r="J22" s="101"/>
      <c r="K22" s="58"/>
      <c r="L22" s="88"/>
    </row>
    <row r="23" spans="1:12" x14ac:dyDescent="0.25">
      <c r="A23" s="47" t="s">
        <v>26</v>
      </c>
      <c r="B23" s="58">
        <v>6935602</v>
      </c>
      <c r="C23" s="58">
        <v>7244720</v>
      </c>
      <c r="D23" s="88">
        <v>4.456974318883927</v>
      </c>
      <c r="F23" s="101">
        <v>6935602</v>
      </c>
      <c r="G23" s="58">
        <v>7244720</v>
      </c>
      <c r="H23" s="88">
        <v>4.456974318883927</v>
      </c>
      <c r="J23" s="101"/>
      <c r="K23" s="58"/>
      <c r="L23" s="88"/>
    </row>
    <row r="24" spans="1:12" x14ac:dyDescent="0.25">
      <c r="A24" s="47" t="s">
        <v>27</v>
      </c>
      <c r="B24" s="58">
        <v>1262124</v>
      </c>
      <c r="C24" s="58">
        <v>1337077</v>
      </c>
      <c r="D24" s="88">
        <v>5.9386399434603891</v>
      </c>
      <c r="F24" s="101">
        <v>1262124</v>
      </c>
      <c r="G24" s="58">
        <v>1337077</v>
      </c>
      <c r="H24" s="88">
        <v>5.9386399434603891</v>
      </c>
      <c r="J24" s="101"/>
      <c r="K24" s="58"/>
      <c r="L24" s="88"/>
    </row>
    <row r="25" spans="1:12" x14ac:dyDescent="0.25">
      <c r="A25" s="47" t="s">
        <v>182</v>
      </c>
      <c r="B25" s="58">
        <v>0</v>
      </c>
      <c r="C25" s="58">
        <v>0</v>
      </c>
      <c r="D25" s="88">
        <v>0</v>
      </c>
      <c r="F25" s="101"/>
      <c r="G25" s="58"/>
      <c r="H25" s="88"/>
      <c r="J25" s="101">
        <v>0</v>
      </c>
      <c r="K25" s="58">
        <v>0</v>
      </c>
      <c r="L25" s="88">
        <v>0</v>
      </c>
    </row>
    <row r="26" spans="1:12" x14ac:dyDescent="0.25">
      <c r="A26" s="46" t="s">
        <v>188</v>
      </c>
      <c r="B26" s="59">
        <v>18801487</v>
      </c>
      <c r="C26" s="59">
        <v>19009142</v>
      </c>
      <c r="D26" s="89">
        <v>1.1044605142135833</v>
      </c>
      <c r="F26" s="102">
        <v>10843217</v>
      </c>
      <c r="G26" s="59">
        <v>11411213</v>
      </c>
      <c r="H26" s="89">
        <v>5.2382609330791778</v>
      </c>
      <c r="J26" s="102">
        <v>7958270</v>
      </c>
      <c r="K26" s="59">
        <v>7597929</v>
      </c>
      <c r="L26" s="89">
        <v>-4.5278810595770187</v>
      </c>
    </row>
    <row r="27" spans="1:12" x14ac:dyDescent="0.25">
      <c r="A27" s="46"/>
      <c r="B27" s="58"/>
      <c r="C27" s="27"/>
      <c r="D27" s="35"/>
      <c r="F27" s="101"/>
      <c r="G27" s="27"/>
      <c r="H27" s="35"/>
      <c r="J27" s="101"/>
      <c r="K27" s="27"/>
      <c r="L27" s="35"/>
    </row>
    <row r="28" spans="1:12" x14ac:dyDescent="0.25">
      <c r="A28" s="46" t="s">
        <v>186</v>
      </c>
      <c r="B28" s="59"/>
      <c r="C28" s="39"/>
      <c r="D28" s="38"/>
      <c r="F28" s="102"/>
      <c r="G28" s="39"/>
      <c r="H28" s="38"/>
      <c r="J28" s="102"/>
      <c r="K28" s="39"/>
      <c r="L28" s="38"/>
    </row>
    <row r="29" spans="1:12" x14ac:dyDescent="0.25">
      <c r="A29" s="47" t="s">
        <v>183</v>
      </c>
      <c r="B29" s="58">
        <v>1309359</v>
      </c>
      <c r="C29" s="58">
        <v>1383452</v>
      </c>
      <c r="D29" s="88">
        <v>5.6587230851126389</v>
      </c>
      <c r="F29" s="101">
        <v>1304587</v>
      </c>
      <c r="G29" s="58">
        <v>1377476</v>
      </c>
      <c r="H29" s="88">
        <v>5.5871321728639023</v>
      </c>
      <c r="J29" s="101">
        <v>4772</v>
      </c>
      <c r="K29" s="58">
        <v>5976</v>
      </c>
      <c r="L29" s="88">
        <v>25.230511316010059</v>
      </c>
    </row>
    <row r="30" spans="1:12" x14ac:dyDescent="0.25">
      <c r="A30" s="47" t="s">
        <v>60</v>
      </c>
      <c r="B30" s="58">
        <v>1124688</v>
      </c>
      <c r="C30" s="58">
        <v>1125791</v>
      </c>
      <c r="D30" s="88">
        <v>9.8071642980097587E-2</v>
      </c>
      <c r="F30" s="101">
        <v>775918</v>
      </c>
      <c r="G30" s="58">
        <v>775076</v>
      </c>
      <c r="H30" s="88">
        <v>-0.1085166216017672</v>
      </c>
      <c r="J30" s="101">
        <v>348770</v>
      </c>
      <c r="K30" s="58">
        <v>350715</v>
      </c>
      <c r="L30" s="88">
        <v>0.55767411187888871</v>
      </c>
    </row>
    <row r="31" spans="1:12" x14ac:dyDescent="0.25">
      <c r="A31" s="47" t="s">
        <v>61</v>
      </c>
      <c r="B31" s="58">
        <v>2553225</v>
      </c>
      <c r="C31" s="58">
        <v>2411739</v>
      </c>
      <c r="D31" s="88">
        <v>-5.5414622683077281</v>
      </c>
      <c r="F31" s="101"/>
      <c r="G31" s="58"/>
      <c r="H31" s="88"/>
      <c r="J31" s="101">
        <v>2553225</v>
      </c>
      <c r="K31" s="58">
        <v>2411739</v>
      </c>
      <c r="L31" s="88">
        <v>-5.5414622683077281</v>
      </c>
    </row>
    <row r="32" spans="1:12" x14ac:dyDescent="0.25">
      <c r="A32" s="47" t="s">
        <v>184</v>
      </c>
      <c r="B32" s="58">
        <v>1100170</v>
      </c>
      <c r="C32" s="58">
        <v>1167869</v>
      </c>
      <c r="D32" s="88">
        <v>6.1535035494514485</v>
      </c>
      <c r="F32" s="101">
        <v>144919</v>
      </c>
      <c r="G32" s="58">
        <v>161878</v>
      </c>
      <c r="H32" s="88">
        <v>11.702399271317081</v>
      </c>
      <c r="J32" s="101">
        <v>955251</v>
      </c>
      <c r="K32" s="58">
        <v>1005991</v>
      </c>
      <c r="L32" s="88">
        <v>5.3116929477174066</v>
      </c>
    </row>
    <row r="33" spans="1:12" x14ac:dyDescent="0.25">
      <c r="A33" s="47" t="s">
        <v>185</v>
      </c>
      <c r="B33" s="58">
        <v>558311</v>
      </c>
      <c r="C33" s="58">
        <v>600749</v>
      </c>
      <c r="D33" s="88">
        <v>7.6011398664901817</v>
      </c>
      <c r="F33" s="101">
        <v>535651</v>
      </c>
      <c r="G33" s="58">
        <v>577159</v>
      </c>
      <c r="H33" s="88">
        <v>7.7490754241101012</v>
      </c>
      <c r="J33" s="101">
        <v>22660</v>
      </c>
      <c r="K33" s="58">
        <v>23590</v>
      </c>
      <c r="L33" s="88">
        <v>4.1041482789055603</v>
      </c>
    </row>
    <row r="34" spans="1:12" x14ac:dyDescent="0.25">
      <c r="A34" s="47" t="s">
        <v>129</v>
      </c>
      <c r="B34" s="58">
        <v>1973851</v>
      </c>
      <c r="C34" s="58">
        <v>1979916</v>
      </c>
      <c r="D34" s="88">
        <v>0.30726736719235648</v>
      </c>
      <c r="F34" s="101">
        <v>81079</v>
      </c>
      <c r="G34" s="58">
        <v>236049</v>
      </c>
      <c r="H34" s="88">
        <v>191.13457245402631</v>
      </c>
      <c r="J34" s="101">
        <v>1892772</v>
      </c>
      <c r="K34" s="58">
        <v>1743867</v>
      </c>
      <c r="L34" s="88">
        <v>-7.8670331133385325</v>
      </c>
    </row>
    <row r="35" spans="1:12" x14ac:dyDescent="0.25">
      <c r="A35" s="46" t="s">
        <v>127</v>
      </c>
      <c r="B35" s="59">
        <v>8619604</v>
      </c>
      <c r="C35" s="59">
        <v>8669516</v>
      </c>
      <c r="D35" s="89">
        <v>0.5790521235082261</v>
      </c>
      <c r="F35" s="102">
        <v>2842154</v>
      </c>
      <c r="G35" s="59">
        <v>3127638</v>
      </c>
      <c r="H35" s="89">
        <v>10.044635160515581</v>
      </c>
      <c r="J35" s="102">
        <v>5777450</v>
      </c>
      <c r="K35" s="59">
        <v>5541878</v>
      </c>
      <c r="L35" s="89">
        <v>-4.0774390085591392</v>
      </c>
    </row>
    <row r="36" spans="1:12" x14ac:dyDescent="0.25">
      <c r="A36" s="46"/>
      <c r="B36" s="59"/>
      <c r="C36" s="39"/>
      <c r="D36" s="38"/>
      <c r="F36" s="102"/>
      <c r="G36" s="39"/>
      <c r="H36" s="38"/>
      <c r="J36" s="102"/>
      <c r="K36" s="39"/>
      <c r="L36" s="38"/>
    </row>
    <row r="37" spans="1:12" x14ac:dyDescent="0.25">
      <c r="A37" s="46" t="s">
        <v>187</v>
      </c>
      <c r="B37" s="59"/>
      <c r="C37" s="39"/>
      <c r="D37" s="38"/>
      <c r="F37" s="102"/>
      <c r="G37" s="39"/>
      <c r="H37" s="38"/>
      <c r="J37" s="102"/>
      <c r="K37" s="39"/>
      <c r="L37" s="38"/>
    </row>
    <row r="38" spans="1:12" x14ac:dyDescent="0.25">
      <c r="A38" s="47" t="s">
        <v>31</v>
      </c>
      <c r="B38" s="58">
        <v>793192</v>
      </c>
      <c r="C38" s="58">
        <v>791103</v>
      </c>
      <c r="D38" s="88">
        <v>-0.26336624675992698</v>
      </c>
      <c r="F38" s="101">
        <v>793192</v>
      </c>
      <c r="G38" s="58">
        <v>791103</v>
      </c>
      <c r="H38" s="88">
        <v>-0.26336624675992698</v>
      </c>
      <c r="J38" s="101"/>
      <c r="K38" s="58"/>
      <c r="L38" s="88"/>
    </row>
    <row r="39" spans="1:12" x14ac:dyDescent="0.25">
      <c r="A39" s="47" t="s">
        <v>181</v>
      </c>
      <c r="B39" s="58">
        <v>465705</v>
      </c>
      <c r="C39" s="58">
        <v>518802</v>
      </c>
      <c r="D39" s="88">
        <v>11.401423648017522</v>
      </c>
      <c r="F39" s="101">
        <v>326310</v>
      </c>
      <c r="G39" s="58">
        <v>376947</v>
      </c>
      <c r="H39" s="88">
        <v>15.518065643100119</v>
      </c>
      <c r="J39" s="101">
        <v>139395</v>
      </c>
      <c r="K39" s="58">
        <v>141855</v>
      </c>
      <c r="L39" s="88">
        <v>1.7647691811040569</v>
      </c>
    </row>
    <row r="40" spans="1:12" x14ac:dyDescent="0.25">
      <c r="A40" s="47" t="s">
        <v>161</v>
      </c>
      <c r="B40" s="58">
        <v>541639</v>
      </c>
      <c r="C40" s="58">
        <v>499100</v>
      </c>
      <c r="D40" s="88">
        <v>-7.8537549917934273</v>
      </c>
      <c r="F40" s="101">
        <v>541639</v>
      </c>
      <c r="G40" s="58">
        <v>499100</v>
      </c>
      <c r="H40" s="88">
        <v>-7.8537549917934273</v>
      </c>
      <c r="J40" s="101"/>
      <c r="K40" s="58"/>
      <c r="L40" s="88"/>
    </row>
    <row r="41" spans="1:12" x14ac:dyDescent="0.25">
      <c r="A41" s="47" t="s">
        <v>32</v>
      </c>
      <c r="B41" s="58">
        <v>3080139</v>
      </c>
      <c r="C41" s="58">
        <v>3181323</v>
      </c>
      <c r="D41" s="88">
        <v>3.2850465514705669</v>
      </c>
      <c r="F41" s="101">
        <v>3080139</v>
      </c>
      <c r="G41" s="58">
        <v>3181323</v>
      </c>
      <c r="H41" s="88">
        <v>3.2850465514705669</v>
      </c>
      <c r="J41" s="101"/>
      <c r="K41" s="58"/>
      <c r="L41" s="88"/>
    </row>
    <row r="42" spans="1:12" x14ac:dyDescent="0.25">
      <c r="A42" s="47" t="s">
        <v>33</v>
      </c>
      <c r="B42" s="58">
        <v>1755221</v>
      </c>
      <c r="C42" s="58">
        <v>1743253</v>
      </c>
      <c r="D42" s="88">
        <v>-0.68185145916098311</v>
      </c>
      <c r="F42" s="101"/>
      <c r="G42" s="58"/>
      <c r="H42" s="88"/>
      <c r="J42" s="101">
        <v>1755221</v>
      </c>
      <c r="K42" s="58">
        <v>1743253</v>
      </c>
      <c r="L42" s="88">
        <v>-0.68185145916098311</v>
      </c>
    </row>
    <row r="43" spans="1:12" x14ac:dyDescent="0.25">
      <c r="A43" s="47" t="s">
        <v>126</v>
      </c>
      <c r="B43" s="58">
        <v>203080</v>
      </c>
      <c r="C43" s="58">
        <v>180212</v>
      </c>
      <c r="D43" s="88">
        <v>-11.260586960803623</v>
      </c>
      <c r="F43" s="101"/>
      <c r="G43" s="58"/>
      <c r="H43" s="88"/>
      <c r="J43" s="101">
        <v>203080</v>
      </c>
      <c r="K43" s="58">
        <v>180212</v>
      </c>
      <c r="L43" s="88">
        <v>-11.260586960803623</v>
      </c>
    </row>
    <row r="44" spans="1:12" x14ac:dyDescent="0.25">
      <c r="A44" s="47" t="s">
        <v>34</v>
      </c>
      <c r="B44" s="58">
        <v>428525</v>
      </c>
      <c r="C44" s="58">
        <v>390668</v>
      </c>
      <c r="D44" s="88">
        <v>-8.834257044513155</v>
      </c>
      <c r="F44" s="101"/>
      <c r="G44" s="58"/>
      <c r="H44" s="88"/>
      <c r="J44" s="101">
        <v>428525</v>
      </c>
      <c r="K44" s="58">
        <v>390668</v>
      </c>
      <c r="L44" s="88">
        <v>-8.834257044513155</v>
      </c>
    </row>
    <row r="45" spans="1:12" x14ac:dyDescent="0.25">
      <c r="A45" s="47" t="s">
        <v>35</v>
      </c>
      <c r="B45" s="58">
        <v>331922</v>
      </c>
      <c r="C45" s="58">
        <v>183574</v>
      </c>
      <c r="D45" s="88">
        <v>-44.6936328414507</v>
      </c>
      <c r="F45" s="101">
        <v>248351</v>
      </c>
      <c r="G45" s="58">
        <v>105152</v>
      </c>
      <c r="H45" s="88">
        <v>-57.659924864405617</v>
      </c>
      <c r="J45" s="101">
        <v>83571</v>
      </c>
      <c r="K45" s="58">
        <v>78422</v>
      </c>
      <c r="L45" s="88">
        <v>-6.1612281772385158</v>
      </c>
    </row>
    <row r="46" spans="1:12" x14ac:dyDescent="0.25">
      <c r="A46" s="46" t="s">
        <v>41</v>
      </c>
      <c r="B46" s="59">
        <v>7599423</v>
      </c>
      <c r="C46" s="59">
        <v>7488035</v>
      </c>
      <c r="D46" s="89">
        <v>-1.4657428596881632</v>
      </c>
      <c r="F46" s="102">
        <v>4989631</v>
      </c>
      <c r="G46" s="59">
        <v>4953625</v>
      </c>
      <c r="H46" s="89">
        <v>-0.72161648827338132</v>
      </c>
      <c r="J46" s="102">
        <v>2609792</v>
      </c>
      <c r="K46" s="59">
        <v>2534410</v>
      </c>
      <c r="L46" s="89">
        <v>-2.8884294227279415</v>
      </c>
    </row>
    <row r="47" spans="1:12" x14ac:dyDescent="0.25">
      <c r="A47" s="64"/>
      <c r="B47" s="58"/>
      <c r="C47" s="58"/>
      <c r="D47" s="35"/>
      <c r="F47" s="101"/>
      <c r="G47" s="58"/>
      <c r="H47" s="35"/>
      <c r="J47" s="101"/>
      <c r="K47" s="58"/>
      <c r="L47" s="35"/>
    </row>
    <row r="48" spans="1:12" ht="13.8" thickBot="1" x14ac:dyDescent="0.3">
      <c r="A48" s="86" t="s">
        <v>42</v>
      </c>
      <c r="B48" s="60">
        <v>55611453</v>
      </c>
      <c r="C48" s="60">
        <v>55845084</v>
      </c>
      <c r="D48" s="97">
        <v>0.42011310152245079</v>
      </c>
      <c r="F48" s="103">
        <v>34561276</v>
      </c>
      <c r="G48" s="60">
        <v>35591671</v>
      </c>
      <c r="H48" s="97">
        <v>2.9813569383260039</v>
      </c>
      <c r="J48" s="103">
        <v>21050177</v>
      </c>
      <c r="K48" s="60">
        <v>20253413</v>
      </c>
      <c r="L48" s="97">
        <v>-3.7850703108102133</v>
      </c>
    </row>
    <row r="54" spans="1:12" x14ac:dyDescent="0.2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1:12" ht="12.75" customHeight="1" x14ac:dyDescent="0.25">
      <c r="A55" s="26" t="s">
        <v>329</v>
      </c>
      <c r="L55" s="188">
        <v>5</v>
      </c>
    </row>
    <row r="56" spans="1:12" ht="12.75" customHeight="1" x14ac:dyDescent="0.25">
      <c r="A56" s="26" t="s">
        <v>330</v>
      </c>
      <c r="L56" s="186"/>
    </row>
    <row r="61" spans="1:12" x14ac:dyDescent="0.25">
      <c r="A61" s="50"/>
      <c r="B61" s="50"/>
      <c r="C61" s="50"/>
      <c r="D61" s="50"/>
      <c r="F61" s="50"/>
      <c r="G61" s="50"/>
      <c r="H61" s="50"/>
      <c r="J61" s="50"/>
      <c r="K61" s="50"/>
      <c r="L61" s="50"/>
    </row>
    <row r="62" spans="1:12" x14ac:dyDescent="0.25">
      <c r="A62" s="50"/>
      <c r="B62" s="50"/>
      <c r="C62" s="50"/>
      <c r="D62" s="50"/>
      <c r="F62" s="50"/>
      <c r="G62" s="50"/>
      <c r="H62" s="50"/>
      <c r="J62" s="50"/>
      <c r="K62" s="50"/>
      <c r="L62" s="50"/>
    </row>
  </sheetData>
  <mergeCells count="4">
    <mergeCell ref="J5:K5"/>
    <mergeCell ref="F5:G5"/>
    <mergeCell ref="L55:L56"/>
    <mergeCell ref="B5:C5"/>
  </mergeCells>
  <phoneticPr fontId="0" type="noConversion"/>
  <hyperlinks>
    <hyperlink ref="A2" location="Innhold!A19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scale="73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38.6640625" style="1" customWidth="1"/>
    <col min="2" max="4" width="11.44140625" style="1"/>
    <col min="5" max="5" width="6.6640625" style="1" customWidth="1"/>
    <col min="6" max="8" width="14.109375" style="1" customWidth="1"/>
    <col min="9" max="9" width="6.6640625" style="1" customWidth="1"/>
    <col min="10" max="12" width="11.44140625" style="1"/>
    <col min="16" max="16384" width="11.44140625" style="1"/>
  </cols>
  <sheetData>
    <row r="1" spans="1:12" ht="5.25" customHeight="1" x14ac:dyDescent="0.25"/>
    <row r="2" spans="1:12" x14ac:dyDescent="0.25">
      <c r="A2" s="79" t="s">
        <v>0</v>
      </c>
      <c r="F2" s="3"/>
      <c r="G2" s="3"/>
    </row>
    <row r="3" spans="1:12" ht="6" customHeight="1" x14ac:dyDescent="0.25">
      <c r="A3" s="4"/>
      <c r="F3" s="3"/>
      <c r="G3" s="3"/>
    </row>
    <row r="4" spans="1:12" ht="16.2" thickBot="1" x14ac:dyDescent="0.35">
      <c r="A4" s="5" t="s">
        <v>55</v>
      </c>
      <c r="B4" s="112"/>
      <c r="C4" s="112" t="s">
        <v>239</v>
      </c>
      <c r="F4" s="112"/>
      <c r="G4" s="112" t="s">
        <v>178</v>
      </c>
      <c r="J4" s="112"/>
      <c r="K4" s="112" t="s">
        <v>179</v>
      </c>
    </row>
    <row r="5" spans="1:12" x14ac:dyDescent="0.25">
      <c r="A5" s="32"/>
      <c r="B5" s="191" t="s">
        <v>56</v>
      </c>
      <c r="C5" s="190"/>
      <c r="D5" s="36" t="s">
        <v>17</v>
      </c>
      <c r="F5" s="189" t="s">
        <v>56</v>
      </c>
      <c r="G5" s="190"/>
      <c r="H5" s="36" t="s">
        <v>17</v>
      </c>
      <c r="J5" s="189" t="s">
        <v>56</v>
      </c>
      <c r="K5" s="190"/>
      <c r="L5" s="36" t="s">
        <v>17</v>
      </c>
    </row>
    <row r="6" spans="1:12" ht="13.8" thickBot="1" x14ac:dyDescent="0.3">
      <c r="A6" s="33" t="s">
        <v>16</v>
      </c>
      <c r="B6" s="34" t="s">
        <v>327</v>
      </c>
      <c r="C6" s="65" t="s">
        <v>328</v>
      </c>
      <c r="D6" s="37" t="s">
        <v>18</v>
      </c>
      <c r="F6" s="105" t="s">
        <v>327</v>
      </c>
      <c r="G6" s="114" t="s">
        <v>328</v>
      </c>
      <c r="H6" s="37" t="s">
        <v>18</v>
      </c>
      <c r="J6" s="105" t="s">
        <v>327</v>
      </c>
      <c r="K6" s="65" t="s">
        <v>328</v>
      </c>
      <c r="L6" s="37" t="s">
        <v>18</v>
      </c>
    </row>
    <row r="7" spans="1:12" x14ac:dyDescent="0.25">
      <c r="A7" s="45" t="s">
        <v>19</v>
      </c>
      <c r="B7" s="196" t="s">
        <v>36</v>
      </c>
      <c r="C7" s="195"/>
      <c r="D7" s="35"/>
      <c r="F7" s="192" t="s">
        <v>36</v>
      </c>
      <c r="G7" s="193"/>
      <c r="H7" s="35"/>
      <c r="J7" s="194" t="s">
        <v>36</v>
      </c>
      <c r="K7" s="195"/>
      <c r="L7" s="35"/>
    </row>
    <row r="8" spans="1:12" x14ac:dyDescent="0.25">
      <c r="A8" s="47" t="s">
        <v>20</v>
      </c>
      <c r="B8" s="58">
        <v>2909704</v>
      </c>
      <c r="C8" s="58">
        <v>2996563</v>
      </c>
      <c r="D8" s="88">
        <v>2.9851490048472282</v>
      </c>
      <c r="F8" s="101">
        <v>2577150</v>
      </c>
      <c r="G8" s="58">
        <v>2652705</v>
      </c>
      <c r="H8" s="88">
        <v>2.9317269076305221</v>
      </c>
      <c r="J8" s="101">
        <v>332554</v>
      </c>
      <c r="K8" s="58">
        <v>343858</v>
      </c>
      <c r="L8" s="88">
        <v>3.399147206168021</v>
      </c>
    </row>
    <row r="9" spans="1:12" x14ac:dyDescent="0.25">
      <c r="A9" s="47" t="s">
        <v>21</v>
      </c>
      <c r="B9" s="58">
        <v>109670</v>
      </c>
      <c r="C9" s="58">
        <v>113078</v>
      </c>
      <c r="D9" s="88">
        <v>3.1075043311753441</v>
      </c>
      <c r="F9" s="101">
        <v>25562</v>
      </c>
      <c r="G9" s="58">
        <v>26061</v>
      </c>
      <c r="H9" s="88">
        <v>1.9521164228151162</v>
      </c>
      <c r="J9" s="101">
        <v>84108</v>
      </c>
      <c r="K9" s="58">
        <v>87017</v>
      </c>
      <c r="L9" s="88">
        <v>3.4586484044323966</v>
      </c>
    </row>
    <row r="10" spans="1:12" x14ac:dyDescent="0.25">
      <c r="A10" s="47" t="s">
        <v>22</v>
      </c>
      <c r="B10" s="58">
        <v>295209</v>
      </c>
      <c r="C10" s="58">
        <v>299879</v>
      </c>
      <c r="D10" s="88">
        <v>1.5819300902072768</v>
      </c>
      <c r="F10" s="101">
        <v>290473</v>
      </c>
      <c r="G10" s="58">
        <v>294698</v>
      </c>
      <c r="H10" s="88">
        <v>1.454524172642552</v>
      </c>
      <c r="J10" s="101">
        <v>4736</v>
      </c>
      <c r="K10" s="58">
        <v>5181</v>
      </c>
      <c r="L10" s="88">
        <v>9.3961148648648649</v>
      </c>
    </row>
    <row r="11" spans="1:12" x14ac:dyDescent="0.25">
      <c r="A11" s="47" t="s">
        <v>23</v>
      </c>
      <c r="B11" s="58">
        <v>400227</v>
      </c>
      <c r="C11" s="58">
        <v>406989</v>
      </c>
      <c r="D11" s="88">
        <v>1.6895411853772984</v>
      </c>
      <c r="F11" s="101">
        <v>73564</v>
      </c>
      <c r="G11" s="58">
        <v>76327</v>
      </c>
      <c r="H11" s="88">
        <v>3.7559132184220543</v>
      </c>
      <c r="J11" s="101">
        <v>326663</v>
      </c>
      <c r="K11" s="58">
        <v>330662</v>
      </c>
      <c r="L11" s="88">
        <v>1.2241974144607746</v>
      </c>
    </row>
    <row r="12" spans="1:12" x14ac:dyDescent="0.25">
      <c r="A12" s="46" t="s">
        <v>4</v>
      </c>
      <c r="B12" s="59">
        <v>4164769</v>
      </c>
      <c r="C12" s="59">
        <v>4249977</v>
      </c>
      <c r="D12" s="89">
        <v>2.0459237955334379</v>
      </c>
      <c r="F12" s="102">
        <v>3357611</v>
      </c>
      <c r="G12" s="59">
        <v>3417260</v>
      </c>
      <c r="H12" s="89">
        <v>1.7765309918272247</v>
      </c>
      <c r="J12" s="102">
        <v>807158</v>
      </c>
      <c r="K12" s="59">
        <v>832717</v>
      </c>
      <c r="L12" s="89">
        <v>3.1665423622140896</v>
      </c>
    </row>
    <row r="13" spans="1:12" x14ac:dyDescent="0.25">
      <c r="A13" s="47"/>
      <c r="B13" s="59"/>
      <c r="C13" s="39"/>
      <c r="D13" s="38"/>
      <c r="F13" s="102"/>
      <c r="G13" s="115"/>
      <c r="H13" s="87"/>
      <c r="J13" s="102"/>
      <c r="K13" s="39"/>
      <c r="L13" s="38"/>
    </row>
    <row r="14" spans="1:12" x14ac:dyDescent="0.25">
      <c r="A14" s="46" t="s">
        <v>24</v>
      </c>
      <c r="B14" s="59"/>
      <c r="C14" s="39"/>
      <c r="D14" s="38"/>
      <c r="F14" s="102"/>
      <c r="G14" s="115"/>
      <c r="H14" s="87"/>
      <c r="J14" s="102"/>
      <c r="K14" s="39"/>
      <c r="L14" s="38"/>
    </row>
    <row r="15" spans="1:12" x14ac:dyDescent="0.25">
      <c r="A15" s="47" t="s">
        <v>20</v>
      </c>
      <c r="B15" s="58">
        <v>2896000</v>
      </c>
      <c r="C15" s="58">
        <v>2981797</v>
      </c>
      <c r="D15" s="88">
        <v>2.9626035911602209</v>
      </c>
      <c r="F15" s="101">
        <v>2566404</v>
      </c>
      <c r="G15" s="58">
        <v>2636445</v>
      </c>
      <c r="H15" s="88">
        <v>2.7291494246424182</v>
      </c>
      <c r="J15" s="101">
        <v>329596</v>
      </c>
      <c r="K15" s="58">
        <v>345352</v>
      </c>
      <c r="L15" s="88">
        <v>4.7803978203618973</v>
      </c>
    </row>
    <row r="16" spans="1:12" x14ac:dyDescent="0.25">
      <c r="A16" s="47" t="s">
        <v>21</v>
      </c>
      <c r="B16" s="58">
        <v>78089</v>
      </c>
      <c r="C16" s="58">
        <v>74889</v>
      </c>
      <c r="D16" s="88">
        <v>-4.0978883069318339</v>
      </c>
      <c r="F16" s="101">
        <v>6144</v>
      </c>
      <c r="G16" s="58">
        <v>5840</v>
      </c>
      <c r="H16" s="88">
        <v>-4.947916666666667</v>
      </c>
      <c r="J16" s="101">
        <v>71945</v>
      </c>
      <c r="K16" s="58">
        <v>69049</v>
      </c>
      <c r="L16" s="88">
        <v>-4.0252971019528809</v>
      </c>
    </row>
    <row r="17" spans="1:12" x14ac:dyDescent="0.25">
      <c r="A17" s="47" t="s">
        <v>22</v>
      </c>
      <c r="B17" s="58">
        <v>287885</v>
      </c>
      <c r="C17" s="58">
        <v>293879</v>
      </c>
      <c r="D17" s="88">
        <v>2.082081386664814</v>
      </c>
      <c r="F17" s="101">
        <v>283652</v>
      </c>
      <c r="G17" s="58">
        <v>289199</v>
      </c>
      <c r="H17" s="88">
        <v>1.9555652701197241</v>
      </c>
      <c r="J17" s="101">
        <v>4233</v>
      </c>
      <c r="K17" s="58">
        <v>4680</v>
      </c>
      <c r="L17" s="88">
        <v>10.559886605244508</v>
      </c>
    </row>
    <row r="18" spans="1:12" x14ac:dyDescent="0.25">
      <c r="A18" s="47" t="s">
        <v>23</v>
      </c>
      <c r="B18" s="58">
        <v>360984</v>
      </c>
      <c r="C18" s="58">
        <v>377170</v>
      </c>
      <c r="D18" s="88">
        <v>4.4838552401214455</v>
      </c>
      <c r="F18" s="101">
        <v>71539</v>
      </c>
      <c r="G18" s="58">
        <v>74141</v>
      </c>
      <c r="H18" s="88">
        <v>3.6371769244747618</v>
      </c>
      <c r="J18" s="101">
        <v>289445</v>
      </c>
      <c r="K18" s="58">
        <v>303029</v>
      </c>
      <c r="L18" s="88">
        <v>4.6931195909412846</v>
      </c>
    </row>
    <row r="19" spans="1:12" x14ac:dyDescent="0.25">
      <c r="A19" s="46" t="s">
        <v>4</v>
      </c>
      <c r="B19" s="59">
        <v>3860409</v>
      </c>
      <c r="C19" s="59">
        <v>3934882</v>
      </c>
      <c r="D19" s="89">
        <v>1.9291479218911778</v>
      </c>
      <c r="F19" s="102">
        <v>3126061</v>
      </c>
      <c r="G19" s="59">
        <v>3179128</v>
      </c>
      <c r="H19" s="89">
        <v>1.6975676418342445</v>
      </c>
      <c r="J19" s="102">
        <v>734348</v>
      </c>
      <c r="K19" s="59">
        <v>755754</v>
      </c>
      <c r="L19" s="89">
        <v>2.9149667460114279</v>
      </c>
    </row>
    <row r="20" spans="1:12" x14ac:dyDescent="0.25">
      <c r="A20" s="46"/>
      <c r="B20" s="58"/>
      <c r="C20" s="27"/>
      <c r="D20" s="35"/>
      <c r="F20" s="102"/>
      <c r="G20" s="115"/>
      <c r="H20" s="87"/>
      <c r="J20" s="101"/>
      <c r="K20" s="27"/>
      <c r="L20" s="35"/>
    </row>
    <row r="21" spans="1:12" x14ac:dyDescent="0.25">
      <c r="A21" s="46" t="s">
        <v>180</v>
      </c>
      <c r="B21" s="59"/>
      <c r="C21" s="39"/>
      <c r="D21" s="38"/>
      <c r="F21" s="102"/>
      <c r="G21" s="115"/>
      <c r="H21" s="87"/>
      <c r="J21" s="192" t="s">
        <v>37</v>
      </c>
      <c r="K21" s="193"/>
      <c r="L21" s="38"/>
    </row>
    <row r="22" spans="1:12" x14ac:dyDescent="0.25">
      <c r="A22" s="47" t="s">
        <v>25</v>
      </c>
      <c r="B22" s="58"/>
      <c r="C22" s="58"/>
      <c r="D22" s="88"/>
      <c r="F22" s="101">
        <v>1902444</v>
      </c>
      <c r="G22" s="58">
        <v>2017389</v>
      </c>
      <c r="H22" s="88">
        <v>6.0419649671685471</v>
      </c>
      <c r="J22" s="101"/>
      <c r="K22" s="58"/>
      <c r="L22" s="88"/>
    </row>
    <row r="23" spans="1:12" x14ac:dyDescent="0.25">
      <c r="A23" s="47" t="s">
        <v>26</v>
      </c>
      <c r="B23" s="58"/>
      <c r="C23" s="58"/>
      <c r="D23" s="88"/>
      <c r="F23" s="101">
        <v>1237805</v>
      </c>
      <c r="G23" s="58">
        <v>1309626</v>
      </c>
      <c r="H23" s="88">
        <v>5.8022871130751614</v>
      </c>
      <c r="J23" s="101"/>
      <c r="K23" s="58"/>
      <c r="L23" s="88"/>
    </row>
    <row r="24" spans="1:12" x14ac:dyDescent="0.25">
      <c r="A24" s="47" t="s">
        <v>27</v>
      </c>
      <c r="B24" s="58"/>
      <c r="C24" s="58"/>
      <c r="D24" s="88"/>
      <c r="F24" s="101">
        <v>541184</v>
      </c>
      <c r="G24" s="58">
        <v>575438</v>
      </c>
      <c r="H24" s="88">
        <v>6.3294554162724692</v>
      </c>
      <c r="J24" s="101"/>
      <c r="K24" s="58"/>
      <c r="L24" s="88"/>
    </row>
    <row r="25" spans="1:12" x14ac:dyDescent="0.25">
      <c r="A25" s="47" t="s">
        <v>182</v>
      </c>
      <c r="B25" s="58"/>
      <c r="C25" s="58"/>
      <c r="D25" s="88"/>
      <c r="F25" s="101"/>
      <c r="G25" s="58"/>
      <c r="H25" s="88"/>
      <c r="J25" s="101">
        <v>0</v>
      </c>
      <c r="K25" s="58">
        <v>0</v>
      </c>
      <c r="L25" s="88">
        <v>0</v>
      </c>
    </row>
    <row r="26" spans="1:12" x14ac:dyDescent="0.25">
      <c r="A26" s="46" t="s">
        <v>188</v>
      </c>
      <c r="B26" s="59"/>
      <c r="C26" s="59"/>
      <c r="D26" s="89"/>
      <c r="F26" s="102">
        <v>3681433</v>
      </c>
      <c r="G26" s="59">
        <v>3902453</v>
      </c>
      <c r="H26" s="89">
        <v>6.0036404302346398</v>
      </c>
      <c r="J26" s="102">
        <v>8322247</v>
      </c>
      <c r="K26" s="59">
        <v>9036344</v>
      </c>
      <c r="L26" s="89">
        <v>8.5805792594235673</v>
      </c>
    </row>
    <row r="27" spans="1:12" x14ac:dyDescent="0.25">
      <c r="A27" s="46"/>
      <c r="B27" s="58"/>
      <c r="C27" s="27"/>
      <c r="D27" s="35"/>
      <c r="F27" s="102"/>
      <c r="G27" s="115"/>
      <c r="H27" s="38"/>
      <c r="J27" s="101"/>
      <c r="K27" s="27"/>
      <c r="L27" s="35"/>
    </row>
    <row r="28" spans="1:12" x14ac:dyDescent="0.25">
      <c r="A28" s="46" t="s">
        <v>186</v>
      </c>
      <c r="B28" s="197" t="s">
        <v>38</v>
      </c>
      <c r="C28" s="193"/>
      <c r="D28" s="38"/>
      <c r="F28" s="192" t="s">
        <v>38</v>
      </c>
      <c r="G28" s="193"/>
      <c r="H28" s="38"/>
      <c r="J28" s="192" t="s">
        <v>38</v>
      </c>
      <c r="K28" s="193"/>
      <c r="L28" s="38"/>
    </row>
    <row r="29" spans="1:12" x14ac:dyDescent="0.25">
      <c r="A29" s="47" t="s">
        <v>183</v>
      </c>
      <c r="B29" s="58">
        <v>586443</v>
      </c>
      <c r="C29" s="58">
        <v>598771</v>
      </c>
      <c r="D29" s="88">
        <v>2.1021650868029802</v>
      </c>
      <c r="F29" s="101">
        <v>581001</v>
      </c>
      <c r="G29" s="58">
        <v>593319</v>
      </c>
      <c r="H29" s="88">
        <v>2.120134044519717</v>
      </c>
      <c r="J29" s="101">
        <v>5442</v>
      </c>
      <c r="K29" s="58">
        <v>5452</v>
      </c>
      <c r="L29" s="88">
        <v>0.18375597206909225</v>
      </c>
    </row>
    <row r="30" spans="1:12" x14ac:dyDescent="0.25">
      <c r="A30" s="47" t="s">
        <v>60</v>
      </c>
      <c r="B30" s="58">
        <v>5125313</v>
      </c>
      <c r="C30" s="58">
        <v>5100016</v>
      </c>
      <c r="D30" s="88">
        <v>-0.49356985612390891</v>
      </c>
      <c r="F30" s="101">
        <v>1499939</v>
      </c>
      <c r="G30" s="58">
        <v>1446518</v>
      </c>
      <c r="H30" s="88">
        <v>-3.5615448361566702</v>
      </c>
      <c r="J30" s="101">
        <v>3625374</v>
      </c>
      <c r="K30" s="58">
        <v>3653498</v>
      </c>
      <c r="L30" s="88">
        <v>0.77575444629988521</v>
      </c>
    </row>
    <row r="31" spans="1:12" x14ac:dyDescent="0.25">
      <c r="A31" s="47" t="s">
        <v>61</v>
      </c>
      <c r="B31" s="58">
        <v>1682689</v>
      </c>
      <c r="C31" s="58">
        <v>1740060</v>
      </c>
      <c r="D31" s="88">
        <v>3.409483273498549</v>
      </c>
      <c r="F31" s="101"/>
      <c r="G31" s="58"/>
      <c r="H31" s="88"/>
      <c r="J31" s="101">
        <v>1682689</v>
      </c>
      <c r="K31" s="58">
        <v>1740060</v>
      </c>
      <c r="L31" s="88">
        <v>3.409483273498549</v>
      </c>
    </row>
    <row r="32" spans="1:12" x14ac:dyDescent="0.25">
      <c r="A32" s="47" t="s">
        <v>184</v>
      </c>
      <c r="B32" s="58">
        <v>472514</v>
      </c>
      <c r="C32" s="58">
        <v>481103</v>
      </c>
      <c r="D32" s="88">
        <v>1.8177239192912802</v>
      </c>
      <c r="F32" s="101">
        <v>40570</v>
      </c>
      <c r="G32" s="58">
        <v>42734</v>
      </c>
      <c r="H32" s="88">
        <v>5.3339906334730101</v>
      </c>
      <c r="J32" s="101">
        <v>431944</v>
      </c>
      <c r="K32" s="58">
        <v>438369</v>
      </c>
      <c r="L32" s="88">
        <v>1.4874613375807975</v>
      </c>
    </row>
    <row r="33" spans="1:12" x14ac:dyDescent="0.25">
      <c r="A33" s="47" t="s">
        <v>185</v>
      </c>
      <c r="B33" s="58">
        <v>359364</v>
      </c>
      <c r="C33" s="58">
        <v>381283</v>
      </c>
      <c r="D33" s="88">
        <v>6.09938669427099</v>
      </c>
      <c r="F33" s="101">
        <v>328570</v>
      </c>
      <c r="G33" s="58">
        <v>337668</v>
      </c>
      <c r="H33" s="88">
        <v>2.7689685607328727</v>
      </c>
      <c r="J33" s="101">
        <v>30794</v>
      </c>
      <c r="K33" s="58">
        <v>43615</v>
      </c>
      <c r="L33" s="88">
        <v>41.634734039098525</v>
      </c>
    </row>
    <row r="34" spans="1:12" x14ac:dyDescent="0.25">
      <c r="A34" s="47" t="s">
        <v>129</v>
      </c>
      <c r="B34" s="58">
        <v>2022929</v>
      </c>
      <c r="C34" s="58">
        <v>2176314</v>
      </c>
      <c r="D34" s="88">
        <v>7.5823224641102085</v>
      </c>
      <c r="F34" s="101">
        <v>70948</v>
      </c>
      <c r="G34" s="58">
        <v>78219</v>
      </c>
      <c r="H34" s="88">
        <v>10.248350904888087</v>
      </c>
      <c r="J34" s="101">
        <v>1951981</v>
      </c>
      <c r="K34" s="58">
        <v>2098095</v>
      </c>
      <c r="L34" s="88">
        <v>7.4854212208008173</v>
      </c>
    </row>
    <row r="35" spans="1:12" x14ac:dyDescent="0.25">
      <c r="A35" s="46" t="s">
        <v>127</v>
      </c>
      <c r="B35" s="59">
        <v>10249252</v>
      </c>
      <c r="C35" s="59">
        <v>10477547</v>
      </c>
      <c r="D35" s="89">
        <v>2.2274308408067243</v>
      </c>
      <c r="F35" s="102">
        <v>2521028</v>
      </c>
      <c r="G35" s="59">
        <v>2498458</v>
      </c>
      <c r="H35" s="89">
        <v>-0.89526970743680756</v>
      </c>
      <c r="J35" s="102">
        <v>7728224</v>
      </c>
      <c r="K35" s="59">
        <v>7979089</v>
      </c>
      <c r="L35" s="89">
        <v>3.2460886226900256</v>
      </c>
    </row>
    <row r="36" spans="1:12" x14ac:dyDescent="0.25">
      <c r="A36" s="46"/>
      <c r="B36" s="59"/>
      <c r="C36" s="39"/>
      <c r="D36" s="38"/>
      <c r="F36" s="102"/>
      <c r="G36" s="115"/>
      <c r="H36" s="38"/>
      <c r="J36" s="102"/>
      <c r="K36" s="39"/>
      <c r="L36" s="38"/>
    </row>
    <row r="37" spans="1:12" x14ac:dyDescent="0.25">
      <c r="A37" s="46" t="s">
        <v>187</v>
      </c>
      <c r="B37" s="197" t="s">
        <v>128</v>
      </c>
      <c r="C37" s="193"/>
      <c r="D37" s="38"/>
      <c r="F37" s="192" t="s">
        <v>128</v>
      </c>
      <c r="G37" s="193"/>
      <c r="H37" s="38"/>
      <c r="J37" s="192" t="s">
        <v>128</v>
      </c>
      <c r="K37" s="193"/>
      <c r="L37" s="38"/>
    </row>
    <row r="38" spans="1:12" x14ac:dyDescent="0.25">
      <c r="A38" s="47" t="s">
        <v>31</v>
      </c>
      <c r="B38" s="58">
        <v>323996</v>
      </c>
      <c r="C38" s="58">
        <v>326197</v>
      </c>
      <c r="D38" s="88">
        <v>0.67932937443672148</v>
      </c>
      <c r="F38" s="101">
        <v>323996</v>
      </c>
      <c r="G38" s="58">
        <v>326197</v>
      </c>
      <c r="H38" s="88">
        <v>0.67932937443672148</v>
      </c>
      <c r="J38" s="101"/>
      <c r="K38" s="58"/>
      <c r="L38" s="88"/>
    </row>
    <row r="39" spans="1:12" x14ac:dyDescent="0.25">
      <c r="A39" s="47" t="s">
        <v>181</v>
      </c>
      <c r="B39" s="58">
        <v>156383</v>
      </c>
      <c r="C39" s="58">
        <v>167325</v>
      </c>
      <c r="D39" s="88">
        <v>6.9969242181055487</v>
      </c>
      <c r="F39" s="101">
        <v>131969</v>
      </c>
      <c r="G39" s="58">
        <v>143213</v>
      </c>
      <c r="H39" s="88">
        <v>8.5201827701960315</v>
      </c>
      <c r="J39" s="101">
        <v>24414</v>
      </c>
      <c r="K39" s="58">
        <v>24112</v>
      </c>
      <c r="L39" s="88">
        <v>-1.2369951667076269</v>
      </c>
    </row>
    <row r="40" spans="1:12" x14ac:dyDescent="0.25">
      <c r="A40" s="47" t="s">
        <v>161</v>
      </c>
      <c r="B40" s="58">
        <v>0</v>
      </c>
      <c r="C40" s="58">
        <v>0</v>
      </c>
      <c r="D40" s="88">
        <v>0</v>
      </c>
      <c r="F40" s="101">
        <v>0</v>
      </c>
      <c r="G40" s="58">
        <v>0</v>
      </c>
      <c r="H40" s="88">
        <v>0</v>
      </c>
      <c r="J40" s="101"/>
      <c r="K40" s="58"/>
      <c r="L40" s="88"/>
    </row>
    <row r="41" spans="1:12" x14ac:dyDescent="0.25">
      <c r="A41" s="47" t="s">
        <v>32</v>
      </c>
      <c r="B41" s="58">
        <v>3901873</v>
      </c>
      <c r="C41" s="58">
        <v>4075824</v>
      </c>
      <c r="D41" s="88">
        <v>4.4581410004887401</v>
      </c>
      <c r="F41" s="101">
        <v>3901873</v>
      </c>
      <c r="G41" s="58">
        <v>4075824</v>
      </c>
      <c r="H41" s="88">
        <v>4.4581410004887401</v>
      </c>
      <c r="J41" s="101"/>
      <c r="K41" s="58"/>
      <c r="L41" s="88"/>
    </row>
    <row r="42" spans="1:12" x14ac:dyDescent="0.25">
      <c r="A42" s="47" t="s">
        <v>33</v>
      </c>
      <c r="B42" s="58">
        <v>174974</v>
      </c>
      <c r="C42" s="58">
        <v>283498</v>
      </c>
      <c r="D42" s="88">
        <v>62.022929120897963</v>
      </c>
      <c r="F42" s="101"/>
      <c r="G42" s="58"/>
      <c r="H42" s="88"/>
      <c r="J42" s="101">
        <v>174974</v>
      </c>
      <c r="K42" s="58">
        <v>283498</v>
      </c>
      <c r="L42" s="88">
        <v>62.022929120897963</v>
      </c>
    </row>
    <row r="43" spans="1:12" x14ac:dyDescent="0.25">
      <c r="A43" s="47" t="s">
        <v>126</v>
      </c>
      <c r="B43" s="58">
        <v>1300</v>
      </c>
      <c r="C43" s="58">
        <v>368</v>
      </c>
      <c r="D43" s="88">
        <v>-71.692307692307693</v>
      </c>
      <c r="F43" s="101"/>
      <c r="G43" s="58"/>
      <c r="H43" s="35"/>
      <c r="J43" s="101">
        <v>1300</v>
      </c>
      <c r="K43" s="58">
        <v>368</v>
      </c>
      <c r="L43" s="88">
        <v>-71.692307692307693</v>
      </c>
    </row>
    <row r="44" spans="1:12" x14ac:dyDescent="0.25">
      <c r="A44" s="47" t="s">
        <v>34</v>
      </c>
      <c r="B44" s="58"/>
      <c r="C44" s="58"/>
      <c r="D44" s="88"/>
      <c r="F44" s="101"/>
      <c r="G44" s="58"/>
      <c r="H44" s="35"/>
      <c r="J44" s="101"/>
      <c r="K44" s="58"/>
      <c r="L44" s="88"/>
    </row>
    <row r="45" spans="1:12" x14ac:dyDescent="0.25">
      <c r="A45" s="47" t="s">
        <v>35</v>
      </c>
      <c r="B45" s="58"/>
      <c r="C45" s="58"/>
      <c r="D45" s="88"/>
      <c r="F45" s="101"/>
      <c r="G45" s="116"/>
      <c r="H45" s="35"/>
      <c r="J45" s="101"/>
      <c r="K45" s="58"/>
      <c r="L45" s="88"/>
    </row>
    <row r="46" spans="1:12" ht="13.8" thickBot="1" x14ac:dyDescent="0.3">
      <c r="A46" s="86" t="s">
        <v>41</v>
      </c>
      <c r="B46" s="60">
        <v>4558526</v>
      </c>
      <c r="C46" s="60">
        <v>4853212</v>
      </c>
      <c r="D46" s="97">
        <v>6.4645019025886876</v>
      </c>
      <c r="F46" s="103">
        <v>4357838</v>
      </c>
      <c r="G46" s="60">
        <v>4545234</v>
      </c>
      <c r="H46" s="96">
        <v>4.3002057442245389</v>
      </c>
      <c r="J46" s="103">
        <v>200688</v>
      </c>
      <c r="K46" s="60">
        <v>307978</v>
      </c>
      <c r="L46" s="96">
        <v>53.461093837200032</v>
      </c>
    </row>
    <row r="48" spans="1:12" x14ac:dyDescent="0.25">
      <c r="H48" s="25"/>
    </row>
    <row r="49" spans="1:12" x14ac:dyDescent="0.25">
      <c r="H49" s="25"/>
    </row>
    <row r="50" spans="1:12" x14ac:dyDescent="0.25">
      <c r="H50" s="25"/>
    </row>
    <row r="51" spans="1:12" x14ac:dyDescent="0.25">
      <c r="H51" s="25"/>
    </row>
    <row r="52" spans="1:12" x14ac:dyDescent="0.25">
      <c r="H52" s="25"/>
    </row>
    <row r="53" spans="1:12" x14ac:dyDescent="0.25">
      <c r="H53" s="25"/>
    </row>
    <row r="54" spans="1:12" ht="12.75" customHeight="1" x14ac:dyDescent="0.25">
      <c r="A54" s="24"/>
      <c r="F54" s="24"/>
      <c r="G54" s="24"/>
      <c r="H54" s="24"/>
      <c r="I54" s="24"/>
      <c r="J54" s="24"/>
      <c r="K54" s="24"/>
      <c r="L54" s="24"/>
    </row>
    <row r="55" spans="1:12" ht="12.75" customHeight="1" x14ac:dyDescent="0.25">
      <c r="A55" s="61" t="s">
        <v>329</v>
      </c>
      <c r="B55" s="62"/>
      <c r="C55" s="62"/>
      <c r="D55" s="62"/>
      <c r="E55" s="62"/>
      <c r="L55" s="188">
        <v>6</v>
      </c>
    </row>
    <row r="56" spans="1:12" ht="12.75" customHeight="1" x14ac:dyDescent="0.25">
      <c r="A56" s="26" t="s">
        <v>330</v>
      </c>
      <c r="L56" s="186"/>
    </row>
    <row r="63" spans="1:12" ht="12.75" customHeight="1" x14ac:dyDescent="0.25"/>
    <row r="64" spans="1:12" ht="12.75" customHeight="1" x14ac:dyDescent="0.25"/>
  </sheetData>
  <mergeCells count="14">
    <mergeCell ref="L55:L56"/>
    <mergeCell ref="F37:G37"/>
    <mergeCell ref="F28:G28"/>
    <mergeCell ref="F5:G5"/>
    <mergeCell ref="F7:G7"/>
    <mergeCell ref="B5:C5"/>
    <mergeCell ref="J37:K37"/>
    <mergeCell ref="J28:K28"/>
    <mergeCell ref="J21:K21"/>
    <mergeCell ref="J7:K7"/>
    <mergeCell ref="B7:C7"/>
    <mergeCell ref="B37:C37"/>
    <mergeCell ref="B28:C28"/>
    <mergeCell ref="J5:K5"/>
  </mergeCells>
  <phoneticPr fontId="0" type="noConversion"/>
  <hyperlinks>
    <hyperlink ref="A2" location="Innhold!A20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scale="7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4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39</v>
      </c>
      <c r="B4" s="112"/>
      <c r="C4" s="112"/>
      <c r="D4" s="198" t="s">
        <v>239</v>
      </c>
      <c r="E4" s="198"/>
      <c r="F4" s="112"/>
      <c r="G4" s="112"/>
      <c r="I4" s="198" t="s">
        <v>178</v>
      </c>
      <c r="J4" s="198"/>
      <c r="K4" s="198"/>
      <c r="L4" s="198"/>
      <c r="M4" s="198"/>
      <c r="N4" s="198"/>
      <c r="P4" s="198" t="s">
        <v>179</v>
      </c>
      <c r="Q4" s="198"/>
      <c r="R4" s="198"/>
      <c r="S4" s="198"/>
      <c r="T4" s="198"/>
      <c r="U4" s="198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8" t="s">
        <v>1</v>
      </c>
      <c r="K5" s="10"/>
      <c r="L5" s="11"/>
      <c r="M5" s="98" t="s">
        <v>2</v>
      </c>
      <c r="N5" s="12"/>
      <c r="P5" s="7"/>
      <c r="Q5" s="98" t="s">
        <v>1</v>
      </c>
      <c r="R5" s="10"/>
      <c r="S5" s="11"/>
      <c r="T5" s="98" t="s">
        <v>2</v>
      </c>
      <c r="U5" s="12"/>
    </row>
    <row r="6" spans="1:21" x14ac:dyDescent="0.25">
      <c r="A6" s="13" t="s">
        <v>3</v>
      </c>
      <c r="B6" s="14" t="s">
        <v>331</v>
      </c>
      <c r="C6" s="15" t="s">
        <v>327</v>
      </c>
      <c r="D6" s="66" t="s">
        <v>328</v>
      </c>
      <c r="E6" s="15" t="s">
        <v>331</v>
      </c>
      <c r="F6" s="15" t="s">
        <v>327</v>
      </c>
      <c r="G6" s="16" t="s">
        <v>328</v>
      </c>
      <c r="I6" s="109" t="s">
        <v>331</v>
      </c>
      <c r="J6" s="15" t="s">
        <v>327</v>
      </c>
      <c r="K6" s="66" t="s">
        <v>328</v>
      </c>
      <c r="L6" s="15" t="s">
        <v>331</v>
      </c>
      <c r="M6" s="15" t="s">
        <v>327</v>
      </c>
      <c r="N6" s="16" t="s">
        <v>328</v>
      </c>
      <c r="P6" s="109" t="s">
        <v>331</v>
      </c>
      <c r="Q6" s="15" t="s">
        <v>327</v>
      </c>
      <c r="R6" s="66" t="s">
        <v>328</v>
      </c>
      <c r="S6" s="15" t="s">
        <v>331</v>
      </c>
      <c r="T6" s="15" t="s">
        <v>327</v>
      </c>
      <c r="U6" s="16" t="s">
        <v>328</v>
      </c>
    </row>
    <row r="7" spans="1:21" x14ac:dyDescent="0.25">
      <c r="A7" s="17" t="s">
        <v>89</v>
      </c>
      <c r="B7" s="18">
        <v>12524077</v>
      </c>
      <c r="C7" s="18">
        <v>12289153</v>
      </c>
      <c r="D7" s="18">
        <v>11837226</v>
      </c>
      <c r="E7" s="92">
        <v>23.153900091868135</v>
      </c>
      <c r="F7" s="93">
        <v>22.098241166257605</v>
      </c>
      <c r="G7" s="91">
        <v>21.196540773400933</v>
      </c>
      <c r="I7" s="110">
        <v>7267360</v>
      </c>
      <c r="J7" s="18">
        <v>7075416</v>
      </c>
      <c r="K7" s="18">
        <v>6919402</v>
      </c>
      <c r="L7" s="92">
        <v>21.809874849271129</v>
      </c>
      <c r="M7" s="93">
        <v>20.472091366071091</v>
      </c>
      <c r="N7" s="91">
        <v>19.441070917968421</v>
      </c>
      <c r="P7" s="110">
        <v>5256717</v>
      </c>
      <c r="Q7" s="18">
        <v>5213737</v>
      </c>
      <c r="R7" s="18">
        <v>4917824</v>
      </c>
      <c r="S7" s="92">
        <v>25.310214880222361</v>
      </c>
      <c r="T7" s="93">
        <v>24.768138529191464</v>
      </c>
      <c r="U7" s="91">
        <v>24.28145814238815</v>
      </c>
    </row>
    <row r="8" spans="1:21" x14ac:dyDescent="0.25">
      <c r="A8" s="17" t="s">
        <v>332</v>
      </c>
      <c r="B8" s="18">
        <v>1369862</v>
      </c>
      <c r="C8" s="18">
        <v>1641575</v>
      </c>
      <c r="D8" s="18">
        <v>1746737</v>
      </c>
      <c r="E8" s="92">
        <v>2.5325337657734512</v>
      </c>
      <c r="F8" s="93">
        <v>2.9518649692537253</v>
      </c>
      <c r="G8" s="91">
        <v>3.1278258977997062</v>
      </c>
      <c r="I8" s="110">
        <v>1037322</v>
      </c>
      <c r="J8" s="18">
        <v>1274519</v>
      </c>
      <c r="K8" s="18">
        <v>1366040</v>
      </c>
      <c r="L8" s="92">
        <v>3.1130786142967497</v>
      </c>
      <c r="M8" s="93">
        <v>3.6877081737375668</v>
      </c>
      <c r="N8" s="91">
        <v>3.8380889731195817</v>
      </c>
      <c r="P8" s="110">
        <v>332540</v>
      </c>
      <c r="Q8" s="18">
        <v>367056</v>
      </c>
      <c r="R8" s="18">
        <v>380697</v>
      </c>
      <c r="S8" s="92">
        <v>1.6011245909317819</v>
      </c>
      <c r="T8" s="93">
        <v>1.7437193045930208</v>
      </c>
      <c r="U8" s="91">
        <v>1.879668379842943</v>
      </c>
    </row>
    <row r="9" spans="1:21" x14ac:dyDescent="0.25">
      <c r="A9" s="17" t="s">
        <v>90</v>
      </c>
      <c r="B9" s="18">
        <v>13668031</v>
      </c>
      <c r="C9" s="18">
        <v>13990694</v>
      </c>
      <c r="D9" s="18">
        <v>14174475</v>
      </c>
      <c r="E9" s="92">
        <v>25.268786212872737</v>
      </c>
      <c r="F9" s="93">
        <v>25.157936441617522</v>
      </c>
      <c r="G9" s="91">
        <v>25.381777561656097</v>
      </c>
      <c r="I9" s="110">
        <v>7900503</v>
      </c>
      <c r="J9" s="18">
        <v>8056379</v>
      </c>
      <c r="K9" s="18">
        <v>8678791</v>
      </c>
      <c r="L9" s="92">
        <v>23.70998294790558</v>
      </c>
      <c r="M9" s="93">
        <v>23.310421177736607</v>
      </c>
      <c r="N9" s="91">
        <v>24.384331379102711</v>
      </c>
      <c r="P9" s="110">
        <v>5767528</v>
      </c>
      <c r="Q9" s="18">
        <v>5934315</v>
      </c>
      <c r="R9" s="18">
        <v>5495684</v>
      </c>
      <c r="S9" s="92">
        <v>27.769684578359289</v>
      </c>
      <c r="T9" s="93">
        <v>28.191283142179756</v>
      </c>
      <c r="U9" s="91">
        <v>27.134606893169067</v>
      </c>
    </row>
    <row r="10" spans="1:21" x14ac:dyDescent="0.25">
      <c r="A10" s="17" t="s">
        <v>92</v>
      </c>
      <c r="B10" s="18">
        <v>7606393</v>
      </c>
      <c r="C10" s="18">
        <v>7516639</v>
      </c>
      <c r="D10" s="18">
        <v>7429818</v>
      </c>
      <c r="E10" s="92">
        <v>14.062326795139086</v>
      </c>
      <c r="F10" s="93">
        <v>13.51635066970827</v>
      </c>
      <c r="G10" s="91">
        <v>13.304336689689642</v>
      </c>
      <c r="I10" s="110">
        <v>4501946</v>
      </c>
      <c r="J10" s="18">
        <v>4577648</v>
      </c>
      <c r="K10" s="18">
        <v>4562576</v>
      </c>
      <c r="L10" s="92">
        <v>13.510666712282969</v>
      </c>
      <c r="M10" s="93">
        <v>13.245020235942677</v>
      </c>
      <c r="N10" s="91">
        <v>12.819223913370069</v>
      </c>
      <c r="P10" s="110">
        <v>3104447</v>
      </c>
      <c r="Q10" s="18">
        <v>2938991</v>
      </c>
      <c r="R10" s="18">
        <v>2867242</v>
      </c>
      <c r="S10" s="92">
        <v>14.947394096783537</v>
      </c>
      <c r="T10" s="93">
        <v>13.961835095258344</v>
      </c>
      <c r="U10" s="91">
        <v>14.156833714890423</v>
      </c>
    </row>
    <row r="11" spans="1:21" x14ac:dyDescent="0.25">
      <c r="A11" s="17" t="s">
        <v>333</v>
      </c>
      <c r="B11" s="18">
        <v>5501849</v>
      </c>
      <c r="C11" s="18">
        <v>5589470</v>
      </c>
      <c r="D11" s="18">
        <v>5597834</v>
      </c>
      <c r="E11" s="92">
        <v>10.171548934627646</v>
      </c>
      <c r="F11" s="93">
        <v>10.050933213343662</v>
      </c>
      <c r="G11" s="91">
        <v>10.023861724337275</v>
      </c>
      <c r="I11" s="110">
        <v>4619296</v>
      </c>
      <c r="J11" s="18">
        <v>4714485</v>
      </c>
      <c r="K11" s="18">
        <v>4731390</v>
      </c>
      <c r="L11" s="92">
        <v>13.86284257993807</v>
      </c>
      <c r="M11" s="93">
        <v>13.64094601136833</v>
      </c>
      <c r="N11" s="91">
        <v>13.293531511909064</v>
      </c>
      <c r="P11" s="110">
        <v>882553</v>
      </c>
      <c r="Q11" s="18">
        <v>874985</v>
      </c>
      <c r="R11" s="18">
        <v>866444</v>
      </c>
      <c r="S11" s="92">
        <v>4.2493453752950527</v>
      </c>
      <c r="T11" s="93">
        <v>4.156663385775806</v>
      </c>
      <c r="U11" s="91">
        <v>4.2780147721275421</v>
      </c>
    </row>
    <row r="12" spans="1:21" x14ac:dyDescent="0.25">
      <c r="A12" s="17" t="s">
        <v>334</v>
      </c>
      <c r="B12" s="18">
        <v>684275</v>
      </c>
      <c r="C12" s="18">
        <v>735024</v>
      </c>
      <c r="D12" s="18">
        <v>756177</v>
      </c>
      <c r="E12" s="92">
        <v>1.2650541022195143</v>
      </c>
      <c r="F12" s="93">
        <v>1.3217133528232035</v>
      </c>
      <c r="G12" s="91">
        <v>1.3540618902104258</v>
      </c>
      <c r="I12" s="110">
        <v>680805</v>
      </c>
      <c r="J12" s="18">
        <v>730831</v>
      </c>
      <c r="K12" s="18">
        <v>751759</v>
      </c>
      <c r="L12" s="92">
        <v>2.0431452201016644</v>
      </c>
      <c r="M12" s="93">
        <v>2.1145949588203861</v>
      </c>
      <c r="N12" s="91">
        <v>2.1121767505661646</v>
      </c>
      <c r="P12" s="110">
        <v>3470</v>
      </c>
      <c r="Q12" s="18">
        <v>4193</v>
      </c>
      <c r="R12" s="18">
        <v>4418</v>
      </c>
      <c r="S12" s="92">
        <v>1.6707470772037297E-2</v>
      </c>
      <c r="T12" s="93">
        <v>1.991907241445048E-2</v>
      </c>
      <c r="U12" s="91">
        <v>2.181360741520454E-2</v>
      </c>
    </row>
    <row r="13" spans="1:21" x14ac:dyDescent="0.25">
      <c r="A13" s="17" t="s">
        <v>335</v>
      </c>
      <c r="B13" s="18">
        <v>1767790</v>
      </c>
      <c r="C13" s="18">
        <v>1780371</v>
      </c>
      <c r="D13" s="18">
        <v>1623114</v>
      </c>
      <c r="E13" s="92">
        <v>3.2682035605021889</v>
      </c>
      <c r="F13" s="93">
        <v>3.2014466516456599</v>
      </c>
      <c r="G13" s="91">
        <v>2.906458158429845</v>
      </c>
      <c r="I13" s="110">
        <v>882794</v>
      </c>
      <c r="J13" s="18">
        <v>914465</v>
      </c>
      <c r="K13" s="18">
        <v>744510</v>
      </c>
      <c r="L13" s="92">
        <v>2.6493288701381874</v>
      </c>
      <c r="M13" s="93">
        <v>2.6459237211033528</v>
      </c>
      <c r="N13" s="91">
        <v>2.0918096259093875</v>
      </c>
      <c r="P13" s="110">
        <v>884996</v>
      </c>
      <c r="Q13" s="18">
        <v>865906</v>
      </c>
      <c r="R13" s="18">
        <v>878604</v>
      </c>
      <c r="S13" s="92">
        <v>4.2611080124985365</v>
      </c>
      <c r="T13" s="93">
        <v>4.1135331071087906</v>
      </c>
      <c r="U13" s="91">
        <v>4.3380540356334016</v>
      </c>
    </row>
    <row r="14" spans="1:21" x14ac:dyDescent="0.25">
      <c r="A14" s="17" t="s">
        <v>336</v>
      </c>
      <c r="B14" s="18">
        <v>1376128</v>
      </c>
      <c r="C14" s="18">
        <v>1452048</v>
      </c>
      <c r="D14" s="18">
        <v>1461380</v>
      </c>
      <c r="E14" s="92">
        <v>2.5441180396465395</v>
      </c>
      <c r="F14" s="93">
        <v>2.6110592722689696</v>
      </c>
      <c r="G14" s="91">
        <v>2.616846274239645</v>
      </c>
      <c r="I14" s="110">
        <v>485488</v>
      </c>
      <c r="J14" s="18">
        <v>541639</v>
      </c>
      <c r="K14" s="18">
        <v>499100</v>
      </c>
      <c r="L14" s="92">
        <v>1.4569847263411944</v>
      </c>
      <c r="M14" s="93">
        <v>1.567184614364354</v>
      </c>
      <c r="N14" s="91">
        <v>1.4022943738719096</v>
      </c>
      <c r="P14" s="110">
        <v>890640</v>
      </c>
      <c r="Q14" s="18">
        <v>910409</v>
      </c>
      <c r="R14" s="18">
        <v>962280</v>
      </c>
      <c r="S14" s="92">
        <v>4.2882829303767434</v>
      </c>
      <c r="T14" s="93">
        <v>4.3249470063838418</v>
      </c>
      <c r="U14" s="91">
        <v>4.751199217633097</v>
      </c>
    </row>
    <row r="15" spans="1:21" x14ac:dyDescent="0.25">
      <c r="A15" s="17" t="s">
        <v>337</v>
      </c>
      <c r="B15" s="18">
        <v>858144</v>
      </c>
      <c r="C15" s="18">
        <v>925769</v>
      </c>
      <c r="D15" s="18">
        <v>1022889</v>
      </c>
      <c r="E15" s="92">
        <v>1.5864945928100003</v>
      </c>
      <c r="F15" s="93">
        <v>1.6647092461331661</v>
      </c>
      <c r="G15" s="91">
        <v>1.8316545105384747</v>
      </c>
      <c r="I15" s="110">
        <v>258927</v>
      </c>
      <c r="J15" s="18">
        <v>329323</v>
      </c>
      <c r="K15" s="18">
        <v>386096</v>
      </c>
      <c r="L15" s="92">
        <v>0.77705872078680915</v>
      </c>
      <c r="M15" s="93">
        <v>0.95286701798857198</v>
      </c>
      <c r="N15" s="91">
        <v>1.0847931247734899</v>
      </c>
      <c r="P15" s="110">
        <v>599217</v>
      </c>
      <c r="Q15" s="18">
        <v>596446</v>
      </c>
      <c r="R15" s="18">
        <v>636793</v>
      </c>
      <c r="S15" s="92">
        <v>2.8851298310109148</v>
      </c>
      <c r="T15" s="93">
        <v>2.8334488588860798</v>
      </c>
      <c r="U15" s="91">
        <v>3.1441268688887152</v>
      </c>
    </row>
    <row r="16" spans="1:21" x14ac:dyDescent="0.25">
      <c r="A16" s="17" t="s">
        <v>338</v>
      </c>
      <c r="B16" s="18">
        <v>2537354</v>
      </c>
      <c r="C16" s="18">
        <v>2659561</v>
      </c>
      <c r="D16" s="18">
        <v>2679660</v>
      </c>
      <c r="E16" s="92">
        <v>4.690935788218324</v>
      </c>
      <c r="F16" s="93">
        <v>4.7823979711517337</v>
      </c>
      <c r="G16" s="91">
        <v>4.7983811789055597</v>
      </c>
      <c r="I16" s="110">
        <v>1928874</v>
      </c>
      <c r="J16" s="18">
        <v>2046218</v>
      </c>
      <c r="K16" s="18">
        <v>2237550</v>
      </c>
      <c r="L16" s="92">
        <v>5.7886908781198398</v>
      </c>
      <c r="M16" s="93">
        <v>5.9205510815052085</v>
      </c>
      <c r="N16" s="91">
        <v>6.2867236550933505</v>
      </c>
      <c r="P16" s="110">
        <v>608480</v>
      </c>
      <c r="Q16" s="18">
        <v>613343</v>
      </c>
      <c r="R16" s="18">
        <v>442110</v>
      </c>
      <c r="S16" s="92">
        <v>2.9297296297894109</v>
      </c>
      <c r="T16" s="93">
        <v>2.9137189677787507</v>
      </c>
      <c r="U16" s="91">
        <v>2.1828913477446985</v>
      </c>
    </row>
    <row r="17" spans="1:21" x14ac:dyDescent="0.25">
      <c r="A17" s="17" t="s">
        <v>339</v>
      </c>
      <c r="B17" s="18">
        <v>96716</v>
      </c>
      <c r="C17" s="18">
        <v>107152</v>
      </c>
      <c r="D17" s="18">
        <v>98680</v>
      </c>
      <c r="E17" s="92">
        <v>0.17880380336891241</v>
      </c>
      <c r="F17" s="93">
        <v>0.1926797345143994</v>
      </c>
      <c r="G17" s="91">
        <v>0.17670310962375846</v>
      </c>
      <c r="I17" s="110">
        <v>96716</v>
      </c>
      <c r="J17" s="18">
        <v>107152</v>
      </c>
      <c r="K17" s="18">
        <v>98680</v>
      </c>
      <c r="L17" s="92">
        <v>0.29025173597043585</v>
      </c>
      <c r="M17" s="93">
        <v>0.31003484940775916</v>
      </c>
      <c r="N17" s="91">
        <v>0.27725587820813469</v>
      </c>
      <c r="P17" s="110">
        <v>0</v>
      </c>
      <c r="Q17" s="18">
        <v>0</v>
      </c>
      <c r="R17" s="18">
        <v>0</v>
      </c>
      <c r="S17" s="92" t="s">
        <v>340</v>
      </c>
      <c r="T17" s="93" t="s">
        <v>340</v>
      </c>
      <c r="U17" s="91" t="s">
        <v>340</v>
      </c>
    </row>
    <row r="18" spans="1:21" x14ac:dyDescent="0.25">
      <c r="A18" s="17" t="s">
        <v>341</v>
      </c>
      <c r="B18" s="18">
        <v>43463</v>
      </c>
      <c r="C18" s="18">
        <v>42282</v>
      </c>
      <c r="D18" s="18">
        <v>45315</v>
      </c>
      <c r="E18" s="92">
        <v>8.0352265455798835E-2</v>
      </c>
      <c r="F18" s="93">
        <v>7.6031101003600818E-2</v>
      </c>
      <c r="G18" s="91">
        <v>8.1144116463321994E-2</v>
      </c>
      <c r="I18" s="110">
        <v>42995</v>
      </c>
      <c r="J18" s="18">
        <v>41760</v>
      </c>
      <c r="K18" s="18">
        <v>44722</v>
      </c>
      <c r="L18" s="92">
        <v>0.12903111572075859</v>
      </c>
      <c r="M18" s="93">
        <v>0.12082887217474263</v>
      </c>
      <c r="N18" s="91">
        <v>0.12565299336465546</v>
      </c>
      <c r="P18" s="110">
        <v>468</v>
      </c>
      <c r="Q18" s="18">
        <v>522</v>
      </c>
      <c r="R18" s="18">
        <v>593</v>
      </c>
      <c r="S18" s="92">
        <v>2.2533418793410534E-3</v>
      </c>
      <c r="T18" s="93">
        <v>2.479789124813535E-3</v>
      </c>
      <c r="U18" s="91">
        <v>2.9279015837972593E-3</v>
      </c>
    </row>
    <row r="19" spans="1:21" x14ac:dyDescent="0.25">
      <c r="A19" s="17" t="s">
        <v>342</v>
      </c>
      <c r="B19" s="18">
        <v>82877</v>
      </c>
      <c r="C19" s="18">
        <v>86401</v>
      </c>
      <c r="D19" s="18">
        <v>95303</v>
      </c>
      <c r="E19" s="92">
        <v>0.15321893804339876</v>
      </c>
      <c r="F19" s="93">
        <v>0.15536547840244347</v>
      </c>
      <c r="G19" s="91">
        <v>0.17065602408262112</v>
      </c>
      <c r="I19" s="110">
        <v>0</v>
      </c>
      <c r="J19" s="18">
        <v>0</v>
      </c>
      <c r="K19" s="18">
        <v>0</v>
      </c>
      <c r="L19" s="92" t="s">
        <v>340</v>
      </c>
      <c r="M19" s="93" t="s">
        <v>340</v>
      </c>
      <c r="N19" s="91" t="s">
        <v>340</v>
      </c>
      <c r="P19" s="110">
        <v>82877</v>
      </c>
      <c r="Q19" s="18">
        <v>86401</v>
      </c>
      <c r="R19" s="18">
        <v>95303</v>
      </c>
      <c r="S19" s="92">
        <v>0.39903892079946257</v>
      </c>
      <c r="T19" s="93">
        <v>0.41045260569542952</v>
      </c>
      <c r="U19" s="91">
        <v>0.47055279028774066</v>
      </c>
    </row>
    <row r="20" spans="1:21" x14ac:dyDescent="0.25">
      <c r="A20" s="17" t="s">
        <v>343</v>
      </c>
      <c r="B20" s="18">
        <v>2221581</v>
      </c>
      <c r="C20" s="18">
        <v>2299522</v>
      </c>
      <c r="D20" s="18">
        <v>2370150</v>
      </c>
      <c r="E20" s="92">
        <v>4.1071501332986458</v>
      </c>
      <c r="F20" s="93">
        <v>4.1349791741639983</v>
      </c>
      <c r="G20" s="91">
        <v>4.2441515532504166</v>
      </c>
      <c r="I20" s="110">
        <v>1580423</v>
      </c>
      <c r="J20" s="18">
        <v>1635452</v>
      </c>
      <c r="K20" s="18">
        <v>1678642</v>
      </c>
      <c r="L20" s="92">
        <v>4.7429641353819854</v>
      </c>
      <c r="M20" s="93">
        <v>4.732035935247298</v>
      </c>
      <c r="N20" s="91">
        <v>4.7163899666301141</v>
      </c>
      <c r="P20" s="110">
        <v>641158</v>
      </c>
      <c r="Q20" s="18">
        <v>664070</v>
      </c>
      <c r="R20" s="18">
        <v>691508</v>
      </c>
      <c r="S20" s="92">
        <v>3.0870687450310923</v>
      </c>
      <c r="T20" s="93">
        <v>3.1547003143964063</v>
      </c>
      <c r="U20" s="91">
        <v>3.4142788674679174</v>
      </c>
    </row>
    <row r="21" spans="1:21" x14ac:dyDescent="0.25">
      <c r="A21" s="17" t="s">
        <v>344</v>
      </c>
      <c r="B21" s="18">
        <v>12850</v>
      </c>
      <c r="C21" s="18">
        <v>14446</v>
      </c>
      <c r="D21" s="18">
        <v>12999</v>
      </c>
      <c r="E21" s="92">
        <v>2.375645056961128E-2</v>
      </c>
      <c r="F21" s="93">
        <v>2.5976663476136832E-2</v>
      </c>
      <c r="G21" s="91">
        <v>2.3276892196992666E-2</v>
      </c>
      <c r="I21" s="110">
        <v>0</v>
      </c>
      <c r="J21" s="18">
        <v>0</v>
      </c>
      <c r="K21" s="18">
        <v>0</v>
      </c>
      <c r="L21" s="92" t="s">
        <v>340</v>
      </c>
      <c r="M21" s="93" t="s">
        <v>340</v>
      </c>
      <c r="N21" s="91" t="s">
        <v>340</v>
      </c>
      <c r="P21" s="110">
        <v>12850</v>
      </c>
      <c r="Q21" s="18">
        <v>14446</v>
      </c>
      <c r="R21" s="18">
        <v>12999</v>
      </c>
      <c r="S21" s="92">
        <v>6.1870605020368667E-2</v>
      </c>
      <c r="T21" s="93">
        <v>6.8626501335356943E-2</v>
      </c>
      <c r="U21" s="91">
        <v>6.418177519018646E-2</v>
      </c>
    </row>
    <row r="22" spans="1:21" x14ac:dyDescent="0.25">
      <c r="A22" s="17" t="s">
        <v>345</v>
      </c>
      <c r="B22" s="18">
        <v>490794</v>
      </c>
      <c r="C22" s="18">
        <v>555973</v>
      </c>
      <c r="D22" s="18">
        <v>671471</v>
      </c>
      <c r="E22" s="92">
        <v>0.90735590668185206</v>
      </c>
      <c r="F22" s="93">
        <v>0.99974550206411616</v>
      </c>
      <c r="G22" s="91">
        <v>1.2023815739985277</v>
      </c>
      <c r="I22" s="110">
        <v>328415</v>
      </c>
      <c r="J22" s="18">
        <v>414146</v>
      </c>
      <c r="K22" s="18">
        <v>520096</v>
      </c>
      <c r="L22" s="92">
        <v>0.98559725245802854</v>
      </c>
      <c r="M22" s="93">
        <v>1.1982948777701379</v>
      </c>
      <c r="N22" s="91">
        <v>1.4612857036130729</v>
      </c>
      <c r="P22" s="110">
        <v>162379</v>
      </c>
      <c r="Q22" s="18">
        <v>141827</v>
      </c>
      <c r="R22" s="18">
        <v>151375</v>
      </c>
      <c r="S22" s="92">
        <v>0.78182777996906183</v>
      </c>
      <c r="T22" s="93">
        <v>0.67375680499028578</v>
      </c>
      <c r="U22" s="91">
        <v>0.74740489417758871</v>
      </c>
    </row>
    <row r="23" spans="1:21" x14ac:dyDescent="0.25">
      <c r="A23" s="17" t="s">
        <v>346</v>
      </c>
      <c r="B23" s="18">
        <v>398620</v>
      </c>
      <c r="C23" s="18">
        <v>519190</v>
      </c>
      <c r="D23" s="18">
        <v>483921</v>
      </c>
      <c r="E23" s="92">
        <v>0.73694913043256416</v>
      </c>
      <c r="F23" s="93">
        <v>0.9336026519573225</v>
      </c>
      <c r="G23" s="91">
        <v>0.86654180697445093</v>
      </c>
      <c r="I23" s="110">
        <v>113104</v>
      </c>
      <c r="J23" s="18">
        <v>116195</v>
      </c>
      <c r="K23" s="18">
        <v>102250</v>
      </c>
      <c r="L23" s="92">
        <v>0.33943331346623284</v>
      </c>
      <c r="M23" s="93">
        <v>0.33619997132050333</v>
      </c>
      <c r="N23" s="91">
        <v>0.28728631482348777</v>
      </c>
      <c r="P23" s="110">
        <v>285516</v>
      </c>
      <c r="Q23" s="18">
        <v>402995</v>
      </c>
      <c r="R23" s="18">
        <v>381671</v>
      </c>
      <c r="S23" s="92">
        <v>1.3747118803887612</v>
      </c>
      <c r="T23" s="93">
        <v>1.9144494604487174</v>
      </c>
      <c r="U23" s="91">
        <v>1.8844774458507314</v>
      </c>
    </row>
    <row r="24" spans="1:21" x14ac:dyDescent="0.25">
      <c r="A24" s="17" t="s">
        <v>347</v>
      </c>
      <c r="B24" s="18">
        <v>30243</v>
      </c>
      <c r="C24" s="18">
        <v>31299</v>
      </c>
      <c r="D24" s="18">
        <v>73815</v>
      </c>
      <c r="E24" s="92">
        <v>5.5911777009864119E-2</v>
      </c>
      <c r="F24" s="93">
        <v>5.6281572071134336E-2</v>
      </c>
      <c r="G24" s="91">
        <v>0.13217815197484528</v>
      </c>
      <c r="I24" s="110">
        <v>0</v>
      </c>
      <c r="J24" s="18">
        <v>0</v>
      </c>
      <c r="K24" s="18">
        <v>0</v>
      </c>
      <c r="L24" s="92" t="s">
        <v>340</v>
      </c>
      <c r="M24" s="93" t="s">
        <v>340</v>
      </c>
      <c r="N24" s="91" t="s">
        <v>340</v>
      </c>
      <c r="P24" s="110">
        <v>30243</v>
      </c>
      <c r="Q24" s="18">
        <v>31299</v>
      </c>
      <c r="R24" s="18">
        <v>73815</v>
      </c>
      <c r="S24" s="92">
        <v>0.14561499670280231</v>
      </c>
      <c r="T24" s="93">
        <v>0.14868758585735406</v>
      </c>
      <c r="U24" s="91">
        <v>0.36445709175041263</v>
      </c>
    </row>
    <row r="25" spans="1:21" x14ac:dyDescent="0.25">
      <c r="A25" s="17" t="s">
        <v>348</v>
      </c>
      <c r="B25" s="18">
        <v>49856</v>
      </c>
      <c r="C25" s="18">
        <v>54038</v>
      </c>
      <c r="D25" s="18">
        <v>52954</v>
      </c>
      <c r="E25" s="92">
        <v>9.2171330708057594E-2</v>
      </c>
      <c r="F25" s="93">
        <v>9.7170631380553929E-2</v>
      </c>
      <c r="G25" s="91">
        <v>9.4823028648322927E-2</v>
      </c>
      <c r="I25" s="110">
        <v>0</v>
      </c>
      <c r="J25" s="18">
        <v>0</v>
      </c>
      <c r="K25" s="18">
        <v>0</v>
      </c>
      <c r="L25" s="92" t="s">
        <v>340</v>
      </c>
      <c r="M25" s="93" t="s">
        <v>340</v>
      </c>
      <c r="N25" s="91" t="s">
        <v>340</v>
      </c>
      <c r="P25" s="110">
        <v>49856</v>
      </c>
      <c r="Q25" s="18">
        <v>54038</v>
      </c>
      <c r="R25" s="18">
        <v>52954</v>
      </c>
      <c r="S25" s="92">
        <v>0.24004831781287941</v>
      </c>
      <c r="T25" s="93">
        <v>0.25671043051086934</v>
      </c>
      <c r="U25" s="91">
        <v>0.26145716773760552</v>
      </c>
    </row>
    <row r="26" spans="1:21" x14ac:dyDescent="0.25">
      <c r="A26" s="17" t="s">
        <v>349</v>
      </c>
      <c r="B26" s="18">
        <v>50305</v>
      </c>
      <c r="C26" s="18">
        <v>48731</v>
      </c>
      <c r="D26" s="18">
        <v>47677</v>
      </c>
      <c r="E26" s="92">
        <v>9.3001419914731168E-2</v>
      </c>
      <c r="F26" s="93">
        <v>8.7627633106439423E-2</v>
      </c>
      <c r="G26" s="91">
        <v>8.5373674073084035E-2</v>
      </c>
      <c r="H26"/>
      <c r="I26" s="110">
        <v>38543</v>
      </c>
      <c r="J26" s="18">
        <v>36746</v>
      </c>
      <c r="K26" s="18">
        <v>36251</v>
      </c>
      <c r="L26" s="92">
        <v>0.1156703405797232</v>
      </c>
      <c r="M26" s="93">
        <v>0.10632130596104149</v>
      </c>
      <c r="N26" s="91">
        <v>0.10185248116055018</v>
      </c>
      <c r="O26"/>
      <c r="P26" s="110">
        <v>11762</v>
      </c>
      <c r="Q26" s="18">
        <v>11985</v>
      </c>
      <c r="R26" s="18">
        <v>11426</v>
      </c>
      <c r="S26" s="92">
        <v>5.6632066634208271E-2</v>
      </c>
      <c r="T26" s="93">
        <v>5.6935388239253287E-2</v>
      </c>
      <c r="U26" s="91">
        <v>5.64151829620025E-2</v>
      </c>
    </row>
    <row r="27" spans="1:21" x14ac:dyDescent="0.25">
      <c r="A27" s="17" t="s">
        <v>350</v>
      </c>
      <c r="B27" s="18">
        <v>1235963</v>
      </c>
      <c r="C27" s="18">
        <v>1398950</v>
      </c>
      <c r="D27" s="18">
        <v>1539535</v>
      </c>
      <c r="E27" s="92">
        <v>2.2849878533360677</v>
      </c>
      <c r="F27" s="93">
        <v>2.515578940187015</v>
      </c>
      <c r="G27" s="91">
        <v>2.7567959249555432</v>
      </c>
      <c r="H27"/>
      <c r="I27" s="110">
        <v>1035092</v>
      </c>
      <c r="J27" s="18">
        <v>1166173</v>
      </c>
      <c r="K27" s="18">
        <v>1285473</v>
      </c>
      <c r="L27" s="92">
        <v>3.1063862224358987</v>
      </c>
      <c r="M27" s="93">
        <v>3.374218590771938</v>
      </c>
      <c r="N27" s="91">
        <v>3.6117242149153381</v>
      </c>
      <c r="O27"/>
      <c r="P27" s="110">
        <v>200871</v>
      </c>
      <c r="Q27" s="18">
        <v>232777</v>
      </c>
      <c r="R27" s="18">
        <v>254062</v>
      </c>
      <c r="S27" s="92">
        <v>0.96716033471178797</v>
      </c>
      <c r="T27" s="93">
        <v>1.1058196802810731</v>
      </c>
      <c r="U27" s="91">
        <v>1.2544157372389533</v>
      </c>
    </row>
    <row r="28" spans="1:21" x14ac:dyDescent="0.25">
      <c r="A28" s="17" t="s">
        <v>351</v>
      </c>
      <c r="B28" s="18">
        <v>283781</v>
      </c>
      <c r="C28" s="18">
        <v>302558</v>
      </c>
      <c r="D28" s="18">
        <v>304524</v>
      </c>
      <c r="E28" s="92">
        <v>0.52464041238092285</v>
      </c>
      <c r="F28" s="93">
        <v>0.54405699487837511</v>
      </c>
      <c r="G28" s="91">
        <v>0.54530135544249514</v>
      </c>
      <c r="H28"/>
      <c r="I28" s="110">
        <v>48662</v>
      </c>
      <c r="J28" s="18">
        <v>51552</v>
      </c>
      <c r="K28" s="18">
        <v>57353</v>
      </c>
      <c r="L28" s="92">
        <v>0.14603819405055365</v>
      </c>
      <c r="M28" s="93">
        <v>0.14916115944330297</v>
      </c>
      <c r="N28" s="91">
        <v>0.16114163338945225</v>
      </c>
      <c r="O28"/>
      <c r="P28" s="110">
        <v>235119</v>
      </c>
      <c r="Q28" s="18">
        <v>251006</v>
      </c>
      <c r="R28" s="18">
        <v>247171</v>
      </c>
      <c r="S28" s="92">
        <v>1.1320587378820282</v>
      </c>
      <c r="T28" s="93">
        <v>1.1924175269405097</v>
      </c>
      <c r="U28" s="91">
        <v>1.220391842105822</v>
      </c>
    </row>
    <row r="29" spans="1:21" x14ac:dyDescent="0.25">
      <c r="A29" s="17" t="s">
        <v>352</v>
      </c>
      <c r="B29" s="18">
        <v>218648</v>
      </c>
      <c r="C29" s="18">
        <v>254563</v>
      </c>
      <c r="D29" s="18">
        <v>292535</v>
      </c>
      <c r="E29" s="92">
        <v>0.40422571238477567</v>
      </c>
      <c r="F29" s="93">
        <v>0.45775283015892426</v>
      </c>
      <c r="G29" s="91">
        <v>0.52383303783731439</v>
      </c>
      <c r="I29" s="110">
        <v>85774</v>
      </c>
      <c r="J29" s="18">
        <v>102069</v>
      </c>
      <c r="K29" s="18">
        <v>127026</v>
      </c>
      <c r="L29" s="92">
        <v>0.25741399976351548</v>
      </c>
      <c r="M29" s="93">
        <v>0.29532763778744742</v>
      </c>
      <c r="N29" s="91">
        <v>0.35689810686326023</v>
      </c>
      <c r="P29" s="110">
        <v>132874</v>
      </c>
      <c r="Q29" s="18">
        <v>152494</v>
      </c>
      <c r="R29" s="18">
        <v>165509</v>
      </c>
      <c r="S29" s="92">
        <v>0.63976613007598959</v>
      </c>
      <c r="T29" s="93">
        <v>0.72443096321707889</v>
      </c>
      <c r="U29" s="91">
        <v>0.81719066312428423</v>
      </c>
    </row>
    <row r="30" spans="1:21" x14ac:dyDescent="0.25">
      <c r="A30" s="17" t="s">
        <v>353</v>
      </c>
      <c r="B30" s="18">
        <v>50255</v>
      </c>
      <c r="C30" s="18">
        <v>54882</v>
      </c>
      <c r="D30" s="18">
        <v>58971</v>
      </c>
      <c r="E30" s="92">
        <v>9.2908982363876652E-2</v>
      </c>
      <c r="F30" s="93">
        <v>9.8688304367807109E-2</v>
      </c>
      <c r="G30" s="91">
        <v>0.10559747747894872</v>
      </c>
      <c r="I30" s="110">
        <v>26935</v>
      </c>
      <c r="J30" s="18">
        <v>29538</v>
      </c>
      <c r="K30" s="18">
        <v>32332</v>
      </c>
      <c r="L30" s="92">
        <v>8.0833890032297545E-2</v>
      </c>
      <c r="M30" s="93">
        <v>8.5465594499462352E-2</v>
      </c>
      <c r="N30" s="91">
        <v>9.0841478052547747E-2</v>
      </c>
      <c r="P30" s="110">
        <v>23320</v>
      </c>
      <c r="Q30" s="18">
        <v>25344</v>
      </c>
      <c r="R30" s="18">
        <v>26639</v>
      </c>
      <c r="S30" s="92">
        <v>0.11228190732101147</v>
      </c>
      <c r="T30" s="93">
        <v>0.12039803750818817</v>
      </c>
      <c r="U30" s="91">
        <v>0.13152844905695649</v>
      </c>
    </row>
    <row r="31" spans="1:21" x14ac:dyDescent="0.25">
      <c r="A31" s="17" t="s">
        <v>354</v>
      </c>
      <c r="B31" s="18">
        <v>38555</v>
      </c>
      <c r="C31" s="18">
        <v>75781</v>
      </c>
      <c r="D31" s="18">
        <v>107948</v>
      </c>
      <c r="E31" s="92">
        <v>7.1278595463919292E-2</v>
      </c>
      <c r="F31" s="93">
        <v>0.13626869270975531</v>
      </c>
      <c r="G31" s="91">
        <v>0.19329901983852329</v>
      </c>
      <c r="I31" s="110">
        <v>38117</v>
      </c>
      <c r="J31" s="18">
        <v>72611</v>
      </c>
      <c r="K31" s="18">
        <v>98558</v>
      </c>
      <c r="L31" s="92">
        <v>0.1143918836592198</v>
      </c>
      <c r="M31" s="93">
        <v>0.21009351622318573</v>
      </c>
      <c r="N31" s="91">
        <v>0.27691310138262404</v>
      </c>
      <c r="P31" s="110">
        <v>438</v>
      </c>
      <c r="Q31" s="18">
        <v>3170</v>
      </c>
      <c r="R31" s="18">
        <v>9390</v>
      </c>
      <c r="S31" s="92">
        <v>2.1088968870756012E-3</v>
      </c>
      <c r="T31" s="93">
        <v>1.5059255796281429E-2</v>
      </c>
      <c r="U31" s="91">
        <v>4.6362556276317475E-2</v>
      </c>
    </row>
    <row r="32" spans="1:21" x14ac:dyDescent="0.25">
      <c r="A32" s="17" t="s">
        <v>355</v>
      </c>
      <c r="B32" s="18">
        <v>108822</v>
      </c>
      <c r="C32" s="18">
        <v>113666</v>
      </c>
      <c r="D32" s="18">
        <v>120243</v>
      </c>
      <c r="E32" s="92">
        <v>0.20118478318180846</v>
      </c>
      <c r="F32" s="93">
        <v>0.20439314901554542</v>
      </c>
      <c r="G32" s="91">
        <v>0.21531528182498572</v>
      </c>
      <c r="I32" s="110">
        <v>0</v>
      </c>
      <c r="J32" s="18">
        <v>0</v>
      </c>
      <c r="K32" s="18">
        <v>0</v>
      </c>
      <c r="L32" s="92" t="s">
        <v>340</v>
      </c>
      <c r="M32" s="93" t="s">
        <v>340</v>
      </c>
      <c r="N32" s="91" t="s">
        <v>340</v>
      </c>
      <c r="P32" s="110">
        <v>108822</v>
      </c>
      <c r="Q32" s="18">
        <v>113666</v>
      </c>
      <c r="R32" s="18">
        <v>120243</v>
      </c>
      <c r="S32" s="92">
        <v>0.52395976494370111</v>
      </c>
      <c r="T32" s="93">
        <v>0.53997645720508669</v>
      </c>
      <c r="U32" s="91">
        <v>0.59369252974794917</v>
      </c>
    </row>
    <row r="33" spans="1:21" x14ac:dyDescent="0.25">
      <c r="A33" s="17" t="s">
        <v>356</v>
      </c>
      <c r="B33" s="18">
        <v>17008</v>
      </c>
      <c r="C33" s="18">
        <v>17791</v>
      </c>
      <c r="D33" s="18">
        <v>20494</v>
      </c>
      <c r="E33" s="84">
        <v>3.1443557298673049E-2</v>
      </c>
      <c r="F33" s="85">
        <v>3.1991611512110642E-2</v>
      </c>
      <c r="G33" s="91">
        <v>3.6697948202566943E-2</v>
      </c>
      <c r="H33"/>
      <c r="I33" s="110">
        <v>0</v>
      </c>
      <c r="J33" s="18">
        <v>0</v>
      </c>
      <c r="K33" s="18">
        <v>0</v>
      </c>
      <c r="L33" s="84" t="s">
        <v>340</v>
      </c>
      <c r="M33" s="85" t="s">
        <v>340</v>
      </c>
      <c r="N33" s="91" t="s">
        <v>340</v>
      </c>
      <c r="O33"/>
      <c r="P33" s="110">
        <v>17008</v>
      </c>
      <c r="Q33" s="18">
        <v>17791</v>
      </c>
      <c r="R33" s="18">
        <v>20494</v>
      </c>
      <c r="S33" s="84">
        <v>8.1890680948360342E-2</v>
      </c>
      <c r="T33" s="85">
        <v>8.4517104060455164E-2</v>
      </c>
      <c r="U33" s="91">
        <v>0.10118788374087864</v>
      </c>
    </row>
    <row r="34" spans="1:21" x14ac:dyDescent="0.25">
      <c r="A34" s="17" t="s">
        <v>357</v>
      </c>
      <c r="B34" s="18">
        <v>145493</v>
      </c>
      <c r="C34" s="18">
        <v>159560</v>
      </c>
      <c r="D34" s="18">
        <v>175064</v>
      </c>
      <c r="E34" s="84">
        <v>0.26898033172952951</v>
      </c>
      <c r="F34" s="85">
        <v>0.28691931498355205</v>
      </c>
      <c r="G34" s="91">
        <v>0.31348148746629156</v>
      </c>
      <c r="H34"/>
      <c r="I34" s="110">
        <v>0</v>
      </c>
      <c r="J34" s="18">
        <v>0</v>
      </c>
      <c r="K34" s="18">
        <v>0</v>
      </c>
      <c r="L34" s="84" t="s">
        <v>340</v>
      </c>
      <c r="M34" s="85" t="s">
        <v>340</v>
      </c>
      <c r="N34" s="91" t="s">
        <v>340</v>
      </c>
      <c r="O34"/>
      <c r="P34" s="110">
        <v>145493</v>
      </c>
      <c r="Q34" s="18">
        <v>159560</v>
      </c>
      <c r="R34" s="18">
        <v>175064</v>
      </c>
      <c r="S34" s="84">
        <v>0.70052450865591431</v>
      </c>
      <c r="T34" s="85">
        <v>0.75799837692576166</v>
      </c>
      <c r="U34" s="91">
        <v>0.86436789690705462</v>
      </c>
    </row>
    <row r="35" spans="1:21" x14ac:dyDescent="0.25">
      <c r="A35" s="17" t="s">
        <v>358</v>
      </c>
      <c r="B35" s="18">
        <v>99460</v>
      </c>
      <c r="C35" s="18">
        <v>98439</v>
      </c>
      <c r="D35" s="18">
        <v>129755</v>
      </c>
      <c r="E35" s="84">
        <v>0.18387677615980841</v>
      </c>
      <c r="F35" s="85">
        <v>0.17701209856897643</v>
      </c>
      <c r="G35" s="91">
        <v>0.23234811501044569</v>
      </c>
      <c r="I35" s="110">
        <v>0</v>
      </c>
      <c r="J35" s="18">
        <v>0</v>
      </c>
      <c r="K35" s="18">
        <v>37214</v>
      </c>
      <c r="L35" s="84" t="s">
        <v>340</v>
      </c>
      <c r="M35" s="85" t="s">
        <v>340</v>
      </c>
      <c r="N35" s="91">
        <v>0.10455817036519584</v>
      </c>
      <c r="P35" s="110">
        <v>99460</v>
      </c>
      <c r="Q35" s="18">
        <v>98439</v>
      </c>
      <c r="R35" s="18">
        <v>92541</v>
      </c>
      <c r="S35" s="84">
        <v>0.47888329769072902</v>
      </c>
      <c r="T35" s="85">
        <v>0.46763977329026735</v>
      </c>
      <c r="U35" s="91">
        <v>0.45691558257366299</v>
      </c>
    </row>
    <row r="36" spans="1:21" x14ac:dyDescent="0.25">
      <c r="A36" s="17" t="s">
        <v>359</v>
      </c>
      <c r="B36" s="18">
        <v>521379</v>
      </c>
      <c r="C36" s="18">
        <v>795925</v>
      </c>
      <c r="D36" s="18">
        <v>814420</v>
      </c>
      <c r="E36" s="84">
        <v>0.96389995653956106</v>
      </c>
      <c r="F36" s="85">
        <v>1.4312249672742772</v>
      </c>
      <c r="G36" s="91">
        <v>1.4583557614489397</v>
      </c>
      <c r="I36" s="110">
        <v>323329</v>
      </c>
      <c r="J36" s="18">
        <v>526959</v>
      </c>
      <c r="K36" s="18">
        <v>595860</v>
      </c>
      <c r="L36" s="84">
        <v>0.9703337972991547</v>
      </c>
      <c r="M36" s="85">
        <v>1.5247093307550335</v>
      </c>
      <c r="N36" s="91">
        <v>1.6741557315474174</v>
      </c>
      <c r="P36" s="110">
        <v>198050</v>
      </c>
      <c r="Q36" s="18">
        <v>268966</v>
      </c>
      <c r="R36" s="18">
        <v>218560</v>
      </c>
      <c r="S36" s="84">
        <v>0.95357769060575992</v>
      </c>
      <c r="T36" s="85">
        <v>1.277737474606508</v>
      </c>
      <c r="U36" s="91">
        <v>1.0791267624868954</v>
      </c>
    </row>
    <row r="37" spans="1:21" x14ac:dyDescent="0.25">
      <c r="A37" s="17" t="s">
        <v>5</v>
      </c>
      <c r="B37" s="18" t="s">
        <v>5</v>
      </c>
      <c r="C37" s="18" t="s">
        <v>5</v>
      </c>
      <c r="D37" s="18" t="s">
        <v>5</v>
      </c>
      <c r="E37" s="84" t="s">
        <v>5</v>
      </c>
      <c r="F37" s="85" t="s">
        <v>5</v>
      </c>
      <c r="G37" s="91" t="s">
        <v>5</v>
      </c>
      <c r="I37" s="110" t="s">
        <v>5</v>
      </c>
      <c r="J37" s="18" t="s">
        <v>5</v>
      </c>
      <c r="K37" s="18" t="s">
        <v>5</v>
      </c>
      <c r="L37" s="84" t="s">
        <v>5</v>
      </c>
      <c r="M37" s="85" t="s">
        <v>5</v>
      </c>
      <c r="N37" s="91" t="s">
        <v>5</v>
      </c>
      <c r="P37" s="110" t="s">
        <v>5</v>
      </c>
      <c r="Q37" s="18" t="s">
        <v>5</v>
      </c>
      <c r="R37" s="18" t="s">
        <v>5</v>
      </c>
      <c r="S37" s="84" t="s">
        <v>5</v>
      </c>
      <c r="T37" s="85" t="s">
        <v>5</v>
      </c>
      <c r="U37" s="91" t="s">
        <v>5</v>
      </c>
    </row>
    <row r="38" spans="1:21" x14ac:dyDescent="0.25">
      <c r="A38" s="17"/>
      <c r="B38" s="18"/>
      <c r="C38" s="18"/>
      <c r="D38" s="18"/>
      <c r="E38" s="84"/>
      <c r="F38" s="85"/>
      <c r="G38" s="28"/>
      <c r="H38"/>
      <c r="I38" s="110"/>
      <c r="J38" s="18"/>
      <c r="K38" s="18"/>
      <c r="L38" s="84"/>
      <c r="M38" s="85"/>
      <c r="N38" s="28"/>
      <c r="O38"/>
      <c r="P38" s="110"/>
      <c r="Q38" s="18"/>
      <c r="R38" s="18"/>
      <c r="S38" s="84"/>
      <c r="T38" s="85"/>
      <c r="U38" s="28"/>
    </row>
    <row r="39" spans="1:21" ht="13.8" thickBot="1" x14ac:dyDescent="0.3">
      <c r="A39" s="20" t="s">
        <v>4</v>
      </c>
      <c r="B39" s="21">
        <v>54090572</v>
      </c>
      <c r="C39" s="21">
        <v>55611453</v>
      </c>
      <c r="D39" s="22">
        <v>55845084</v>
      </c>
      <c r="E39" s="94">
        <v>100</v>
      </c>
      <c r="F39" s="94">
        <v>100</v>
      </c>
      <c r="G39" s="95">
        <v>100</v>
      </c>
      <c r="H39"/>
      <c r="I39" s="111">
        <v>33321420</v>
      </c>
      <c r="J39" s="21">
        <v>34561276</v>
      </c>
      <c r="K39" s="22">
        <v>35591671</v>
      </c>
      <c r="L39" s="94">
        <v>100</v>
      </c>
      <c r="M39" s="94">
        <v>100</v>
      </c>
      <c r="N39" s="95">
        <v>100</v>
      </c>
      <c r="O39"/>
      <c r="P39" s="111">
        <v>20769152</v>
      </c>
      <c r="Q39" s="21">
        <v>21050177</v>
      </c>
      <c r="R39" s="22">
        <v>20253413</v>
      </c>
      <c r="S39" s="94">
        <v>100</v>
      </c>
      <c r="T39" s="94">
        <v>100</v>
      </c>
      <c r="U39" s="95">
        <v>100</v>
      </c>
    </row>
    <row r="40" spans="1:2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spans="1:21" x14ac:dyDescent="0.25">
      <c r="A61" s="50"/>
      <c r="B61" s="50"/>
      <c r="C61" s="50"/>
      <c r="D61" s="50"/>
      <c r="E61" s="50"/>
      <c r="F61" s="50"/>
      <c r="G61" s="50"/>
      <c r="H61"/>
      <c r="I61" s="50"/>
      <c r="J61" s="50"/>
      <c r="K61" s="50"/>
      <c r="L61" s="50"/>
      <c r="M61" s="50"/>
      <c r="N61" s="50"/>
      <c r="O61"/>
      <c r="P61" s="50"/>
      <c r="Q61" s="50"/>
      <c r="R61" s="50"/>
      <c r="S61" s="50"/>
      <c r="T61" s="50"/>
      <c r="U61" s="50"/>
    </row>
    <row r="62" spans="1:21" x14ac:dyDescent="0.25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</row>
    <row r="63" spans="1:21" x14ac:dyDescent="0.25">
      <c r="A63" s="26" t="s">
        <v>329</v>
      </c>
      <c r="T63" s="25"/>
      <c r="U63" s="188">
        <v>7</v>
      </c>
    </row>
    <row r="64" spans="1:21" x14ac:dyDescent="0.25">
      <c r="A64" s="26" t="s">
        <v>330</v>
      </c>
      <c r="T64" s="25"/>
      <c r="U64" s="187"/>
    </row>
  </sheetData>
  <mergeCells count="4">
    <mergeCell ref="U63:U64"/>
    <mergeCell ref="I4:N4"/>
    <mergeCell ref="P4:U4"/>
    <mergeCell ref="D4:E4"/>
  </mergeCells>
  <phoneticPr fontId="0" type="noConversion"/>
  <hyperlinks>
    <hyperlink ref="A2" location="Innhold!A23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3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40</v>
      </c>
      <c r="B4" s="6"/>
      <c r="C4" s="6"/>
      <c r="D4" s="198" t="s">
        <v>239</v>
      </c>
      <c r="E4" s="198"/>
      <c r="F4" s="6"/>
      <c r="I4" s="198" t="s">
        <v>178</v>
      </c>
      <c r="J4" s="198"/>
      <c r="K4" s="198"/>
      <c r="L4" s="198"/>
      <c r="M4" s="198"/>
      <c r="N4" s="198"/>
      <c r="P4" s="198" t="s">
        <v>179</v>
      </c>
      <c r="Q4" s="198"/>
      <c r="R4" s="198"/>
      <c r="S4" s="198"/>
      <c r="T4" s="198"/>
      <c r="U4" s="198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8" t="s">
        <v>1</v>
      </c>
      <c r="K5" s="10"/>
      <c r="L5" s="11"/>
      <c r="M5" s="98" t="s">
        <v>2</v>
      </c>
      <c r="N5" s="12"/>
      <c r="P5" s="7"/>
      <c r="Q5" s="98" t="s">
        <v>1</v>
      </c>
      <c r="R5" s="10"/>
      <c r="S5" s="11"/>
      <c r="T5" s="98" t="s">
        <v>2</v>
      </c>
      <c r="U5" s="12"/>
    </row>
    <row r="6" spans="1:21" x14ac:dyDescent="0.25">
      <c r="A6" s="13" t="s">
        <v>3</v>
      </c>
      <c r="B6" s="14" t="s">
        <v>331</v>
      </c>
      <c r="C6" s="15" t="s">
        <v>327</v>
      </c>
      <c r="D6" s="66" t="s">
        <v>328</v>
      </c>
      <c r="E6" s="15" t="s">
        <v>331</v>
      </c>
      <c r="F6" s="15" t="s">
        <v>327</v>
      </c>
      <c r="G6" s="16" t="s">
        <v>328</v>
      </c>
      <c r="I6" s="109" t="s">
        <v>331</v>
      </c>
      <c r="J6" s="15" t="s">
        <v>327</v>
      </c>
      <c r="K6" s="66" t="s">
        <v>328</v>
      </c>
      <c r="L6" s="15" t="s">
        <v>331</v>
      </c>
      <c r="M6" s="15" t="s">
        <v>327</v>
      </c>
      <c r="N6" s="16" t="s">
        <v>328</v>
      </c>
      <c r="P6" s="109" t="s">
        <v>331</v>
      </c>
      <c r="Q6" s="15" t="s">
        <v>327</v>
      </c>
      <c r="R6" s="66" t="s">
        <v>328</v>
      </c>
      <c r="S6" s="15" t="s">
        <v>331</v>
      </c>
      <c r="T6" s="15" t="s">
        <v>327</v>
      </c>
      <c r="U6" s="16" t="s">
        <v>328</v>
      </c>
    </row>
    <row r="7" spans="1:21" x14ac:dyDescent="0.25">
      <c r="A7" s="17" t="s">
        <v>89</v>
      </c>
      <c r="B7" s="18">
        <v>4906875</v>
      </c>
      <c r="C7" s="18">
        <v>4713963</v>
      </c>
      <c r="D7" s="19">
        <v>4492604</v>
      </c>
      <c r="E7" s="90">
        <v>24.207224049855817</v>
      </c>
      <c r="F7" s="90">
        <v>22.893385289519824</v>
      </c>
      <c r="G7" s="91">
        <v>21.726081105633412</v>
      </c>
      <c r="I7" s="110">
        <v>3439331</v>
      </c>
      <c r="J7" s="18">
        <v>3310061</v>
      </c>
      <c r="K7" s="19">
        <v>3216728</v>
      </c>
      <c r="L7" s="90">
        <v>22.074921195173587</v>
      </c>
      <c r="M7" s="90">
        <v>20.835980797007529</v>
      </c>
      <c r="N7" s="91">
        <v>19.980676052436163</v>
      </c>
      <c r="P7" s="110">
        <v>1467544</v>
      </c>
      <c r="Q7" s="18">
        <v>1403902</v>
      </c>
      <c r="R7" s="19">
        <v>1275876</v>
      </c>
      <c r="S7" s="90">
        <v>31.29073003402112</v>
      </c>
      <c r="T7" s="90">
        <v>29.840636899758007</v>
      </c>
      <c r="U7" s="91">
        <v>27.862445721912756</v>
      </c>
    </row>
    <row r="8" spans="1:21" x14ac:dyDescent="0.25">
      <c r="A8" s="17" t="s">
        <v>332</v>
      </c>
      <c r="B8" s="18">
        <v>462777</v>
      </c>
      <c r="C8" s="18">
        <v>557076</v>
      </c>
      <c r="D8" s="19">
        <v>623179</v>
      </c>
      <c r="E8" s="90">
        <v>2.2830307525910332</v>
      </c>
      <c r="F8" s="90">
        <v>2.7054424278562528</v>
      </c>
      <c r="G8" s="91">
        <v>3.0136725821656047</v>
      </c>
      <c r="I8" s="110">
        <v>452666</v>
      </c>
      <c r="J8" s="18">
        <v>546874</v>
      </c>
      <c r="K8" s="19">
        <v>613398</v>
      </c>
      <c r="L8" s="90">
        <v>2.9053808074112224</v>
      </c>
      <c r="M8" s="90">
        <v>3.4424308683080751</v>
      </c>
      <c r="N8" s="91">
        <v>3.8101159716370914</v>
      </c>
      <c r="P8" s="110">
        <v>10111</v>
      </c>
      <c r="Q8" s="18">
        <v>10202</v>
      </c>
      <c r="R8" s="19">
        <v>9781</v>
      </c>
      <c r="S8" s="90">
        <v>0.21558506686953682</v>
      </c>
      <c r="T8" s="90">
        <v>0.21684859602118323</v>
      </c>
      <c r="U8" s="91">
        <v>0.21359644793540175</v>
      </c>
    </row>
    <row r="9" spans="1:21" x14ac:dyDescent="0.25">
      <c r="A9" s="17" t="s">
        <v>90</v>
      </c>
      <c r="B9" s="18">
        <v>5215325</v>
      </c>
      <c r="C9" s="18">
        <v>5270069</v>
      </c>
      <c r="D9" s="19">
        <v>5353452</v>
      </c>
      <c r="E9" s="90">
        <v>25.728909085276126</v>
      </c>
      <c r="F9" s="90">
        <v>25.594116907441666</v>
      </c>
      <c r="G9" s="91">
        <v>25.889112939203056</v>
      </c>
      <c r="I9" s="110">
        <v>4041117</v>
      </c>
      <c r="J9" s="18">
        <v>4021431</v>
      </c>
      <c r="K9" s="19">
        <v>4106624</v>
      </c>
      <c r="L9" s="90">
        <v>25.937410303188702</v>
      </c>
      <c r="M9" s="90">
        <v>25.313871584992174</v>
      </c>
      <c r="N9" s="91">
        <v>25.508256779298591</v>
      </c>
      <c r="P9" s="110">
        <v>1174208</v>
      </c>
      <c r="Q9" s="18">
        <v>1248638</v>
      </c>
      <c r="R9" s="19">
        <v>1246828</v>
      </c>
      <c r="S9" s="90">
        <v>25.036268440188415</v>
      </c>
      <c r="T9" s="90">
        <v>26.540423175720271</v>
      </c>
      <c r="U9" s="91">
        <v>27.228098557039271</v>
      </c>
    </row>
    <row r="10" spans="1:21" x14ac:dyDescent="0.25">
      <c r="A10" s="17" t="s">
        <v>92</v>
      </c>
      <c r="B10" s="18">
        <v>3091128</v>
      </c>
      <c r="C10" s="18">
        <v>3056817</v>
      </c>
      <c r="D10" s="19">
        <v>2981076</v>
      </c>
      <c r="E10" s="90">
        <v>15.249548452484058</v>
      </c>
      <c r="F10" s="90">
        <v>14.845447310586467</v>
      </c>
      <c r="G10" s="91">
        <v>14.416382783360659</v>
      </c>
      <c r="I10" s="110">
        <v>2313684</v>
      </c>
      <c r="J10" s="18">
        <v>2332019</v>
      </c>
      <c r="K10" s="19">
        <v>2316572</v>
      </c>
      <c r="L10" s="90">
        <v>14.850094966298389</v>
      </c>
      <c r="M10" s="90">
        <v>14.679458506129253</v>
      </c>
      <c r="N10" s="91">
        <v>14.389365431004469</v>
      </c>
      <c r="P10" s="110">
        <v>777444</v>
      </c>
      <c r="Q10" s="18">
        <v>724798</v>
      </c>
      <c r="R10" s="19">
        <v>664504</v>
      </c>
      <c r="S10" s="90">
        <v>16.576532165692829</v>
      </c>
      <c r="T10" s="90">
        <v>15.405942824834499</v>
      </c>
      <c r="U10" s="91">
        <v>14.511368371216257</v>
      </c>
    </row>
    <row r="11" spans="1:21" x14ac:dyDescent="0.25">
      <c r="A11" s="17" t="s">
        <v>333</v>
      </c>
      <c r="B11" s="18">
        <v>1976697</v>
      </c>
      <c r="C11" s="18">
        <v>2001664</v>
      </c>
      <c r="D11" s="19">
        <v>1967332</v>
      </c>
      <c r="E11" s="90">
        <v>9.7516947461832313</v>
      </c>
      <c r="F11" s="90">
        <v>9.7210913985030025</v>
      </c>
      <c r="G11" s="91">
        <v>9.5139510612793803</v>
      </c>
      <c r="I11" s="110">
        <v>1738589</v>
      </c>
      <c r="J11" s="18">
        <v>1774162</v>
      </c>
      <c r="K11" s="19">
        <v>1756579</v>
      </c>
      <c r="L11" s="90">
        <v>11.158918744894182</v>
      </c>
      <c r="M11" s="90">
        <v>11.167892483788206</v>
      </c>
      <c r="N11" s="91">
        <v>10.910974120134577</v>
      </c>
      <c r="P11" s="110">
        <v>238108</v>
      </c>
      <c r="Q11" s="18">
        <v>227502</v>
      </c>
      <c r="R11" s="19">
        <v>210753</v>
      </c>
      <c r="S11" s="90">
        <v>5.0768993276799197</v>
      </c>
      <c r="T11" s="90">
        <v>4.8356684269762038</v>
      </c>
      <c r="U11" s="91">
        <v>4.6024018190092759</v>
      </c>
    </row>
    <row r="12" spans="1:21" x14ac:dyDescent="0.25">
      <c r="A12" s="17" t="s">
        <v>334</v>
      </c>
      <c r="B12" s="18">
        <v>394838</v>
      </c>
      <c r="C12" s="18">
        <v>415592</v>
      </c>
      <c r="D12" s="19">
        <v>424393</v>
      </c>
      <c r="E12" s="90">
        <v>1.9478653785549809</v>
      </c>
      <c r="F12" s="90">
        <v>2.0183246621244422</v>
      </c>
      <c r="G12" s="91">
        <v>2.0523502046169839</v>
      </c>
      <c r="I12" s="110">
        <v>394838</v>
      </c>
      <c r="J12" s="18">
        <v>415592</v>
      </c>
      <c r="K12" s="19">
        <v>424393</v>
      </c>
      <c r="L12" s="90">
        <v>2.5342189323621218</v>
      </c>
      <c r="M12" s="90">
        <v>2.616044517424287</v>
      </c>
      <c r="N12" s="91">
        <v>2.6361131721182334</v>
      </c>
      <c r="P12" s="110">
        <v>0</v>
      </c>
      <c r="Q12" s="18">
        <v>0</v>
      </c>
      <c r="R12" s="19">
        <v>0</v>
      </c>
      <c r="S12" s="90" t="s">
        <v>340</v>
      </c>
      <c r="T12" s="90" t="s">
        <v>340</v>
      </c>
      <c r="U12" s="91" t="s">
        <v>340</v>
      </c>
    </row>
    <row r="13" spans="1:21" x14ac:dyDescent="0.25">
      <c r="A13" s="17" t="s">
        <v>335</v>
      </c>
      <c r="B13" s="18">
        <v>583385</v>
      </c>
      <c r="C13" s="18">
        <v>565903</v>
      </c>
      <c r="D13" s="19">
        <v>550637</v>
      </c>
      <c r="E13" s="90">
        <v>2.8780295814189554</v>
      </c>
      <c r="F13" s="90">
        <v>2.7483107982593702</v>
      </c>
      <c r="G13" s="91">
        <v>2.6628619218971146</v>
      </c>
      <c r="I13" s="110">
        <v>407339</v>
      </c>
      <c r="J13" s="18">
        <v>387938</v>
      </c>
      <c r="K13" s="19">
        <v>352365</v>
      </c>
      <c r="L13" s="90">
        <v>2.6144550567307459</v>
      </c>
      <c r="M13" s="90">
        <v>2.4419697154914992</v>
      </c>
      <c r="N13" s="91">
        <v>2.1887119200680529</v>
      </c>
      <c r="P13" s="110">
        <v>176046</v>
      </c>
      <c r="Q13" s="18">
        <v>177965</v>
      </c>
      <c r="R13" s="19">
        <v>198272</v>
      </c>
      <c r="S13" s="90">
        <v>3.7536236457436929</v>
      </c>
      <c r="T13" s="90">
        <v>3.7827347962075941</v>
      </c>
      <c r="U13" s="91">
        <v>4.3298430554184621</v>
      </c>
    </row>
    <row r="14" spans="1:21" x14ac:dyDescent="0.25">
      <c r="A14" s="17" t="s">
        <v>336</v>
      </c>
      <c r="B14" s="18">
        <v>119930</v>
      </c>
      <c r="C14" s="18">
        <v>131504</v>
      </c>
      <c r="D14" s="19">
        <v>184508</v>
      </c>
      <c r="E14" s="90">
        <v>0.59165403241354397</v>
      </c>
      <c r="F14" s="90">
        <v>0.63864984496335986</v>
      </c>
      <c r="G14" s="91">
        <v>0.89227445210800005</v>
      </c>
      <c r="I14" s="110">
        <v>0</v>
      </c>
      <c r="J14" s="18">
        <v>0</v>
      </c>
      <c r="K14" s="19">
        <v>0</v>
      </c>
      <c r="L14" s="90" t="s">
        <v>340</v>
      </c>
      <c r="M14" s="90" t="s">
        <v>340</v>
      </c>
      <c r="N14" s="91" t="s">
        <v>340</v>
      </c>
      <c r="P14" s="110">
        <v>119930</v>
      </c>
      <c r="Q14" s="18">
        <v>131504</v>
      </c>
      <c r="R14" s="19">
        <v>184508</v>
      </c>
      <c r="S14" s="90">
        <v>2.5571275907094799</v>
      </c>
      <c r="T14" s="90">
        <v>2.795183078922729</v>
      </c>
      <c r="U14" s="91">
        <v>4.0292662729439837</v>
      </c>
    </row>
    <row r="15" spans="1:21" x14ac:dyDescent="0.25">
      <c r="A15" s="17" t="s">
        <v>337</v>
      </c>
      <c r="B15" s="18">
        <v>268662</v>
      </c>
      <c r="C15" s="18">
        <v>319812</v>
      </c>
      <c r="D15" s="19">
        <v>354640</v>
      </c>
      <c r="E15" s="90">
        <v>1.3253977791735807</v>
      </c>
      <c r="F15" s="90">
        <v>1.5531686048897526</v>
      </c>
      <c r="G15" s="91">
        <v>1.7150270540875254</v>
      </c>
      <c r="I15" s="110">
        <v>157862</v>
      </c>
      <c r="J15" s="18">
        <v>202104</v>
      </c>
      <c r="K15" s="19">
        <v>236128</v>
      </c>
      <c r="L15" s="90">
        <v>1.0132177477865587</v>
      </c>
      <c r="M15" s="90">
        <v>1.2721925858763357</v>
      </c>
      <c r="N15" s="91">
        <v>1.4667068757164565</v>
      </c>
      <c r="P15" s="110">
        <v>110800</v>
      </c>
      <c r="Q15" s="18">
        <v>117708</v>
      </c>
      <c r="R15" s="19">
        <v>118512</v>
      </c>
      <c r="S15" s="90">
        <v>2.362459243313686</v>
      </c>
      <c r="T15" s="90">
        <v>2.5019422211783411</v>
      </c>
      <c r="U15" s="91">
        <v>2.5880525751682173</v>
      </c>
    </row>
    <row r="16" spans="1:21" x14ac:dyDescent="0.25">
      <c r="A16" s="17" t="s">
        <v>338</v>
      </c>
      <c r="B16" s="18">
        <v>810899</v>
      </c>
      <c r="C16" s="18">
        <v>830856</v>
      </c>
      <c r="D16" s="19">
        <v>821810</v>
      </c>
      <c r="E16" s="90">
        <v>4.0004307782048727</v>
      </c>
      <c r="F16" s="90">
        <v>4.0350563905803423</v>
      </c>
      <c r="G16" s="91">
        <v>3.9742453849528236</v>
      </c>
      <c r="I16" s="110">
        <v>809666</v>
      </c>
      <c r="J16" s="18">
        <v>829463</v>
      </c>
      <c r="K16" s="19">
        <v>820380</v>
      </c>
      <c r="L16" s="90">
        <v>5.1967412105468815</v>
      </c>
      <c r="M16" s="90">
        <v>5.2212557834518023</v>
      </c>
      <c r="N16" s="91">
        <v>5.0957827394475315</v>
      </c>
      <c r="P16" s="110">
        <v>1233</v>
      </c>
      <c r="Q16" s="18">
        <v>1393</v>
      </c>
      <c r="R16" s="19">
        <v>1430</v>
      </c>
      <c r="S16" s="90">
        <v>2.6289821723878833E-2</v>
      </c>
      <c r="T16" s="90">
        <v>2.9608909454764579E-2</v>
      </c>
      <c r="U16" s="91">
        <v>3.122818940268117E-2</v>
      </c>
    </row>
    <row r="17" spans="1:21" x14ac:dyDescent="0.25">
      <c r="A17" s="17" t="s">
        <v>339</v>
      </c>
      <c r="B17" s="18">
        <v>0</v>
      </c>
      <c r="C17" s="18">
        <v>0</v>
      </c>
      <c r="D17" s="19">
        <v>0</v>
      </c>
      <c r="E17" s="90" t="s">
        <v>340</v>
      </c>
      <c r="F17" s="90" t="s">
        <v>340</v>
      </c>
      <c r="G17" s="91" t="s">
        <v>340</v>
      </c>
      <c r="I17" s="110">
        <v>0</v>
      </c>
      <c r="J17" s="18">
        <v>0</v>
      </c>
      <c r="K17" s="19">
        <v>0</v>
      </c>
      <c r="L17" s="90" t="s">
        <v>340</v>
      </c>
      <c r="M17" s="90" t="s">
        <v>340</v>
      </c>
      <c r="N17" s="91" t="s">
        <v>340</v>
      </c>
      <c r="P17" s="110">
        <v>0</v>
      </c>
      <c r="Q17" s="18">
        <v>0</v>
      </c>
      <c r="R17" s="19">
        <v>0</v>
      </c>
      <c r="S17" s="90" t="s">
        <v>340</v>
      </c>
      <c r="T17" s="90" t="s">
        <v>340</v>
      </c>
      <c r="U17" s="91" t="s">
        <v>340</v>
      </c>
    </row>
    <row r="18" spans="1:21" x14ac:dyDescent="0.25">
      <c r="A18" s="17" t="s">
        <v>341</v>
      </c>
      <c r="B18" s="18">
        <v>0</v>
      </c>
      <c r="C18" s="18">
        <v>0</v>
      </c>
      <c r="D18" s="19">
        <v>0</v>
      </c>
      <c r="E18" s="90" t="s">
        <v>340</v>
      </c>
      <c r="F18" s="90" t="s">
        <v>340</v>
      </c>
      <c r="G18" s="91" t="s">
        <v>340</v>
      </c>
      <c r="I18" s="110">
        <v>0</v>
      </c>
      <c r="J18" s="18">
        <v>0</v>
      </c>
      <c r="K18" s="19">
        <v>0</v>
      </c>
      <c r="L18" s="90" t="s">
        <v>340</v>
      </c>
      <c r="M18" s="90" t="s">
        <v>340</v>
      </c>
      <c r="N18" s="91" t="s">
        <v>340</v>
      </c>
      <c r="P18" s="110">
        <v>0</v>
      </c>
      <c r="Q18" s="18">
        <v>0</v>
      </c>
      <c r="R18" s="19">
        <v>0</v>
      </c>
      <c r="S18" s="90" t="s">
        <v>340</v>
      </c>
      <c r="T18" s="90" t="s">
        <v>340</v>
      </c>
      <c r="U18" s="91" t="s">
        <v>340</v>
      </c>
    </row>
    <row r="19" spans="1:21" x14ac:dyDescent="0.25">
      <c r="A19" s="17" t="s">
        <v>342</v>
      </c>
      <c r="B19" s="18">
        <v>0</v>
      </c>
      <c r="C19" s="18">
        <v>0</v>
      </c>
      <c r="D19" s="19">
        <v>0</v>
      </c>
      <c r="E19" s="90" t="s">
        <v>340</v>
      </c>
      <c r="F19" s="90" t="s">
        <v>340</v>
      </c>
      <c r="G19" s="91" t="s">
        <v>340</v>
      </c>
      <c r="I19" s="110">
        <v>0</v>
      </c>
      <c r="J19" s="18">
        <v>0</v>
      </c>
      <c r="K19" s="19">
        <v>0</v>
      </c>
      <c r="L19" s="90" t="s">
        <v>340</v>
      </c>
      <c r="M19" s="90" t="s">
        <v>340</v>
      </c>
      <c r="N19" s="91" t="s">
        <v>340</v>
      </c>
      <c r="P19" s="110">
        <v>0</v>
      </c>
      <c r="Q19" s="18">
        <v>0</v>
      </c>
      <c r="R19" s="19">
        <v>0</v>
      </c>
      <c r="S19" s="90" t="s">
        <v>340</v>
      </c>
      <c r="T19" s="90" t="s">
        <v>340</v>
      </c>
      <c r="U19" s="91" t="s">
        <v>340</v>
      </c>
    </row>
    <row r="20" spans="1:21" x14ac:dyDescent="0.25">
      <c r="A20" s="17" t="s">
        <v>343</v>
      </c>
      <c r="B20" s="18">
        <v>1024902</v>
      </c>
      <c r="C20" s="18">
        <v>1052387</v>
      </c>
      <c r="D20" s="19">
        <v>1060952</v>
      </c>
      <c r="E20" s="90">
        <v>5.0561777797774203</v>
      </c>
      <c r="F20" s="90">
        <v>5.1109228190127709</v>
      </c>
      <c r="G20" s="91">
        <v>5.1307280145732808</v>
      </c>
      <c r="I20" s="110">
        <v>837951</v>
      </c>
      <c r="J20" s="18">
        <v>864380</v>
      </c>
      <c r="K20" s="19">
        <v>871611</v>
      </c>
      <c r="L20" s="90">
        <v>5.3782849892659073</v>
      </c>
      <c r="M20" s="90">
        <v>5.441049298281019</v>
      </c>
      <c r="N20" s="91">
        <v>5.41400361943563</v>
      </c>
      <c r="P20" s="110">
        <v>186951</v>
      </c>
      <c r="Q20" s="18">
        <v>188007</v>
      </c>
      <c r="R20" s="19">
        <v>189341</v>
      </c>
      <c r="S20" s="90">
        <v>3.9861382490680226</v>
      </c>
      <c r="T20" s="90">
        <v>3.9961825124636929</v>
      </c>
      <c r="U20" s="91">
        <v>4.1348088179671718</v>
      </c>
    </row>
    <row r="21" spans="1:21" x14ac:dyDescent="0.25">
      <c r="A21" s="17" t="s">
        <v>344</v>
      </c>
      <c r="B21" s="18">
        <v>0</v>
      </c>
      <c r="C21" s="18">
        <v>0</v>
      </c>
      <c r="D21" s="19">
        <v>0</v>
      </c>
      <c r="E21" s="90" t="s">
        <v>340</v>
      </c>
      <c r="F21" s="90" t="s">
        <v>340</v>
      </c>
      <c r="G21" s="91" t="s">
        <v>340</v>
      </c>
      <c r="I21" s="110">
        <v>0</v>
      </c>
      <c r="J21" s="18">
        <v>0</v>
      </c>
      <c r="K21" s="19">
        <v>0</v>
      </c>
      <c r="L21" s="90" t="s">
        <v>340</v>
      </c>
      <c r="M21" s="90" t="s">
        <v>340</v>
      </c>
      <c r="N21" s="91" t="s">
        <v>340</v>
      </c>
      <c r="P21" s="110">
        <v>0</v>
      </c>
      <c r="Q21" s="18">
        <v>0</v>
      </c>
      <c r="R21" s="19">
        <v>0</v>
      </c>
      <c r="S21" s="90" t="s">
        <v>340</v>
      </c>
      <c r="T21" s="90" t="s">
        <v>340</v>
      </c>
      <c r="U21" s="91" t="s">
        <v>340</v>
      </c>
    </row>
    <row r="22" spans="1:21" x14ac:dyDescent="0.25">
      <c r="A22" s="17" t="s">
        <v>345</v>
      </c>
      <c r="B22" s="18">
        <v>276347</v>
      </c>
      <c r="C22" s="18">
        <v>320030</v>
      </c>
      <c r="D22" s="19">
        <v>378851</v>
      </c>
      <c r="E22" s="90">
        <v>1.3633104051979124</v>
      </c>
      <c r="F22" s="90">
        <v>1.5542273229987229</v>
      </c>
      <c r="G22" s="91">
        <v>1.8321106318185008</v>
      </c>
      <c r="I22" s="110">
        <v>222569</v>
      </c>
      <c r="J22" s="18">
        <v>270474</v>
      </c>
      <c r="K22" s="19">
        <v>329991</v>
      </c>
      <c r="L22" s="90">
        <v>1.4285316346372565</v>
      </c>
      <c r="M22" s="90">
        <v>1.7025641128939359</v>
      </c>
      <c r="N22" s="91">
        <v>2.0497360271740295</v>
      </c>
      <c r="P22" s="110">
        <v>53778</v>
      </c>
      <c r="Q22" s="18">
        <v>49556</v>
      </c>
      <c r="R22" s="19">
        <v>48860</v>
      </c>
      <c r="S22" s="90">
        <v>1.1466456063801751</v>
      </c>
      <c r="T22" s="90">
        <v>1.0533374852407131</v>
      </c>
      <c r="U22" s="91">
        <v>1.0669995344160852</v>
      </c>
    </row>
    <row r="23" spans="1:21" x14ac:dyDescent="0.25">
      <c r="A23" s="17" t="s">
        <v>346</v>
      </c>
      <c r="B23" s="18">
        <v>4703</v>
      </c>
      <c r="C23" s="18">
        <v>2081</v>
      </c>
      <c r="D23" s="19">
        <v>6104</v>
      </c>
      <c r="E23" s="90">
        <v>2.3201441794721063E-2</v>
      </c>
      <c r="F23" s="90">
        <v>1.0106387086086749E-2</v>
      </c>
      <c r="G23" s="91">
        <v>2.9518737700626706E-2</v>
      </c>
      <c r="I23" s="110">
        <v>0</v>
      </c>
      <c r="J23" s="18">
        <v>0</v>
      </c>
      <c r="K23" s="19">
        <v>0</v>
      </c>
      <c r="L23" s="90" t="s">
        <v>340</v>
      </c>
      <c r="M23" s="90" t="s">
        <v>340</v>
      </c>
      <c r="N23" s="91" t="s">
        <v>340</v>
      </c>
      <c r="P23" s="110">
        <v>4703</v>
      </c>
      <c r="Q23" s="18">
        <v>2081</v>
      </c>
      <c r="R23" s="19">
        <v>6104</v>
      </c>
      <c r="S23" s="90">
        <v>0.10027658683487604</v>
      </c>
      <c r="T23" s="90">
        <v>4.423269244462677E-2</v>
      </c>
      <c r="U23" s="91">
        <v>0.13329850917060548</v>
      </c>
    </row>
    <row r="24" spans="1:21" x14ac:dyDescent="0.25">
      <c r="A24" s="17" t="s">
        <v>347</v>
      </c>
      <c r="B24" s="18">
        <v>5946</v>
      </c>
      <c r="C24" s="18">
        <v>5624</v>
      </c>
      <c r="D24" s="19">
        <v>5755</v>
      </c>
      <c r="E24" s="90">
        <v>2.9333568554414508E-2</v>
      </c>
      <c r="F24" s="90">
        <v>2.7312984609395425E-2</v>
      </c>
      <c r="G24" s="91">
        <v>2.7830985495921806E-2</v>
      </c>
      <c r="I24" s="110">
        <v>0</v>
      </c>
      <c r="J24" s="18">
        <v>0</v>
      </c>
      <c r="K24" s="19">
        <v>0</v>
      </c>
      <c r="L24" s="90" t="s">
        <v>340</v>
      </c>
      <c r="M24" s="90" t="s">
        <v>340</v>
      </c>
      <c r="N24" s="91" t="s">
        <v>340</v>
      </c>
      <c r="P24" s="110">
        <v>5946</v>
      </c>
      <c r="Q24" s="18">
        <v>5624</v>
      </c>
      <c r="R24" s="19">
        <v>5755</v>
      </c>
      <c r="S24" s="90">
        <v>0.12677962690201422</v>
      </c>
      <c r="T24" s="90">
        <v>0.11954092374271069</v>
      </c>
      <c r="U24" s="91">
        <v>0.12567708392477631</v>
      </c>
    </row>
    <row r="25" spans="1:21" x14ac:dyDescent="0.25">
      <c r="A25" s="17" t="s">
        <v>348</v>
      </c>
      <c r="B25" s="18">
        <v>5296</v>
      </c>
      <c r="C25" s="18">
        <v>8923</v>
      </c>
      <c r="D25" s="19">
        <v>9158</v>
      </c>
      <c r="E25" s="90">
        <v>2.6126905325290824E-2</v>
      </c>
      <c r="F25" s="90">
        <v>4.3334594891471435E-2</v>
      </c>
      <c r="G25" s="91">
        <v>4.4287778483345246E-2</v>
      </c>
      <c r="I25" s="110">
        <v>0</v>
      </c>
      <c r="J25" s="18">
        <v>0</v>
      </c>
      <c r="K25" s="19">
        <v>0</v>
      </c>
      <c r="L25" s="90" t="s">
        <v>340</v>
      </c>
      <c r="M25" s="90" t="s">
        <v>340</v>
      </c>
      <c r="N25" s="91" t="s">
        <v>340</v>
      </c>
      <c r="P25" s="110">
        <v>5296</v>
      </c>
      <c r="Q25" s="18">
        <v>8923</v>
      </c>
      <c r="R25" s="19">
        <v>9158</v>
      </c>
      <c r="S25" s="90">
        <v>0.11292043459015597</v>
      </c>
      <c r="T25" s="90">
        <v>0.18966281339904117</v>
      </c>
      <c r="U25" s="91">
        <v>0.19999143954528262</v>
      </c>
    </row>
    <row r="26" spans="1:21" x14ac:dyDescent="0.25">
      <c r="A26" s="17" t="s">
        <v>349</v>
      </c>
      <c r="B26" s="18">
        <v>0</v>
      </c>
      <c r="C26" s="18">
        <v>0</v>
      </c>
      <c r="D26" s="19">
        <v>0</v>
      </c>
      <c r="E26" s="90" t="s">
        <v>340</v>
      </c>
      <c r="F26" s="90" t="s">
        <v>340</v>
      </c>
      <c r="G26" s="91" t="s">
        <v>340</v>
      </c>
      <c r="I26" s="110">
        <v>0</v>
      </c>
      <c r="J26" s="18">
        <v>0</v>
      </c>
      <c r="K26" s="19">
        <v>0</v>
      </c>
      <c r="L26" s="90" t="s">
        <v>340</v>
      </c>
      <c r="M26" s="90" t="s">
        <v>340</v>
      </c>
      <c r="N26" s="91" t="s">
        <v>340</v>
      </c>
      <c r="P26" s="110">
        <v>0</v>
      </c>
      <c r="Q26" s="18">
        <v>0</v>
      </c>
      <c r="R26" s="19">
        <v>0</v>
      </c>
      <c r="S26" s="90" t="s">
        <v>340</v>
      </c>
      <c r="T26" s="90" t="s">
        <v>340</v>
      </c>
      <c r="U26" s="91" t="s">
        <v>340</v>
      </c>
    </row>
    <row r="27" spans="1:21" x14ac:dyDescent="0.25">
      <c r="A27" s="17" t="s">
        <v>350</v>
      </c>
      <c r="B27" s="18">
        <v>540833</v>
      </c>
      <c r="C27" s="18">
        <v>603375</v>
      </c>
      <c r="D27" s="19">
        <v>653042</v>
      </c>
      <c r="E27" s="90">
        <v>2.6681066064563845</v>
      </c>
      <c r="F27" s="90">
        <v>2.9302937568801499</v>
      </c>
      <c r="G27" s="91">
        <v>3.1580890408736346</v>
      </c>
      <c r="I27" s="110">
        <v>474918</v>
      </c>
      <c r="J27" s="18">
        <v>526052</v>
      </c>
      <c r="K27" s="19">
        <v>571305</v>
      </c>
      <c r="L27" s="90">
        <v>3.0482025208301988</v>
      </c>
      <c r="M27" s="90">
        <v>3.3113617453658422</v>
      </c>
      <c r="N27" s="91">
        <v>3.5486556936542479</v>
      </c>
      <c r="P27" s="110">
        <v>65915</v>
      </c>
      <c r="Q27" s="18">
        <v>77323</v>
      </c>
      <c r="R27" s="19">
        <v>81737</v>
      </c>
      <c r="S27" s="90">
        <v>1.4054287095940579</v>
      </c>
      <c r="T27" s="90">
        <v>1.6435389129725495</v>
      </c>
      <c r="U27" s="91">
        <v>1.7849639980468186</v>
      </c>
    </row>
    <row r="28" spans="1:21" x14ac:dyDescent="0.25">
      <c r="A28" s="17" t="s">
        <v>351</v>
      </c>
      <c r="B28" s="18">
        <v>53637</v>
      </c>
      <c r="C28" s="18">
        <v>56069</v>
      </c>
      <c r="D28" s="19">
        <v>57573</v>
      </c>
      <c r="E28" s="90">
        <v>0.26460891633924166</v>
      </c>
      <c r="F28" s="90">
        <v>0.27229938372407397</v>
      </c>
      <c r="G28" s="91">
        <v>0.27842108218187767</v>
      </c>
      <c r="I28" s="110">
        <v>24488</v>
      </c>
      <c r="J28" s="18">
        <v>25409</v>
      </c>
      <c r="K28" s="19">
        <v>27970</v>
      </c>
      <c r="L28" s="90">
        <v>0.1571732032268516</v>
      </c>
      <c r="M28" s="90">
        <v>0.15994310560172889</v>
      </c>
      <c r="N28" s="91">
        <v>0.17373539484427639</v>
      </c>
      <c r="P28" s="110">
        <v>29149</v>
      </c>
      <c r="Q28" s="18">
        <v>30660</v>
      </c>
      <c r="R28" s="19">
        <v>29603</v>
      </c>
      <c r="S28" s="90">
        <v>0.62151014876670241</v>
      </c>
      <c r="T28" s="90">
        <v>0.65169358498426566</v>
      </c>
      <c r="U28" s="91">
        <v>0.6464671964248746</v>
      </c>
    </row>
    <row r="29" spans="1:21" x14ac:dyDescent="0.25">
      <c r="A29" s="17" t="s">
        <v>352</v>
      </c>
      <c r="B29" s="18">
        <v>80235</v>
      </c>
      <c r="C29" s="18">
        <v>90946</v>
      </c>
      <c r="D29" s="19">
        <v>109881</v>
      </c>
      <c r="E29" s="90">
        <v>0.39582557567498289</v>
      </c>
      <c r="F29" s="90">
        <v>0.44167971164403913</v>
      </c>
      <c r="G29" s="91">
        <v>0.53138080230710405</v>
      </c>
      <c r="I29" s="110">
        <v>41758</v>
      </c>
      <c r="J29" s="18">
        <v>46146</v>
      </c>
      <c r="K29" s="19">
        <v>58726</v>
      </c>
      <c r="L29" s="90">
        <v>0.26801856502559906</v>
      </c>
      <c r="M29" s="90">
        <v>0.2904771754534764</v>
      </c>
      <c r="N29" s="91">
        <v>0.36477600277529404</v>
      </c>
      <c r="P29" s="110">
        <v>38477</v>
      </c>
      <c r="Q29" s="18">
        <v>44800</v>
      </c>
      <c r="R29" s="19">
        <v>51155</v>
      </c>
      <c r="S29" s="90">
        <v>0.82040021935903151</v>
      </c>
      <c r="T29" s="90">
        <v>0.95224633422358451</v>
      </c>
      <c r="U29" s="91">
        <v>1.1171175027231854</v>
      </c>
    </row>
    <row r="30" spans="1:21" x14ac:dyDescent="0.25">
      <c r="A30" s="17" t="s">
        <v>353</v>
      </c>
      <c r="B30" s="18">
        <v>17241</v>
      </c>
      <c r="C30" s="18">
        <v>19285</v>
      </c>
      <c r="D30" s="19">
        <v>21290</v>
      </c>
      <c r="E30" s="90">
        <v>8.5055508820494549E-2</v>
      </c>
      <c r="F30" s="90">
        <v>9.3657700603163363E-2</v>
      </c>
      <c r="G30" s="91">
        <v>0.1029577204532016</v>
      </c>
      <c r="I30" s="110">
        <v>11158</v>
      </c>
      <c r="J30" s="18">
        <v>12575</v>
      </c>
      <c r="K30" s="19">
        <v>14264</v>
      </c>
      <c r="L30" s="90">
        <v>7.1616244756828248E-2</v>
      </c>
      <c r="M30" s="90">
        <v>7.9156383680654127E-2</v>
      </c>
      <c r="N30" s="91">
        <v>8.8600703327091815E-2</v>
      </c>
      <c r="P30" s="110">
        <v>6083</v>
      </c>
      <c r="Q30" s="18">
        <v>6710</v>
      </c>
      <c r="R30" s="19">
        <v>7026</v>
      </c>
      <c r="S30" s="90">
        <v>0.12970071820466744</v>
      </c>
      <c r="T30" s="90">
        <v>0.1426243951482199</v>
      </c>
      <c r="U30" s="91">
        <v>0.15343304807219432</v>
      </c>
    </row>
    <row r="31" spans="1:21" x14ac:dyDescent="0.25">
      <c r="A31" s="17" t="s">
        <v>354</v>
      </c>
      <c r="B31" s="18">
        <v>31030</v>
      </c>
      <c r="C31" s="18">
        <v>56301</v>
      </c>
      <c r="D31" s="19">
        <v>75335</v>
      </c>
      <c r="E31" s="90">
        <v>0.15308116923031992</v>
      </c>
      <c r="F31" s="90">
        <v>0.2734260929042624</v>
      </c>
      <c r="G31" s="91">
        <v>0.36431751387233174</v>
      </c>
      <c r="I31" s="110">
        <v>31023</v>
      </c>
      <c r="J31" s="18">
        <v>55479</v>
      </c>
      <c r="K31" s="19">
        <v>72336</v>
      </c>
      <c r="L31" s="90">
        <v>0.19911729351954499</v>
      </c>
      <c r="M31" s="90">
        <v>0.34922600478878812</v>
      </c>
      <c r="N31" s="91">
        <v>0.44931439118539779</v>
      </c>
      <c r="P31" s="110">
        <v>7</v>
      </c>
      <c r="Q31" s="18">
        <v>822</v>
      </c>
      <c r="R31" s="19">
        <v>2999</v>
      </c>
      <c r="S31" s="90">
        <v>1.4925284028155056E-4</v>
      </c>
      <c r="T31" s="90">
        <v>1.7472019793120235E-2</v>
      </c>
      <c r="U31" s="91">
        <v>6.5491846166881695E-2</v>
      </c>
    </row>
    <row r="32" spans="1:21" x14ac:dyDescent="0.25">
      <c r="A32" s="17" t="s">
        <v>355</v>
      </c>
      <c r="B32" s="18">
        <v>108822</v>
      </c>
      <c r="C32" s="18">
        <v>113666</v>
      </c>
      <c r="D32" s="19">
        <v>120243</v>
      </c>
      <c r="E32" s="90">
        <v>0.53685462449184251</v>
      </c>
      <c r="F32" s="90">
        <v>0.55201950722111315</v>
      </c>
      <c r="G32" s="91">
        <v>0.58149108409837114</v>
      </c>
      <c r="I32" s="110">
        <v>0</v>
      </c>
      <c r="J32" s="18">
        <v>0</v>
      </c>
      <c r="K32" s="19">
        <v>0</v>
      </c>
      <c r="L32" s="90" t="s">
        <v>340</v>
      </c>
      <c r="M32" s="90" t="s">
        <v>340</v>
      </c>
      <c r="N32" s="91" t="s">
        <v>340</v>
      </c>
      <c r="P32" s="110">
        <v>108822</v>
      </c>
      <c r="Q32" s="18">
        <v>113666</v>
      </c>
      <c r="R32" s="19">
        <v>120243</v>
      </c>
      <c r="S32" s="90">
        <v>2.3202846550169851</v>
      </c>
      <c r="T32" s="90">
        <v>2.4160274961129007</v>
      </c>
      <c r="U32" s="91">
        <v>2.6258539708717428</v>
      </c>
    </row>
    <row r="33" spans="1:21" x14ac:dyDescent="0.25">
      <c r="A33" s="17" t="s">
        <v>356</v>
      </c>
      <c r="B33" s="18">
        <v>0</v>
      </c>
      <c r="C33" s="18">
        <v>83</v>
      </c>
      <c r="D33" s="19">
        <v>209</v>
      </c>
      <c r="E33" s="90" t="s">
        <v>340</v>
      </c>
      <c r="F33" s="90">
        <v>4.0308992222258538E-4</v>
      </c>
      <c r="G33" s="91">
        <v>1.010716936341904E-3</v>
      </c>
      <c r="I33" s="110">
        <v>0</v>
      </c>
      <c r="J33" s="18">
        <v>0</v>
      </c>
      <c r="K33" s="19">
        <v>0</v>
      </c>
      <c r="L33" s="90" t="s">
        <v>340</v>
      </c>
      <c r="M33" s="90" t="s">
        <v>340</v>
      </c>
      <c r="N33" s="91" t="s">
        <v>340</v>
      </c>
      <c r="P33" s="110">
        <v>0</v>
      </c>
      <c r="Q33" s="18">
        <v>83</v>
      </c>
      <c r="R33" s="19">
        <v>209</v>
      </c>
      <c r="S33" s="90" t="s">
        <v>340</v>
      </c>
      <c r="T33" s="90">
        <v>1.7642063781374445E-3</v>
      </c>
      <c r="U33" s="91">
        <v>4.5641199896226323E-3</v>
      </c>
    </row>
    <row r="34" spans="1:21" x14ac:dyDescent="0.25">
      <c r="A34" s="17" t="s">
        <v>357</v>
      </c>
      <c r="B34" s="18">
        <v>21309</v>
      </c>
      <c r="C34" s="18">
        <v>21206</v>
      </c>
      <c r="D34" s="19">
        <v>18321</v>
      </c>
      <c r="E34" s="90">
        <v>0.10512428730676401</v>
      </c>
      <c r="F34" s="90">
        <v>0.10298704687532706</v>
      </c>
      <c r="G34" s="91">
        <v>8.8599736797703457E-2</v>
      </c>
      <c r="I34" s="110">
        <v>0</v>
      </c>
      <c r="J34" s="18">
        <v>0</v>
      </c>
      <c r="K34" s="19">
        <v>0</v>
      </c>
      <c r="L34" s="90" t="s">
        <v>340</v>
      </c>
      <c r="M34" s="90" t="s">
        <v>340</v>
      </c>
      <c r="N34" s="91" t="s">
        <v>340</v>
      </c>
      <c r="P34" s="110">
        <v>21309</v>
      </c>
      <c r="Q34" s="18">
        <v>21206</v>
      </c>
      <c r="R34" s="19">
        <v>18321</v>
      </c>
      <c r="S34" s="90">
        <v>0.45434696765136584</v>
      </c>
      <c r="T34" s="90">
        <v>0.45074410186485114</v>
      </c>
      <c r="U34" s="91">
        <v>0.4000920685640012</v>
      </c>
    </row>
    <row r="35" spans="1:21" x14ac:dyDescent="0.25">
      <c r="A35" s="17" t="s">
        <v>358</v>
      </c>
      <c r="B35" s="18">
        <v>0</v>
      </c>
      <c r="C35" s="18">
        <v>0</v>
      </c>
      <c r="D35" s="19">
        <v>20679</v>
      </c>
      <c r="E35" s="90" t="s">
        <v>340</v>
      </c>
      <c r="F35" s="90" t="s">
        <v>340</v>
      </c>
      <c r="G35" s="91">
        <v>0.10000294510341738</v>
      </c>
      <c r="I35" s="110">
        <v>0</v>
      </c>
      <c r="J35" s="18">
        <v>0</v>
      </c>
      <c r="K35" s="19">
        <v>20679</v>
      </c>
      <c r="L35" s="90" t="s">
        <v>340</v>
      </c>
      <c r="M35" s="90" t="s">
        <v>340</v>
      </c>
      <c r="N35" s="91">
        <v>0.12844741615962785</v>
      </c>
      <c r="P35" s="110">
        <v>0</v>
      </c>
      <c r="Q35" s="18">
        <v>0</v>
      </c>
      <c r="R35" s="19">
        <v>0</v>
      </c>
      <c r="S35" s="90" t="s">
        <v>340</v>
      </c>
      <c r="T35" s="90" t="s">
        <v>340</v>
      </c>
      <c r="U35" s="91" t="s">
        <v>340</v>
      </c>
    </row>
    <row r="36" spans="1:21" x14ac:dyDescent="0.25">
      <c r="A36" s="17" t="s">
        <v>359</v>
      </c>
      <c r="B36" s="18">
        <v>269475</v>
      </c>
      <c r="C36" s="18">
        <v>377707</v>
      </c>
      <c r="D36" s="19">
        <v>387367</v>
      </c>
      <c r="E36" s="90">
        <v>1.3294085748740077</v>
      </c>
      <c r="F36" s="90">
        <v>1.8343359669027235</v>
      </c>
      <c r="G36" s="91">
        <v>1.8732937199997814</v>
      </c>
      <c r="I36" s="110">
        <v>181307</v>
      </c>
      <c r="J36" s="18">
        <v>266115</v>
      </c>
      <c r="K36" s="19">
        <v>289146</v>
      </c>
      <c r="L36" s="90">
        <v>1.1636965843454257</v>
      </c>
      <c r="M36" s="90">
        <v>1.6751253314653896</v>
      </c>
      <c r="N36" s="91">
        <v>1.796027689583237</v>
      </c>
      <c r="P36" s="110">
        <v>88168</v>
      </c>
      <c r="Q36" s="18">
        <v>111592</v>
      </c>
      <c r="R36" s="19">
        <v>98221</v>
      </c>
      <c r="S36" s="90">
        <v>1.8799034888491071</v>
      </c>
      <c r="T36" s="90">
        <v>2.3719435921579963</v>
      </c>
      <c r="U36" s="91">
        <v>2.1449398540704525</v>
      </c>
    </row>
    <row r="37" spans="1:21" x14ac:dyDescent="0.25">
      <c r="A37" s="17" t="s">
        <v>5</v>
      </c>
      <c r="B37" s="18" t="s">
        <v>5</v>
      </c>
      <c r="C37" s="18" t="s">
        <v>5</v>
      </c>
      <c r="D37" s="19" t="s">
        <v>5</v>
      </c>
      <c r="E37" s="90" t="s">
        <v>5</v>
      </c>
      <c r="F37" s="90" t="s">
        <v>5</v>
      </c>
      <c r="G37" s="91" t="s">
        <v>5</v>
      </c>
      <c r="I37" s="110" t="s">
        <v>5</v>
      </c>
      <c r="J37" s="18" t="s">
        <v>5</v>
      </c>
      <c r="K37" s="19" t="s">
        <v>5</v>
      </c>
      <c r="L37" s="90" t="s">
        <v>5</v>
      </c>
      <c r="M37" s="90" t="s">
        <v>5</v>
      </c>
      <c r="N37" s="91" t="s">
        <v>5</v>
      </c>
      <c r="P37" s="110" t="s">
        <v>5</v>
      </c>
      <c r="Q37" s="18" t="s">
        <v>5</v>
      </c>
      <c r="R37" s="19" t="s">
        <v>5</v>
      </c>
      <c r="S37" s="90" t="s">
        <v>5</v>
      </c>
      <c r="T37" s="90" t="s">
        <v>5</v>
      </c>
      <c r="U37" s="91" t="s">
        <v>5</v>
      </c>
    </row>
    <row r="38" spans="1:21" ht="13.8" thickBot="1" x14ac:dyDescent="0.3">
      <c r="A38" s="20" t="s">
        <v>4</v>
      </c>
      <c r="B38" s="21">
        <v>20270292</v>
      </c>
      <c r="C38" s="21">
        <v>20590939</v>
      </c>
      <c r="D38" s="22">
        <v>20678391</v>
      </c>
      <c r="E38" s="94">
        <v>100</v>
      </c>
      <c r="F38" s="94">
        <v>100</v>
      </c>
      <c r="G38" s="95">
        <v>100</v>
      </c>
      <c r="I38" s="111">
        <v>15580264</v>
      </c>
      <c r="J38" s="21">
        <v>15886274</v>
      </c>
      <c r="K38" s="22">
        <v>16099195</v>
      </c>
      <c r="L38" s="94">
        <v>100</v>
      </c>
      <c r="M38" s="94">
        <v>100</v>
      </c>
      <c r="N38" s="95">
        <v>100</v>
      </c>
      <c r="P38" s="111">
        <v>4690028</v>
      </c>
      <c r="Q38" s="21">
        <v>4704665</v>
      </c>
      <c r="R38" s="22">
        <v>4579196</v>
      </c>
      <c r="S38" s="94">
        <v>100</v>
      </c>
      <c r="T38" s="94">
        <v>100</v>
      </c>
      <c r="U38" s="95">
        <v>100</v>
      </c>
    </row>
    <row r="39" spans="1:21" x14ac:dyDescent="0.25">
      <c r="I39" s="118"/>
      <c r="P39" s="118"/>
    </row>
    <row r="40" spans="1:21" ht="16.2" thickBot="1" x14ac:dyDescent="0.35">
      <c r="A40" s="5" t="s">
        <v>43</v>
      </c>
      <c r="B40" s="6"/>
      <c r="C40" s="6"/>
      <c r="D40" s="198" t="s">
        <v>239</v>
      </c>
      <c r="E40" s="198"/>
      <c r="F40" s="6"/>
      <c r="I40" s="198" t="s">
        <v>178</v>
      </c>
      <c r="J40" s="198"/>
      <c r="K40" s="198"/>
      <c r="L40" s="198"/>
      <c r="M40" s="198"/>
      <c r="N40" s="198"/>
      <c r="P40" s="198" t="s">
        <v>179</v>
      </c>
      <c r="Q40" s="198"/>
      <c r="R40" s="198"/>
      <c r="S40" s="198"/>
      <c r="T40" s="198"/>
      <c r="U40" s="198"/>
    </row>
    <row r="41" spans="1:21" x14ac:dyDescent="0.25">
      <c r="A41" s="7"/>
      <c r="B41" s="99"/>
      <c r="C41" s="98" t="s">
        <v>36</v>
      </c>
      <c r="D41" s="100"/>
      <c r="E41" s="11"/>
      <c r="F41" s="9" t="s">
        <v>2</v>
      </c>
      <c r="G41" s="12"/>
      <c r="I41" s="32"/>
      <c r="J41" s="98" t="s">
        <v>36</v>
      </c>
      <c r="K41" s="100"/>
      <c r="L41" s="11"/>
      <c r="M41" s="98" t="s">
        <v>2</v>
      </c>
      <c r="N41" s="12"/>
      <c r="P41" s="32"/>
      <c r="Q41" s="98" t="s">
        <v>36</v>
      </c>
      <c r="R41" s="100"/>
      <c r="S41" s="11"/>
      <c r="T41" s="98" t="s">
        <v>2</v>
      </c>
      <c r="U41" s="12"/>
    </row>
    <row r="42" spans="1:21" x14ac:dyDescent="0.25">
      <c r="A42" s="13" t="s">
        <v>3</v>
      </c>
      <c r="B42" s="14" t="s">
        <v>331</v>
      </c>
      <c r="C42" s="15" t="s">
        <v>327</v>
      </c>
      <c r="D42" s="66" t="s">
        <v>328</v>
      </c>
      <c r="E42" s="15" t="s">
        <v>331</v>
      </c>
      <c r="F42" s="15" t="s">
        <v>327</v>
      </c>
      <c r="G42" s="16" t="s">
        <v>328</v>
      </c>
      <c r="I42" s="109" t="s">
        <v>331</v>
      </c>
      <c r="J42" s="15" t="s">
        <v>327</v>
      </c>
      <c r="K42" s="66" t="s">
        <v>328</v>
      </c>
      <c r="L42" s="15" t="s">
        <v>331</v>
      </c>
      <c r="M42" s="15" t="s">
        <v>327</v>
      </c>
      <c r="N42" s="16" t="s">
        <v>328</v>
      </c>
      <c r="P42" s="109" t="s">
        <v>331</v>
      </c>
      <c r="Q42" s="15" t="s">
        <v>327</v>
      </c>
      <c r="R42" s="66" t="s">
        <v>328</v>
      </c>
      <c r="S42" s="15" t="s">
        <v>331</v>
      </c>
      <c r="T42" s="15" t="s">
        <v>327</v>
      </c>
      <c r="U42" s="16" t="s">
        <v>328</v>
      </c>
    </row>
    <row r="43" spans="1:21" x14ac:dyDescent="0.25">
      <c r="A43" s="17" t="s">
        <v>89</v>
      </c>
      <c r="B43" s="18">
        <v>897253</v>
      </c>
      <c r="C43" s="18">
        <v>859901</v>
      </c>
      <c r="D43" s="19">
        <v>841444</v>
      </c>
      <c r="E43" s="90">
        <v>21.935007078584636</v>
      </c>
      <c r="F43" s="90">
        <v>20.647027482196492</v>
      </c>
      <c r="G43" s="91">
        <v>19.798789499331409</v>
      </c>
      <c r="I43" s="110">
        <v>719011</v>
      </c>
      <c r="J43" s="18">
        <v>684535</v>
      </c>
      <c r="K43" s="19">
        <v>669737</v>
      </c>
      <c r="L43" s="90">
        <v>21.832684638223679</v>
      </c>
      <c r="M43" s="90">
        <v>20.387561274966039</v>
      </c>
      <c r="N43" s="91">
        <v>19.598655062828115</v>
      </c>
      <c r="P43" s="110">
        <v>178242</v>
      </c>
      <c r="Q43" s="18">
        <v>175366</v>
      </c>
      <c r="R43" s="19">
        <v>171707</v>
      </c>
      <c r="S43" s="90">
        <v>22.357691453773008</v>
      </c>
      <c r="T43" s="90">
        <v>21.726353452483899</v>
      </c>
      <c r="U43" s="91">
        <v>20.620090619021827</v>
      </c>
    </row>
    <row r="44" spans="1:21" x14ac:dyDescent="0.25">
      <c r="A44" s="17" t="s">
        <v>332</v>
      </c>
      <c r="B44" s="18">
        <v>98474</v>
      </c>
      <c r="C44" s="18">
        <v>120519</v>
      </c>
      <c r="D44" s="19">
        <v>134684</v>
      </c>
      <c r="E44" s="90">
        <v>2.4073788408136205</v>
      </c>
      <c r="F44" s="90">
        <v>2.8937739404034173</v>
      </c>
      <c r="G44" s="91">
        <v>3.1690524442838162</v>
      </c>
      <c r="I44" s="110">
        <v>97294</v>
      </c>
      <c r="J44" s="18">
        <v>119326</v>
      </c>
      <c r="K44" s="19">
        <v>133536</v>
      </c>
      <c r="L44" s="90">
        <v>2.9543208924360469</v>
      </c>
      <c r="M44" s="90">
        <v>3.5538959099192851</v>
      </c>
      <c r="N44" s="91">
        <v>3.9076921276110101</v>
      </c>
      <c r="P44" s="110">
        <v>1180</v>
      </c>
      <c r="Q44" s="18">
        <v>1193</v>
      </c>
      <c r="R44" s="19">
        <v>1148</v>
      </c>
      <c r="S44" s="90">
        <v>0.14801267891659736</v>
      </c>
      <c r="T44" s="90">
        <v>0.14780253680196442</v>
      </c>
      <c r="U44" s="91">
        <v>0.13786196270761855</v>
      </c>
    </row>
    <row r="45" spans="1:21" x14ac:dyDescent="0.25">
      <c r="A45" s="17" t="s">
        <v>90</v>
      </c>
      <c r="B45" s="18">
        <v>1076819</v>
      </c>
      <c r="C45" s="18">
        <v>1099347</v>
      </c>
      <c r="D45" s="19">
        <v>1123471</v>
      </c>
      <c r="E45" s="90">
        <v>26.32482966047974</v>
      </c>
      <c r="F45" s="90">
        <v>26.396349953622877</v>
      </c>
      <c r="G45" s="91">
        <v>26.434754823379045</v>
      </c>
      <c r="I45" s="110">
        <v>810017</v>
      </c>
      <c r="J45" s="18">
        <v>818902</v>
      </c>
      <c r="K45" s="19">
        <v>831815</v>
      </c>
      <c r="L45" s="90">
        <v>24.596071148563833</v>
      </c>
      <c r="M45" s="90">
        <v>24.38942450450633</v>
      </c>
      <c r="N45" s="91">
        <v>24.341577755277619</v>
      </c>
      <c r="P45" s="110">
        <v>266802</v>
      </c>
      <c r="Q45" s="18">
        <v>280445</v>
      </c>
      <c r="R45" s="19">
        <v>291656</v>
      </c>
      <c r="S45" s="90">
        <v>33.466168440937295</v>
      </c>
      <c r="T45" s="90">
        <v>34.744746381749302</v>
      </c>
      <c r="U45" s="91">
        <v>35.024624212067245</v>
      </c>
    </row>
    <row r="46" spans="1:21" x14ac:dyDescent="0.25">
      <c r="A46" s="17" t="s">
        <v>92</v>
      </c>
      <c r="B46" s="18">
        <v>614106</v>
      </c>
      <c r="C46" s="18">
        <v>605267</v>
      </c>
      <c r="D46" s="19">
        <v>592565</v>
      </c>
      <c r="E46" s="90">
        <v>15.012955606725523</v>
      </c>
      <c r="F46" s="90">
        <v>14.533026921781255</v>
      </c>
      <c r="G46" s="91">
        <v>13.942781337404885</v>
      </c>
      <c r="I46" s="110">
        <v>497879</v>
      </c>
      <c r="J46" s="18">
        <v>498273</v>
      </c>
      <c r="K46" s="19">
        <v>492520</v>
      </c>
      <c r="L46" s="90">
        <v>15.118037408320829</v>
      </c>
      <c r="M46" s="90">
        <v>14.840105062796138</v>
      </c>
      <c r="N46" s="91">
        <v>14.412716620918514</v>
      </c>
      <c r="P46" s="110">
        <v>116227</v>
      </c>
      <c r="Q46" s="18">
        <v>106994</v>
      </c>
      <c r="R46" s="19">
        <v>100045</v>
      </c>
      <c r="S46" s="90">
        <v>14.578872569863867</v>
      </c>
      <c r="T46" s="90">
        <v>13.25564511533058</v>
      </c>
      <c r="U46" s="91">
        <v>12.01428576575235</v>
      </c>
    </row>
    <row r="47" spans="1:21" x14ac:dyDescent="0.25">
      <c r="A47" s="17" t="s">
        <v>333</v>
      </c>
      <c r="B47" s="18">
        <v>408065</v>
      </c>
      <c r="C47" s="18">
        <v>406765</v>
      </c>
      <c r="D47" s="19">
        <v>409689</v>
      </c>
      <c r="E47" s="90">
        <v>9.975902742618457</v>
      </c>
      <c r="F47" s="90">
        <v>9.766808195124387</v>
      </c>
      <c r="G47" s="91">
        <v>9.6397933447639836</v>
      </c>
      <c r="I47" s="110">
        <v>368498</v>
      </c>
      <c r="J47" s="18">
        <v>368340</v>
      </c>
      <c r="K47" s="19">
        <v>370738</v>
      </c>
      <c r="L47" s="90">
        <v>11.189398526331516</v>
      </c>
      <c r="M47" s="90">
        <v>10.970300013908698</v>
      </c>
      <c r="N47" s="91">
        <v>10.848984273950474</v>
      </c>
      <c r="P47" s="110">
        <v>39567</v>
      </c>
      <c r="Q47" s="18">
        <v>38425</v>
      </c>
      <c r="R47" s="19">
        <v>38951</v>
      </c>
      <c r="S47" s="90">
        <v>4.963065819231363</v>
      </c>
      <c r="T47" s="90">
        <v>4.7605301564253839</v>
      </c>
      <c r="U47" s="91">
        <v>4.6775795378261762</v>
      </c>
    </row>
    <row r="48" spans="1:21" x14ac:dyDescent="0.25">
      <c r="A48" s="17" t="s">
        <v>334</v>
      </c>
      <c r="B48" s="18">
        <v>107183</v>
      </c>
      <c r="C48" s="18">
        <v>112082</v>
      </c>
      <c r="D48" s="19">
        <v>116195</v>
      </c>
      <c r="E48" s="90">
        <v>2.6202864339310508</v>
      </c>
      <c r="F48" s="90">
        <v>2.691193677248366</v>
      </c>
      <c r="G48" s="91">
        <v>2.7340147958447774</v>
      </c>
      <c r="I48" s="110">
        <v>107183</v>
      </c>
      <c r="J48" s="18">
        <v>112082</v>
      </c>
      <c r="K48" s="19">
        <v>116195</v>
      </c>
      <c r="L48" s="90">
        <v>3.2545992169504063</v>
      </c>
      <c r="M48" s="90">
        <v>3.3381472719740315</v>
      </c>
      <c r="N48" s="91">
        <v>3.4002387878007525</v>
      </c>
      <c r="P48" s="110">
        <v>0</v>
      </c>
      <c r="Q48" s="18">
        <v>0</v>
      </c>
      <c r="R48" s="19">
        <v>0</v>
      </c>
      <c r="S48" s="90" t="s">
        <v>340</v>
      </c>
      <c r="T48" s="90" t="s">
        <v>340</v>
      </c>
      <c r="U48" s="91" t="s">
        <v>340</v>
      </c>
    </row>
    <row r="49" spans="1:21" x14ac:dyDescent="0.25">
      <c r="A49" s="17" t="s">
        <v>335</v>
      </c>
      <c r="B49" s="18">
        <v>115564</v>
      </c>
      <c r="C49" s="18">
        <v>110334</v>
      </c>
      <c r="D49" s="19">
        <v>107114</v>
      </c>
      <c r="E49" s="90">
        <v>2.8251754611347688</v>
      </c>
      <c r="F49" s="90">
        <v>2.6492225619236023</v>
      </c>
      <c r="G49" s="91">
        <v>2.5203430512682776</v>
      </c>
      <c r="I49" s="110">
        <v>85366</v>
      </c>
      <c r="J49" s="18">
        <v>81463</v>
      </c>
      <c r="K49" s="19">
        <v>73855</v>
      </c>
      <c r="L49" s="90">
        <v>2.592128572200707</v>
      </c>
      <c r="M49" s="90">
        <v>2.4262191182957169</v>
      </c>
      <c r="N49" s="91">
        <v>2.1612344392876164</v>
      </c>
      <c r="P49" s="110">
        <v>30198</v>
      </c>
      <c r="Q49" s="18">
        <v>28871</v>
      </c>
      <c r="R49" s="19">
        <v>33259</v>
      </c>
      <c r="S49" s="90">
        <v>3.7878702355283114</v>
      </c>
      <c r="T49" s="90">
        <v>3.5768709471999287</v>
      </c>
      <c r="U49" s="91">
        <v>3.9940339875371826</v>
      </c>
    </row>
    <row r="50" spans="1:21" x14ac:dyDescent="0.25">
      <c r="A50" s="17" t="s">
        <v>336</v>
      </c>
      <c r="B50" s="18">
        <v>29731</v>
      </c>
      <c r="C50" s="18">
        <v>32082</v>
      </c>
      <c r="D50" s="19">
        <v>44275</v>
      </c>
      <c r="E50" s="90">
        <v>0.72682921701393011</v>
      </c>
      <c r="F50" s="90">
        <v>0.77031883400976142</v>
      </c>
      <c r="G50" s="91">
        <v>1.0417703436983305</v>
      </c>
      <c r="I50" s="110">
        <v>0</v>
      </c>
      <c r="J50" s="18">
        <v>0</v>
      </c>
      <c r="K50" s="19">
        <v>0</v>
      </c>
      <c r="L50" s="90" t="s">
        <v>340</v>
      </c>
      <c r="M50" s="90" t="s">
        <v>340</v>
      </c>
      <c r="N50" s="91" t="s">
        <v>340</v>
      </c>
      <c r="P50" s="110">
        <v>29731</v>
      </c>
      <c r="Q50" s="18">
        <v>32082</v>
      </c>
      <c r="R50" s="19">
        <v>44275</v>
      </c>
      <c r="S50" s="90">
        <v>3.729292336329963</v>
      </c>
      <c r="T50" s="90">
        <v>3.9746864926073955</v>
      </c>
      <c r="U50" s="91">
        <v>5.3169324032054108</v>
      </c>
    </row>
    <row r="51" spans="1:21" x14ac:dyDescent="0.25">
      <c r="A51" s="17" t="s">
        <v>337</v>
      </c>
      <c r="B51" s="18">
        <v>57533</v>
      </c>
      <c r="C51" s="18">
        <v>67563</v>
      </c>
      <c r="D51" s="19">
        <v>76718</v>
      </c>
      <c r="E51" s="90">
        <v>1.4065004655902067</v>
      </c>
      <c r="F51" s="90">
        <v>1.6222508379216229</v>
      </c>
      <c r="G51" s="91">
        <v>1.8051391807532136</v>
      </c>
      <c r="I51" s="110">
        <v>36106</v>
      </c>
      <c r="J51" s="18">
        <v>45262</v>
      </c>
      <c r="K51" s="19">
        <v>54017</v>
      </c>
      <c r="L51" s="90">
        <v>1.0963544529189457</v>
      </c>
      <c r="M51" s="90">
        <v>1.3480418071063027</v>
      </c>
      <c r="N51" s="91">
        <v>1.5807108619186132</v>
      </c>
      <c r="P51" s="110">
        <v>21427</v>
      </c>
      <c r="Q51" s="18">
        <v>22301</v>
      </c>
      <c r="R51" s="19">
        <v>22701</v>
      </c>
      <c r="S51" s="90">
        <v>2.6876844670728235</v>
      </c>
      <c r="T51" s="90">
        <v>2.7629039172008456</v>
      </c>
      <c r="U51" s="91">
        <v>2.7261362503707742</v>
      </c>
    </row>
    <row r="52" spans="1:21" x14ac:dyDescent="0.25">
      <c r="A52" s="17" t="s">
        <v>338</v>
      </c>
      <c r="B52" s="18">
        <v>154323</v>
      </c>
      <c r="C52" s="18">
        <v>159731</v>
      </c>
      <c r="D52" s="19">
        <v>157147</v>
      </c>
      <c r="E52" s="90">
        <v>3.7727108155541598</v>
      </c>
      <c r="F52" s="90">
        <v>3.8352907448168194</v>
      </c>
      <c r="G52" s="91">
        <v>3.6975964811103683</v>
      </c>
      <c r="I52" s="110">
        <v>153117</v>
      </c>
      <c r="J52" s="18">
        <v>158365</v>
      </c>
      <c r="K52" s="19">
        <v>155778</v>
      </c>
      <c r="L52" s="90">
        <v>4.6493797365421319</v>
      </c>
      <c r="M52" s="90">
        <v>4.716597604665937</v>
      </c>
      <c r="N52" s="91">
        <v>4.5585644639272402</v>
      </c>
      <c r="P52" s="110">
        <v>1206</v>
      </c>
      <c r="Q52" s="18">
        <v>1366</v>
      </c>
      <c r="R52" s="19">
        <v>1369</v>
      </c>
      <c r="S52" s="90">
        <v>0.15127397523170882</v>
      </c>
      <c r="T52" s="90">
        <v>0.16923576301046386</v>
      </c>
      <c r="U52" s="91">
        <v>0.16440159141701202</v>
      </c>
    </row>
    <row r="53" spans="1:21" x14ac:dyDescent="0.25">
      <c r="A53" s="17" t="s">
        <v>339</v>
      </c>
      <c r="B53" s="18">
        <v>0</v>
      </c>
      <c r="C53" s="18">
        <v>0</v>
      </c>
      <c r="D53" s="19">
        <v>0</v>
      </c>
      <c r="E53" s="90" t="s">
        <v>340</v>
      </c>
      <c r="F53" s="90" t="s">
        <v>340</v>
      </c>
      <c r="G53" s="91" t="s">
        <v>340</v>
      </c>
      <c r="I53" s="110">
        <v>0</v>
      </c>
      <c r="J53" s="18">
        <v>0</v>
      </c>
      <c r="K53" s="19">
        <v>0</v>
      </c>
      <c r="L53" s="90" t="s">
        <v>340</v>
      </c>
      <c r="M53" s="90" t="s">
        <v>340</v>
      </c>
      <c r="N53" s="91" t="s">
        <v>340</v>
      </c>
      <c r="P53" s="110">
        <v>0</v>
      </c>
      <c r="Q53" s="18">
        <v>0</v>
      </c>
      <c r="R53" s="19">
        <v>0</v>
      </c>
      <c r="S53" s="90" t="s">
        <v>340</v>
      </c>
      <c r="T53" s="90" t="s">
        <v>340</v>
      </c>
      <c r="U53" s="91" t="s">
        <v>340</v>
      </c>
    </row>
    <row r="54" spans="1:21" x14ac:dyDescent="0.25">
      <c r="A54" s="17" t="s">
        <v>341</v>
      </c>
      <c r="B54" s="18">
        <v>0</v>
      </c>
      <c r="C54" s="18">
        <v>0</v>
      </c>
      <c r="D54" s="19">
        <v>0</v>
      </c>
      <c r="E54" s="90" t="s">
        <v>340</v>
      </c>
      <c r="F54" s="90" t="s">
        <v>340</v>
      </c>
      <c r="G54" s="91" t="s">
        <v>340</v>
      </c>
      <c r="I54" s="110">
        <v>0</v>
      </c>
      <c r="J54" s="18">
        <v>0</v>
      </c>
      <c r="K54" s="19">
        <v>0</v>
      </c>
      <c r="L54" s="90" t="s">
        <v>340</v>
      </c>
      <c r="M54" s="90" t="s">
        <v>340</v>
      </c>
      <c r="N54" s="91" t="s">
        <v>340</v>
      </c>
      <c r="P54" s="110">
        <v>0</v>
      </c>
      <c r="Q54" s="18">
        <v>0</v>
      </c>
      <c r="R54" s="19">
        <v>0</v>
      </c>
      <c r="S54" s="90" t="s">
        <v>340</v>
      </c>
      <c r="T54" s="90" t="s">
        <v>340</v>
      </c>
      <c r="U54" s="91" t="s">
        <v>340</v>
      </c>
    </row>
    <row r="55" spans="1:21" x14ac:dyDescent="0.25">
      <c r="A55" s="17" t="s">
        <v>342</v>
      </c>
      <c r="B55" s="18">
        <v>0</v>
      </c>
      <c r="C55" s="18">
        <v>0</v>
      </c>
      <c r="D55" s="19">
        <v>0</v>
      </c>
      <c r="E55" s="90" t="s">
        <v>340</v>
      </c>
      <c r="F55" s="90" t="s">
        <v>340</v>
      </c>
      <c r="G55" s="91" t="s">
        <v>340</v>
      </c>
      <c r="I55" s="110">
        <v>0</v>
      </c>
      <c r="J55" s="18">
        <v>0</v>
      </c>
      <c r="K55" s="19">
        <v>0</v>
      </c>
      <c r="L55" s="90" t="s">
        <v>340</v>
      </c>
      <c r="M55" s="90" t="s">
        <v>340</v>
      </c>
      <c r="N55" s="91" t="s">
        <v>340</v>
      </c>
      <c r="P55" s="110">
        <v>0</v>
      </c>
      <c r="Q55" s="18">
        <v>0</v>
      </c>
      <c r="R55" s="19">
        <v>0</v>
      </c>
      <c r="S55" s="90" t="s">
        <v>340</v>
      </c>
      <c r="T55" s="90" t="s">
        <v>340</v>
      </c>
      <c r="U55" s="91" t="s">
        <v>340</v>
      </c>
    </row>
    <row r="56" spans="1:21" x14ac:dyDescent="0.25">
      <c r="A56" s="17" t="s">
        <v>343</v>
      </c>
      <c r="B56" s="18">
        <v>239356</v>
      </c>
      <c r="C56" s="18">
        <v>244133</v>
      </c>
      <c r="D56" s="19">
        <v>246017</v>
      </c>
      <c r="E56" s="90">
        <v>5.8514995818366771</v>
      </c>
      <c r="F56" s="90">
        <v>5.8618617263046282</v>
      </c>
      <c r="G56" s="91">
        <v>5.7886666210193605</v>
      </c>
      <c r="I56" s="110">
        <v>193125</v>
      </c>
      <c r="J56" s="18">
        <v>198089</v>
      </c>
      <c r="K56" s="19">
        <v>200225</v>
      </c>
      <c r="L56" s="90">
        <v>5.8642179615568439</v>
      </c>
      <c r="M56" s="90">
        <v>5.8997007098201664</v>
      </c>
      <c r="N56" s="91">
        <v>5.8592263977572676</v>
      </c>
      <c r="P56" s="110">
        <v>46231</v>
      </c>
      <c r="Q56" s="18">
        <v>46044</v>
      </c>
      <c r="R56" s="19">
        <v>45792</v>
      </c>
      <c r="S56" s="90">
        <v>5.7989611516891637</v>
      </c>
      <c r="T56" s="90">
        <v>5.7044593499661778</v>
      </c>
      <c r="U56" s="91">
        <v>5.4991071396404783</v>
      </c>
    </row>
    <row r="57" spans="1:21" x14ac:dyDescent="0.25">
      <c r="A57" s="17" t="s">
        <v>344</v>
      </c>
      <c r="B57" s="18">
        <v>0</v>
      </c>
      <c r="C57" s="18">
        <v>0</v>
      </c>
      <c r="D57" s="19">
        <v>0</v>
      </c>
      <c r="E57" s="90" t="s">
        <v>340</v>
      </c>
      <c r="F57" s="90" t="s">
        <v>340</v>
      </c>
      <c r="G57" s="91" t="s">
        <v>340</v>
      </c>
      <c r="I57" s="110">
        <v>0</v>
      </c>
      <c r="J57" s="18">
        <v>0</v>
      </c>
      <c r="K57" s="19">
        <v>0</v>
      </c>
      <c r="L57" s="90" t="s">
        <v>340</v>
      </c>
      <c r="M57" s="90" t="s">
        <v>340</v>
      </c>
      <c r="N57" s="91" t="s">
        <v>340</v>
      </c>
      <c r="P57" s="110">
        <v>0</v>
      </c>
      <c r="Q57" s="18">
        <v>0</v>
      </c>
      <c r="R57" s="19">
        <v>0</v>
      </c>
      <c r="S57" s="90" t="s">
        <v>340</v>
      </c>
      <c r="T57" s="90" t="s">
        <v>340</v>
      </c>
      <c r="U57" s="91" t="s">
        <v>340</v>
      </c>
    </row>
    <row r="58" spans="1:21" x14ac:dyDescent="0.25">
      <c r="A58" s="17" t="s">
        <v>345</v>
      </c>
      <c r="B58" s="18">
        <v>54067</v>
      </c>
      <c r="C58" s="18">
        <v>63176</v>
      </c>
      <c r="D58" s="19">
        <v>80093</v>
      </c>
      <c r="E58" s="90">
        <v>1.3217676928556779</v>
      </c>
      <c r="F58" s="90">
        <v>1.5169148637055261</v>
      </c>
      <c r="G58" s="91">
        <v>1.8845513752192071</v>
      </c>
      <c r="I58" s="110">
        <v>45093</v>
      </c>
      <c r="J58" s="18">
        <v>54978</v>
      </c>
      <c r="K58" s="19">
        <v>70996</v>
      </c>
      <c r="L58" s="90">
        <v>1.3692436532840531</v>
      </c>
      <c r="M58" s="90">
        <v>1.6374142210041605</v>
      </c>
      <c r="N58" s="91">
        <v>2.0775709193915595</v>
      </c>
      <c r="P58" s="110">
        <v>8974</v>
      </c>
      <c r="Q58" s="18">
        <v>8198</v>
      </c>
      <c r="R58" s="19">
        <v>9097</v>
      </c>
      <c r="S58" s="90">
        <v>1.1256489666080887</v>
      </c>
      <c r="T58" s="90">
        <v>1.0156623610247313</v>
      </c>
      <c r="U58" s="91">
        <v>1.0924479745219564</v>
      </c>
    </row>
    <row r="59" spans="1:21" x14ac:dyDescent="0.25">
      <c r="A59" s="17" t="s">
        <v>346</v>
      </c>
      <c r="B59" s="18">
        <v>31</v>
      </c>
      <c r="C59" s="18">
        <v>120</v>
      </c>
      <c r="D59" s="19">
        <v>2800</v>
      </c>
      <c r="E59" s="90">
        <v>7.5785226623496793E-4</v>
      </c>
      <c r="F59" s="90">
        <v>2.8813122648579069E-3</v>
      </c>
      <c r="G59" s="91">
        <v>6.5882709482898372E-2</v>
      </c>
      <c r="I59" s="110">
        <v>0</v>
      </c>
      <c r="J59" s="18">
        <v>0</v>
      </c>
      <c r="K59" s="19">
        <v>0</v>
      </c>
      <c r="L59" s="90" t="s">
        <v>340</v>
      </c>
      <c r="M59" s="90" t="s">
        <v>340</v>
      </c>
      <c r="N59" s="91" t="s">
        <v>340</v>
      </c>
      <c r="P59" s="110">
        <v>31</v>
      </c>
      <c r="Q59" s="18">
        <v>120</v>
      </c>
      <c r="R59" s="19">
        <v>2800</v>
      </c>
      <c r="S59" s="90">
        <v>3.8884686834021343E-3</v>
      </c>
      <c r="T59" s="90">
        <v>1.4866977716878232E-2</v>
      </c>
      <c r="U59" s="91">
        <v>0.33624868953077697</v>
      </c>
    </row>
    <row r="60" spans="1:21" x14ac:dyDescent="0.25">
      <c r="A60" s="17" t="s">
        <v>347</v>
      </c>
      <c r="B60" s="18">
        <v>1764</v>
      </c>
      <c r="C60" s="18">
        <v>1601</v>
      </c>
      <c r="D60" s="19">
        <v>1629</v>
      </c>
      <c r="E60" s="90">
        <v>4.3124238633499463E-2</v>
      </c>
      <c r="F60" s="90">
        <v>3.8441507800312573E-2</v>
      </c>
      <c r="G60" s="91">
        <v>3.8329619195586237E-2</v>
      </c>
      <c r="I60" s="110">
        <v>0</v>
      </c>
      <c r="J60" s="18">
        <v>0</v>
      </c>
      <c r="K60" s="19">
        <v>0</v>
      </c>
      <c r="L60" s="90" t="s">
        <v>340</v>
      </c>
      <c r="M60" s="90" t="s">
        <v>340</v>
      </c>
      <c r="N60" s="91" t="s">
        <v>340</v>
      </c>
      <c r="P60" s="110">
        <v>1764</v>
      </c>
      <c r="Q60" s="18">
        <v>1601</v>
      </c>
      <c r="R60" s="19">
        <v>1629</v>
      </c>
      <c r="S60" s="90">
        <v>0.22126641153294724</v>
      </c>
      <c r="T60" s="90">
        <v>0.19835026103935041</v>
      </c>
      <c r="U60" s="91">
        <v>0.19562468401629846</v>
      </c>
    </row>
    <row r="61" spans="1:21" x14ac:dyDescent="0.25">
      <c r="A61" s="17" t="s">
        <v>348</v>
      </c>
      <c r="B61" s="18">
        <v>1188</v>
      </c>
      <c r="C61" s="18">
        <v>2155</v>
      </c>
      <c r="D61" s="19">
        <v>2707</v>
      </c>
      <c r="E61" s="90">
        <v>2.9042854589907803E-2</v>
      </c>
      <c r="F61" s="90">
        <v>5.1743566089739908E-2</v>
      </c>
      <c r="G61" s="91">
        <v>6.3694462346502112E-2</v>
      </c>
      <c r="I61" s="110">
        <v>0</v>
      </c>
      <c r="J61" s="18">
        <v>0</v>
      </c>
      <c r="K61" s="19">
        <v>0</v>
      </c>
      <c r="L61" s="90" t="s">
        <v>340</v>
      </c>
      <c r="M61" s="90" t="s">
        <v>340</v>
      </c>
      <c r="N61" s="91" t="s">
        <v>340</v>
      </c>
      <c r="P61" s="110">
        <v>1188</v>
      </c>
      <c r="Q61" s="18">
        <v>2155</v>
      </c>
      <c r="R61" s="19">
        <v>2707</v>
      </c>
      <c r="S61" s="90">
        <v>0.14901615470586244</v>
      </c>
      <c r="T61" s="90">
        <v>0.26698614149893823</v>
      </c>
      <c r="U61" s="91">
        <v>0.32508042948564758</v>
      </c>
    </row>
    <row r="62" spans="1:21" x14ac:dyDescent="0.25">
      <c r="A62" s="17" t="s">
        <v>349</v>
      </c>
      <c r="B62" s="18">
        <v>0</v>
      </c>
      <c r="C62" s="18">
        <v>0</v>
      </c>
      <c r="D62" s="19">
        <v>0</v>
      </c>
      <c r="E62" s="90" t="s">
        <v>340</v>
      </c>
      <c r="F62" s="90" t="s">
        <v>340</v>
      </c>
      <c r="G62" s="91" t="s">
        <v>340</v>
      </c>
      <c r="I62" s="110">
        <v>0</v>
      </c>
      <c r="J62" s="18">
        <v>0</v>
      </c>
      <c r="K62" s="19">
        <v>0</v>
      </c>
      <c r="L62" s="90" t="s">
        <v>340</v>
      </c>
      <c r="M62" s="90" t="s">
        <v>340</v>
      </c>
      <c r="N62" s="91" t="s">
        <v>340</v>
      </c>
      <c r="P62" s="110">
        <v>0</v>
      </c>
      <c r="Q62" s="18">
        <v>0</v>
      </c>
      <c r="R62" s="19">
        <v>0</v>
      </c>
      <c r="S62" s="90" t="s">
        <v>340</v>
      </c>
      <c r="T62" s="90" t="s">
        <v>340</v>
      </c>
      <c r="U62" s="91" t="s">
        <v>340</v>
      </c>
    </row>
    <row r="63" spans="1:21" x14ac:dyDescent="0.25">
      <c r="A63" s="17" t="s">
        <v>350</v>
      </c>
      <c r="B63" s="18">
        <v>124998</v>
      </c>
      <c r="C63" s="18">
        <v>139855</v>
      </c>
      <c r="D63" s="19">
        <v>153608</v>
      </c>
      <c r="E63" s="90">
        <v>3.0558070185431783</v>
      </c>
      <c r="F63" s="90">
        <v>3.3580493900141879</v>
      </c>
      <c r="G63" s="91">
        <v>3.614325442231805</v>
      </c>
      <c r="I63" s="110">
        <v>112664</v>
      </c>
      <c r="J63" s="18">
        <v>125210</v>
      </c>
      <c r="K63" s="19">
        <v>137673</v>
      </c>
      <c r="L63" s="90">
        <v>3.4210291387486875</v>
      </c>
      <c r="M63" s="90">
        <v>3.7291395578582511</v>
      </c>
      <c r="N63" s="91">
        <v>4.0287540310072982</v>
      </c>
      <c r="P63" s="110">
        <v>12334</v>
      </c>
      <c r="Q63" s="18">
        <v>14645</v>
      </c>
      <c r="R63" s="19">
        <v>15935</v>
      </c>
      <c r="S63" s="90">
        <v>1.5471087980994169</v>
      </c>
      <c r="T63" s="90">
        <v>1.8143907388640141</v>
      </c>
      <c r="U63" s="91">
        <v>1.9136153098831896</v>
      </c>
    </row>
    <row r="64" spans="1:21" x14ac:dyDescent="0.25">
      <c r="A64" s="17" t="s">
        <v>351</v>
      </c>
      <c r="B64" s="18">
        <v>11234</v>
      </c>
      <c r="C64" s="18">
        <v>11155</v>
      </c>
      <c r="D64" s="19">
        <v>12364</v>
      </c>
      <c r="E64" s="90">
        <v>0.27463588254463323</v>
      </c>
      <c r="F64" s="90">
        <v>0.26784198595408293</v>
      </c>
      <c r="G64" s="91">
        <v>0.29091922144519838</v>
      </c>
      <c r="I64" s="110">
        <v>5019</v>
      </c>
      <c r="J64" s="18">
        <v>5274</v>
      </c>
      <c r="K64" s="19">
        <v>5910</v>
      </c>
      <c r="L64" s="90">
        <v>0.15240134601451805</v>
      </c>
      <c r="M64" s="90">
        <v>0.15707596859791084</v>
      </c>
      <c r="N64" s="91">
        <v>0.17294557628041179</v>
      </c>
      <c r="P64" s="110">
        <v>6215</v>
      </c>
      <c r="Q64" s="18">
        <v>5881</v>
      </c>
      <c r="R64" s="19">
        <v>6454</v>
      </c>
      <c r="S64" s="90">
        <v>0.77957525378529879</v>
      </c>
      <c r="T64" s="90">
        <v>0.72860579960800731</v>
      </c>
      <c r="U64" s="91">
        <v>0.7750532293684409</v>
      </c>
    </row>
    <row r="65" spans="1:21" x14ac:dyDescent="0.25">
      <c r="A65" s="17" t="s">
        <v>352</v>
      </c>
      <c r="B65" s="18">
        <v>23022</v>
      </c>
      <c r="C65" s="18">
        <v>23288</v>
      </c>
      <c r="D65" s="19">
        <v>28056</v>
      </c>
      <c r="E65" s="90">
        <v>0.56281531849230426</v>
      </c>
      <c r="F65" s="90">
        <v>0.55916666686675776</v>
      </c>
      <c r="G65" s="91">
        <v>0.66014474901864173</v>
      </c>
      <c r="I65" s="110">
        <v>11232</v>
      </c>
      <c r="J65" s="18">
        <v>12314</v>
      </c>
      <c r="K65" s="19">
        <v>15170</v>
      </c>
      <c r="L65" s="90">
        <v>0.34105836191174871</v>
      </c>
      <c r="M65" s="90">
        <v>0.36674885804222107</v>
      </c>
      <c r="N65" s="91">
        <v>0.44392290899726683</v>
      </c>
      <c r="P65" s="110">
        <v>11790</v>
      </c>
      <c r="Q65" s="18">
        <v>10974</v>
      </c>
      <c r="R65" s="19">
        <v>12886</v>
      </c>
      <c r="S65" s="90">
        <v>1.4788724444293924</v>
      </c>
      <c r="T65" s="90">
        <v>1.3595851122085143</v>
      </c>
      <c r="U65" s="91">
        <v>1.5474645047477114</v>
      </c>
    </row>
    <row r="66" spans="1:21" x14ac:dyDescent="0.25">
      <c r="A66" s="17" t="s">
        <v>353</v>
      </c>
      <c r="B66" s="18">
        <v>0</v>
      </c>
      <c r="C66" s="18">
        <v>0</v>
      </c>
      <c r="D66" s="19">
        <v>0</v>
      </c>
      <c r="E66" s="90" t="s">
        <v>340</v>
      </c>
      <c r="F66" s="90" t="s">
        <v>340</v>
      </c>
      <c r="G66" s="91" t="s">
        <v>340</v>
      </c>
      <c r="I66" s="110">
        <v>0</v>
      </c>
      <c r="J66" s="18">
        <v>0</v>
      </c>
      <c r="K66" s="19">
        <v>0</v>
      </c>
      <c r="L66" s="90" t="s">
        <v>340</v>
      </c>
      <c r="M66" s="90" t="s">
        <v>340</v>
      </c>
      <c r="N66" s="91" t="s">
        <v>340</v>
      </c>
      <c r="P66" s="110">
        <v>0</v>
      </c>
      <c r="Q66" s="18">
        <v>0</v>
      </c>
      <c r="R66" s="19">
        <v>0</v>
      </c>
      <c r="S66" s="90" t="s">
        <v>340</v>
      </c>
      <c r="T66" s="90" t="s">
        <v>340</v>
      </c>
      <c r="U66" s="91" t="s">
        <v>340</v>
      </c>
    </row>
    <row r="67" spans="1:21" x14ac:dyDescent="0.25">
      <c r="A67" s="17" t="s">
        <v>354</v>
      </c>
      <c r="B67" s="18">
        <v>5203</v>
      </c>
      <c r="C67" s="18">
        <v>9615</v>
      </c>
      <c r="D67" s="19">
        <v>12951</v>
      </c>
      <c r="E67" s="90">
        <v>0.12719694649098509</v>
      </c>
      <c r="F67" s="90">
        <v>0.23086514522173979</v>
      </c>
      <c r="G67" s="91">
        <v>0.30473106089750601</v>
      </c>
      <c r="I67" s="110">
        <v>5202</v>
      </c>
      <c r="J67" s="18">
        <v>9461</v>
      </c>
      <c r="K67" s="19">
        <v>12450</v>
      </c>
      <c r="L67" s="90">
        <v>0.15795811953925543</v>
      </c>
      <c r="M67" s="90">
        <v>0.28177772827167891</v>
      </c>
      <c r="N67" s="91">
        <v>0.3643269754130502</v>
      </c>
      <c r="P67" s="110">
        <v>1</v>
      </c>
      <c r="Q67" s="18">
        <v>154</v>
      </c>
      <c r="R67" s="19">
        <v>501</v>
      </c>
      <c r="S67" s="90">
        <v>1.2543447365813336E-4</v>
      </c>
      <c r="T67" s="90">
        <v>1.9079288069993729E-2</v>
      </c>
      <c r="U67" s="91">
        <v>6.0164497662471166E-2</v>
      </c>
    </row>
    <row r="68" spans="1:21" x14ac:dyDescent="0.25">
      <c r="A68" s="17" t="s">
        <v>355</v>
      </c>
      <c r="B68" s="18">
        <v>16227</v>
      </c>
      <c r="C68" s="18">
        <v>17655</v>
      </c>
      <c r="D68" s="19">
        <v>18539</v>
      </c>
      <c r="E68" s="90">
        <v>0.39669899110305884</v>
      </c>
      <c r="F68" s="90">
        <v>0.42391306696721953</v>
      </c>
      <c r="G68" s="91">
        <v>0.43621412539409038</v>
      </c>
      <c r="I68" s="110">
        <v>0</v>
      </c>
      <c r="J68" s="18">
        <v>0</v>
      </c>
      <c r="K68" s="19">
        <v>0</v>
      </c>
      <c r="L68" s="90" t="s">
        <v>340</v>
      </c>
      <c r="M68" s="90" t="s">
        <v>340</v>
      </c>
      <c r="N68" s="91" t="s">
        <v>340</v>
      </c>
      <c r="P68" s="110">
        <v>16227</v>
      </c>
      <c r="Q68" s="18">
        <v>17655</v>
      </c>
      <c r="R68" s="19">
        <v>18539</v>
      </c>
      <c r="S68" s="90">
        <v>2.0354252040505298</v>
      </c>
      <c r="T68" s="90">
        <v>2.1873040965957098</v>
      </c>
      <c r="U68" s="91">
        <v>2.2263265911468122</v>
      </c>
    </row>
    <row r="69" spans="1:21" x14ac:dyDescent="0.25">
      <c r="A69" s="17" t="s">
        <v>356</v>
      </c>
      <c r="B69" s="18">
        <v>0</v>
      </c>
      <c r="C69" s="18">
        <v>39</v>
      </c>
      <c r="D69" s="19">
        <v>84</v>
      </c>
      <c r="E69" s="90" t="s">
        <v>340</v>
      </c>
      <c r="F69" s="90">
        <v>9.3642648607881974E-4</v>
      </c>
      <c r="G69" s="91">
        <v>1.9764812844869513E-3</v>
      </c>
      <c r="I69" s="110">
        <v>0</v>
      </c>
      <c r="J69" s="18">
        <v>0</v>
      </c>
      <c r="K69" s="19">
        <v>0</v>
      </c>
      <c r="L69" s="90" t="s">
        <v>340</v>
      </c>
      <c r="M69" s="90" t="s">
        <v>340</v>
      </c>
      <c r="N69" s="91" t="s">
        <v>340</v>
      </c>
      <c r="P69" s="110">
        <v>0</v>
      </c>
      <c r="Q69" s="18">
        <v>39</v>
      </c>
      <c r="R69" s="19">
        <v>84</v>
      </c>
      <c r="S69" s="90" t="s">
        <v>340</v>
      </c>
      <c r="T69" s="90">
        <v>4.8317677579854251E-3</v>
      </c>
      <c r="U69" s="91">
        <v>1.0087460685923309E-2</v>
      </c>
    </row>
    <row r="70" spans="1:21" x14ac:dyDescent="0.25">
      <c r="A70" s="17" t="s">
        <v>357</v>
      </c>
      <c r="B70" s="18">
        <v>525</v>
      </c>
      <c r="C70" s="18">
        <v>564</v>
      </c>
      <c r="D70" s="19">
        <v>540</v>
      </c>
      <c r="E70" s="90">
        <v>1.2834594831398651E-2</v>
      </c>
      <c r="F70" s="90">
        <v>1.3542167644832162E-2</v>
      </c>
      <c r="G70" s="91">
        <v>1.2705951114558973E-2</v>
      </c>
      <c r="I70" s="110">
        <v>0</v>
      </c>
      <c r="J70" s="18">
        <v>0</v>
      </c>
      <c r="K70" s="19">
        <v>0</v>
      </c>
      <c r="L70" s="90" t="s">
        <v>340</v>
      </c>
      <c r="M70" s="90" t="s">
        <v>340</v>
      </c>
      <c r="N70" s="91" t="s">
        <v>340</v>
      </c>
      <c r="P70" s="110">
        <v>525</v>
      </c>
      <c r="Q70" s="18">
        <v>564</v>
      </c>
      <c r="R70" s="19">
        <v>540</v>
      </c>
      <c r="S70" s="90">
        <v>6.5853098670520013E-2</v>
      </c>
      <c r="T70" s="90">
        <v>6.9874795269327689E-2</v>
      </c>
      <c r="U70" s="91">
        <v>6.4847961552364122E-2</v>
      </c>
    </row>
    <row r="71" spans="1:21" x14ac:dyDescent="0.25">
      <c r="A71" s="17" t="s">
        <v>358</v>
      </c>
      <c r="B71" s="18">
        <v>0</v>
      </c>
      <c r="C71" s="18">
        <v>0</v>
      </c>
      <c r="D71" s="19">
        <v>4544</v>
      </c>
      <c r="E71" s="90" t="s">
        <v>340</v>
      </c>
      <c r="F71" s="90" t="s">
        <v>340</v>
      </c>
      <c r="G71" s="91">
        <v>0.10691822567510366</v>
      </c>
      <c r="I71" s="110">
        <v>0</v>
      </c>
      <c r="J71" s="18">
        <v>0</v>
      </c>
      <c r="K71" s="19">
        <v>4544</v>
      </c>
      <c r="L71" s="90" t="s">
        <v>340</v>
      </c>
      <c r="M71" s="90" t="s">
        <v>340</v>
      </c>
      <c r="N71" s="91">
        <v>0.13297203022304419</v>
      </c>
      <c r="P71" s="110">
        <v>0</v>
      </c>
      <c r="Q71" s="18">
        <v>0</v>
      </c>
      <c r="R71" s="19">
        <v>0</v>
      </c>
      <c r="S71" s="90" t="s">
        <v>340</v>
      </c>
      <c r="T71" s="90" t="s">
        <v>340</v>
      </c>
      <c r="U71" s="91" t="s">
        <v>340</v>
      </c>
    </row>
    <row r="72" spans="1:21" x14ac:dyDescent="0.25">
      <c r="A72" s="17" t="s">
        <v>359</v>
      </c>
      <c r="B72" s="18">
        <v>53841</v>
      </c>
      <c r="C72" s="18">
        <v>77822</v>
      </c>
      <c r="D72" s="19">
        <v>82743</v>
      </c>
      <c r="E72" s="90">
        <v>1.3162427053663519</v>
      </c>
      <c r="F72" s="90">
        <v>1.8685790256314336</v>
      </c>
      <c r="G72" s="91">
        <v>1.9469046538369501</v>
      </c>
      <c r="I72" s="110">
        <v>46472</v>
      </c>
      <c r="J72" s="18">
        <v>65737</v>
      </c>
      <c r="K72" s="19">
        <v>72101</v>
      </c>
      <c r="L72" s="90">
        <v>1.4111168264568008</v>
      </c>
      <c r="M72" s="90">
        <v>1.9578503882671341</v>
      </c>
      <c r="N72" s="91">
        <v>2.1099067674101475</v>
      </c>
      <c r="P72" s="110">
        <v>7369</v>
      </c>
      <c r="Q72" s="18">
        <v>12085</v>
      </c>
      <c r="R72" s="19">
        <v>10642</v>
      </c>
      <c r="S72" s="90">
        <v>0.92432663638678469</v>
      </c>
      <c r="T72" s="90">
        <v>1.497228547570612</v>
      </c>
      <c r="U72" s="91">
        <v>1.2779851978523316</v>
      </c>
    </row>
    <row r="73" spans="1:21" x14ac:dyDescent="0.25">
      <c r="A73" s="17" t="s">
        <v>5</v>
      </c>
      <c r="B73" s="18" t="s">
        <v>5</v>
      </c>
      <c r="C73" s="18" t="s">
        <v>5</v>
      </c>
      <c r="D73" s="19" t="s">
        <v>5</v>
      </c>
      <c r="E73" s="90" t="s">
        <v>5</v>
      </c>
      <c r="F73" s="90" t="s">
        <v>5</v>
      </c>
      <c r="G73" s="91" t="s">
        <v>5</v>
      </c>
      <c r="I73" s="110" t="s">
        <v>5</v>
      </c>
      <c r="J73" s="18" t="s">
        <v>5</v>
      </c>
      <c r="K73" s="19" t="s">
        <v>5</v>
      </c>
      <c r="L73" s="90" t="s">
        <v>5</v>
      </c>
      <c r="M73" s="90" t="s">
        <v>5</v>
      </c>
      <c r="N73" s="91" t="s">
        <v>5</v>
      </c>
      <c r="P73" s="110" t="s">
        <v>5</v>
      </c>
      <c r="Q73" s="18" t="s">
        <v>5</v>
      </c>
      <c r="R73" s="19" t="s">
        <v>5</v>
      </c>
      <c r="S73" s="90" t="s">
        <v>5</v>
      </c>
      <c r="T73" s="90" t="s">
        <v>5</v>
      </c>
      <c r="U73" s="91" t="s">
        <v>5</v>
      </c>
    </row>
    <row r="74" spans="1:21" ht="13.8" thickBot="1" x14ac:dyDescent="0.3">
      <c r="A74" s="20" t="s">
        <v>4</v>
      </c>
      <c r="B74" s="21">
        <v>4090507</v>
      </c>
      <c r="C74" s="21">
        <v>4164769</v>
      </c>
      <c r="D74" s="22">
        <v>4249977</v>
      </c>
      <c r="E74" s="94">
        <v>100</v>
      </c>
      <c r="F74" s="94">
        <v>100</v>
      </c>
      <c r="G74" s="95">
        <v>100</v>
      </c>
      <c r="I74" s="111">
        <v>3293278</v>
      </c>
      <c r="J74" s="21">
        <v>3357611</v>
      </c>
      <c r="K74" s="22">
        <v>3417260</v>
      </c>
      <c r="L74" s="94">
        <v>100</v>
      </c>
      <c r="M74" s="94">
        <v>100</v>
      </c>
      <c r="N74" s="95">
        <v>100</v>
      </c>
      <c r="P74" s="111">
        <v>797229</v>
      </c>
      <c r="Q74" s="21">
        <v>807158</v>
      </c>
      <c r="R74" s="22">
        <v>832717</v>
      </c>
      <c r="S74" s="94">
        <v>100</v>
      </c>
      <c r="T74" s="94">
        <v>100</v>
      </c>
      <c r="U74" s="95">
        <v>100</v>
      </c>
    </row>
    <row r="75" spans="1:21" x14ac:dyDescent="0.25">
      <c r="A75" s="24"/>
      <c r="B75" s="24"/>
      <c r="C75" s="24"/>
      <c r="D75" s="24"/>
      <c r="E75" s="24"/>
      <c r="F75" s="24"/>
      <c r="G75" s="24"/>
      <c r="I75" s="24"/>
      <c r="J75" s="24"/>
      <c r="K75" s="24"/>
      <c r="L75" s="24"/>
      <c r="M75" s="24"/>
      <c r="N75" s="24"/>
      <c r="P75" s="24"/>
      <c r="Q75" s="24"/>
      <c r="R75" s="24"/>
      <c r="S75" s="24"/>
      <c r="T75" s="24"/>
      <c r="U75" s="24"/>
    </row>
    <row r="76" spans="1:21" ht="12.75" customHeight="1" x14ac:dyDescent="0.25">
      <c r="A76" s="26" t="s">
        <v>329</v>
      </c>
      <c r="F76" s="25"/>
      <c r="G76" s="25"/>
      <c r="H76" s="108"/>
      <c r="I76" s="25"/>
      <c r="J76" s="25"/>
      <c r="K76" s="25"/>
      <c r="L76" s="25"/>
      <c r="M76" s="25"/>
      <c r="N76" s="25"/>
      <c r="O76" s="108"/>
      <c r="P76" s="25"/>
      <c r="T76" s="25"/>
      <c r="U76" s="186">
        <v>8</v>
      </c>
    </row>
    <row r="77" spans="1:21" ht="12.75" customHeight="1" x14ac:dyDescent="0.25">
      <c r="A77" s="26" t="s">
        <v>330</v>
      </c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T77" s="25"/>
      <c r="U77" s="187"/>
    </row>
    <row r="82" ht="12.75" customHeight="1" x14ac:dyDescent="0.25"/>
    <row r="83" ht="12.75" customHeight="1" x14ac:dyDescent="0.25"/>
  </sheetData>
  <mergeCells count="7">
    <mergeCell ref="D4:E4"/>
    <mergeCell ref="D40:E40"/>
    <mergeCell ref="I40:N40"/>
    <mergeCell ref="P40:U40"/>
    <mergeCell ref="U76:U77"/>
    <mergeCell ref="I4:N4"/>
    <mergeCell ref="P4:U4"/>
  </mergeCells>
  <phoneticPr fontId="0" type="noConversion"/>
  <hyperlinks>
    <hyperlink ref="A2" location="Innhold!A24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7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25.44140625" style="137" customWidth="1"/>
    <col min="2" max="4" width="10.5546875" style="137" customWidth="1"/>
    <col min="5" max="7" width="9.88671875" style="137" customWidth="1"/>
    <col min="8" max="16384" width="11.44140625" style="137"/>
  </cols>
  <sheetData>
    <row r="1" spans="1:7" ht="5.25" customHeight="1" x14ac:dyDescent="0.25"/>
    <row r="2" spans="1:7" x14ac:dyDescent="0.25">
      <c r="A2" s="138" t="s">
        <v>0</v>
      </c>
      <c r="B2" s="139"/>
      <c r="C2" s="139"/>
      <c r="D2" s="139"/>
      <c r="E2" s="139"/>
      <c r="F2" s="139"/>
    </row>
    <row r="3" spans="1:7" ht="6" customHeight="1" x14ac:dyDescent="0.25">
      <c r="A3" s="140"/>
      <c r="B3" s="139"/>
      <c r="C3" s="139"/>
      <c r="D3" s="139"/>
      <c r="E3" s="139"/>
      <c r="F3" s="139"/>
    </row>
    <row r="4" spans="1:7" ht="16.2" thickBot="1" x14ac:dyDescent="0.35">
      <c r="A4" s="141" t="s">
        <v>292</v>
      </c>
      <c r="B4" s="142"/>
      <c r="C4" s="142"/>
      <c r="D4" s="142"/>
      <c r="E4" s="142"/>
      <c r="F4" s="142"/>
    </row>
    <row r="5" spans="1:7" x14ac:dyDescent="0.25">
      <c r="A5" s="143"/>
      <c r="B5" s="144"/>
      <c r="C5" s="145" t="s">
        <v>1</v>
      </c>
      <c r="D5" s="146"/>
      <c r="E5" s="147"/>
      <c r="F5" s="145" t="s">
        <v>2</v>
      </c>
      <c r="G5" s="148"/>
    </row>
    <row r="6" spans="1:7" x14ac:dyDescent="0.25">
      <c r="A6" s="149" t="s">
        <v>3</v>
      </c>
      <c r="B6" s="14" t="s">
        <v>331</v>
      </c>
      <c r="C6" s="15" t="s">
        <v>327</v>
      </c>
      <c r="D6" s="66" t="s">
        <v>328</v>
      </c>
      <c r="E6" s="151" t="s">
        <v>331</v>
      </c>
      <c r="F6" s="151" t="s">
        <v>327</v>
      </c>
      <c r="G6" s="153" t="s">
        <v>328</v>
      </c>
    </row>
    <row r="7" spans="1:7" x14ac:dyDescent="0.25">
      <c r="A7" s="154" t="s">
        <v>89</v>
      </c>
      <c r="B7" s="18">
        <v>3936960</v>
      </c>
      <c r="C7" s="18">
        <v>3773266</v>
      </c>
      <c r="D7" s="18">
        <v>3604772</v>
      </c>
      <c r="E7" s="155">
        <v>23.421175432513849</v>
      </c>
      <c r="F7" s="156">
        <v>22.102758455905761</v>
      </c>
      <c r="G7" s="157">
        <v>20.936069338607194</v>
      </c>
    </row>
    <row r="8" spans="1:7" x14ac:dyDescent="0.25">
      <c r="A8" s="154" t="s">
        <v>332</v>
      </c>
      <c r="B8" s="18">
        <v>435546</v>
      </c>
      <c r="C8" s="18">
        <v>523949</v>
      </c>
      <c r="D8" s="18">
        <v>586548</v>
      </c>
      <c r="E8" s="158">
        <v>2.5910853234296707</v>
      </c>
      <c r="F8" s="156">
        <v>3.0691496942472036</v>
      </c>
      <c r="G8" s="157">
        <v>3.4065981422462706</v>
      </c>
    </row>
    <row r="9" spans="1:7" x14ac:dyDescent="0.25">
      <c r="A9" s="154" t="s">
        <v>90</v>
      </c>
      <c r="B9" s="18">
        <v>4228589</v>
      </c>
      <c r="C9" s="18">
        <v>4215589</v>
      </c>
      <c r="D9" s="18">
        <v>4347105</v>
      </c>
      <c r="E9" s="158">
        <v>25.156091197522528</v>
      </c>
      <c r="F9" s="156">
        <v>24.693765405453345</v>
      </c>
      <c r="G9" s="157">
        <v>25.247447467469794</v>
      </c>
    </row>
    <row r="10" spans="1:7" x14ac:dyDescent="0.25">
      <c r="A10" s="154" t="s">
        <v>92</v>
      </c>
      <c r="B10" s="18">
        <v>2482609</v>
      </c>
      <c r="C10" s="18">
        <v>2482919</v>
      </c>
      <c r="D10" s="18">
        <v>2422640</v>
      </c>
      <c r="E10" s="158">
        <v>14.769167306586242</v>
      </c>
      <c r="F10" s="156">
        <v>14.54425924983266</v>
      </c>
      <c r="G10" s="157">
        <v>14.070393085189114</v>
      </c>
    </row>
    <row r="11" spans="1:7" x14ac:dyDescent="0.25">
      <c r="A11" s="154" t="s">
        <v>333</v>
      </c>
      <c r="B11" s="18">
        <v>1726682</v>
      </c>
      <c r="C11" s="18">
        <v>1751100</v>
      </c>
      <c r="D11" s="18">
        <v>1722370</v>
      </c>
      <c r="E11" s="158">
        <v>10.272119106661961</v>
      </c>
      <c r="F11" s="156">
        <v>10.257464046302747</v>
      </c>
      <c r="G11" s="157">
        <v>10.003311650982884</v>
      </c>
    </row>
    <row r="12" spans="1:7" x14ac:dyDescent="0.25">
      <c r="A12" s="154" t="s">
        <v>334</v>
      </c>
      <c r="B12" s="18">
        <v>364050</v>
      </c>
      <c r="C12" s="18">
        <v>382848</v>
      </c>
      <c r="D12" s="18">
        <v>391445</v>
      </c>
      <c r="E12" s="158">
        <v>2.1657519802605734</v>
      </c>
      <c r="F12" s="156">
        <v>2.2426186940773878</v>
      </c>
      <c r="G12" s="157">
        <v>2.2734640810156908</v>
      </c>
    </row>
    <row r="13" spans="1:7" x14ac:dyDescent="0.25">
      <c r="A13" s="154" t="s">
        <v>335</v>
      </c>
      <c r="B13" s="18">
        <v>493021</v>
      </c>
      <c r="C13" s="18">
        <v>471018</v>
      </c>
      <c r="D13" s="18">
        <v>451005</v>
      </c>
      <c r="E13" s="158">
        <v>2.9330070239254171</v>
      </c>
      <c r="F13" s="156">
        <v>2.759094397899279</v>
      </c>
      <c r="G13" s="157">
        <v>2.6193811847347179</v>
      </c>
    </row>
    <row r="14" spans="1:7" x14ac:dyDescent="0.25">
      <c r="A14" s="154" t="s">
        <v>336</v>
      </c>
      <c r="B14" s="18">
        <v>73327</v>
      </c>
      <c r="C14" s="18">
        <v>77581</v>
      </c>
      <c r="D14" s="18">
        <v>83644</v>
      </c>
      <c r="E14" s="158">
        <v>0.43622605536757875</v>
      </c>
      <c r="F14" s="156">
        <v>0.45444824291942976</v>
      </c>
      <c r="G14" s="157">
        <v>0.48579399300662018</v>
      </c>
    </row>
    <row r="15" spans="1:7" x14ac:dyDescent="0.25">
      <c r="A15" s="154" t="s">
        <v>337</v>
      </c>
      <c r="B15" s="18">
        <v>210039</v>
      </c>
      <c r="C15" s="18">
        <v>257764</v>
      </c>
      <c r="D15" s="18">
        <v>294887</v>
      </c>
      <c r="E15" s="158">
        <v>1.2495327020517801</v>
      </c>
      <c r="F15" s="156">
        <v>1.509910891685901</v>
      </c>
      <c r="G15" s="157">
        <v>1.7126671753591793</v>
      </c>
    </row>
    <row r="16" spans="1:7" x14ac:dyDescent="0.25">
      <c r="A16" s="154" t="s">
        <v>338</v>
      </c>
      <c r="B16" s="18">
        <v>777708</v>
      </c>
      <c r="C16" s="18">
        <v>794627</v>
      </c>
      <c r="D16" s="18">
        <v>784805</v>
      </c>
      <c r="E16" s="158">
        <v>4.6266244775840955</v>
      </c>
      <c r="F16" s="156">
        <v>4.6547072598489025</v>
      </c>
      <c r="G16" s="157">
        <v>4.5580502448658669</v>
      </c>
    </row>
    <row r="17" spans="1:7" x14ac:dyDescent="0.25">
      <c r="A17" s="154" t="s">
        <v>339</v>
      </c>
      <c r="B17" s="18">
        <v>0</v>
      </c>
      <c r="C17" s="18">
        <v>0</v>
      </c>
      <c r="D17" s="18">
        <v>0</v>
      </c>
      <c r="E17" s="158" t="s">
        <v>340</v>
      </c>
      <c r="F17" s="156" t="s">
        <v>340</v>
      </c>
      <c r="G17" s="157" t="s">
        <v>340</v>
      </c>
    </row>
    <row r="18" spans="1:7" x14ac:dyDescent="0.25">
      <c r="A18" s="154" t="s">
        <v>341</v>
      </c>
      <c r="B18" s="18">
        <v>0</v>
      </c>
      <c r="C18" s="18">
        <v>0</v>
      </c>
      <c r="D18" s="18">
        <v>0</v>
      </c>
      <c r="E18" s="158" t="s">
        <v>340</v>
      </c>
      <c r="F18" s="156" t="s">
        <v>340</v>
      </c>
      <c r="G18" s="157" t="s">
        <v>340</v>
      </c>
    </row>
    <row r="19" spans="1:7" x14ac:dyDescent="0.25">
      <c r="A19" s="154" t="s">
        <v>342</v>
      </c>
      <c r="B19" s="18">
        <v>0</v>
      </c>
      <c r="C19" s="18">
        <v>0</v>
      </c>
      <c r="D19" s="18">
        <v>0</v>
      </c>
      <c r="E19" s="158" t="s">
        <v>340</v>
      </c>
      <c r="F19" s="156" t="s">
        <v>340</v>
      </c>
      <c r="G19" s="157" t="s">
        <v>340</v>
      </c>
    </row>
    <row r="20" spans="1:7" x14ac:dyDescent="0.25">
      <c r="A20" s="154" t="s">
        <v>343</v>
      </c>
      <c r="B20" s="18">
        <v>846874</v>
      </c>
      <c r="C20" s="18">
        <v>871647</v>
      </c>
      <c r="D20" s="18">
        <v>881117</v>
      </c>
      <c r="E20" s="158">
        <v>5.0380965321554534</v>
      </c>
      <c r="F20" s="156">
        <v>5.1058693184670494</v>
      </c>
      <c r="G20" s="157">
        <v>5.117418412988548</v>
      </c>
    </row>
    <row r="21" spans="1:7" x14ac:dyDescent="0.25">
      <c r="A21" s="154" t="s">
        <v>344</v>
      </c>
      <c r="B21" s="18">
        <v>0</v>
      </c>
      <c r="C21" s="18">
        <v>0</v>
      </c>
      <c r="D21" s="18">
        <v>0</v>
      </c>
      <c r="E21" s="158" t="s">
        <v>340</v>
      </c>
      <c r="F21" s="156" t="s">
        <v>340</v>
      </c>
      <c r="G21" s="157" t="s">
        <v>340</v>
      </c>
    </row>
    <row r="22" spans="1:7" x14ac:dyDescent="0.25">
      <c r="A22" s="154" t="s">
        <v>345</v>
      </c>
      <c r="B22" s="18">
        <v>241092</v>
      </c>
      <c r="C22" s="18">
        <v>287083</v>
      </c>
      <c r="D22" s="18">
        <v>347090</v>
      </c>
      <c r="E22" s="158">
        <v>1.4342685796593384</v>
      </c>
      <c r="F22" s="156">
        <v>1.6816535610785972</v>
      </c>
      <c r="G22" s="157">
        <v>2.0158557342148606</v>
      </c>
    </row>
    <row r="23" spans="1:7" x14ac:dyDescent="0.25">
      <c r="A23" s="154" t="s">
        <v>346</v>
      </c>
      <c r="B23" s="18">
        <v>4703</v>
      </c>
      <c r="C23" s="18">
        <v>2081</v>
      </c>
      <c r="D23" s="18">
        <v>6104</v>
      </c>
      <c r="E23" s="158">
        <v>2.7978386384193039E-2</v>
      </c>
      <c r="F23" s="156">
        <v>1.2189927862689747E-2</v>
      </c>
      <c r="G23" s="157">
        <v>3.5451276042661871E-2</v>
      </c>
    </row>
    <row r="24" spans="1:7" x14ac:dyDescent="0.25">
      <c r="A24" s="154" t="s">
        <v>347</v>
      </c>
      <c r="B24" s="18">
        <v>4290</v>
      </c>
      <c r="C24" s="18">
        <v>4025</v>
      </c>
      <c r="D24" s="18">
        <v>4138</v>
      </c>
      <c r="E24" s="158">
        <v>2.5521428362361924E-2</v>
      </c>
      <c r="F24" s="156">
        <v>2.3577347259647396E-2</v>
      </c>
      <c r="G24" s="157">
        <v>2.4032991524334014E-2</v>
      </c>
    </row>
    <row r="25" spans="1:7" x14ac:dyDescent="0.25">
      <c r="A25" s="154" t="s">
        <v>348</v>
      </c>
      <c r="B25" s="18">
        <v>4762</v>
      </c>
      <c r="C25" s="18">
        <v>7298</v>
      </c>
      <c r="D25" s="18">
        <v>8214</v>
      </c>
      <c r="E25" s="158">
        <v>2.8329380387311771E-2</v>
      </c>
      <c r="F25" s="156">
        <v>4.2749684546809115E-2</v>
      </c>
      <c r="G25" s="157">
        <v>4.7705894727133782E-2</v>
      </c>
    </row>
    <row r="26" spans="1:7" x14ac:dyDescent="0.25">
      <c r="A26" s="154" t="s">
        <v>349</v>
      </c>
      <c r="B26" s="18">
        <v>0</v>
      </c>
      <c r="C26" s="18">
        <v>0</v>
      </c>
      <c r="D26" s="18">
        <v>0</v>
      </c>
      <c r="E26" s="158" t="s">
        <v>340</v>
      </c>
      <c r="F26" s="156" t="s">
        <v>340</v>
      </c>
      <c r="G26" s="157" t="s">
        <v>340</v>
      </c>
    </row>
    <row r="27" spans="1:7" x14ac:dyDescent="0.25">
      <c r="A27" s="154" t="s">
        <v>350</v>
      </c>
      <c r="B27" s="18">
        <v>472070</v>
      </c>
      <c r="C27" s="18">
        <v>522543</v>
      </c>
      <c r="D27" s="18">
        <v>563082</v>
      </c>
      <c r="E27" s="158">
        <v>2.8083684585128657</v>
      </c>
      <c r="F27" s="156">
        <v>3.0609137314529016</v>
      </c>
      <c r="G27" s="157">
        <v>3.2703105204217122</v>
      </c>
    </row>
    <row r="28" spans="1:7" x14ac:dyDescent="0.25">
      <c r="A28" s="154" t="s">
        <v>351</v>
      </c>
      <c r="B28" s="18">
        <v>46735</v>
      </c>
      <c r="C28" s="18">
        <v>49373</v>
      </c>
      <c r="D28" s="18">
        <v>50814</v>
      </c>
      <c r="E28" s="158">
        <v>0.27802889382633672</v>
      </c>
      <c r="F28" s="156">
        <v>0.28921350714299898</v>
      </c>
      <c r="G28" s="157">
        <v>0.2951214188780833</v>
      </c>
    </row>
    <row r="29" spans="1:7" x14ac:dyDescent="0.25">
      <c r="A29" s="154" t="s">
        <v>352</v>
      </c>
      <c r="B29" s="18">
        <v>57281</v>
      </c>
      <c r="C29" s="18">
        <v>62855</v>
      </c>
      <c r="D29" s="18">
        <v>78307</v>
      </c>
      <c r="E29" s="158">
        <v>0.3407675846210847</v>
      </c>
      <c r="F29" s="156">
        <v>0.3681873694422701</v>
      </c>
      <c r="G29" s="157">
        <v>0.45479735797390614</v>
      </c>
    </row>
    <row r="30" spans="1:7" x14ac:dyDescent="0.25">
      <c r="A30" s="154" t="s">
        <v>353</v>
      </c>
      <c r="B30" s="18">
        <v>14608</v>
      </c>
      <c r="C30" s="18">
        <v>16265</v>
      </c>
      <c r="D30" s="18">
        <v>17789</v>
      </c>
      <c r="E30" s="158">
        <v>8.690373555183753E-2</v>
      </c>
      <c r="F30" s="156">
        <v>9.5275913833084452E-2</v>
      </c>
      <c r="G30" s="157">
        <v>0.10331630889955963</v>
      </c>
    </row>
    <row r="31" spans="1:7" x14ac:dyDescent="0.25">
      <c r="A31" s="154" t="s">
        <v>354</v>
      </c>
      <c r="B31" s="18">
        <v>30889</v>
      </c>
      <c r="C31" s="18">
        <v>55534</v>
      </c>
      <c r="D31" s="18">
        <v>73634</v>
      </c>
      <c r="E31" s="158">
        <v>0.18376023325990617</v>
      </c>
      <c r="F31" s="156">
        <v>0.32530295719683444</v>
      </c>
      <c r="G31" s="157">
        <v>0.42765715270730081</v>
      </c>
    </row>
    <row r="32" spans="1:7" x14ac:dyDescent="0.25">
      <c r="A32" s="154" t="s">
        <v>355</v>
      </c>
      <c r="B32" s="18">
        <v>108822</v>
      </c>
      <c r="C32" s="18">
        <v>113666</v>
      </c>
      <c r="D32" s="18">
        <v>120243</v>
      </c>
      <c r="E32" s="158">
        <v>0.64738761707434722</v>
      </c>
      <c r="F32" s="156">
        <v>0.66582428661244253</v>
      </c>
      <c r="G32" s="157">
        <v>0.69835645235874688</v>
      </c>
    </row>
    <row r="33" spans="1:7" x14ac:dyDescent="0.25">
      <c r="A33" s="154" t="s">
        <v>356</v>
      </c>
      <c r="B33" s="18">
        <v>0</v>
      </c>
      <c r="C33" s="18">
        <v>14</v>
      </c>
      <c r="D33" s="18">
        <v>19</v>
      </c>
      <c r="E33" s="158" t="s">
        <v>340</v>
      </c>
      <c r="F33" s="156">
        <v>8.200816438138225E-5</v>
      </c>
      <c r="G33" s="157">
        <v>1.1034964692178498E-4</v>
      </c>
    </row>
    <row r="34" spans="1:7" x14ac:dyDescent="0.25">
      <c r="A34" s="154" t="s">
        <v>357</v>
      </c>
      <c r="B34" s="18">
        <v>12756</v>
      </c>
      <c r="C34" s="18">
        <v>12567</v>
      </c>
      <c r="D34" s="18">
        <v>10985</v>
      </c>
      <c r="E34" s="158">
        <v>7.5886093284449591E-2</v>
      </c>
      <c r="F34" s="156">
        <v>7.3614042984345054E-2</v>
      </c>
      <c r="G34" s="157">
        <v>6.3799519549253059E-2</v>
      </c>
    </row>
    <row r="35" spans="1:7" x14ac:dyDescent="0.25">
      <c r="A35" s="154" t="s">
        <v>358</v>
      </c>
      <c r="B35" s="18">
        <v>0</v>
      </c>
      <c r="C35" s="18">
        <v>0</v>
      </c>
      <c r="D35" s="18">
        <v>19945</v>
      </c>
      <c r="E35" s="158" t="s">
        <v>340</v>
      </c>
      <c r="F35" s="156" t="s">
        <v>340</v>
      </c>
      <c r="G35" s="157">
        <v>0.11583808988710534</v>
      </c>
    </row>
    <row r="36" spans="1:7" x14ac:dyDescent="0.25">
      <c r="A36" s="154" t="s">
        <v>359</v>
      </c>
      <c r="B36" s="18">
        <v>235991</v>
      </c>
      <c r="C36" s="18">
        <v>335859</v>
      </c>
      <c r="D36" s="18">
        <v>347296</v>
      </c>
      <c r="E36" s="158">
        <v>1.403922471016819</v>
      </c>
      <c r="F36" s="156">
        <v>1.967370005783333</v>
      </c>
      <c r="G36" s="157">
        <v>2.017052156702539</v>
      </c>
    </row>
    <row r="37" spans="1:7" x14ac:dyDescent="0.25">
      <c r="A37" s="154" t="s">
        <v>5</v>
      </c>
      <c r="B37" s="18" t="s">
        <v>5</v>
      </c>
      <c r="C37" s="18" t="s">
        <v>5</v>
      </c>
      <c r="D37" s="18" t="s">
        <v>5</v>
      </c>
      <c r="E37" s="158" t="s">
        <v>5</v>
      </c>
      <c r="F37" s="156" t="s">
        <v>5</v>
      </c>
      <c r="G37" s="157" t="s">
        <v>5</v>
      </c>
    </row>
    <row r="38" spans="1:7" ht="13.8" thickBot="1" x14ac:dyDescent="0.3">
      <c r="A38" s="159" t="s">
        <v>4</v>
      </c>
      <c r="B38" s="21">
        <v>16809404</v>
      </c>
      <c r="C38" s="21">
        <v>17071471</v>
      </c>
      <c r="D38" s="21">
        <v>17217998</v>
      </c>
      <c r="E38" s="160">
        <v>100</v>
      </c>
      <c r="F38" s="161">
        <v>100</v>
      </c>
      <c r="G38" s="162">
        <v>100</v>
      </c>
    </row>
    <row r="40" spans="1:7" ht="16.2" thickBot="1" x14ac:dyDescent="0.35">
      <c r="A40" s="141" t="s">
        <v>293</v>
      </c>
      <c r="B40" s="142"/>
      <c r="C40" s="142"/>
      <c r="D40" s="142"/>
      <c r="E40" s="142"/>
      <c r="F40" s="142"/>
    </row>
    <row r="41" spans="1:7" x14ac:dyDescent="0.25">
      <c r="A41" s="143"/>
      <c r="B41" s="144"/>
      <c r="C41" s="145" t="s">
        <v>291</v>
      </c>
      <c r="D41" s="146"/>
      <c r="E41" s="147"/>
      <c r="F41" s="145" t="s">
        <v>2</v>
      </c>
      <c r="G41" s="148"/>
    </row>
    <row r="42" spans="1:7" x14ac:dyDescent="0.25">
      <c r="A42" s="149" t="s">
        <v>3</v>
      </c>
      <c r="B42" s="150" t="s">
        <v>331</v>
      </c>
      <c r="C42" s="151" t="s">
        <v>327</v>
      </c>
      <c r="D42" s="152" t="s">
        <v>328</v>
      </c>
      <c r="E42" s="151" t="s">
        <v>331</v>
      </c>
      <c r="F42" s="151" t="s">
        <v>327</v>
      </c>
      <c r="G42" s="153" t="s">
        <v>328</v>
      </c>
    </row>
    <row r="43" spans="1:7" x14ac:dyDescent="0.25">
      <c r="A43" s="154" t="s">
        <v>89</v>
      </c>
      <c r="B43" s="18">
        <v>605250</v>
      </c>
      <c r="C43" s="18">
        <v>581402</v>
      </c>
      <c r="D43" s="18">
        <v>566868</v>
      </c>
      <c r="E43" s="155">
        <v>21.320440675279386</v>
      </c>
      <c r="F43" s="156">
        <v>20.076035911602212</v>
      </c>
      <c r="G43" s="157">
        <v>19.010952120483051</v>
      </c>
    </row>
    <row r="44" spans="1:7" x14ac:dyDescent="0.25">
      <c r="A44" s="154" t="s">
        <v>332</v>
      </c>
      <c r="B44" s="18">
        <v>80721</v>
      </c>
      <c r="C44" s="18">
        <v>98647</v>
      </c>
      <c r="D44" s="18">
        <v>110229</v>
      </c>
      <c r="E44" s="158">
        <v>2.843465166045811</v>
      </c>
      <c r="F44" s="156">
        <v>3.4063190607734808</v>
      </c>
      <c r="G44" s="157">
        <v>3.6967305286040597</v>
      </c>
    </row>
    <row r="45" spans="1:7" x14ac:dyDescent="0.25">
      <c r="A45" s="154" t="s">
        <v>90</v>
      </c>
      <c r="B45" s="18">
        <v>686692</v>
      </c>
      <c r="C45" s="18">
        <v>700748</v>
      </c>
      <c r="D45" s="18">
        <v>741526</v>
      </c>
      <c r="E45" s="158">
        <v>24.189303673174642</v>
      </c>
      <c r="F45" s="156">
        <v>24.197099447513811</v>
      </c>
      <c r="G45" s="157">
        <v>24.868426656811312</v>
      </c>
    </row>
    <row r="46" spans="1:7" x14ac:dyDescent="0.25">
      <c r="A46" s="154" t="s">
        <v>92</v>
      </c>
      <c r="B46" s="18">
        <v>434019</v>
      </c>
      <c r="C46" s="18">
        <v>429237</v>
      </c>
      <c r="D46" s="18">
        <v>417336</v>
      </c>
      <c r="E46" s="158">
        <v>15.28868457900716</v>
      </c>
      <c r="F46" s="156">
        <v>14.821719613259669</v>
      </c>
      <c r="G46" s="157">
        <v>13.996123813928312</v>
      </c>
    </row>
    <row r="47" spans="1:7" x14ac:dyDescent="0.25">
      <c r="A47" s="154" t="s">
        <v>333</v>
      </c>
      <c r="B47" s="18">
        <v>287363</v>
      </c>
      <c r="C47" s="18">
        <v>290555</v>
      </c>
      <c r="D47" s="18">
        <v>295010</v>
      </c>
      <c r="E47" s="158">
        <v>10.12260354195838</v>
      </c>
      <c r="F47" s="156">
        <v>10.032976519337016</v>
      </c>
      <c r="G47" s="157">
        <v>9.8936983302350896</v>
      </c>
    </row>
    <row r="48" spans="1:7" x14ac:dyDescent="0.25">
      <c r="A48" s="154" t="s">
        <v>334</v>
      </c>
      <c r="B48" s="18">
        <v>81507</v>
      </c>
      <c r="C48" s="18">
        <v>85024</v>
      </c>
      <c r="D48" s="18">
        <v>87936</v>
      </c>
      <c r="E48" s="158">
        <v>2.8711526776042904</v>
      </c>
      <c r="F48" s="156">
        <v>2.935911602209945</v>
      </c>
      <c r="G48" s="157">
        <v>2.9490941200893288</v>
      </c>
    </row>
    <row r="49" spans="1:7" x14ac:dyDescent="0.25">
      <c r="A49" s="154" t="s">
        <v>335</v>
      </c>
      <c r="B49" s="18">
        <v>88689</v>
      </c>
      <c r="C49" s="18">
        <v>82135</v>
      </c>
      <c r="D49" s="18">
        <v>79024</v>
      </c>
      <c r="E49" s="158">
        <v>3.1241446725317692</v>
      </c>
      <c r="F49" s="156">
        <v>2.836153314917127</v>
      </c>
      <c r="G49" s="157">
        <v>2.6502139481661562</v>
      </c>
    </row>
    <row r="50" spans="1:7" x14ac:dyDescent="0.25">
      <c r="A50" s="154" t="s">
        <v>336</v>
      </c>
      <c r="B50" s="18">
        <v>16723</v>
      </c>
      <c r="C50" s="18">
        <v>18019</v>
      </c>
      <c r="D50" s="18">
        <v>22034</v>
      </c>
      <c r="E50" s="158">
        <v>0.589081750372073</v>
      </c>
      <c r="F50" s="156">
        <v>0.62220303867403315</v>
      </c>
      <c r="G50" s="157">
        <v>0.73895037120233198</v>
      </c>
    </row>
    <row r="51" spans="1:7" x14ac:dyDescent="0.25">
      <c r="A51" s="154" t="s">
        <v>337</v>
      </c>
      <c r="B51" s="18">
        <v>42481</v>
      </c>
      <c r="C51" s="18">
        <v>50971</v>
      </c>
      <c r="D51" s="18">
        <v>59136</v>
      </c>
      <c r="E51" s="158">
        <v>1.496428980299948</v>
      </c>
      <c r="F51" s="156">
        <v>1.7600483425414364</v>
      </c>
      <c r="G51" s="157">
        <v>1.9832336004094175</v>
      </c>
    </row>
    <row r="52" spans="1:7" x14ac:dyDescent="0.25">
      <c r="A52" s="154" t="s">
        <v>338</v>
      </c>
      <c r="B52" s="18">
        <v>133163</v>
      </c>
      <c r="C52" s="18">
        <v>136556</v>
      </c>
      <c r="D52" s="18">
        <v>133607</v>
      </c>
      <c r="E52" s="158">
        <v>4.6907787552948843</v>
      </c>
      <c r="F52" s="156">
        <v>4.7153314917127069</v>
      </c>
      <c r="G52" s="157">
        <v>4.4807543907247878</v>
      </c>
    </row>
    <row r="53" spans="1:7" x14ac:dyDescent="0.25">
      <c r="A53" s="154" t="s">
        <v>339</v>
      </c>
      <c r="B53" s="18">
        <v>0</v>
      </c>
      <c r="C53" s="18">
        <v>0</v>
      </c>
      <c r="D53" s="18">
        <v>0</v>
      </c>
      <c r="E53" s="158" t="s">
        <v>340</v>
      </c>
      <c r="F53" s="156" t="s">
        <v>340</v>
      </c>
      <c r="G53" s="157" t="s">
        <v>340</v>
      </c>
    </row>
    <row r="54" spans="1:7" x14ac:dyDescent="0.25">
      <c r="A54" s="154" t="s">
        <v>341</v>
      </c>
      <c r="B54" s="18">
        <v>0</v>
      </c>
      <c r="C54" s="18">
        <v>0</v>
      </c>
      <c r="D54" s="18">
        <v>0</v>
      </c>
      <c r="E54" s="158" t="s">
        <v>340</v>
      </c>
      <c r="F54" s="156" t="s">
        <v>340</v>
      </c>
      <c r="G54" s="157" t="s">
        <v>340</v>
      </c>
    </row>
    <row r="55" spans="1:7" x14ac:dyDescent="0.25">
      <c r="A55" s="154" t="s">
        <v>342</v>
      </c>
      <c r="B55" s="18">
        <v>0</v>
      </c>
      <c r="C55" s="18">
        <v>0</v>
      </c>
      <c r="D55" s="18">
        <v>0</v>
      </c>
      <c r="E55" s="158" t="s">
        <v>340</v>
      </c>
      <c r="F55" s="156" t="s">
        <v>340</v>
      </c>
      <c r="G55" s="157" t="s">
        <v>340</v>
      </c>
    </row>
    <row r="56" spans="1:7" x14ac:dyDescent="0.25">
      <c r="A56" s="154" t="s">
        <v>343</v>
      </c>
      <c r="B56" s="18">
        <v>164149</v>
      </c>
      <c r="C56" s="18">
        <v>167470</v>
      </c>
      <c r="D56" s="18">
        <v>168154</v>
      </c>
      <c r="E56" s="158">
        <v>5.7822866855124921</v>
      </c>
      <c r="F56" s="156">
        <v>5.7828038674033149</v>
      </c>
      <c r="G56" s="157">
        <v>5.6393510356338812</v>
      </c>
    </row>
    <row r="57" spans="1:7" x14ac:dyDescent="0.25">
      <c r="A57" s="154" t="s">
        <v>344</v>
      </c>
      <c r="B57" s="18">
        <v>0</v>
      </c>
      <c r="C57" s="18">
        <v>0</v>
      </c>
      <c r="D57" s="18">
        <v>0</v>
      </c>
      <c r="E57" s="158" t="s">
        <v>340</v>
      </c>
      <c r="F57" s="156" t="s">
        <v>340</v>
      </c>
      <c r="G57" s="157" t="s">
        <v>340</v>
      </c>
    </row>
    <row r="58" spans="1:7" x14ac:dyDescent="0.25">
      <c r="A58" s="154" t="s">
        <v>345</v>
      </c>
      <c r="B58" s="18">
        <v>44142</v>
      </c>
      <c r="C58" s="18">
        <v>52242</v>
      </c>
      <c r="D58" s="18">
        <v>66032</v>
      </c>
      <c r="E58" s="158">
        <v>1.5549391033262001</v>
      </c>
      <c r="F58" s="156">
        <v>1.8039364640883977</v>
      </c>
      <c r="G58" s="157">
        <v>2.214503535954996</v>
      </c>
    </row>
    <row r="59" spans="1:7" x14ac:dyDescent="0.25">
      <c r="A59" s="154" t="s">
        <v>346</v>
      </c>
      <c r="B59" s="18">
        <v>0</v>
      </c>
      <c r="C59" s="18">
        <v>54</v>
      </c>
      <c r="D59" s="18">
        <v>2800</v>
      </c>
      <c r="E59" s="158" t="s">
        <v>340</v>
      </c>
      <c r="F59" s="156">
        <v>1.8646408839779005E-3</v>
      </c>
      <c r="G59" s="157">
        <v>9.3903106079991361E-2</v>
      </c>
    </row>
    <row r="60" spans="1:7" x14ac:dyDescent="0.25">
      <c r="A60" s="154" t="s">
        <v>347</v>
      </c>
      <c r="B60" s="18">
        <v>1205</v>
      </c>
      <c r="C60" s="18">
        <v>1122</v>
      </c>
      <c r="D60" s="18">
        <v>1152</v>
      </c>
      <c r="E60" s="158">
        <v>4.2447139221332766E-2</v>
      </c>
      <c r="F60" s="156">
        <v>3.8743093922651933E-2</v>
      </c>
      <c r="G60" s="157">
        <v>3.8634420787196443E-2</v>
      </c>
    </row>
    <row r="61" spans="1:7" x14ac:dyDescent="0.25">
      <c r="A61" s="154" t="s">
        <v>348</v>
      </c>
      <c r="B61" s="18">
        <v>857</v>
      </c>
      <c r="C61" s="18">
        <v>1550</v>
      </c>
      <c r="D61" s="18">
        <v>1737</v>
      </c>
      <c r="E61" s="158">
        <v>3.0188546317578575E-2</v>
      </c>
      <c r="F61" s="156">
        <v>5.3522099447513814E-2</v>
      </c>
      <c r="G61" s="157">
        <v>5.8253462593194638E-2</v>
      </c>
    </row>
    <row r="62" spans="1:7" x14ac:dyDescent="0.25">
      <c r="A62" s="154" t="s">
        <v>349</v>
      </c>
      <c r="B62" s="18">
        <v>0</v>
      </c>
      <c r="C62" s="18">
        <v>0</v>
      </c>
      <c r="D62" s="18">
        <v>0</v>
      </c>
      <c r="E62" s="158" t="s">
        <v>340</v>
      </c>
      <c r="F62" s="156" t="s">
        <v>340</v>
      </c>
      <c r="G62" s="157" t="s">
        <v>340</v>
      </c>
    </row>
    <row r="63" spans="1:7" x14ac:dyDescent="0.25">
      <c r="A63" s="154" t="s">
        <v>350</v>
      </c>
      <c r="B63" s="18">
        <v>91266</v>
      </c>
      <c r="C63" s="18">
        <v>101385</v>
      </c>
      <c r="D63" s="18">
        <v>110646</v>
      </c>
      <c r="E63" s="158">
        <v>3.2149216665345697</v>
      </c>
      <c r="F63" s="156">
        <v>3.5008632596685083</v>
      </c>
      <c r="G63" s="157">
        <v>3.7107153840452587</v>
      </c>
    </row>
    <row r="64" spans="1:7" x14ac:dyDescent="0.25">
      <c r="A64" s="154" t="s">
        <v>351</v>
      </c>
      <c r="B64" s="18">
        <v>4285</v>
      </c>
      <c r="C64" s="18">
        <v>4416</v>
      </c>
      <c r="D64" s="18">
        <v>4487</v>
      </c>
      <c r="E64" s="158">
        <v>0.15094273158789287</v>
      </c>
      <c r="F64" s="156">
        <v>0.15248618784530388</v>
      </c>
      <c r="G64" s="157">
        <v>0.15047972749318617</v>
      </c>
    </row>
    <row r="65" spans="1:7" x14ac:dyDescent="0.25">
      <c r="A65" s="154" t="s">
        <v>352</v>
      </c>
      <c r="B65" s="18">
        <v>12904</v>
      </c>
      <c r="C65" s="18">
        <v>11448</v>
      </c>
      <c r="D65" s="18">
        <v>13839</v>
      </c>
      <c r="E65" s="158">
        <v>0.45455426100587393</v>
      </c>
      <c r="F65" s="156">
        <v>0.39530386740331491</v>
      </c>
      <c r="G65" s="157">
        <v>0.46411610180035728</v>
      </c>
    </row>
    <row r="66" spans="1:7" x14ac:dyDescent="0.25">
      <c r="A66" s="154" t="s">
        <v>353</v>
      </c>
      <c r="B66" s="18">
        <v>0</v>
      </c>
      <c r="C66" s="18">
        <v>0</v>
      </c>
      <c r="D66" s="18">
        <v>0</v>
      </c>
      <c r="E66" s="158" t="s">
        <v>340</v>
      </c>
      <c r="F66" s="156" t="s">
        <v>340</v>
      </c>
      <c r="G66" s="157" t="s">
        <v>340</v>
      </c>
    </row>
    <row r="67" spans="1:7" x14ac:dyDescent="0.25">
      <c r="A67" s="154" t="s">
        <v>354</v>
      </c>
      <c r="B67" s="18">
        <v>5077</v>
      </c>
      <c r="C67" s="18">
        <v>9137</v>
      </c>
      <c r="D67" s="18">
        <v>12089</v>
      </c>
      <c r="E67" s="158">
        <v>0.17884159819643691</v>
      </c>
      <c r="F67" s="156">
        <v>0.31550414364640883</v>
      </c>
      <c r="G67" s="157">
        <v>0.40542666050036269</v>
      </c>
    </row>
    <row r="68" spans="1:7" x14ac:dyDescent="0.25">
      <c r="A68" s="154" t="s">
        <v>355</v>
      </c>
      <c r="B68" s="18">
        <v>16227</v>
      </c>
      <c r="C68" s="18">
        <v>18157</v>
      </c>
      <c r="D68" s="18">
        <v>19657</v>
      </c>
      <c r="E68" s="158">
        <v>0.57160973290005546</v>
      </c>
      <c r="F68" s="156">
        <v>0.62696823204419894</v>
      </c>
      <c r="G68" s="157">
        <v>0.65923334150513935</v>
      </c>
    </row>
    <row r="69" spans="1:7" x14ac:dyDescent="0.25">
      <c r="A69" s="154" t="s">
        <v>356</v>
      </c>
      <c r="B69" s="18">
        <v>0</v>
      </c>
      <c r="C69" s="18">
        <v>4</v>
      </c>
      <c r="D69" s="18">
        <v>3</v>
      </c>
      <c r="E69" s="158" t="s">
        <v>340</v>
      </c>
      <c r="F69" s="156">
        <v>1.3812154696132598E-4</v>
      </c>
      <c r="G69" s="157">
        <v>1.0061047079999075E-4</v>
      </c>
    </row>
    <row r="70" spans="1:7" x14ac:dyDescent="0.25">
      <c r="A70" s="154" t="s">
        <v>357</v>
      </c>
      <c r="B70" s="18">
        <v>283</v>
      </c>
      <c r="C70" s="18">
        <v>319</v>
      </c>
      <c r="D70" s="18">
        <v>314</v>
      </c>
      <c r="E70" s="158">
        <v>9.968913194719646E-3</v>
      </c>
      <c r="F70" s="156">
        <v>1.1015193370165747E-2</v>
      </c>
      <c r="G70" s="157">
        <v>1.0530562610399032E-2</v>
      </c>
    </row>
    <row r="71" spans="1:7" x14ac:dyDescent="0.25">
      <c r="A71" s="154" t="s">
        <v>358</v>
      </c>
      <c r="B71" s="18">
        <v>0</v>
      </c>
      <c r="C71" s="18">
        <v>0</v>
      </c>
      <c r="D71" s="18">
        <v>4019</v>
      </c>
      <c r="E71" s="158" t="s">
        <v>340</v>
      </c>
      <c r="F71" s="156" t="s">
        <v>340</v>
      </c>
      <c r="G71" s="157">
        <v>0.1347844940483876</v>
      </c>
    </row>
    <row r="72" spans="1:7" x14ac:dyDescent="0.25">
      <c r="A72" s="154" t="s">
        <v>359</v>
      </c>
      <c r="B72" s="18">
        <v>41822</v>
      </c>
      <c r="C72" s="18">
        <v>55402</v>
      </c>
      <c r="D72" s="18">
        <v>64162</v>
      </c>
      <c r="E72" s="158">
        <v>1.4732151506345055</v>
      </c>
      <c r="F72" s="156">
        <v>1.9130524861878453</v>
      </c>
      <c r="G72" s="157">
        <v>2.151789675823002</v>
      </c>
    </row>
    <row r="73" spans="1:7" x14ac:dyDescent="0.25">
      <c r="A73" s="154" t="s">
        <v>5</v>
      </c>
      <c r="B73" s="18" t="s">
        <v>5</v>
      </c>
      <c r="C73" s="18" t="s">
        <v>5</v>
      </c>
      <c r="D73" s="18" t="s">
        <v>5</v>
      </c>
      <c r="E73" s="158" t="s">
        <v>5</v>
      </c>
      <c r="F73" s="156" t="s">
        <v>5</v>
      </c>
      <c r="G73" s="157" t="s">
        <v>5</v>
      </c>
    </row>
    <row r="74" spans="1:7" ht="13.8" thickBot="1" x14ac:dyDescent="0.3">
      <c r="A74" s="159" t="s">
        <v>4</v>
      </c>
      <c r="B74" s="21">
        <v>2838825</v>
      </c>
      <c r="C74" s="21">
        <v>2896000</v>
      </c>
      <c r="D74" s="21">
        <v>2981797</v>
      </c>
      <c r="E74" s="160">
        <v>100</v>
      </c>
      <c r="F74" s="161">
        <v>100</v>
      </c>
      <c r="G74" s="162">
        <v>100</v>
      </c>
    </row>
    <row r="75" spans="1:7" x14ac:dyDescent="0.25">
      <c r="A75" s="163"/>
      <c r="B75" s="163"/>
      <c r="C75" s="163"/>
      <c r="D75" s="163"/>
      <c r="E75" s="163"/>
      <c r="F75" s="163"/>
      <c r="G75" s="163"/>
    </row>
    <row r="76" spans="1:7" x14ac:dyDescent="0.25">
      <c r="A76" s="165" t="s">
        <v>329</v>
      </c>
      <c r="F76" s="164"/>
      <c r="G76" s="199">
        <v>9</v>
      </c>
    </row>
    <row r="77" spans="1:7" x14ac:dyDescent="0.25">
      <c r="A77" s="165" t="s">
        <v>330</v>
      </c>
      <c r="F77" s="164"/>
      <c r="G77" s="200"/>
    </row>
  </sheetData>
  <mergeCells count="1">
    <mergeCell ref="G76:G77"/>
  </mergeCells>
  <hyperlinks>
    <hyperlink ref="A2" location="Innhold!A26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47</vt:i4>
      </vt:variant>
      <vt:variant>
        <vt:lpstr>Named Ranges</vt:lpstr>
      </vt:variant>
      <vt:variant>
        <vt:i4>32</vt:i4>
      </vt:variant>
    </vt:vector>
  </HeadingPairs>
  <TitlesOfParts>
    <vt:vector size="79" baseType="lpstr">
      <vt:lpstr>Forside</vt:lpstr>
      <vt:lpstr>Innhold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DATA_11</vt:lpstr>
      <vt:lpstr>DATA_12</vt:lpstr>
      <vt:lpstr>DATA_21</vt:lpstr>
      <vt:lpstr>DATA_31</vt:lpstr>
      <vt:lpstr>DATA_32</vt:lpstr>
      <vt:lpstr>DATA_41</vt:lpstr>
      <vt:lpstr>DATA_42</vt:lpstr>
      <vt:lpstr>DATA_51</vt:lpstr>
      <vt:lpstr>DATA_52</vt:lpstr>
      <vt:lpstr>DATA_61</vt:lpstr>
      <vt:lpstr>DATA_62</vt:lpstr>
      <vt:lpstr>DATA_63</vt:lpstr>
      <vt:lpstr>DATA_64</vt:lpstr>
      <vt:lpstr>DATA_71</vt:lpstr>
      <vt:lpstr>DATA_72</vt:lpstr>
      <vt:lpstr>DATA_81</vt:lpstr>
      <vt:lpstr>DATA_82</vt:lpstr>
      <vt:lpstr>DATA_91</vt:lpstr>
      <vt:lpstr>DATA_92</vt:lpstr>
      <vt:lpstr>DATA_93</vt:lpstr>
      <vt:lpstr>DATA_B1</vt:lpstr>
      <vt:lpstr>DATA_B2</vt:lpstr>
      <vt:lpstr>DATA_K1</vt:lpstr>
      <vt:lpstr>DATA_K2</vt:lpstr>
      <vt:lpstr>DATA_M1</vt:lpstr>
      <vt:lpstr>DATA_M2</vt:lpstr>
      <vt:lpstr>DATA_P1</vt:lpstr>
      <vt:lpstr>DATA_P2</vt:lpstr>
      <vt:lpstr>DATA_11</vt:lpstr>
      <vt:lpstr>DATA_12</vt:lpstr>
      <vt:lpstr>DATA_21</vt:lpstr>
      <vt:lpstr>DATA_31</vt:lpstr>
      <vt:lpstr>DATA_32</vt:lpstr>
      <vt:lpstr>DATA_41</vt:lpstr>
      <vt:lpstr>DATA_42</vt:lpstr>
      <vt:lpstr>DATA_51</vt:lpstr>
      <vt:lpstr>DATA_52</vt:lpstr>
      <vt:lpstr>DATA_61</vt:lpstr>
      <vt:lpstr>DATA_62</vt:lpstr>
      <vt:lpstr>DATA_63</vt:lpstr>
      <vt:lpstr>DATA_64</vt:lpstr>
      <vt:lpstr>DATA_71</vt:lpstr>
      <vt:lpstr>DATA_72</vt:lpstr>
      <vt:lpstr>DATA_81</vt:lpstr>
      <vt:lpstr>DATA_82</vt:lpstr>
      <vt:lpstr>DATA_91</vt:lpstr>
      <vt:lpstr>DATA_92</vt:lpstr>
      <vt:lpstr>DATA_93</vt:lpstr>
      <vt:lpstr>DATA_B1</vt:lpstr>
      <vt:lpstr>DATA_B2</vt:lpstr>
      <vt:lpstr>DATA_K1</vt:lpstr>
      <vt:lpstr>DATA_K2</vt:lpstr>
      <vt:lpstr>DATA_M1</vt:lpstr>
      <vt:lpstr>DATA_M2</vt:lpstr>
      <vt:lpstr>DATA_P1</vt:lpstr>
      <vt:lpstr>DATA_P2</vt:lpstr>
      <vt:lpstr>Dato_1årsiden</vt:lpstr>
      <vt:lpstr>Dato_2årsiden</vt:lpstr>
      <vt:lpstr>Dato_nå</vt:lpstr>
      <vt:lpstr>Print_Area</vt:lpstr>
    </vt:vector>
  </TitlesOfParts>
  <Company>Norges Forsikringsforbund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Rendedal</dc:creator>
  <cp:lastModifiedBy>Harald Moseby</cp:lastModifiedBy>
  <cp:lastPrinted>2016-08-30T10:24:47Z</cp:lastPrinted>
  <dcterms:created xsi:type="dcterms:W3CDTF">2001-06-06T07:37:41Z</dcterms:created>
  <dcterms:modified xsi:type="dcterms:W3CDTF">2016-08-30T10:48:09Z</dcterms:modified>
</cp:coreProperties>
</file>