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6915" windowHeight="8805" tabRatio="805" activeTab="1"/>
  </bookViews>
  <sheets>
    <sheet name="Forside " sheetId="51" r:id="rId1"/>
    <sheet name="Innhold" sheetId="2" r:id="rId2"/>
    <sheet name="Tab1" sheetId="3" r:id="rId3"/>
    <sheet name="Tab2" sheetId="4" r:id="rId4"/>
    <sheet name="Tab3" sheetId="5" r:id="rId5"/>
    <sheet name="Tab4" sheetId="6" r:id="rId6"/>
    <sheet name="Tab5" sheetId="7" r:id="rId7"/>
    <sheet name="Tab6" sheetId="8" r:id="rId8"/>
    <sheet name="Tab7" sheetId="60" r:id="rId9"/>
    <sheet name="Tab8" sheetId="10" r:id="rId10"/>
    <sheet name="Tab9" sheetId="23" r:id="rId11"/>
    <sheet name="Tab10" sheetId="55" r:id="rId12"/>
    <sheet name="Tab11" sheetId="14" r:id="rId13"/>
    <sheet name="Tab12" sheetId="15" r:id="rId14"/>
    <sheet name="Tab13" sheetId="52" r:id="rId15"/>
    <sheet name="Tab14" sheetId="53" r:id="rId16"/>
    <sheet name="Tab15" sheetId="54" r:id="rId17"/>
    <sheet name="Tab16" sheetId="16" r:id="rId18"/>
    <sheet name="Tab17" sheetId="17" r:id="rId19"/>
    <sheet name="Tab18" sheetId="18" r:id="rId20"/>
  </sheets>
  <externalReferences>
    <externalReference r:id="rId21"/>
  </externalReferences>
  <definedNames>
    <definedName name="DATA_11">#REF!</definedName>
    <definedName name="DATA_12">#REF!</definedName>
    <definedName name="DATA_21">#REF!</definedName>
    <definedName name="DATA_31">#REF!</definedName>
    <definedName name="DATA_32">#REF!</definedName>
    <definedName name="DATA_41">#REF!</definedName>
    <definedName name="DATA_42">#REF!</definedName>
    <definedName name="DATA_51">#REF!</definedName>
    <definedName name="DATA_52">#REF!</definedName>
    <definedName name="DATA_61">#REF!</definedName>
    <definedName name="DATA_62">#REF!</definedName>
    <definedName name="DATA_63">#REF!</definedName>
    <definedName name="DATA_64">#REF!</definedName>
    <definedName name="DATA_71">#REF!</definedName>
    <definedName name="DATA_72">#REF!</definedName>
    <definedName name="DATA_81">#REF!</definedName>
    <definedName name="DATA_82">#REF!</definedName>
    <definedName name="DATA_91">#REF!</definedName>
    <definedName name="DATA_92">#REF!</definedName>
    <definedName name="DATA_93">#REF!</definedName>
    <definedName name="DATA_B1">#REF!</definedName>
    <definedName name="DATA_B2">#REF!</definedName>
    <definedName name="DATA_K1">#REF!</definedName>
    <definedName name="DATA_K2">#REF!</definedName>
    <definedName name="DATA_M1">#REF!</definedName>
    <definedName name="DATA_M2">#REF!</definedName>
    <definedName name="DATA_P1">#REF!</definedName>
    <definedName name="DATA_P2">#REF!</definedName>
    <definedName name="Dato_1årsiden" localSheetId="8">[1]Tab5!$C$6</definedName>
    <definedName name="Dato_1årsiden">'Tab5'!$C$6</definedName>
    <definedName name="Dato_2årsiden" localSheetId="8">[1]Tab5!$B$6</definedName>
    <definedName name="Dato_2årsiden">'Tab5'!$B$6</definedName>
    <definedName name="Dato_nå" localSheetId="8">[1]Tab5!$D$6</definedName>
    <definedName name="Dato_nå">'Tab5'!$D$6</definedName>
    <definedName name="_xlnm.Print_Area">'Tab5'!$A$4:$G$64</definedName>
  </definedNames>
  <calcPr calcId="125725"/>
</workbook>
</file>

<file path=xl/calcChain.xml><?xml version="1.0" encoding="utf-8"?>
<calcChain xmlns="http://schemas.openxmlformats.org/spreadsheetml/2006/main">
  <c r="H27" i="2"/>
  <c r="B55" l="1"/>
  <c r="C52" i="18"/>
  <c r="K64" i="4"/>
  <c r="E64"/>
  <c r="C52" i="3"/>
  <c r="H25" i="2" l="1"/>
  <c r="H29" l="1"/>
  <c r="B97" i="4" l="1"/>
  <c r="C97"/>
  <c r="D97"/>
  <c r="B99"/>
  <c r="C99"/>
  <c r="D99"/>
  <c r="C91" l="1"/>
  <c r="B91"/>
  <c r="C87"/>
  <c r="B87"/>
  <c r="B88" l="1"/>
  <c r="G101"/>
  <c r="C88"/>
  <c r="C89"/>
  <c r="B89"/>
  <c r="G98"/>
  <c r="G97" l="1"/>
  <c r="G99"/>
  <c r="B54" i="2" l="1"/>
  <c r="B107" i="4" l="1"/>
  <c r="B90" l="1"/>
  <c r="C90"/>
  <c r="B106" l="1"/>
  <c r="A52" i="3"/>
  <c r="E101" i="4"/>
  <c r="E98"/>
  <c r="C84"/>
  <c r="C85"/>
  <c r="C82"/>
  <c r="B84"/>
  <c r="B85"/>
  <c r="B82"/>
  <c r="E99" l="1"/>
  <c r="E97"/>
  <c r="B86"/>
  <c r="C86"/>
  <c r="H35" i="2"/>
  <c r="H37" s="1"/>
  <c r="H31"/>
  <c r="A65" i="4"/>
  <c r="A53" i="18"/>
  <c r="G65" i="4"/>
  <c r="A53" i="3"/>
  <c r="A64" i="4"/>
  <c r="G64"/>
  <c r="A52" i="18"/>
  <c r="B83" i="4"/>
  <c r="C83"/>
  <c r="H33" i="2" l="1"/>
  <c r="G96" i="4"/>
  <c r="E96" s="1"/>
  <c r="H39" i="2"/>
  <c r="H41" s="1"/>
  <c r="H43" s="1"/>
  <c r="H46" s="1"/>
  <c r="B76" i="4" l="1"/>
  <c r="B77"/>
  <c r="B74"/>
  <c r="B75" l="1"/>
  <c r="B78" s="1"/>
</calcChain>
</file>

<file path=xl/sharedStrings.xml><?xml version="1.0" encoding="utf-8"?>
<sst xmlns="http://schemas.openxmlformats.org/spreadsheetml/2006/main" count="4052" uniqueCount="194">
  <si>
    <t>Tilbake til innholdsfortegnelsen</t>
  </si>
  <si>
    <t>Bestandspremie i 1000 kr</t>
  </si>
  <si>
    <t>Markedsandel i prosent</t>
  </si>
  <si>
    <t>Selskap</t>
  </si>
  <si>
    <t>I ALT</t>
  </si>
  <si>
    <t xml:space="preserve"> </t>
  </si>
  <si>
    <t>INNHOLDSFORTEGNELSE</t>
  </si>
  <si>
    <t>Figur 1. Markedsandeler til de fire største selskaper, landbasert forsikring i alt ……………………………</t>
  </si>
  <si>
    <t>Figur 2. Bestandspremie i de største bransjene utenom motorvogn ………………………………………..</t>
  </si>
  <si>
    <t>Figur 3. Bestandspremie for Motorvognforsikring, med kaskoandel ………………………………………….</t>
  </si>
  <si>
    <t>Alle selskap</t>
  </si>
  <si>
    <t xml:space="preserve">Endring </t>
  </si>
  <si>
    <t>i prosent</t>
  </si>
  <si>
    <t>1. Motorvogn - totalt</t>
  </si>
  <si>
    <t>Personbil og varebil &lt; 3,5 t.</t>
  </si>
  <si>
    <t>Lastebil, buss og varebil &gt; 3,5 t.</t>
  </si>
  <si>
    <t>To-hjul</t>
  </si>
  <si>
    <t>Traktor, arbeidsmaskiner</t>
  </si>
  <si>
    <t>2. Motorvogn - herav trafikkforsikring</t>
  </si>
  <si>
    <t>Hjem</t>
  </si>
  <si>
    <t xml:space="preserve">Villa </t>
  </si>
  <si>
    <t>Hytte</t>
  </si>
  <si>
    <t>Andre</t>
  </si>
  <si>
    <t>Sum alle selskaper</t>
  </si>
  <si>
    <t>Markedsandeler - selskapstall</t>
  </si>
  <si>
    <t>Fritidsbåt</t>
  </si>
  <si>
    <t>Reise</t>
  </si>
  <si>
    <t>Ansvar</t>
  </si>
  <si>
    <t>Transport</t>
  </si>
  <si>
    <t>Andre bransjer</t>
  </si>
  <si>
    <t>Antall forsikringer</t>
  </si>
  <si>
    <t>Fors.sum (mill. kr.)</t>
  </si>
  <si>
    <t>Antall forsikrede</t>
  </si>
  <si>
    <t>Tabell 2.1 Landbasert forsikring i alt</t>
  </si>
  <si>
    <t>Tabell 3.1 Motorvogn i alt, bestandspremie</t>
  </si>
  <si>
    <t>SPESIAL I ALT</t>
  </si>
  <si>
    <t>I ALT LANDBASERT FORSIKRING</t>
  </si>
  <si>
    <t>Tabell 3.2 Motorvogn i alt, antall forsikringer</t>
  </si>
  <si>
    <t>Forsikringssum i mill. kr.</t>
  </si>
  <si>
    <t xml:space="preserve">Antall forsikrede </t>
  </si>
  <si>
    <t>Spesifikke kommentarer</t>
  </si>
  <si>
    <t>Tabell 1.1 Bestandspremie …………………………………………………………………………</t>
  </si>
  <si>
    <t>Tabell 1.2 Antall forsikringer / forsikringssum ………………………………………………….</t>
  </si>
  <si>
    <t>Tabell 2.1 Landbasert forsikring i alt ……………………………………………………………………</t>
  </si>
  <si>
    <t>Tabell 3.1 Motorvogn i alt, bestandspremie   …………………………………………………………..</t>
  </si>
  <si>
    <t>Tabell 3.2 Motorvogn i alt, antall forsikringer   …………………………………………………………</t>
  </si>
  <si>
    <t>2. FIGURDEL</t>
  </si>
  <si>
    <t>3. TABELLDEL</t>
  </si>
  <si>
    <t>Tabell 1.1  Bestandspremie</t>
  </si>
  <si>
    <t>Tabell 1.2  Antall forsikringer / forsikringssum</t>
  </si>
  <si>
    <t>Bestandsstatistikk</t>
  </si>
  <si>
    <t>4. PRINSIPPER, BEGREPER OG DEFINISJONER</t>
  </si>
  <si>
    <t>SpareBank 1</t>
  </si>
  <si>
    <t>Privat</t>
  </si>
  <si>
    <t>Ulykke</t>
  </si>
  <si>
    <t>Yrkesskade</t>
  </si>
  <si>
    <t>Villa</t>
  </si>
  <si>
    <t>Øvrig-Privat</t>
  </si>
  <si>
    <t>Totalt</t>
  </si>
  <si>
    <t>Øvrig</t>
  </si>
  <si>
    <t>Trafikk</t>
  </si>
  <si>
    <t>FIG 1</t>
  </si>
  <si>
    <t>FIG 4</t>
  </si>
  <si>
    <t>FIG 3</t>
  </si>
  <si>
    <t>FIG 2</t>
  </si>
  <si>
    <t>Figur 2. Bestandspremie i de største bransjene utenom motorvogn</t>
  </si>
  <si>
    <t>Tab3</t>
  </si>
  <si>
    <t>1. HOVEDTREKK …………………………………………………………………………………………………..</t>
  </si>
  <si>
    <t>4. PRINSIPPER, BEGREPER OG DEFINISJONER …………………………………………………</t>
  </si>
  <si>
    <t>For mer detaljert beskrivelse av statistikkens innhold henviser vi til punkt 4. Prinsipper,</t>
  </si>
  <si>
    <t>Tab1</t>
  </si>
  <si>
    <t>Tab2</t>
  </si>
  <si>
    <t>Tab4</t>
  </si>
  <si>
    <t>Tab5</t>
  </si>
  <si>
    <t>Tab6</t>
  </si>
  <si>
    <t>Tab8</t>
  </si>
  <si>
    <t>Tab11</t>
  </si>
  <si>
    <t>Tab12</t>
  </si>
  <si>
    <t>Tab13</t>
  </si>
  <si>
    <t>Tab14</t>
  </si>
  <si>
    <t>Tab15</t>
  </si>
  <si>
    <t>gjeldende</t>
  </si>
  <si>
    <t>Figur 1. Markedsandeler til de fire største selskapene, landbasert forsikring i alt</t>
  </si>
  <si>
    <t>If Skadeforsikring</t>
  </si>
  <si>
    <t>Gjensidige</t>
  </si>
  <si>
    <t>Tab10</t>
  </si>
  <si>
    <t>Tryg</t>
  </si>
  <si>
    <t>Næring</t>
  </si>
  <si>
    <t>Fiskeoppdrett</t>
  </si>
  <si>
    <t>PERSON I ALT</t>
  </si>
  <si>
    <t xml:space="preserve">   Antall forsikringer</t>
  </si>
  <si>
    <t>Andre personprodukter (inkl. trygghet)</t>
  </si>
  <si>
    <t>Eierskifte</t>
  </si>
  <si>
    <t>Figur 3. Bestandspremie for Motorvognforsikring</t>
  </si>
  <si>
    <t>PRIVAT</t>
  </si>
  <si>
    <t>NÆRING</t>
  </si>
  <si>
    <t>3. Brann-kombinert</t>
  </si>
  <si>
    <t>Hobbydyr / Kjæledyr / Husdyr</t>
  </si>
  <si>
    <t>Landbruk</t>
  </si>
  <si>
    <t>Barn</t>
  </si>
  <si>
    <t>Behandling</t>
  </si>
  <si>
    <t>Kritisk sykdom</t>
  </si>
  <si>
    <t>4. Person</t>
  </si>
  <si>
    <t>5. Spesial</t>
  </si>
  <si>
    <t>BRANN-KOMBINERT I ALT</t>
  </si>
  <si>
    <t>Tab17</t>
  </si>
  <si>
    <t>Tab16</t>
  </si>
  <si>
    <t>TOTALT</t>
  </si>
  <si>
    <t>MOTORVOGN I ALT</t>
  </si>
  <si>
    <t>Figur 4. Bestandspremie fordelt på private forsikringer og næringslivsforsikringer</t>
  </si>
  <si>
    <t>Figur 4. Bestandspremie fordelt på private forsikringer og næringslivsforsikringer ………………………………………………</t>
  </si>
  <si>
    <t>begreper og definisjoner på side 23.</t>
  </si>
  <si>
    <t>INDIVIDUELL</t>
  </si>
  <si>
    <t>KOLLEKTIV</t>
  </si>
  <si>
    <t>Tabell 4.1 Brann-kombinert, bestandspremie</t>
  </si>
  <si>
    <t>Tabell 4.2 Brann-kombinert, antall forsikringer / forsikringssum</t>
  </si>
  <si>
    <t>Tabell 4.3 Brann kombinert - herav Landbruk, bestandspremie</t>
  </si>
  <si>
    <t>Tabell 4.4 Brann kombinert - herav Landbruk, forsikringssum</t>
  </si>
  <si>
    <t>Tabell 5.1 Person i alt, bestandspremie</t>
  </si>
  <si>
    <t>Tabell 5.2  Person i alt, antall forsikrede</t>
  </si>
  <si>
    <t>Tabell 5.3 Person - herav Ulykke, bestandspremie</t>
  </si>
  <si>
    <t>Tabell 5.4 Person - herav Ulykke, antall forsikrede</t>
  </si>
  <si>
    <t>Tabell 5.5 Person - herav Yrkesskade, bestandspremie</t>
  </si>
  <si>
    <t>Tabell 5.6 Person - herav Yrkesskade, antall forsikrede</t>
  </si>
  <si>
    <t>Tabell 5.7 Person - herav Barn, bestandspremie</t>
  </si>
  <si>
    <t>Tabell 5.8 Person - herav Barn, antall forsikrede</t>
  </si>
  <si>
    <t>Tabell 5.9 Person - herav Kritisk sykdom, bestandspremie</t>
  </si>
  <si>
    <t>Tabell 5.10 Person - herav Kritisk sykdom, antall forsikrede</t>
  </si>
  <si>
    <t>Tabell 5.11 Person - herav Behandling, bestandspremie</t>
  </si>
  <si>
    <t>Tabell 5.12 Person - herav Behandling, antall forsikrede</t>
  </si>
  <si>
    <t>Tabell 6.1 Spesial i alt, bestandspremie</t>
  </si>
  <si>
    <t>Tabell 6.2 Spesial - herav Ansvar, bestandspremie</t>
  </si>
  <si>
    <t>Tabell 6.3 Spesial - herav Ansvar, antall forsikringer</t>
  </si>
  <si>
    <t>Tabell 4.1 Brann-kombinert, bestandspremie   ……………………………………………</t>
  </si>
  <si>
    <t>Tabell 4.2 Brann-kombinert, antall forsikringer   ……………………………………………</t>
  </si>
  <si>
    <t>Tabell 4.3 Brann kombinert - herav Landbruk, bestandspremie   …………………………………………</t>
  </si>
  <si>
    <t>Tabell 4.4 Brann kombinert - herav Landbruk, forsikringssum   ……………………………………………</t>
  </si>
  <si>
    <t>Tabell 5.1 Person i alt, bestandspremie   …………………………………………</t>
  </si>
  <si>
    <t>Tabell 5.2 Person i alt, antall forsikrede   ……………………………………………</t>
  </si>
  <si>
    <t>Tabell 5.3 Person - herav Ulykke, bestandspremie   …………………………………………………………………</t>
  </si>
  <si>
    <t>Tabell 5.4 Person - herav Ulykke, antall forsikrede   …………………………………………………………………</t>
  </si>
  <si>
    <t>Tabell 5.5 Person - herav Yrkesskade, bestandspremie   …………………………………………………………..</t>
  </si>
  <si>
    <t>Tabell 5.6 Person - herav Yrkesskade, antall forsikrede   …………………………………………………………</t>
  </si>
  <si>
    <t>Tabell 5.7 Person - herav Barn, bestandspremie   …………………………………………………………..</t>
  </si>
  <si>
    <t>Tabell 5.8 Person - herav Barn, antall forsikrede   …………………………………………………………</t>
  </si>
  <si>
    <t>Tabell 5.9 Person - herav Kritisk sykdom, bestandspremie   …………………………………………………………..</t>
  </si>
  <si>
    <t>Tabell 5.10 Person - herav Kritisk sykdom, antall forsikrede   …………………………………………………………</t>
  </si>
  <si>
    <t>Tabell 5.11.Person - herav Behandling, bestandspremie   …………………………………………………………..</t>
  </si>
  <si>
    <t>Tabell 5.12 Person - herav Behandling, antall forsikrede   …………………………………………………………</t>
  </si>
  <si>
    <t>Tabell 6.1  Spesial i alt, bestandspremie   ………………………………………………………………</t>
  </si>
  <si>
    <t>Tabell 6.2  Spesial - herav Ansvar, bestandspremie   …………………………………………………………………….</t>
  </si>
  <si>
    <t>Tabell 6.3  Spesial - herav Ansvar, antall forsikringer   ……………………………………………………….</t>
  </si>
  <si>
    <t>Tab9</t>
  </si>
  <si>
    <t>Tab7</t>
  </si>
  <si>
    <t>Antall trafikkforsikringer</t>
  </si>
  <si>
    <t>Tabell 3.3 Person og varebil &lt; 3.5 t, bestandspremie</t>
  </si>
  <si>
    <t>Tabell 3.4 Person og varebil &lt; 3.5 t, antall trafikkforsikringer</t>
  </si>
  <si>
    <t>Tabell 3.3 Personbil og varebil &lt;3.5 t, bestandspremie   ………………………………………………</t>
  </si>
  <si>
    <t>Tabell 3.4 Personbil og varebil &lt;3.5 t, antall trafikkforsikringer   ………………………………………</t>
  </si>
  <si>
    <t>Tab18</t>
  </si>
  <si>
    <t>30.06.2013</t>
  </si>
  <si>
    <t>30.06.2014</t>
  </si>
  <si>
    <t>Finans Norge / Skadestatistikk</t>
  </si>
  <si>
    <t>Premiestatistikk skadeforsikring 2. kvartal 2014</t>
  </si>
  <si>
    <t>30.06.2012</t>
  </si>
  <si>
    <t>Storebrand</t>
  </si>
  <si>
    <t>SpareBank 1 Forsikring</t>
  </si>
  <si>
    <t>Jernbanepersonalets forsikring</t>
  </si>
  <si>
    <t>Codan</t>
  </si>
  <si>
    <t>Protector Forsikring</t>
  </si>
  <si>
    <t>KLP Skadeforsikring</t>
  </si>
  <si>
    <t>DNB Forsikring</t>
  </si>
  <si>
    <t>Nordea</t>
  </si>
  <si>
    <t xml:space="preserve">-   </t>
  </si>
  <si>
    <t>Danica</t>
  </si>
  <si>
    <t>Eika Forsikring</t>
  </si>
  <si>
    <t>Telenor Forsikring</t>
  </si>
  <si>
    <t>NEMI</t>
  </si>
  <si>
    <t>AIG Europe</t>
  </si>
  <si>
    <t>Oslo Forsikring</t>
  </si>
  <si>
    <t>Inter Hannover</t>
  </si>
  <si>
    <t>Gouda Reiseforsikring</t>
  </si>
  <si>
    <t>Unison Forsikring</t>
  </si>
  <si>
    <t>ACE European Group</t>
  </si>
  <si>
    <t>Frende Skadeforsikring</t>
  </si>
  <si>
    <t>KNIF Trygghet Forsikring</t>
  </si>
  <si>
    <t>Landbruksforsikring</t>
  </si>
  <si>
    <t>Møretrygd</t>
  </si>
  <si>
    <t>Troll Forsikring</t>
  </si>
  <si>
    <t>Euro Insurance LTD</t>
  </si>
  <si>
    <t>Skogbrand</t>
  </si>
  <si>
    <t>W R Berkley</t>
  </si>
  <si>
    <t>OBOS Skadeforsikring</t>
  </si>
  <si>
    <t>Vardia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</si>
</sst>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64" formatCode="_(* #,##0.00_);_(* \(#,##0.00\);_(* &quot;-&quot;??_);_(@_)"/>
    <numFmt numFmtId="165" formatCode="0.0_)"/>
    <numFmt numFmtId="166" formatCode="_ * #,##0_ ;_ * \-#,##0_ ;_ * &quot;-&quot;??_ ;_ @_ "/>
    <numFmt numFmtId="167" formatCode="0.0"/>
    <numFmt numFmtId="168" formatCode="0.0\ %"/>
    <numFmt numFmtId="169" formatCode="#,##0.000"/>
    <numFmt numFmtId="170" formatCode="_ * #.0_ ;_ * \-#.0_ ;_ * &quot;-&quot;??_ ;_ @_ "/>
    <numFmt numFmtId="171" formatCode="_ * 0.0_)\ ;_ * \-0.0_)\ ;_ * &quot;-&quot;??_ ;_ @_ 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2"/>
      <color indexed="12"/>
      <name val="System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i/>
      <sz val="12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18"/>
      <color indexed="23"/>
      <name val="Times New Roman"/>
      <family val="1"/>
    </font>
    <font>
      <sz val="14"/>
      <color indexed="23"/>
      <name val="Times New Roman"/>
      <family val="1"/>
    </font>
    <font>
      <sz val="10"/>
      <color indexed="2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8"/>
      <color rgb="FF3B6E8F"/>
      <name val="Cambria"/>
      <family val="1"/>
      <scheme val="maj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26"/>
      <color rgb="FF3B6E8F"/>
      <name val="Cambria"/>
      <family val="1"/>
      <scheme val="major"/>
    </font>
    <font>
      <b/>
      <sz val="28"/>
      <color rgb="FF54758C"/>
      <name val="Arial"/>
      <family val="2"/>
    </font>
    <font>
      <sz val="26"/>
      <color rgb="FF54758C"/>
      <name val="Arial"/>
      <family val="2"/>
    </font>
    <font>
      <sz val="14"/>
      <name val="Arial"/>
      <family val="2"/>
    </font>
    <font>
      <sz val="14"/>
      <color indexed="22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6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0" fillId="0" borderId="0"/>
    <xf numFmtId="43" fontId="30" fillId="0" borderId="0" applyFont="0" applyFill="0" applyBorder="0" applyAlignment="0" applyProtection="0"/>
  </cellStyleXfs>
  <cellXfs count="203">
    <xf numFmtId="0" fontId="0" fillId="0" borderId="0" xfId="0"/>
    <xf numFmtId="0" fontId="9" fillId="0" borderId="0" xfId="0" applyFont="1"/>
    <xf numFmtId="0" fontId="8" fillId="0" borderId="0" xfId="4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0" fillId="0" borderId="0" xfId="4" applyFont="1" applyAlignment="1" applyProtection="1">
      <alignment horizontal="left"/>
    </xf>
    <xf numFmtId="0" fontId="11" fillId="2" borderId="0" xfId="0" applyFont="1" applyFill="1" applyBorder="1"/>
    <xf numFmtId="165" fontId="9" fillId="0" borderId="0" xfId="0" applyNumberFormat="1" applyFont="1" applyProtection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2" xfId="0" applyFont="1" applyFill="1" applyBorder="1"/>
    <xf numFmtId="0" fontId="9" fillId="2" borderId="4" xfId="0" applyFont="1" applyFill="1" applyBorder="1"/>
    <xf numFmtId="0" fontId="12" fillId="2" borderId="5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/>
    </xf>
    <xf numFmtId="14" fontId="12" fillId="2" borderId="7" xfId="0" applyNumberFormat="1" applyFont="1" applyFill="1" applyBorder="1" applyAlignment="1">
      <alignment horizontal="right"/>
    </xf>
    <xf numFmtId="14" fontId="12" fillId="2" borderId="8" xfId="0" applyNumberFormat="1" applyFont="1" applyFill="1" applyBorder="1" applyAlignment="1">
      <alignment horizontal="right"/>
    </xf>
    <xf numFmtId="0" fontId="9" fillId="0" borderId="9" xfId="0" applyFont="1" applyBorder="1"/>
    <xf numFmtId="166" fontId="9" fillId="0" borderId="0" xfId="1" applyNumberFormat="1" applyFont="1" applyProtection="1"/>
    <xf numFmtId="166" fontId="9" fillId="0" borderId="10" xfId="1" applyNumberFormat="1" applyFont="1" applyBorder="1" applyProtection="1"/>
    <xf numFmtId="0" fontId="12" fillId="0" borderId="11" xfId="0" applyFont="1" applyBorder="1"/>
    <xf numFmtId="166" fontId="12" fillId="0" borderId="12" xfId="1" applyNumberFormat="1" applyFont="1" applyBorder="1" applyProtection="1"/>
    <xf numFmtId="166" fontId="12" fillId="0" borderId="13" xfId="1" applyNumberFormat="1" applyFont="1" applyBorder="1" applyProtection="1"/>
    <xf numFmtId="165" fontId="12" fillId="0" borderId="12" xfId="0" applyNumberFormat="1" applyFont="1" applyBorder="1" applyProtection="1"/>
    <xf numFmtId="0" fontId="9" fillId="0" borderId="7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9" fillId="0" borderId="0" xfId="0" applyNumberFormat="1" applyFont="1" applyAlignment="1" applyProtection="1">
      <alignment horizontal="right"/>
    </xf>
    <xf numFmtId="165" fontId="9" fillId="0" borderId="14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1" xfId="0" applyFont="1" applyFill="1" applyBorder="1" applyAlignment="1"/>
    <xf numFmtId="0" fontId="12" fillId="2" borderId="15" xfId="0" applyFont="1" applyFill="1" applyBorder="1" applyAlignment="1">
      <alignment horizontal="left"/>
    </xf>
    <xf numFmtId="14" fontId="12" fillId="2" borderId="16" xfId="0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right"/>
    </xf>
    <xf numFmtId="0" fontId="12" fillId="2" borderId="18" xfId="0" applyFont="1" applyFill="1" applyBorder="1" applyAlignment="1">
      <alignment horizontal="center"/>
    </xf>
    <xf numFmtId="14" fontId="12" fillId="2" borderId="19" xfId="0" applyNumberFormat="1" applyFont="1" applyFill="1" applyBorder="1" applyAlignment="1">
      <alignment horizontal="center"/>
    </xf>
    <xf numFmtId="165" fontId="12" fillId="0" borderId="17" xfId="0" applyNumberFormat="1" applyFont="1" applyBorder="1" applyAlignment="1">
      <alignment horizontal="right"/>
    </xf>
    <xf numFmtId="3" fontId="12" fillId="0" borderId="0" xfId="0" applyNumberFormat="1" applyFont="1" applyAlignment="1" applyProtection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6" fillId="0" borderId="0" xfId="0" applyFont="1"/>
    <xf numFmtId="0" fontId="12" fillId="2" borderId="3" xfId="0" applyFont="1" applyFill="1" applyBorder="1" applyAlignment="1"/>
    <xf numFmtId="0" fontId="12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165" fontId="12" fillId="0" borderId="22" xfId="0" applyNumberFormat="1" applyFont="1" applyBorder="1"/>
    <xf numFmtId="0" fontId="8" fillId="0" borderId="0" xfId="4" applyAlignment="1" applyProtection="1"/>
    <xf numFmtId="0" fontId="9" fillId="0" borderId="0" xfId="0" applyFont="1" applyBorder="1"/>
    <xf numFmtId="166" fontId="12" fillId="0" borderId="0" xfId="1" applyNumberFormat="1" applyFont="1" applyBorder="1" applyProtection="1"/>
    <xf numFmtId="165" fontId="12" fillId="0" borderId="0" xfId="0" applyNumberFormat="1" applyFont="1" applyBorder="1" applyProtection="1"/>
    <xf numFmtId="165" fontId="12" fillId="0" borderId="0" xfId="0" applyNumberFormat="1" applyFont="1" applyBorder="1"/>
    <xf numFmtId="165" fontId="17" fillId="0" borderId="0" xfId="0" applyNumberFormat="1" applyFont="1" applyBorder="1" applyProtection="1"/>
    <xf numFmtId="0" fontId="18" fillId="0" borderId="0" xfId="0" applyFont="1"/>
    <xf numFmtId="0" fontId="15" fillId="0" borderId="7" xfId="0" applyFont="1" applyBorder="1"/>
    <xf numFmtId="166" fontId="9" fillId="0" borderId="23" xfId="1" applyNumberFormat="1" applyFont="1" applyBorder="1" applyAlignment="1" applyProtection="1">
      <alignment horizontal="center"/>
    </xf>
    <xf numFmtId="166" fontId="9" fillId="0" borderId="24" xfId="1" applyNumberFormat="1" applyFont="1" applyBorder="1" applyAlignment="1" applyProtection="1">
      <alignment horizontal="center"/>
    </xf>
    <xf numFmtId="166" fontId="12" fillId="0" borderId="24" xfId="1" applyNumberFormat="1" applyFont="1" applyBorder="1" applyAlignment="1" applyProtection="1">
      <alignment horizontal="center"/>
    </xf>
    <xf numFmtId="166" fontId="12" fillId="0" borderId="25" xfId="1" applyNumberFormat="1" applyFont="1" applyBorder="1" applyAlignment="1" applyProtection="1">
      <alignment horizontal="center"/>
    </xf>
    <xf numFmtId="0" fontId="14" fillId="0" borderId="26" xfId="0" applyFont="1" applyBorder="1" applyAlignment="1">
      <alignment horizontal="left"/>
    </xf>
    <xf numFmtId="0" fontId="9" fillId="0" borderId="26" xfId="0" applyFont="1" applyBorder="1"/>
    <xf numFmtId="0" fontId="14" fillId="0" borderId="0" xfId="0" applyFont="1" applyBorder="1" applyAlignment="1">
      <alignment horizontal="left"/>
    </xf>
    <xf numFmtId="0" fontId="12" fillId="0" borderId="21" xfId="0" applyFont="1" applyBorder="1" applyAlignment="1">
      <alignment horizontal="center"/>
    </xf>
    <xf numFmtId="14" fontId="12" fillId="2" borderId="12" xfId="0" applyNumberFormat="1" applyFont="1" applyFill="1" applyBorder="1" applyAlignment="1">
      <alignment horizontal="center"/>
    </xf>
    <xf numFmtId="14" fontId="12" fillId="2" borderId="27" xfId="0" applyNumberFormat="1" applyFont="1" applyFill="1" applyBorder="1" applyAlignment="1">
      <alignment horizontal="right"/>
    </xf>
    <xf numFmtId="14" fontId="0" fillId="0" borderId="0" xfId="0" quotePrefix="1" applyNumberFormat="1"/>
    <xf numFmtId="168" fontId="6" fillId="0" borderId="0" xfId="7" applyNumberFormat="1"/>
    <xf numFmtId="0" fontId="10" fillId="0" borderId="0" xfId="3" applyFont="1" applyAlignment="1" applyProtection="1">
      <alignment horizontal="left"/>
    </xf>
    <xf numFmtId="14" fontId="19" fillId="0" borderId="0" xfId="0" quotePrefix="1" applyNumberFormat="1" applyFont="1"/>
    <xf numFmtId="0" fontId="7" fillId="0" borderId="0" xfId="4" applyFont="1" applyAlignment="1" applyProtection="1"/>
    <xf numFmtId="0" fontId="7" fillId="0" borderId="0" xfId="4" applyFont="1" applyAlignment="1" applyProtection="1">
      <alignment horizontal="left"/>
    </xf>
    <xf numFmtId="166" fontId="12" fillId="0" borderId="12" xfId="2" applyNumberFormat="1" applyFont="1" applyBorder="1" applyProtection="1"/>
    <xf numFmtId="166" fontId="12" fillId="0" borderId="13" xfId="2" applyNumberFormat="1" applyFont="1" applyBorder="1" applyProtection="1"/>
    <xf numFmtId="0" fontId="7" fillId="0" borderId="0" xfId="5" applyAlignment="1" applyProtection="1"/>
    <xf numFmtId="14" fontId="6" fillId="0" borderId="0" xfId="0" quotePrefix="1" applyNumberFormat="1" applyFont="1"/>
    <xf numFmtId="165" fontId="9" fillId="0" borderId="28" xfId="0" applyNumberFormat="1" applyFont="1" applyBorder="1" applyAlignment="1" applyProtection="1">
      <alignment horizontal="right"/>
    </xf>
    <xf numFmtId="165" fontId="9" fillId="0" borderId="0" xfId="0" applyNumberFormat="1" applyFont="1" applyBorder="1" applyAlignment="1" applyProtection="1">
      <alignment horizontal="right"/>
    </xf>
    <xf numFmtId="0" fontId="12" fillId="0" borderId="15" xfId="0" applyFont="1" applyBorder="1" applyAlignment="1">
      <alignment horizontal="left"/>
    </xf>
    <xf numFmtId="170" fontId="9" fillId="0" borderId="17" xfId="0" applyNumberFormat="1" applyFont="1" applyBorder="1" applyAlignment="1">
      <alignment horizontal="right"/>
    </xf>
    <xf numFmtId="171" fontId="9" fillId="0" borderId="17" xfId="0" applyNumberFormat="1" applyFont="1" applyBorder="1" applyAlignment="1">
      <alignment horizontal="right"/>
    </xf>
    <xf numFmtId="171" fontId="12" fillId="0" borderId="17" xfId="0" applyNumberFormat="1" applyFont="1" applyBorder="1" applyAlignment="1">
      <alignment horizontal="right"/>
    </xf>
    <xf numFmtId="171" fontId="9" fillId="0" borderId="0" xfId="0" applyNumberFormat="1" applyFont="1" applyAlignment="1" applyProtection="1">
      <alignment horizontal="right"/>
    </xf>
    <xf numFmtId="171" fontId="9" fillId="0" borderId="14" xfId="0" applyNumberFormat="1" applyFont="1" applyBorder="1" applyAlignment="1">
      <alignment horizontal="right"/>
    </xf>
    <xf numFmtId="171" fontId="9" fillId="0" borderId="28" xfId="0" applyNumberFormat="1" applyFont="1" applyBorder="1" applyAlignment="1" applyProtection="1">
      <alignment horizontal="right"/>
    </xf>
    <xf numFmtId="171" fontId="9" fillId="0" borderId="0" xfId="0" applyNumberFormat="1" applyFont="1" applyBorder="1" applyAlignment="1" applyProtection="1">
      <alignment horizontal="right"/>
    </xf>
    <xf numFmtId="171" fontId="12" fillId="0" borderId="12" xfId="0" applyNumberFormat="1" applyFont="1" applyBorder="1" applyProtection="1"/>
    <xf numFmtId="171" fontId="12" fillId="0" borderId="22" xfId="0" applyNumberFormat="1" applyFont="1" applyBorder="1"/>
    <xf numFmtId="171" fontId="12" fillId="0" borderId="19" xfId="0" applyNumberFormat="1" applyFont="1" applyBorder="1" applyAlignment="1">
      <alignment horizontal="right"/>
    </xf>
    <xf numFmtId="171" fontId="12" fillId="0" borderId="22" xfId="0" applyNumberFormat="1" applyFont="1" applyBorder="1" applyAlignment="1">
      <alignment horizontal="right"/>
    </xf>
    <xf numFmtId="0" fontId="12" fillId="2" borderId="3" xfId="0" applyFont="1" applyFill="1" applyBorder="1" applyAlignment="1">
      <alignment horizontal="center"/>
    </xf>
    <xf numFmtId="0" fontId="12" fillId="2" borderId="2" xfId="0" applyFont="1" applyFill="1" applyBorder="1" applyAlignment="1"/>
    <xf numFmtId="0" fontId="12" fillId="2" borderId="20" xfId="0" applyFont="1" applyFill="1" applyBorder="1" applyAlignment="1"/>
    <xf numFmtId="0" fontId="24" fillId="0" borderId="0" xfId="14" applyFont="1"/>
    <xf numFmtId="0" fontId="30" fillId="0" borderId="0" xfId="14"/>
    <xf numFmtId="0" fontId="0" fillId="0" borderId="0" xfId="14" applyFont="1"/>
    <xf numFmtId="0" fontId="22" fillId="0" borderId="0" xfId="14" applyFont="1" applyAlignment="1">
      <alignment horizontal="right"/>
    </xf>
    <xf numFmtId="0" fontId="27" fillId="0" borderId="0" xfId="14" applyFont="1" applyAlignment="1">
      <alignment horizontal="left"/>
    </xf>
    <xf numFmtId="0" fontId="31" fillId="0" borderId="0" xfId="14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14" applyFont="1" applyAlignment="1">
      <alignment horizontal="right"/>
    </xf>
    <xf numFmtId="0" fontId="30" fillId="0" borderId="0" xfId="14" applyAlignment="1">
      <alignment horizontal="right"/>
    </xf>
    <xf numFmtId="0" fontId="28" fillId="0" borderId="0" xfId="14" applyFont="1" applyAlignment="1">
      <alignment horizontal="left"/>
    </xf>
    <xf numFmtId="14" fontId="29" fillId="0" borderId="0" xfId="14" applyNumberFormat="1" applyFont="1" applyAlignment="1">
      <alignment horizontal="left"/>
    </xf>
    <xf numFmtId="0" fontId="29" fillId="0" borderId="0" xfId="14" applyFont="1" applyAlignment="1">
      <alignment horizontal="left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14" fontId="23" fillId="0" borderId="0" xfId="14" applyNumberFormat="1" applyFont="1"/>
    <xf numFmtId="14" fontId="35" fillId="0" borderId="0" xfId="14" applyNumberFormat="1" applyFont="1" applyAlignment="1">
      <alignment horizontal="right"/>
    </xf>
    <xf numFmtId="166" fontId="9" fillId="0" borderId="9" xfId="1" applyNumberFormat="1" applyFont="1" applyBorder="1" applyAlignment="1" applyProtection="1">
      <alignment horizontal="center"/>
    </xf>
    <xf numFmtId="166" fontId="12" fillId="0" borderId="9" xfId="1" applyNumberFormat="1" applyFont="1" applyBorder="1" applyAlignment="1" applyProtection="1">
      <alignment horizontal="center"/>
    </xf>
    <xf numFmtId="166" fontId="12" fillId="0" borderId="11" xfId="1" applyNumberFormat="1" applyFont="1" applyBorder="1" applyAlignment="1" applyProtection="1">
      <alignment horizontal="center"/>
    </xf>
    <xf numFmtId="166" fontId="9" fillId="0" borderId="29" xfId="1" applyNumberFormat="1" applyFont="1" applyBorder="1" applyAlignment="1" applyProtection="1">
      <alignment horizontal="center"/>
    </xf>
    <xf numFmtId="14" fontId="12" fillId="2" borderId="15" xfId="0" applyNumberFormat="1" applyFont="1" applyFill="1" applyBorder="1" applyAlignment="1">
      <alignment horizontal="center"/>
    </xf>
    <xf numFmtId="0" fontId="14" fillId="0" borderId="26" xfId="0" applyFont="1" applyBorder="1" applyAlignment="1">
      <alignment horizontal="right"/>
    </xf>
    <xf numFmtId="14" fontId="12" fillId="2" borderId="5" xfId="0" applyNumberFormat="1" applyFont="1" applyFill="1" applyBorder="1" applyAlignment="1">
      <alignment horizontal="right"/>
    </xf>
    <xf numFmtId="166" fontId="9" fillId="0" borderId="21" xfId="1" applyNumberFormat="1" applyFont="1" applyBorder="1" applyProtection="1"/>
    <xf numFmtId="166" fontId="12" fillId="0" borderId="15" xfId="1" applyNumberFormat="1" applyFont="1" applyBorder="1" applyProtection="1"/>
    <xf numFmtId="165" fontId="12" fillId="0" borderId="12" xfId="0" applyNumberFormat="1" applyFont="1" applyBorder="1" applyAlignment="1" applyProtection="1"/>
    <xf numFmtId="0" fontId="12" fillId="0" borderId="21" xfId="0" applyFont="1" applyBorder="1"/>
    <xf numFmtId="14" fontId="12" fillId="2" borderId="13" xfId="0" applyNumberFormat="1" applyFont="1" applyFill="1" applyBorder="1" applyAlignment="1">
      <alignment horizontal="center"/>
    </xf>
    <xf numFmtId="3" fontId="12" fillId="0" borderId="10" xfId="0" applyNumberFormat="1" applyFont="1" applyBorder="1" applyAlignment="1" applyProtection="1">
      <alignment horizontal="right"/>
    </xf>
    <xf numFmtId="3" fontId="9" fillId="0" borderId="10" xfId="0" applyNumberFormat="1" applyFont="1" applyBorder="1" applyAlignment="1" applyProtection="1">
      <alignment horizontal="right"/>
    </xf>
    <xf numFmtId="0" fontId="9" fillId="0" borderId="21" xfId="0" applyFont="1" applyBorder="1"/>
    <xf numFmtId="0" fontId="9" fillId="0" borderId="3" xfId="0" applyFont="1" applyBorder="1"/>
    <xf numFmtId="0" fontId="0" fillId="0" borderId="26" xfId="0" applyBorder="1"/>
    <xf numFmtId="0" fontId="12" fillId="0" borderId="15" xfId="0" applyFont="1" applyBorder="1"/>
    <xf numFmtId="166" fontId="9" fillId="0" borderId="28" xfId="1" applyNumberFormat="1" applyFont="1" applyBorder="1" applyProtection="1"/>
    <xf numFmtId="166" fontId="12" fillId="0" borderId="16" xfId="1" applyNumberFormat="1" applyFont="1" applyBorder="1" applyProtection="1"/>
    <xf numFmtId="0" fontId="12" fillId="2" borderId="29" xfId="0" applyFont="1" applyFill="1" applyBorder="1"/>
    <xf numFmtId="0" fontId="12" fillId="2" borderId="30" xfId="0" applyFont="1" applyFill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/>
    <xf numFmtId="14" fontId="12" fillId="2" borderId="0" xfId="0" applyNumberFormat="1" applyFont="1" applyFill="1" applyBorder="1" applyAlignment="1">
      <alignment horizontal="right"/>
    </xf>
    <xf numFmtId="166" fontId="9" fillId="0" borderId="0" xfId="1" applyNumberFormat="1" applyFont="1" applyBorder="1" applyProtection="1"/>
    <xf numFmtId="171" fontId="9" fillId="0" borderId="0" xfId="0" applyNumberFormat="1" applyFont="1" applyBorder="1" applyAlignment="1">
      <alignment horizontal="right"/>
    </xf>
    <xf numFmtId="171" fontId="12" fillId="0" borderId="0" xfId="0" applyNumberFormat="1" applyFont="1" applyBorder="1" applyProtection="1"/>
    <xf numFmtId="171" fontId="12" fillId="0" borderId="0" xfId="0" applyNumberFormat="1" applyFont="1" applyBorder="1"/>
    <xf numFmtId="166" fontId="9" fillId="0" borderId="26" xfId="1" applyNumberFormat="1" applyFont="1" applyBorder="1" applyProtection="1"/>
    <xf numFmtId="171" fontId="9" fillId="0" borderId="26" xfId="0" applyNumberFormat="1" applyFont="1" applyBorder="1" applyAlignment="1" applyProtection="1">
      <alignment horizontal="right"/>
    </xf>
    <xf numFmtId="171" fontId="9" fillId="0" borderId="26" xfId="0" applyNumberFormat="1" applyFont="1" applyBorder="1" applyAlignment="1">
      <alignment horizontal="right"/>
    </xf>
    <xf numFmtId="0" fontId="9" fillId="0" borderId="0" xfId="9" applyFont="1"/>
    <xf numFmtId="0" fontId="7" fillId="0" borderId="0" xfId="5" applyFont="1" applyAlignment="1" applyProtection="1">
      <alignment horizontal="left"/>
    </xf>
    <xf numFmtId="0" fontId="9" fillId="0" borderId="0" xfId="9" applyFont="1" applyAlignment="1" applyProtection="1">
      <alignment horizontal="left"/>
    </xf>
    <xf numFmtId="0" fontId="10" fillId="0" borderId="0" xfId="5" applyFont="1" applyAlignment="1" applyProtection="1">
      <alignment horizontal="left"/>
    </xf>
    <xf numFmtId="0" fontId="11" fillId="2" borderId="0" xfId="9" applyFont="1" applyFill="1" applyBorder="1"/>
    <xf numFmtId="165" fontId="9" fillId="0" borderId="0" xfId="9" applyNumberFormat="1" applyFont="1" applyProtection="1"/>
    <xf numFmtId="0" fontId="12" fillId="2" borderId="1" xfId="9" applyFont="1" applyFill="1" applyBorder="1"/>
    <xf numFmtId="0" fontId="12" fillId="2" borderId="2" xfId="9" applyFont="1" applyFill="1" applyBorder="1"/>
    <xf numFmtId="0" fontId="12" fillId="2" borderId="3" xfId="9" applyFont="1" applyFill="1" applyBorder="1" applyAlignment="1">
      <alignment horizontal="center"/>
    </xf>
    <xf numFmtId="0" fontId="9" fillId="2" borderId="3" xfId="9" applyFont="1" applyFill="1" applyBorder="1"/>
    <xf numFmtId="0" fontId="9" fillId="2" borderId="2" xfId="9" applyFont="1" applyFill="1" applyBorder="1"/>
    <xf numFmtId="0" fontId="9" fillId="2" borderId="4" xfId="9" applyFont="1" applyFill="1" applyBorder="1"/>
    <xf numFmtId="0" fontId="12" fillId="2" borderId="5" xfId="9" applyFont="1" applyFill="1" applyBorder="1" applyAlignment="1">
      <alignment horizontal="left"/>
    </xf>
    <xf numFmtId="14" fontId="12" fillId="2" borderId="6" xfId="9" applyNumberFormat="1" applyFont="1" applyFill="1" applyBorder="1" applyAlignment="1">
      <alignment horizontal="right"/>
    </xf>
    <xf numFmtId="14" fontId="12" fillId="2" borderId="7" xfId="9" applyNumberFormat="1" applyFont="1" applyFill="1" applyBorder="1" applyAlignment="1">
      <alignment horizontal="right"/>
    </xf>
    <xf numFmtId="14" fontId="12" fillId="2" borderId="27" xfId="9" applyNumberFormat="1" applyFont="1" applyFill="1" applyBorder="1" applyAlignment="1">
      <alignment horizontal="right"/>
    </xf>
    <xf numFmtId="14" fontId="12" fillId="2" borderId="8" xfId="9" applyNumberFormat="1" applyFont="1" applyFill="1" applyBorder="1" applyAlignment="1">
      <alignment horizontal="right"/>
    </xf>
    <xf numFmtId="0" fontId="9" fillId="0" borderId="9" xfId="9" applyFont="1" applyBorder="1"/>
    <xf numFmtId="171" fontId="9" fillId="0" borderId="31" xfId="9" applyNumberFormat="1" applyFont="1" applyBorder="1" applyAlignment="1" applyProtection="1">
      <alignment horizontal="right"/>
    </xf>
    <xf numFmtId="171" fontId="9" fillId="0" borderId="0" xfId="9" applyNumberFormat="1" applyFont="1" applyAlignment="1" applyProtection="1">
      <alignment horizontal="right"/>
    </xf>
    <xf numFmtId="171" fontId="9" fillId="0" borderId="14" xfId="9" applyNumberFormat="1" applyFont="1" applyBorder="1" applyAlignment="1">
      <alignment horizontal="right"/>
    </xf>
    <xf numFmtId="171" fontId="9" fillId="0" borderId="28" xfId="9" applyNumberFormat="1" applyFont="1" applyBorder="1" applyAlignment="1" applyProtection="1">
      <alignment horizontal="right"/>
    </xf>
    <xf numFmtId="0" fontId="12" fillId="0" borderId="11" xfId="9" applyFont="1" applyBorder="1"/>
    <xf numFmtId="171" fontId="12" fillId="0" borderId="16" xfId="9" applyNumberFormat="1" applyFont="1" applyBorder="1" applyProtection="1"/>
    <xf numFmtId="171" fontId="12" fillId="0" borderId="12" xfId="9" applyNumberFormat="1" applyFont="1" applyBorder="1" applyProtection="1"/>
    <xf numFmtId="171" fontId="12" fillId="0" borderId="22" xfId="9" applyNumberFormat="1" applyFont="1" applyBorder="1"/>
    <xf numFmtId="0" fontId="9" fillId="0" borderId="7" xfId="9" applyFont="1" applyBorder="1"/>
    <xf numFmtId="0" fontId="14" fillId="0" borderId="0" xfId="9" applyFont="1" applyAlignment="1">
      <alignment horizontal="right"/>
    </xf>
    <xf numFmtId="0" fontId="14" fillId="0" borderId="0" xfId="9" applyFont="1" applyAlignment="1">
      <alignment horizontal="left"/>
    </xf>
    <xf numFmtId="0" fontId="36" fillId="0" borderId="0" xfId="0" applyFont="1"/>
    <xf numFmtId="0" fontId="37" fillId="0" borderId="0" xfId="0" applyFont="1"/>
    <xf numFmtId="168" fontId="37" fillId="0" borderId="0" xfId="7" applyNumberFormat="1" applyFont="1"/>
    <xf numFmtId="0" fontId="38" fillId="0" borderId="0" xfId="0" applyFont="1"/>
    <xf numFmtId="14" fontId="39" fillId="0" borderId="0" xfId="0" applyNumberFormat="1" applyFont="1"/>
    <xf numFmtId="167" fontId="37" fillId="0" borderId="0" xfId="0" applyNumberFormat="1" applyFont="1"/>
    <xf numFmtId="0" fontId="36" fillId="0" borderId="0" xfId="0" applyFont="1" applyAlignment="1">
      <alignment horizontal="right"/>
    </xf>
    <xf numFmtId="14" fontId="39" fillId="0" borderId="0" xfId="0" quotePrefix="1" applyNumberFormat="1" applyFont="1" applyAlignment="1">
      <alignment horizontal="right"/>
    </xf>
    <xf numFmtId="14" fontId="39" fillId="0" borderId="0" xfId="0" quotePrefix="1" applyNumberFormat="1" applyFont="1"/>
    <xf numFmtId="169" fontId="37" fillId="0" borderId="0" xfId="0" applyNumberFormat="1" applyFont="1"/>
    <xf numFmtId="3" fontId="36" fillId="0" borderId="0" xfId="0" applyNumberFormat="1" applyFont="1"/>
    <xf numFmtId="14" fontId="37" fillId="0" borderId="0" xfId="0" quotePrefix="1" applyNumberFormat="1" applyFont="1"/>
    <xf numFmtId="14" fontId="20" fillId="0" borderId="0" xfId="14" applyNumberFormat="1" applyFont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26" xfId="0" applyFont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6" fontId="12" fillId="0" borderId="21" xfId="1" applyNumberFormat="1" applyFont="1" applyBorder="1" applyAlignment="1" applyProtection="1">
      <alignment horizontal="center"/>
    </xf>
    <xf numFmtId="166" fontId="12" fillId="0" borderId="10" xfId="1" applyNumberFormat="1" applyFont="1" applyBorder="1" applyAlignment="1" applyProtection="1">
      <alignment horizontal="center"/>
    </xf>
    <xf numFmtId="166" fontId="12" fillId="0" borderId="1" xfId="1" applyNumberFormat="1" applyFont="1" applyBorder="1" applyAlignment="1" applyProtection="1">
      <alignment horizontal="center"/>
    </xf>
    <xf numFmtId="166" fontId="12" fillId="0" borderId="20" xfId="1" applyNumberFormat="1" applyFont="1" applyBorder="1" applyAlignment="1" applyProtection="1">
      <alignment horizontal="center"/>
    </xf>
    <xf numFmtId="166" fontId="12" fillId="0" borderId="2" xfId="1" applyNumberFormat="1" applyFont="1" applyBorder="1" applyAlignment="1" applyProtection="1">
      <alignment horizontal="center"/>
    </xf>
    <xf numFmtId="166" fontId="12" fillId="0" borderId="28" xfId="1" applyNumberFormat="1" applyFont="1" applyBorder="1" applyAlignment="1" applyProtection="1">
      <alignment horizontal="center"/>
    </xf>
    <xf numFmtId="165" fontId="12" fillId="0" borderId="12" xfId="0" applyNumberFormat="1" applyFont="1" applyBorder="1" applyAlignment="1" applyProtection="1">
      <alignment horizontal="center"/>
    </xf>
    <xf numFmtId="0" fontId="13" fillId="0" borderId="26" xfId="9" applyFont="1" applyBorder="1" applyAlignment="1">
      <alignment horizontal="right"/>
    </xf>
    <xf numFmtId="0" fontId="13" fillId="0" borderId="0" xfId="9" applyFont="1" applyAlignment="1">
      <alignment horizontal="right"/>
    </xf>
    <xf numFmtId="165" fontId="12" fillId="0" borderId="0" xfId="0" applyNumberFormat="1" applyFont="1" applyBorder="1" applyAlignment="1" applyProtection="1">
      <alignment horizontal="center"/>
    </xf>
  </cellXfs>
  <cellStyles count="16">
    <cellStyle name="Comma" xfId="1" builtinId="3"/>
    <cellStyle name="Comma 2" xfId="2"/>
    <cellStyle name="Hyperkobling_premiestatistikken" xfId="3"/>
    <cellStyle name="Hyperlink" xfId="4" builtinId="8"/>
    <cellStyle name="Hyperlink 2" xfId="5"/>
    <cellStyle name="Normal" xfId="0" builtinId="0"/>
    <cellStyle name="Normal 2" xfId="8"/>
    <cellStyle name="Normal 2 2" xfId="14"/>
    <cellStyle name="Normal 3" xfId="9"/>
    <cellStyle name="Normal 4" xfId="10"/>
    <cellStyle name="Normal 5" xfId="11"/>
    <cellStyle name="Normal 6" xfId="12"/>
    <cellStyle name="Normal 7" xfId="13"/>
    <cellStyle name="Normal 8" xfId="6"/>
    <cellStyle name="Percent" xfId="7" builtinId="5"/>
    <cellStyle name="Tusenskille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>
        <c:manualLayout>
          <c:layoutTarget val="inner"/>
          <c:xMode val="edge"/>
          <c:yMode val="edge"/>
          <c:x val="1.1419258688107541E-2"/>
          <c:y val="1.5243925132081769E-2"/>
          <c:w val="0.9477984711129237"/>
          <c:h val="0.85061102237020325"/>
        </c:manualLayout>
      </c:layout>
      <c:bubbleChart>
        <c:ser>
          <c:idx val="0"/>
          <c:order val="0"/>
          <c:tx>
            <c:strRef>
              <c:f>'Tab2'!$A$74</c:f>
              <c:strCache>
                <c:ptCount val="1"/>
                <c:pt idx="0">
                  <c:v>Gjensidige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t"/>
            <c:showBubbleSize val="1"/>
          </c:dLbls>
          <c:yVal>
            <c:numRef>
              <c:f>'Tab2'!$A$74:$A$78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'Tab2'!$B$74:$B$78</c:f>
              <c:numCache>
                <c:formatCode>0.0\ %</c:formatCode>
                <c:ptCount val="5"/>
                <c:pt idx="0">
                  <c:v>0.25126293435734209</c:v>
                </c:pt>
                <c:pt idx="1">
                  <c:v>0.23378996844262151</c:v>
                </c:pt>
                <c:pt idx="2">
                  <c:v>0.14052420320279607</c:v>
                </c:pt>
                <c:pt idx="3">
                  <c:v>0.10118114041673712</c:v>
                </c:pt>
                <c:pt idx="4">
                  <c:v>0.27324175358050318</c:v>
                </c:pt>
              </c:numCache>
            </c:numRef>
          </c:bubbleSize>
          <c:bubble3D val="1"/>
        </c:ser>
        <c:ser>
          <c:idx val="1"/>
          <c:order val="1"/>
          <c:tx>
            <c:strRef>
              <c:f>'Tab2'!$A$75</c:f>
              <c:strCache>
                <c:ptCount val="1"/>
                <c:pt idx="0">
                  <c:v>If Skadeforsikring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'Tab2'!$C$74:$C$78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yVal>
          <c:bubbleSize>
            <c:numRef>
              <c:f>'Tab2'!$D$74:$D$78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</c:ser>
        <c:ser>
          <c:idx val="2"/>
          <c:order val="2"/>
          <c:tx>
            <c:strRef>
              <c:f>'Tab2'!$A$76</c:f>
              <c:strCache>
                <c:ptCount val="1"/>
                <c:pt idx="0">
                  <c:v>Tryg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'Tab2'!$E$74:$E$78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'Tab2'!$F$74:$F$78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</c:ser>
        <c:ser>
          <c:idx val="3"/>
          <c:order val="3"/>
          <c:tx>
            <c:strRef>
              <c:f>'Tab2'!$A$77</c:f>
              <c:strCache>
                <c:ptCount val="1"/>
                <c:pt idx="0">
                  <c:v>SpareBank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'Tab2'!$G$74:$G$78</c:f>
              <c:numCache>
                <c:formatCode>General</c:formatCode>
                <c:ptCount val="5"/>
              </c:numCache>
            </c:numRef>
          </c:yVal>
          <c:bubbleSize>
            <c:numRef>
              <c:f>'Tab2'!$H$74:$H$78</c:f>
              <c:numCache>
                <c:formatCode>General</c:formatCode>
                <c:ptCount val="5"/>
              </c:numCache>
            </c:numRef>
          </c:bubbleSize>
          <c:bubble3D val="1"/>
        </c:ser>
        <c:ser>
          <c:idx val="4"/>
          <c:order val="4"/>
          <c:tx>
            <c:strRef>
              <c:f>'Tab2'!$A$78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'Tab2'!$I$74:$I$78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bubbleSize>
          <c:bubble3D val="1"/>
        </c:ser>
        <c:bubbleScale val="120"/>
        <c:axId val="264274304"/>
        <c:axId val="264275840"/>
      </c:bubbleChart>
      <c:valAx>
        <c:axId val="264274304"/>
        <c:scaling>
          <c:orientation val="minMax"/>
        </c:scaling>
        <c:delete val="1"/>
        <c:axPos val="b"/>
        <c:tickLblPos val="none"/>
        <c:crossAx val="264275840"/>
        <c:crosses val="autoZero"/>
        <c:crossBetween val="midCat"/>
      </c:valAx>
      <c:valAx>
        <c:axId val="264275840"/>
        <c:scaling>
          <c:orientation val="minMax"/>
          <c:max val="0.2"/>
          <c:min val="-0.2"/>
        </c:scaling>
        <c:delete val="1"/>
        <c:axPos val="l"/>
        <c:numFmt formatCode="General" sourceLinked="1"/>
        <c:tickLblPos val="none"/>
        <c:crossAx val="2642743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56606851550471E-3"/>
          <c:y val="0.60061071634343"/>
          <c:w val="0.88580818914761406"/>
          <c:h val="0.1097564176429165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view3D>
      <c:hPercent val="6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376845891783762"/>
          <c:y val="2.5352147546417802E-2"/>
          <c:w val="0.81729265753458546"/>
          <c:h val="0.76901514224133782"/>
        </c:manualLayout>
      </c:layout>
      <c:bar3DChart>
        <c:barDir val="col"/>
        <c:grouping val="clustered"/>
        <c:ser>
          <c:idx val="0"/>
          <c:order val="0"/>
          <c:tx>
            <c:strRef>
              <c:f>'Tab2'!$B$83</c:f>
              <c:strCache>
                <c:ptCount val="1"/>
                <c:pt idx="0">
                  <c:v>30.06.2013</c:v>
                </c:pt>
              </c:strCache>
            </c:strRef>
          </c:tx>
          <c:spPr>
            <a:pattFill prst="wdUpDi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'Tab2'!$B$84:$B$91</c:f>
              <c:numCache>
                <c:formatCode>0.0</c:formatCode>
                <c:ptCount val="8"/>
                <c:pt idx="0">
                  <c:v>1934.88</c:v>
                </c:pt>
                <c:pt idx="1">
                  <c:v>6482.6509999999998</c:v>
                </c:pt>
                <c:pt idx="2">
                  <c:v>1545.7320000000009</c:v>
                </c:pt>
                <c:pt idx="3">
                  <c:v>7534.692</c:v>
                </c:pt>
                <c:pt idx="4">
                  <c:v>1229.963</c:v>
                </c:pt>
                <c:pt idx="5">
                  <c:v>2656.134</c:v>
                </c:pt>
                <c:pt idx="6">
                  <c:v>2669.038</c:v>
                </c:pt>
                <c:pt idx="7">
                  <c:v>1515.258</c:v>
                </c:pt>
              </c:numCache>
            </c:numRef>
          </c:val>
        </c:ser>
        <c:ser>
          <c:idx val="1"/>
          <c:order val="1"/>
          <c:tx>
            <c:strRef>
              <c:f>'Tab2'!$C$83</c:f>
              <c:strCache>
                <c:ptCount val="1"/>
                <c:pt idx="0">
                  <c:v>30.06.2014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'Tab2'!$C$84:$C$91</c:f>
              <c:numCache>
                <c:formatCode>0.0</c:formatCode>
                <c:ptCount val="8"/>
                <c:pt idx="0">
                  <c:v>2013.498</c:v>
                </c:pt>
                <c:pt idx="1">
                  <c:v>6756.81</c:v>
                </c:pt>
                <c:pt idx="2">
                  <c:v>1707.4620000000004</c:v>
                </c:pt>
                <c:pt idx="3">
                  <c:v>7726.4059999999999</c:v>
                </c:pt>
                <c:pt idx="4">
                  <c:v>1332.2379999999998</c:v>
                </c:pt>
                <c:pt idx="5">
                  <c:v>2692.3890000000001</c:v>
                </c:pt>
                <c:pt idx="6">
                  <c:v>2912.8220000000001</c:v>
                </c:pt>
                <c:pt idx="7">
                  <c:v>1657.8610000000001</c:v>
                </c:pt>
              </c:numCache>
            </c:numRef>
          </c:val>
        </c:ser>
        <c:shape val="cylinder"/>
        <c:axId val="264297088"/>
        <c:axId val="263930240"/>
        <c:axId val="0"/>
      </c:bar3DChart>
      <c:catAx>
        <c:axId val="2642970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63930240"/>
        <c:crosses val="autoZero"/>
        <c:auto val="1"/>
        <c:lblAlgn val="ctr"/>
        <c:lblOffset val="100"/>
        <c:tickLblSkip val="1"/>
        <c:tickMarkSkip val="1"/>
      </c:catAx>
      <c:valAx>
        <c:axId val="263930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5.7096247960850034E-2"/>
              <c:y val="0.31549325348415952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64297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174602766825625"/>
          <c:y val="6.8544600938967137E-2"/>
          <c:w val="0.24306705544351814"/>
          <c:h val="0.129577760526413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view3D>
      <c:hPercent val="66"/>
      <c:depthPercent val="100"/>
      <c:rAngAx val="1"/>
    </c:view3D>
    <c:floor>
      <c:spPr>
        <a:solidFill>
          <a:srgbClr val="00000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370718815975107"/>
          <c:y val="4.1916228942843817E-2"/>
          <c:w val="0.70705306553481861"/>
          <c:h val="0.83832457885680622"/>
        </c:manualLayout>
      </c:layout>
      <c:bar3DChart>
        <c:barDir val="col"/>
        <c:grouping val="stacked"/>
        <c:ser>
          <c:idx val="0"/>
          <c:order val="0"/>
          <c:tx>
            <c:strRef>
              <c:f>'Tab2'!$A$98</c:f>
              <c:strCache>
                <c:ptCount val="1"/>
                <c:pt idx="0">
                  <c:v>Trafikk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'Tab2'!$B$96:$E$96</c:f>
              <c:strCache>
                <c:ptCount val="4"/>
                <c:pt idx="0">
                  <c:v>31.12.2011</c:v>
                </c:pt>
                <c:pt idx="1">
                  <c:v>31.12.2012</c:v>
                </c:pt>
                <c:pt idx="2">
                  <c:v>31.12.2013</c:v>
                </c:pt>
                <c:pt idx="3">
                  <c:v>30.06.2014</c:v>
                </c:pt>
              </c:strCache>
            </c:strRef>
          </c:cat>
          <c:val>
            <c:numRef>
              <c:f>'Tab2'!$B$98:$E$98</c:f>
              <c:numCache>
                <c:formatCode>#,##0.000</c:formatCode>
                <c:ptCount val="4"/>
                <c:pt idx="0">
                  <c:v>7171.76</c:v>
                </c:pt>
                <c:pt idx="1">
                  <c:v>7457.5519999999997</c:v>
                </c:pt>
                <c:pt idx="2">
                  <c:v>7709.8919999999998</c:v>
                </c:pt>
                <c:pt idx="3">
                  <c:v>7846.1180000000004</c:v>
                </c:pt>
              </c:numCache>
            </c:numRef>
          </c:val>
        </c:ser>
        <c:ser>
          <c:idx val="2"/>
          <c:order val="1"/>
          <c:tx>
            <c:strRef>
              <c:f>'Tab2'!$A$99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'Tab2'!$B$96:$E$96</c:f>
              <c:strCache>
                <c:ptCount val="4"/>
                <c:pt idx="0">
                  <c:v>31.12.2011</c:v>
                </c:pt>
                <c:pt idx="1">
                  <c:v>31.12.2012</c:v>
                </c:pt>
                <c:pt idx="2">
                  <c:v>31.12.2013</c:v>
                </c:pt>
                <c:pt idx="3">
                  <c:v>30.06.2014</c:v>
                </c:pt>
              </c:strCache>
            </c:strRef>
          </c:cat>
          <c:val>
            <c:numRef>
              <c:f>'Tab2'!$B$99:$E$99</c:f>
              <c:numCache>
                <c:formatCode>#,##0.000</c:formatCode>
                <c:ptCount val="4"/>
                <c:pt idx="0">
                  <c:v>11089.078</c:v>
                </c:pt>
                <c:pt idx="1">
                  <c:v>11647.433000000001</c:v>
                </c:pt>
                <c:pt idx="2">
                  <c:v>12083.527000000002</c:v>
                </c:pt>
                <c:pt idx="3">
                  <c:v>12424.174000000001</c:v>
                </c:pt>
              </c:numCache>
            </c:numRef>
          </c:val>
        </c:ser>
        <c:gapWidth val="50"/>
        <c:shape val="cylinder"/>
        <c:axId val="263951488"/>
        <c:axId val="263953024"/>
        <c:axId val="0"/>
      </c:bar3DChart>
      <c:catAx>
        <c:axId val="263951488"/>
        <c:scaling>
          <c:orientation val="minMax"/>
        </c:scaling>
        <c:axPos val="b"/>
        <c:numFmt formatCode="dd/mm/yyyy;@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63953024"/>
        <c:crosses val="autoZero"/>
        <c:lblAlgn val="ctr"/>
        <c:lblOffset val="100"/>
        <c:tickLblSkip val="1"/>
        <c:tickMarkSkip val="1"/>
      </c:catAx>
      <c:valAx>
        <c:axId val="263953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2.8933092224231471E-2"/>
              <c:y val="0.3652700897417763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63951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607670876583156"/>
          <c:y val="0.39620821349427443"/>
          <c:w val="0.10669077757686012"/>
          <c:h val="0.147704905150330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pieChart>
        <c:varyColors val="1"/>
        <c:ser>
          <c:idx val="0"/>
          <c:order val="0"/>
          <c:spPr>
            <a:ln w="15875"/>
          </c:spPr>
          <c:dLbls>
            <c:txPr>
              <a:bodyPr/>
              <a:lstStyle/>
              <a:p>
                <a:pPr>
                  <a:defRPr sz="1400"/>
                </a:pPr>
                <a:endParaRPr lang="nb-NO"/>
              </a:p>
            </c:txPr>
            <c:dLblPos val="ctr"/>
            <c:showCatName val="1"/>
            <c:showPercent val="1"/>
            <c:showLeaderLines val="1"/>
          </c:dLbls>
          <c:cat>
            <c:strRef>
              <c:f>'Tab2'!$A$106:$A$107</c:f>
              <c:strCache>
                <c:ptCount val="2"/>
                <c:pt idx="0">
                  <c:v>Privat</c:v>
                </c:pt>
                <c:pt idx="1">
                  <c:v>Næring</c:v>
                </c:pt>
              </c:strCache>
            </c:strRef>
          </c:cat>
          <c:val>
            <c:numRef>
              <c:f>'Tab2'!$B$106:$B$107</c:f>
              <c:numCache>
                <c:formatCode>#,##0</c:formatCode>
                <c:ptCount val="2"/>
                <c:pt idx="0">
                  <c:v>33384597</c:v>
                </c:pt>
                <c:pt idx="1">
                  <c:v>20744107</c:v>
                </c:pt>
              </c:numCache>
            </c:numRef>
          </c:val>
        </c:ser>
        <c:firstSliceAng val="0"/>
      </c:pieChart>
    </c:plotArea>
    <c:plotVisOnly val="1"/>
  </c:chart>
  <c:spPr>
    <a:ln w="12700"/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742950</xdr:colOff>
      <xdr:row>55</xdr:row>
      <xdr:rowOff>0</xdr:rowOff>
    </xdr:to>
    <xdr:pic>
      <xdr:nvPicPr>
        <xdr:cNvPr id="2" name="Picture 1" descr="Statistikk_forside.pd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6581775" cy="1138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695325</xdr:colOff>
      <xdr:row>41</xdr:row>
      <xdr:rowOff>123825</xdr:rowOff>
    </xdr:from>
    <xdr:to>
      <xdr:col>4</xdr:col>
      <xdr:colOff>815992</xdr:colOff>
      <xdr:row>44</xdr:row>
      <xdr:rowOff>85725</xdr:rowOff>
    </xdr:to>
    <xdr:sp macro="" textlink="">
      <xdr:nvSpPr>
        <xdr:cNvPr id="3" name="Text Box 6"/>
        <xdr:cNvSpPr txBox="1"/>
      </xdr:nvSpPr>
      <xdr:spPr>
        <a:xfrm>
          <a:off x="695325" y="9172575"/>
          <a:ext cx="3492517" cy="523875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1600" b="1">
              <a:effectLst/>
              <a:latin typeface="Arial"/>
              <a:ea typeface="ＭＳ 明朝"/>
              <a:cs typeface="Times New Roman"/>
            </a:rPr>
            <a:t>2. KVARTAL 2014 </a:t>
          </a:r>
          <a:r>
            <a:rPr lang="nb-NO" sz="1000">
              <a:effectLst/>
              <a:latin typeface="Arial"/>
              <a:ea typeface="ＭＳ 明朝"/>
              <a:cs typeface="Times New Roman"/>
            </a:rPr>
            <a:t>(15. september 2014)</a:t>
          </a:r>
          <a:endParaRPr lang="nb-NO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0</xdr:col>
      <xdr:colOff>666750</xdr:colOff>
      <xdr:row>33</xdr:row>
      <xdr:rowOff>0</xdr:rowOff>
    </xdr:from>
    <xdr:to>
      <xdr:col>7</xdr:col>
      <xdr:colOff>466725</xdr:colOff>
      <xdr:row>38</xdr:row>
      <xdr:rowOff>101600</xdr:rowOff>
    </xdr:to>
    <xdr:sp macro="" textlink="">
      <xdr:nvSpPr>
        <xdr:cNvPr id="4" name="Text Box 4"/>
        <xdr:cNvSpPr txBox="1"/>
      </xdr:nvSpPr>
      <xdr:spPr>
        <a:xfrm>
          <a:off x="666750" y="7353300"/>
          <a:ext cx="5638800" cy="11684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2800" b="1">
              <a:solidFill>
                <a:srgbClr val="54758C"/>
              </a:solidFill>
              <a:effectLst/>
              <a:latin typeface="Arial"/>
              <a:ea typeface="ＭＳ 明朝"/>
              <a:cs typeface="Times New Roman"/>
            </a:rPr>
            <a:t>PREMIESTATISTIKK	</a:t>
          </a:r>
          <a:endParaRPr lang="nb-NO" sz="1200">
            <a:effectLst/>
            <a:ea typeface="ＭＳ 明朝"/>
            <a:cs typeface="Times New Roman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GB" sz="2600">
              <a:solidFill>
                <a:srgbClr val="54758C"/>
              </a:solidFill>
              <a:effectLst/>
              <a:latin typeface="Arial"/>
              <a:ea typeface="ＭＳ 明朝"/>
              <a:cs typeface="MinionPro-Regular"/>
            </a:rPr>
            <a:t>SKADEFORSIKRING</a:t>
          </a:r>
          <a:endParaRPr lang="nb-NO" sz="1200">
            <a:solidFill>
              <a:srgbClr val="000000"/>
            </a:solidFill>
            <a:effectLst/>
            <a:latin typeface="MinionPro-Regular"/>
            <a:ea typeface="ＭＳ 明朝"/>
            <a:cs typeface="MinionPro-Regular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654050</xdr:colOff>
      <xdr:row>37</xdr:row>
      <xdr:rowOff>101600</xdr:rowOff>
    </xdr:from>
    <xdr:to>
      <xdr:col>7</xdr:col>
      <xdr:colOff>295303</xdr:colOff>
      <xdr:row>39</xdr:row>
      <xdr:rowOff>85809</xdr:rowOff>
    </xdr:to>
    <xdr:sp macro="" textlink="">
      <xdr:nvSpPr>
        <xdr:cNvPr id="5" name="Text Box 5"/>
        <xdr:cNvSpPr txBox="1"/>
      </xdr:nvSpPr>
      <xdr:spPr>
        <a:xfrm>
          <a:off x="654050" y="8359775"/>
          <a:ext cx="5480078" cy="374734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en-GB" sz="1400">
              <a:solidFill>
                <a:srgbClr val="000000"/>
              </a:solidFill>
              <a:effectLst/>
              <a:latin typeface="Arial"/>
              <a:ea typeface="ＭＳ 明朝"/>
              <a:cs typeface="MinionPro-Regular"/>
            </a:rPr>
            <a:t>Bransje- og selskapsfordelt premie og bestand</a:t>
          </a:r>
          <a:endParaRPr lang="nb-NO" sz="1200">
            <a:solidFill>
              <a:srgbClr val="000000"/>
            </a:solidFill>
            <a:effectLst/>
            <a:latin typeface="MinionPro-Regular"/>
            <a:ea typeface="ＭＳ 明朝"/>
            <a:cs typeface="MinionPro-Regular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6" name="Text Box 3"/>
        <xdr:cNvSpPr txBox="1"/>
      </xdr:nvSpPr>
      <xdr:spPr>
        <a:xfrm>
          <a:off x="108858" y="776968"/>
          <a:ext cx="2088046" cy="651781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0</xdr:col>
      <xdr:colOff>2562225</xdr:colOff>
      <xdr:row>45</xdr:row>
      <xdr:rowOff>133350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9050" y="1114425"/>
          <a:ext cx="2543175" cy="769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fontAlgn="base"/>
          <a:r>
            <a:rPr lang="nb-NO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Terra endret navn til Eika 21.03.2013.</a:t>
          </a:r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 fontAlgn="base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Omlegging av innrapporteringen til premiestatistikken i 2013 har ført til at kaskoandelen på motorvogn ikke lenger finnes.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Fra og med 2. kvartal 2013 er premiestatistikken basert på en revidert bransjeinndeling. Yrkesskade og trygghet sorterer under personforsikringer, og fiskeoppdrett er kategorisert som spesialforsikring.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Unisons bestand inngår fra og med 4. kvartal 2013 i SpareBank 1s bestand.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KNIFs bestand inkluderer tall fra Byggmesterforsikring fra og med 4. kvartal 2013.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Fra og med 1. kvartal 2014 er bransjene barn, kritisk sykdom og behandlingsforsikring inkludert i statistikken. Dette påvirker samlet premievolum og markedsandeler. Videre er oversiktene i tabell 1.1 og 1.2 splittet på privat og næring.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Gouda Reiseforsikring er i statistikken en del av Gjensidige fra og med 1. kvartal 2014.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Vardia rapporterer til premiestatistikken fra og med 2. kvartal 2014.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I statistikken for 2. kvartal 2014 er det gjennomført et tydelig skille mellom private og næringslivsforsikringer. Samtidig er det innført en tabell over samlede personforsikringer.</a:t>
          </a:r>
        </a:p>
      </xdr:txBody>
    </xdr:sp>
    <xdr:clientData/>
  </xdr:twoCellAnchor>
  <xdr:twoCellAnchor>
    <xdr:from>
      <xdr:col>1</xdr:col>
      <xdr:colOff>142875</xdr:colOff>
      <xdr:row>6</xdr:row>
      <xdr:rowOff>190500</xdr:rowOff>
    </xdr:from>
    <xdr:to>
      <xdr:col>3</xdr:col>
      <xdr:colOff>0</xdr:colOff>
      <xdr:row>45</xdr:row>
      <xdr:rowOff>133350</xdr:rowOff>
    </xdr:to>
    <xdr:sp macro="" textlink="">
      <xdr:nvSpPr>
        <xdr:cNvPr id="13316" name="Text Box 4"/>
        <xdr:cNvSpPr txBox="1">
          <a:spLocks noChangeArrowheads="1"/>
        </xdr:cNvSpPr>
      </xdr:nvSpPr>
      <xdr:spPr bwMode="auto">
        <a:xfrm>
          <a:off x="2771775" y="1104900"/>
          <a:ext cx="2867025" cy="770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 eaLnBrk="1" fontAlgn="base" latinLnBrk="0" hangingPunct="1"/>
          <a:r>
            <a:rPr lang="en-US" sz="1100" b="0" i="1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Endringer pr. 30.06.12:</a:t>
          </a:r>
          <a:endParaRPr lang="nb-NO" sz="1100" b="0" i="1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r>
            <a:rPr lang="en-US" sz="1100" b="0" i="0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ACE har ikke levert oppdaterte premietall.</a:t>
          </a:r>
          <a:endParaRPr lang="nb-NO" sz="1100" b="0" i="0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endParaRPr lang="en-US" sz="1100" b="0" i="0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rtl="0" eaLnBrk="1" fontAlgn="base" latinLnBrk="0" hangingPunct="1"/>
          <a:r>
            <a:rPr lang="en-US" sz="1100" b="0" i="1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Endringer pr. 30.09.12:</a:t>
          </a:r>
          <a:endParaRPr lang="nb-NO" sz="1100" b="0" i="1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r>
            <a:rPr lang="en-US" sz="1100" b="0" i="0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ACE har ikke levert oppdaterte premietall.</a:t>
          </a:r>
          <a:endParaRPr lang="nb-NO" sz="1100" b="0" i="0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rtl="0" eaLnBrk="1" fontAlgn="base" latinLnBrk="0" hangingPunct="1"/>
          <a:endParaRPr lang="en-US" sz="1100" b="0" i="0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rtl="0" eaLnBrk="1" fontAlgn="base" latinLnBrk="0" hangingPunct="1"/>
          <a:r>
            <a:rPr lang="en-US" sz="1100" b="0" i="1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Endringer pr. 31.12.12:</a:t>
          </a:r>
          <a:endParaRPr lang="nb-NO" sz="1100" b="0" i="1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r>
            <a:rPr lang="en-US" sz="1100" b="0" i="0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AIG Europe og Skogbrand rapporterer nå til premiestatistikken.</a:t>
          </a:r>
          <a:endParaRPr lang="nb-NO" sz="1100" b="0" i="0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endParaRPr lang="en-US" sz="1100" b="0" i="0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Endringer pr. 31.03.13:</a:t>
          </a:r>
          <a:endParaRPr lang="nb-NO" sz="1100" b="0" i="1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100" b="0" i="0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Inter Hannover, Oslo Forsikring, Troll Forsikring og W. R. Berkley rapporterer for første gang til premiestatistikken. AIG og Gouda har ikke levert oppdaterte premietall.</a:t>
          </a:r>
          <a:endParaRPr lang="nb-NO" sz="1100" b="0" i="0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0" i="0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Endringer pr. 30.06.13:</a:t>
          </a:r>
          <a:endParaRPr lang="nb-NO" sz="1100" b="0" i="1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100" b="0" i="0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Euro Insurance LTD rapporterer nå til premiestatistikken</a:t>
          </a:r>
          <a:r>
            <a:rPr lang="en-US" sz="1100" b="0" i="0" baseline="0">
              <a:latin typeface="+mn-lt"/>
              <a:ea typeface="+mn-ea"/>
              <a:cs typeface="+mn-cs"/>
            </a:rPr>
            <a:t>.</a:t>
          </a:r>
        </a:p>
        <a:p>
          <a:pPr fontAlgn="base"/>
          <a:endParaRPr lang="en-US" sz="11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pr. 30.09.13:</a:t>
          </a:r>
          <a:endParaRPr lang="nb-NO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r>
            <a:rPr lang="en-US" sz="1100" b="0" i="0" baseline="0">
              <a:latin typeface="Times New Roman" pitchFamily="18" charset="0"/>
              <a:ea typeface="+mn-ea"/>
              <a:cs typeface="Times New Roman" pitchFamily="18" charset="0"/>
            </a:rPr>
            <a:t>OBOS Skadeforsikring rapporterer nå til premiestatistikken. Oslo Forsikring og Skogbrand har ikke levert oppdaterte premietall.</a:t>
          </a:r>
        </a:p>
        <a:p>
          <a:pPr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pr. 31.12.13:</a:t>
          </a:r>
          <a:endParaRPr lang="nb-NO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100" b="0" i="0" baseline="0">
              <a:latin typeface="Times New Roman" pitchFamily="18" charset="0"/>
              <a:ea typeface="+mn-ea"/>
              <a:cs typeface="Times New Roman" pitchFamily="18" charset="0"/>
            </a:rPr>
            <a:t>Euro Insurance LTD har ikke levert oppdaterte premietall.</a:t>
          </a:r>
          <a:endParaRPr lang="nb-NO" sz="11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endParaRPr lang="en-US" sz="11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0" i="0" baseline="0"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5</xdr:col>
      <xdr:colOff>266700</xdr:colOff>
      <xdr:row>25</xdr:row>
      <xdr:rowOff>85725</xdr:rowOff>
    </xdr:to>
    <xdr:graphicFrame macro="">
      <xdr:nvGraphicFramePr>
        <xdr:cNvPr id="2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5</xdr:col>
      <xdr:colOff>247650</xdr:colOff>
      <xdr:row>52</xdr:row>
      <xdr:rowOff>114300</xdr:rowOff>
    </xdr:to>
    <xdr:graphicFrame macro="">
      <xdr:nvGraphicFramePr>
        <xdr:cNvPr id="22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190500</xdr:colOff>
      <xdr:row>7</xdr:row>
      <xdr:rowOff>0</xdr:rowOff>
    </xdr:from>
    <xdr:to>
      <xdr:col>10</xdr:col>
      <xdr:colOff>723900</xdr:colOff>
      <xdr:row>26</xdr:row>
      <xdr:rowOff>104775</xdr:rowOff>
    </xdr:to>
    <xdr:graphicFrame macro="">
      <xdr:nvGraphicFramePr>
        <xdr:cNvPr id="22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571500</xdr:colOff>
      <xdr:row>33</xdr:row>
      <xdr:rowOff>57150</xdr:rowOff>
    </xdr:from>
    <xdr:to>
      <xdr:col>10</xdr:col>
      <xdr:colOff>133350</xdr:colOff>
      <xdr:row>49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0.38455</cdr:x>
      <cdr:y>0.63677</cdr:y>
    </cdr:from>
    <cdr:to>
      <cdr:x>0.47266</cdr:x>
      <cdr:y>0.70113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5576" y="2025798"/>
          <a:ext cx="464104" cy="204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strike="noStrike">
              <a:solidFill>
                <a:srgbClr val="00B0F0"/>
              </a:solidFill>
              <a:latin typeface="Arial"/>
              <a:cs typeface="Arial"/>
            </a:rPr>
            <a:t>39,0%</a:t>
          </a:r>
        </a:p>
      </cdr:txBody>
    </cdr:sp>
  </cdr:relSizeAnchor>
  <cdr:relSizeAnchor xmlns:cdr="http://schemas.openxmlformats.org/drawingml/2006/chartDrawing">
    <cdr:from>
      <cdr:x>0.68716</cdr:x>
      <cdr:y>0.3736</cdr:y>
    </cdr:from>
    <cdr:to>
      <cdr:x>0.78834</cdr:x>
      <cdr:y>0.43795</cdr:y>
    </cdr:to>
    <cdr:sp macro="" textlink="">
      <cdr:nvSpPr>
        <cdr:cNvPr id="71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9500" y="1188539"/>
          <a:ext cx="532950" cy="204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200" b="1" i="0" strike="noStrike">
            <a:solidFill>
              <a:srgbClr val="FFFF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0.23133</cdr:x>
      <cdr:y>0.64216</cdr:y>
    </cdr:from>
    <cdr:to>
      <cdr:x>0.31943</cdr:x>
      <cdr:y>0.70651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8464" y="2042932"/>
          <a:ext cx="464101" cy="204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strike="noStrike">
              <a:solidFill>
                <a:srgbClr val="00B0F0"/>
              </a:solidFill>
              <a:latin typeface="Arial"/>
              <a:cs typeface="Arial"/>
            </a:rPr>
            <a:t>39,3%</a:t>
          </a:r>
        </a:p>
      </cdr:txBody>
    </cdr:sp>
  </cdr:relSizeAnchor>
  <cdr:relSizeAnchor xmlns:cdr="http://schemas.openxmlformats.org/drawingml/2006/chartDrawing">
    <cdr:from>
      <cdr:x>0.53707</cdr:x>
      <cdr:y>0.63473</cdr:y>
    </cdr:from>
    <cdr:to>
      <cdr:x>0.62518</cdr:x>
      <cdr:y>0.69909</cdr:y>
    </cdr:to>
    <cdr:sp macro="" textlink="">
      <cdr:nvSpPr>
        <cdr:cNvPr id="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8925" y="2019300"/>
          <a:ext cx="464104" cy="204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strike="noStrike">
              <a:solidFill>
                <a:srgbClr val="00B0F0"/>
              </a:solidFill>
              <a:latin typeface="Arial"/>
              <a:cs typeface="Arial"/>
            </a:rPr>
            <a:t>39,0%</a:t>
          </a:r>
        </a:p>
      </cdr:txBody>
    </cdr:sp>
  </cdr:relSizeAnchor>
  <cdr:relSizeAnchor xmlns:cdr="http://schemas.openxmlformats.org/drawingml/2006/chartDrawing">
    <cdr:from>
      <cdr:x>0.69078</cdr:x>
      <cdr:y>0.63174</cdr:y>
    </cdr:from>
    <cdr:to>
      <cdr:x>0.77889</cdr:x>
      <cdr:y>0.6961</cdr:y>
    </cdr:to>
    <cdr:sp macro="" textlink="">
      <cdr:nvSpPr>
        <cdr:cNvPr id="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8550" y="2009775"/>
          <a:ext cx="464104" cy="204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strike="noStrike">
              <a:solidFill>
                <a:srgbClr val="00B0F0"/>
              </a:solidFill>
              <a:latin typeface="Arial"/>
              <a:cs typeface="Arial"/>
            </a:rPr>
            <a:t>38,7%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38100</xdr:rowOff>
    </xdr:from>
    <xdr:to>
      <xdr:col>1</xdr:col>
      <xdr:colOff>123825</xdr:colOff>
      <xdr:row>50</xdr:row>
      <xdr:rowOff>161925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0" y="561975"/>
          <a:ext cx="2686050" cy="9286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Formål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Hovedformålet med statistikken er å gi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bestandsmessige utviklingstrekk for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hovedbransjene innen landbasert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samt vise markeds-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andelene til forsikringsselskapene.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Datagrunnlag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Følgende selskaper inngår i statistikken: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  </a:t>
          </a: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ACE European Group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AIG Europe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Codan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Danica</a:t>
          </a:r>
        </a:p>
        <a:p>
          <a:pPr rtl="0"/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DNB Livsforsikring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DNB Skadeforsikring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Eika Forsikring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Euro Insurance LTD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Frende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</a:t>
          </a: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Gjensidige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If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Inter Hannover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Jernbanepersonalets bank og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KLP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KNIF Trygghet Forsikring</a:t>
          </a:r>
        </a:p>
        <a:p>
          <a:pPr rtl="0"/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Landbruksforsikring</a:t>
          </a:r>
        </a:p>
        <a:p>
          <a:pPr rtl="0"/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Møretrygd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</a:t>
          </a: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NEMI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Nordea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OBOS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Oslo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Protector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Skogbrand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SpareBank 1 Skadeforsikring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SpareBank 1 Livsforsikring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Storebrand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Telenor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Troll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Tryg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Vardia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>
              <a:latin typeface="Times New Roman" pitchFamily="18" charset="0"/>
              <a:ea typeface="+mn-ea"/>
              <a:cs typeface="Times New Roman" pitchFamily="18" charset="0"/>
            </a:rPr>
            <a:t>   W R Berkley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Disse selskapene utgjør hovedtyngden av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det norske markedet for landbasert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men vi gjør oppmerksom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på at dette varierer fra bransje til bransje.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For eksempel vil disse selskapene utgjøre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så å si hele motorvognmarkedet, mens for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industriforsikring eksisterer det en rekke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aktører (captives og utenlandske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selskaper) som ikke rapporterer til denne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statistikken.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304800</xdr:colOff>
      <xdr:row>4</xdr:row>
      <xdr:rowOff>28575</xdr:rowOff>
    </xdr:from>
    <xdr:to>
      <xdr:col>3</xdr:col>
      <xdr:colOff>152400</xdr:colOff>
      <xdr:row>50</xdr:row>
      <xdr:rowOff>161925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2867025" y="552450"/>
          <a:ext cx="2781300" cy="9296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endParaRPr lang="en-US" sz="12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Begreper</a:t>
          </a: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Definisjon av bestandspremie: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Bestandspremie er en sum av premie for forsikringene i bestanden på betraktnings-tidspunktet for den avtaleperioden som da gjelder. Premien som summeres er premien for forsikringene som er i kraft slik de er på betraktningstidspunktet, men til den tariffpremie som gjaldt da avtaleperioden ble påbegynt.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premiebegreper: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Bestandspremie er et begrep som 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velegnet til å studere endringer i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markedsandeler. Ved årets slutt vil den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som regel være ganske lik den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forfalte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premie,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som er premie ved hovedforfall, et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begrep som ofte finnes i andre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publikasjoner. Et annet premiebegrep som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er vanlig å bruke er inntektsbegrepet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opptjent premie.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Bestandspremien pr.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30/06 i et regnskapsår kan gi en god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tilnærming av hva den opptjente premie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blir for regnskapsåret. Mens forfalt og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opptjent premie vokser raskt gjennom året,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vil bestandspremien vise små variasjoner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med mindre det har funnet sted store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premiepåslag eller nytegning.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estatistikken%20tr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side "/>
      <sheetName val="Innhold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DATA_11"/>
      <sheetName val="DATA_12"/>
      <sheetName val="DATA_21"/>
      <sheetName val="DATA_31"/>
      <sheetName val="DATA_32"/>
      <sheetName val="DATA_41"/>
      <sheetName val="DATA_42"/>
      <sheetName val="DATA_51"/>
      <sheetName val="DATA_52"/>
      <sheetName val="DATA_61"/>
      <sheetName val="DATA_62"/>
      <sheetName val="DATA_63"/>
      <sheetName val="DATA_64"/>
      <sheetName val="DATA_71"/>
      <sheetName val="DATA_72"/>
      <sheetName val="DATA_81"/>
      <sheetName val="DATA_82"/>
      <sheetName val="DATA_91"/>
      <sheetName val="DATA_92"/>
      <sheetName val="DATA_93"/>
      <sheetName val="DATA_B1"/>
      <sheetName val="DATA_B2"/>
      <sheetName val="DATA_K1"/>
      <sheetName val="DATA_K2"/>
      <sheetName val="DATA_M1"/>
      <sheetName val="DATA_M2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31.03.2012</v>
          </cell>
          <cell r="C6" t="str">
            <v>31.03.2013</v>
          </cell>
          <cell r="D6" t="str">
            <v>31.03.2014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J57"/>
  <sheetViews>
    <sheetView showGridLines="0" showRowColHeaders="0" zoomScale="70" zoomScaleNormal="70" zoomScaleSheetLayoutView="100" workbookViewId="0"/>
  </sheetViews>
  <sheetFormatPr defaultColWidth="11.42578125" defaultRowHeight="12.75"/>
  <cols>
    <col min="1" max="1" width="16.28515625" style="95" customWidth="1"/>
    <col min="2" max="4" width="11.42578125" style="95"/>
    <col min="5" max="5" width="14.140625" style="95" bestFit="1" customWidth="1"/>
    <col min="6" max="7" width="11.42578125" style="95"/>
    <col min="8" max="8" width="13.42578125" style="95" customWidth="1"/>
    <col min="9" max="9" width="11.42578125" style="95"/>
    <col min="10" max="10" width="13.42578125" style="95" bestFit="1" customWidth="1"/>
    <col min="11" max="256" width="11.42578125" style="95"/>
    <col min="257" max="257" width="16.28515625" style="95" customWidth="1"/>
    <col min="258" max="260" width="11.42578125" style="95"/>
    <col min="261" max="261" width="14.140625" style="95" bestFit="1" customWidth="1"/>
    <col min="262" max="263" width="11.42578125" style="95"/>
    <col min="264" max="264" width="13.42578125" style="95" customWidth="1"/>
    <col min="265" max="265" width="11.42578125" style="95"/>
    <col min="266" max="266" width="13.42578125" style="95" bestFit="1" customWidth="1"/>
    <col min="267" max="512" width="11.42578125" style="95"/>
    <col min="513" max="513" width="16.28515625" style="95" customWidth="1"/>
    <col min="514" max="516" width="11.42578125" style="95"/>
    <col min="517" max="517" width="14.140625" style="95" bestFit="1" customWidth="1"/>
    <col min="518" max="519" width="11.42578125" style="95"/>
    <col min="520" max="520" width="13.42578125" style="95" customWidth="1"/>
    <col min="521" max="521" width="11.42578125" style="95"/>
    <col min="522" max="522" width="13.42578125" style="95" bestFit="1" customWidth="1"/>
    <col min="523" max="768" width="11.42578125" style="95"/>
    <col min="769" max="769" width="16.28515625" style="95" customWidth="1"/>
    <col min="770" max="772" width="11.42578125" style="95"/>
    <col min="773" max="773" width="14.140625" style="95" bestFit="1" customWidth="1"/>
    <col min="774" max="775" width="11.42578125" style="95"/>
    <col min="776" max="776" width="13.42578125" style="95" customWidth="1"/>
    <col min="777" max="777" width="11.42578125" style="95"/>
    <col min="778" max="778" width="13.42578125" style="95" bestFit="1" customWidth="1"/>
    <col min="779" max="1024" width="11.42578125" style="95"/>
    <col min="1025" max="1025" width="16.28515625" style="95" customWidth="1"/>
    <col min="1026" max="1028" width="11.42578125" style="95"/>
    <col min="1029" max="1029" width="14.140625" style="95" bestFit="1" customWidth="1"/>
    <col min="1030" max="1031" width="11.42578125" style="95"/>
    <col min="1032" max="1032" width="13.42578125" style="95" customWidth="1"/>
    <col min="1033" max="1033" width="11.42578125" style="95"/>
    <col min="1034" max="1034" width="13.42578125" style="95" bestFit="1" customWidth="1"/>
    <col min="1035" max="1280" width="11.42578125" style="95"/>
    <col min="1281" max="1281" width="16.28515625" style="95" customWidth="1"/>
    <col min="1282" max="1284" width="11.42578125" style="95"/>
    <col min="1285" max="1285" width="14.140625" style="95" bestFit="1" customWidth="1"/>
    <col min="1286" max="1287" width="11.42578125" style="95"/>
    <col min="1288" max="1288" width="13.42578125" style="95" customWidth="1"/>
    <col min="1289" max="1289" width="11.42578125" style="95"/>
    <col min="1290" max="1290" width="13.42578125" style="95" bestFit="1" customWidth="1"/>
    <col min="1291" max="1536" width="11.42578125" style="95"/>
    <col min="1537" max="1537" width="16.28515625" style="95" customWidth="1"/>
    <col min="1538" max="1540" width="11.42578125" style="95"/>
    <col min="1541" max="1541" width="14.140625" style="95" bestFit="1" customWidth="1"/>
    <col min="1542" max="1543" width="11.42578125" style="95"/>
    <col min="1544" max="1544" width="13.42578125" style="95" customWidth="1"/>
    <col min="1545" max="1545" width="11.42578125" style="95"/>
    <col min="1546" max="1546" width="13.42578125" style="95" bestFit="1" customWidth="1"/>
    <col min="1547" max="1792" width="11.42578125" style="95"/>
    <col min="1793" max="1793" width="16.28515625" style="95" customWidth="1"/>
    <col min="1794" max="1796" width="11.42578125" style="95"/>
    <col min="1797" max="1797" width="14.140625" style="95" bestFit="1" customWidth="1"/>
    <col min="1798" max="1799" width="11.42578125" style="95"/>
    <col min="1800" max="1800" width="13.42578125" style="95" customWidth="1"/>
    <col min="1801" max="1801" width="11.42578125" style="95"/>
    <col min="1802" max="1802" width="13.42578125" style="95" bestFit="1" customWidth="1"/>
    <col min="1803" max="2048" width="11.42578125" style="95"/>
    <col min="2049" max="2049" width="16.28515625" style="95" customWidth="1"/>
    <col min="2050" max="2052" width="11.42578125" style="95"/>
    <col min="2053" max="2053" width="14.140625" style="95" bestFit="1" customWidth="1"/>
    <col min="2054" max="2055" width="11.42578125" style="95"/>
    <col min="2056" max="2056" width="13.42578125" style="95" customWidth="1"/>
    <col min="2057" max="2057" width="11.42578125" style="95"/>
    <col min="2058" max="2058" width="13.42578125" style="95" bestFit="1" customWidth="1"/>
    <col min="2059" max="2304" width="11.42578125" style="95"/>
    <col min="2305" max="2305" width="16.28515625" style="95" customWidth="1"/>
    <col min="2306" max="2308" width="11.42578125" style="95"/>
    <col min="2309" max="2309" width="14.140625" style="95" bestFit="1" customWidth="1"/>
    <col min="2310" max="2311" width="11.42578125" style="95"/>
    <col min="2312" max="2312" width="13.42578125" style="95" customWidth="1"/>
    <col min="2313" max="2313" width="11.42578125" style="95"/>
    <col min="2314" max="2314" width="13.42578125" style="95" bestFit="1" customWidth="1"/>
    <col min="2315" max="2560" width="11.42578125" style="95"/>
    <col min="2561" max="2561" width="16.28515625" style="95" customWidth="1"/>
    <col min="2562" max="2564" width="11.42578125" style="95"/>
    <col min="2565" max="2565" width="14.140625" style="95" bestFit="1" customWidth="1"/>
    <col min="2566" max="2567" width="11.42578125" style="95"/>
    <col min="2568" max="2568" width="13.42578125" style="95" customWidth="1"/>
    <col min="2569" max="2569" width="11.42578125" style="95"/>
    <col min="2570" max="2570" width="13.42578125" style="95" bestFit="1" customWidth="1"/>
    <col min="2571" max="2816" width="11.42578125" style="95"/>
    <col min="2817" max="2817" width="16.28515625" style="95" customWidth="1"/>
    <col min="2818" max="2820" width="11.42578125" style="95"/>
    <col min="2821" max="2821" width="14.140625" style="95" bestFit="1" customWidth="1"/>
    <col min="2822" max="2823" width="11.42578125" style="95"/>
    <col min="2824" max="2824" width="13.42578125" style="95" customWidth="1"/>
    <col min="2825" max="2825" width="11.42578125" style="95"/>
    <col min="2826" max="2826" width="13.42578125" style="95" bestFit="1" customWidth="1"/>
    <col min="2827" max="3072" width="11.42578125" style="95"/>
    <col min="3073" max="3073" width="16.28515625" style="95" customWidth="1"/>
    <col min="3074" max="3076" width="11.42578125" style="95"/>
    <col min="3077" max="3077" width="14.140625" style="95" bestFit="1" customWidth="1"/>
    <col min="3078" max="3079" width="11.42578125" style="95"/>
    <col min="3080" max="3080" width="13.42578125" style="95" customWidth="1"/>
    <col min="3081" max="3081" width="11.42578125" style="95"/>
    <col min="3082" max="3082" width="13.42578125" style="95" bestFit="1" customWidth="1"/>
    <col min="3083" max="3328" width="11.42578125" style="95"/>
    <col min="3329" max="3329" width="16.28515625" style="95" customWidth="1"/>
    <col min="3330" max="3332" width="11.42578125" style="95"/>
    <col min="3333" max="3333" width="14.140625" style="95" bestFit="1" customWidth="1"/>
    <col min="3334" max="3335" width="11.42578125" style="95"/>
    <col min="3336" max="3336" width="13.42578125" style="95" customWidth="1"/>
    <col min="3337" max="3337" width="11.42578125" style="95"/>
    <col min="3338" max="3338" width="13.42578125" style="95" bestFit="1" customWidth="1"/>
    <col min="3339" max="3584" width="11.42578125" style="95"/>
    <col min="3585" max="3585" width="16.28515625" style="95" customWidth="1"/>
    <col min="3586" max="3588" width="11.42578125" style="95"/>
    <col min="3589" max="3589" width="14.140625" style="95" bestFit="1" customWidth="1"/>
    <col min="3590" max="3591" width="11.42578125" style="95"/>
    <col min="3592" max="3592" width="13.42578125" style="95" customWidth="1"/>
    <col min="3593" max="3593" width="11.42578125" style="95"/>
    <col min="3594" max="3594" width="13.42578125" style="95" bestFit="1" customWidth="1"/>
    <col min="3595" max="3840" width="11.42578125" style="95"/>
    <col min="3841" max="3841" width="16.28515625" style="95" customWidth="1"/>
    <col min="3842" max="3844" width="11.42578125" style="95"/>
    <col min="3845" max="3845" width="14.140625" style="95" bestFit="1" customWidth="1"/>
    <col min="3846" max="3847" width="11.42578125" style="95"/>
    <col min="3848" max="3848" width="13.42578125" style="95" customWidth="1"/>
    <col min="3849" max="3849" width="11.42578125" style="95"/>
    <col min="3850" max="3850" width="13.42578125" style="95" bestFit="1" customWidth="1"/>
    <col min="3851" max="4096" width="11.42578125" style="95"/>
    <col min="4097" max="4097" width="16.28515625" style="95" customWidth="1"/>
    <col min="4098" max="4100" width="11.42578125" style="95"/>
    <col min="4101" max="4101" width="14.140625" style="95" bestFit="1" customWidth="1"/>
    <col min="4102" max="4103" width="11.42578125" style="95"/>
    <col min="4104" max="4104" width="13.42578125" style="95" customWidth="1"/>
    <col min="4105" max="4105" width="11.42578125" style="95"/>
    <col min="4106" max="4106" width="13.42578125" style="95" bestFit="1" customWidth="1"/>
    <col min="4107" max="4352" width="11.42578125" style="95"/>
    <col min="4353" max="4353" width="16.28515625" style="95" customWidth="1"/>
    <col min="4354" max="4356" width="11.42578125" style="95"/>
    <col min="4357" max="4357" width="14.140625" style="95" bestFit="1" customWidth="1"/>
    <col min="4358" max="4359" width="11.42578125" style="95"/>
    <col min="4360" max="4360" width="13.42578125" style="95" customWidth="1"/>
    <col min="4361" max="4361" width="11.42578125" style="95"/>
    <col min="4362" max="4362" width="13.42578125" style="95" bestFit="1" customWidth="1"/>
    <col min="4363" max="4608" width="11.42578125" style="95"/>
    <col min="4609" max="4609" width="16.28515625" style="95" customWidth="1"/>
    <col min="4610" max="4612" width="11.42578125" style="95"/>
    <col min="4613" max="4613" width="14.140625" style="95" bestFit="1" customWidth="1"/>
    <col min="4614" max="4615" width="11.42578125" style="95"/>
    <col min="4616" max="4616" width="13.42578125" style="95" customWidth="1"/>
    <col min="4617" max="4617" width="11.42578125" style="95"/>
    <col min="4618" max="4618" width="13.42578125" style="95" bestFit="1" customWidth="1"/>
    <col min="4619" max="4864" width="11.42578125" style="95"/>
    <col min="4865" max="4865" width="16.28515625" style="95" customWidth="1"/>
    <col min="4866" max="4868" width="11.42578125" style="95"/>
    <col min="4869" max="4869" width="14.140625" style="95" bestFit="1" customWidth="1"/>
    <col min="4870" max="4871" width="11.42578125" style="95"/>
    <col min="4872" max="4872" width="13.42578125" style="95" customWidth="1"/>
    <col min="4873" max="4873" width="11.42578125" style="95"/>
    <col min="4874" max="4874" width="13.42578125" style="95" bestFit="1" customWidth="1"/>
    <col min="4875" max="5120" width="11.42578125" style="95"/>
    <col min="5121" max="5121" width="16.28515625" style="95" customWidth="1"/>
    <col min="5122" max="5124" width="11.42578125" style="95"/>
    <col min="5125" max="5125" width="14.140625" style="95" bestFit="1" customWidth="1"/>
    <col min="5126" max="5127" width="11.42578125" style="95"/>
    <col min="5128" max="5128" width="13.42578125" style="95" customWidth="1"/>
    <col min="5129" max="5129" width="11.42578125" style="95"/>
    <col min="5130" max="5130" width="13.42578125" style="95" bestFit="1" customWidth="1"/>
    <col min="5131" max="5376" width="11.42578125" style="95"/>
    <col min="5377" max="5377" width="16.28515625" style="95" customWidth="1"/>
    <col min="5378" max="5380" width="11.42578125" style="95"/>
    <col min="5381" max="5381" width="14.140625" style="95" bestFit="1" customWidth="1"/>
    <col min="5382" max="5383" width="11.42578125" style="95"/>
    <col min="5384" max="5384" width="13.42578125" style="95" customWidth="1"/>
    <col min="5385" max="5385" width="11.42578125" style="95"/>
    <col min="5386" max="5386" width="13.42578125" style="95" bestFit="1" customWidth="1"/>
    <col min="5387" max="5632" width="11.42578125" style="95"/>
    <col min="5633" max="5633" width="16.28515625" style="95" customWidth="1"/>
    <col min="5634" max="5636" width="11.42578125" style="95"/>
    <col min="5637" max="5637" width="14.140625" style="95" bestFit="1" customWidth="1"/>
    <col min="5638" max="5639" width="11.42578125" style="95"/>
    <col min="5640" max="5640" width="13.42578125" style="95" customWidth="1"/>
    <col min="5641" max="5641" width="11.42578125" style="95"/>
    <col min="5642" max="5642" width="13.42578125" style="95" bestFit="1" customWidth="1"/>
    <col min="5643" max="5888" width="11.42578125" style="95"/>
    <col min="5889" max="5889" width="16.28515625" style="95" customWidth="1"/>
    <col min="5890" max="5892" width="11.42578125" style="95"/>
    <col min="5893" max="5893" width="14.140625" style="95" bestFit="1" customWidth="1"/>
    <col min="5894" max="5895" width="11.42578125" style="95"/>
    <col min="5896" max="5896" width="13.42578125" style="95" customWidth="1"/>
    <col min="5897" max="5897" width="11.42578125" style="95"/>
    <col min="5898" max="5898" width="13.42578125" style="95" bestFit="1" customWidth="1"/>
    <col min="5899" max="6144" width="11.42578125" style="95"/>
    <col min="6145" max="6145" width="16.28515625" style="95" customWidth="1"/>
    <col min="6146" max="6148" width="11.42578125" style="95"/>
    <col min="6149" max="6149" width="14.140625" style="95" bestFit="1" customWidth="1"/>
    <col min="6150" max="6151" width="11.42578125" style="95"/>
    <col min="6152" max="6152" width="13.42578125" style="95" customWidth="1"/>
    <col min="6153" max="6153" width="11.42578125" style="95"/>
    <col min="6154" max="6154" width="13.42578125" style="95" bestFit="1" customWidth="1"/>
    <col min="6155" max="6400" width="11.42578125" style="95"/>
    <col min="6401" max="6401" width="16.28515625" style="95" customWidth="1"/>
    <col min="6402" max="6404" width="11.42578125" style="95"/>
    <col min="6405" max="6405" width="14.140625" style="95" bestFit="1" customWidth="1"/>
    <col min="6406" max="6407" width="11.42578125" style="95"/>
    <col min="6408" max="6408" width="13.42578125" style="95" customWidth="1"/>
    <col min="6409" max="6409" width="11.42578125" style="95"/>
    <col min="6410" max="6410" width="13.42578125" style="95" bestFit="1" customWidth="1"/>
    <col min="6411" max="6656" width="11.42578125" style="95"/>
    <col min="6657" max="6657" width="16.28515625" style="95" customWidth="1"/>
    <col min="6658" max="6660" width="11.42578125" style="95"/>
    <col min="6661" max="6661" width="14.140625" style="95" bestFit="1" customWidth="1"/>
    <col min="6662" max="6663" width="11.42578125" style="95"/>
    <col min="6664" max="6664" width="13.42578125" style="95" customWidth="1"/>
    <col min="6665" max="6665" width="11.42578125" style="95"/>
    <col min="6666" max="6666" width="13.42578125" style="95" bestFit="1" customWidth="1"/>
    <col min="6667" max="6912" width="11.42578125" style="95"/>
    <col min="6913" max="6913" width="16.28515625" style="95" customWidth="1"/>
    <col min="6914" max="6916" width="11.42578125" style="95"/>
    <col min="6917" max="6917" width="14.140625" style="95" bestFit="1" customWidth="1"/>
    <col min="6918" max="6919" width="11.42578125" style="95"/>
    <col min="6920" max="6920" width="13.42578125" style="95" customWidth="1"/>
    <col min="6921" max="6921" width="11.42578125" style="95"/>
    <col min="6922" max="6922" width="13.42578125" style="95" bestFit="1" customWidth="1"/>
    <col min="6923" max="7168" width="11.42578125" style="95"/>
    <col min="7169" max="7169" width="16.28515625" style="95" customWidth="1"/>
    <col min="7170" max="7172" width="11.42578125" style="95"/>
    <col min="7173" max="7173" width="14.140625" style="95" bestFit="1" customWidth="1"/>
    <col min="7174" max="7175" width="11.42578125" style="95"/>
    <col min="7176" max="7176" width="13.42578125" style="95" customWidth="1"/>
    <col min="7177" max="7177" width="11.42578125" style="95"/>
    <col min="7178" max="7178" width="13.42578125" style="95" bestFit="1" customWidth="1"/>
    <col min="7179" max="7424" width="11.42578125" style="95"/>
    <col min="7425" max="7425" width="16.28515625" style="95" customWidth="1"/>
    <col min="7426" max="7428" width="11.42578125" style="95"/>
    <col min="7429" max="7429" width="14.140625" style="95" bestFit="1" customWidth="1"/>
    <col min="7430" max="7431" width="11.42578125" style="95"/>
    <col min="7432" max="7432" width="13.42578125" style="95" customWidth="1"/>
    <col min="7433" max="7433" width="11.42578125" style="95"/>
    <col min="7434" max="7434" width="13.42578125" style="95" bestFit="1" customWidth="1"/>
    <col min="7435" max="7680" width="11.42578125" style="95"/>
    <col min="7681" max="7681" width="16.28515625" style="95" customWidth="1"/>
    <col min="7682" max="7684" width="11.42578125" style="95"/>
    <col min="7685" max="7685" width="14.140625" style="95" bestFit="1" customWidth="1"/>
    <col min="7686" max="7687" width="11.42578125" style="95"/>
    <col min="7688" max="7688" width="13.42578125" style="95" customWidth="1"/>
    <col min="7689" max="7689" width="11.42578125" style="95"/>
    <col min="7690" max="7690" width="13.42578125" style="95" bestFit="1" customWidth="1"/>
    <col min="7691" max="7936" width="11.42578125" style="95"/>
    <col min="7937" max="7937" width="16.28515625" style="95" customWidth="1"/>
    <col min="7938" max="7940" width="11.42578125" style="95"/>
    <col min="7941" max="7941" width="14.140625" style="95" bestFit="1" customWidth="1"/>
    <col min="7942" max="7943" width="11.42578125" style="95"/>
    <col min="7944" max="7944" width="13.42578125" style="95" customWidth="1"/>
    <col min="7945" max="7945" width="11.42578125" style="95"/>
    <col min="7946" max="7946" width="13.42578125" style="95" bestFit="1" customWidth="1"/>
    <col min="7947" max="8192" width="11.42578125" style="95"/>
    <col min="8193" max="8193" width="16.28515625" style="95" customWidth="1"/>
    <col min="8194" max="8196" width="11.42578125" style="95"/>
    <col min="8197" max="8197" width="14.140625" style="95" bestFit="1" customWidth="1"/>
    <col min="8198" max="8199" width="11.42578125" style="95"/>
    <col min="8200" max="8200" width="13.42578125" style="95" customWidth="1"/>
    <col min="8201" max="8201" width="11.42578125" style="95"/>
    <col min="8202" max="8202" width="13.42578125" style="95" bestFit="1" customWidth="1"/>
    <col min="8203" max="8448" width="11.42578125" style="95"/>
    <col min="8449" max="8449" width="16.28515625" style="95" customWidth="1"/>
    <col min="8450" max="8452" width="11.42578125" style="95"/>
    <col min="8453" max="8453" width="14.140625" style="95" bestFit="1" customWidth="1"/>
    <col min="8454" max="8455" width="11.42578125" style="95"/>
    <col min="8456" max="8456" width="13.42578125" style="95" customWidth="1"/>
    <col min="8457" max="8457" width="11.42578125" style="95"/>
    <col min="8458" max="8458" width="13.42578125" style="95" bestFit="1" customWidth="1"/>
    <col min="8459" max="8704" width="11.42578125" style="95"/>
    <col min="8705" max="8705" width="16.28515625" style="95" customWidth="1"/>
    <col min="8706" max="8708" width="11.42578125" style="95"/>
    <col min="8709" max="8709" width="14.140625" style="95" bestFit="1" customWidth="1"/>
    <col min="8710" max="8711" width="11.42578125" style="95"/>
    <col min="8712" max="8712" width="13.42578125" style="95" customWidth="1"/>
    <col min="8713" max="8713" width="11.42578125" style="95"/>
    <col min="8714" max="8714" width="13.42578125" style="95" bestFit="1" customWidth="1"/>
    <col min="8715" max="8960" width="11.42578125" style="95"/>
    <col min="8961" max="8961" width="16.28515625" style="95" customWidth="1"/>
    <col min="8962" max="8964" width="11.42578125" style="95"/>
    <col min="8965" max="8965" width="14.140625" style="95" bestFit="1" customWidth="1"/>
    <col min="8966" max="8967" width="11.42578125" style="95"/>
    <col min="8968" max="8968" width="13.42578125" style="95" customWidth="1"/>
    <col min="8969" max="8969" width="11.42578125" style="95"/>
    <col min="8970" max="8970" width="13.42578125" style="95" bestFit="1" customWidth="1"/>
    <col min="8971" max="9216" width="11.42578125" style="95"/>
    <col min="9217" max="9217" width="16.28515625" style="95" customWidth="1"/>
    <col min="9218" max="9220" width="11.42578125" style="95"/>
    <col min="9221" max="9221" width="14.140625" style="95" bestFit="1" customWidth="1"/>
    <col min="9222" max="9223" width="11.42578125" style="95"/>
    <col min="9224" max="9224" width="13.42578125" style="95" customWidth="1"/>
    <col min="9225" max="9225" width="11.42578125" style="95"/>
    <col min="9226" max="9226" width="13.42578125" style="95" bestFit="1" customWidth="1"/>
    <col min="9227" max="9472" width="11.42578125" style="95"/>
    <col min="9473" max="9473" width="16.28515625" style="95" customWidth="1"/>
    <col min="9474" max="9476" width="11.42578125" style="95"/>
    <col min="9477" max="9477" width="14.140625" style="95" bestFit="1" customWidth="1"/>
    <col min="9478" max="9479" width="11.42578125" style="95"/>
    <col min="9480" max="9480" width="13.42578125" style="95" customWidth="1"/>
    <col min="9481" max="9481" width="11.42578125" style="95"/>
    <col min="9482" max="9482" width="13.42578125" style="95" bestFit="1" customWidth="1"/>
    <col min="9483" max="9728" width="11.42578125" style="95"/>
    <col min="9729" max="9729" width="16.28515625" style="95" customWidth="1"/>
    <col min="9730" max="9732" width="11.42578125" style="95"/>
    <col min="9733" max="9733" width="14.140625" style="95" bestFit="1" customWidth="1"/>
    <col min="9734" max="9735" width="11.42578125" style="95"/>
    <col min="9736" max="9736" width="13.42578125" style="95" customWidth="1"/>
    <col min="9737" max="9737" width="11.42578125" style="95"/>
    <col min="9738" max="9738" width="13.42578125" style="95" bestFit="1" customWidth="1"/>
    <col min="9739" max="9984" width="11.42578125" style="95"/>
    <col min="9985" max="9985" width="16.28515625" style="95" customWidth="1"/>
    <col min="9986" max="9988" width="11.42578125" style="95"/>
    <col min="9989" max="9989" width="14.140625" style="95" bestFit="1" customWidth="1"/>
    <col min="9990" max="9991" width="11.42578125" style="95"/>
    <col min="9992" max="9992" width="13.42578125" style="95" customWidth="1"/>
    <col min="9993" max="9993" width="11.42578125" style="95"/>
    <col min="9994" max="9994" width="13.42578125" style="95" bestFit="1" customWidth="1"/>
    <col min="9995" max="10240" width="11.42578125" style="95"/>
    <col min="10241" max="10241" width="16.28515625" style="95" customWidth="1"/>
    <col min="10242" max="10244" width="11.42578125" style="95"/>
    <col min="10245" max="10245" width="14.140625" style="95" bestFit="1" customWidth="1"/>
    <col min="10246" max="10247" width="11.42578125" style="95"/>
    <col min="10248" max="10248" width="13.42578125" style="95" customWidth="1"/>
    <col min="10249" max="10249" width="11.42578125" style="95"/>
    <col min="10250" max="10250" width="13.42578125" style="95" bestFit="1" customWidth="1"/>
    <col min="10251" max="10496" width="11.42578125" style="95"/>
    <col min="10497" max="10497" width="16.28515625" style="95" customWidth="1"/>
    <col min="10498" max="10500" width="11.42578125" style="95"/>
    <col min="10501" max="10501" width="14.140625" style="95" bestFit="1" customWidth="1"/>
    <col min="10502" max="10503" width="11.42578125" style="95"/>
    <col min="10504" max="10504" width="13.42578125" style="95" customWidth="1"/>
    <col min="10505" max="10505" width="11.42578125" style="95"/>
    <col min="10506" max="10506" width="13.42578125" style="95" bestFit="1" customWidth="1"/>
    <col min="10507" max="10752" width="11.42578125" style="95"/>
    <col min="10753" max="10753" width="16.28515625" style="95" customWidth="1"/>
    <col min="10754" max="10756" width="11.42578125" style="95"/>
    <col min="10757" max="10757" width="14.140625" style="95" bestFit="1" customWidth="1"/>
    <col min="10758" max="10759" width="11.42578125" style="95"/>
    <col min="10760" max="10760" width="13.42578125" style="95" customWidth="1"/>
    <col min="10761" max="10761" width="11.42578125" style="95"/>
    <col min="10762" max="10762" width="13.42578125" style="95" bestFit="1" customWidth="1"/>
    <col min="10763" max="11008" width="11.42578125" style="95"/>
    <col min="11009" max="11009" width="16.28515625" style="95" customWidth="1"/>
    <col min="11010" max="11012" width="11.42578125" style="95"/>
    <col min="11013" max="11013" width="14.140625" style="95" bestFit="1" customWidth="1"/>
    <col min="11014" max="11015" width="11.42578125" style="95"/>
    <col min="11016" max="11016" width="13.42578125" style="95" customWidth="1"/>
    <col min="11017" max="11017" width="11.42578125" style="95"/>
    <col min="11018" max="11018" width="13.42578125" style="95" bestFit="1" customWidth="1"/>
    <col min="11019" max="11264" width="11.42578125" style="95"/>
    <col min="11265" max="11265" width="16.28515625" style="95" customWidth="1"/>
    <col min="11266" max="11268" width="11.42578125" style="95"/>
    <col min="11269" max="11269" width="14.140625" style="95" bestFit="1" customWidth="1"/>
    <col min="11270" max="11271" width="11.42578125" style="95"/>
    <col min="11272" max="11272" width="13.42578125" style="95" customWidth="1"/>
    <col min="11273" max="11273" width="11.42578125" style="95"/>
    <col min="11274" max="11274" width="13.42578125" style="95" bestFit="1" customWidth="1"/>
    <col min="11275" max="11520" width="11.42578125" style="95"/>
    <col min="11521" max="11521" width="16.28515625" style="95" customWidth="1"/>
    <col min="11522" max="11524" width="11.42578125" style="95"/>
    <col min="11525" max="11525" width="14.140625" style="95" bestFit="1" customWidth="1"/>
    <col min="11526" max="11527" width="11.42578125" style="95"/>
    <col min="11528" max="11528" width="13.42578125" style="95" customWidth="1"/>
    <col min="11529" max="11529" width="11.42578125" style="95"/>
    <col min="11530" max="11530" width="13.42578125" style="95" bestFit="1" customWidth="1"/>
    <col min="11531" max="11776" width="11.42578125" style="95"/>
    <col min="11777" max="11777" width="16.28515625" style="95" customWidth="1"/>
    <col min="11778" max="11780" width="11.42578125" style="95"/>
    <col min="11781" max="11781" width="14.140625" style="95" bestFit="1" customWidth="1"/>
    <col min="11782" max="11783" width="11.42578125" style="95"/>
    <col min="11784" max="11784" width="13.42578125" style="95" customWidth="1"/>
    <col min="11785" max="11785" width="11.42578125" style="95"/>
    <col min="11786" max="11786" width="13.42578125" style="95" bestFit="1" customWidth="1"/>
    <col min="11787" max="12032" width="11.42578125" style="95"/>
    <col min="12033" max="12033" width="16.28515625" style="95" customWidth="1"/>
    <col min="12034" max="12036" width="11.42578125" style="95"/>
    <col min="12037" max="12037" width="14.140625" style="95" bestFit="1" customWidth="1"/>
    <col min="12038" max="12039" width="11.42578125" style="95"/>
    <col min="12040" max="12040" width="13.42578125" style="95" customWidth="1"/>
    <col min="12041" max="12041" width="11.42578125" style="95"/>
    <col min="12042" max="12042" width="13.42578125" style="95" bestFit="1" customWidth="1"/>
    <col min="12043" max="12288" width="11.42578125" style="95"/>
    <col min="12289" max="12289" width="16.28515625" style="95" customWidth="1"/>
    <col min="12290" max="12292" width="11.42578125" style="95"/>
    <col min="12293" max="12293" width="14.140625" style="95" bestFit="1" customWidth="1"/>
    <col min="12294" max="12295" width="11.42578125" style="95"/>
    <col min="12296" max="12296" width="13.42578125" style="95" customWidth="1"/>
    <col min="12297" max="12297" width="11.42578125" style="95"/>
    <col min="12298" max="12298" width="13.42578125" style="95" bestFit="1" customWidth="1"/>
    <col min="12299" max="12544" width="11.42578125" style="95"/>
    <col min="12545" max="12545" width="16.28515625" style="95" customWidth="1"/>
    <col min="12546" max="12548" width="11.42578125" style="95"/>
    <col min="12549" max="12549" width="14.140625" style="95" bestFit="1" customWidth="1"/>
    <col min="12550" max="12551" width="11.42578125" style="95"/>
    <col min="12552" max="12552" width="13.42578125" style="95" customWidth="1"/>
    <col min="12553" max="12553" width="11.42578125" style="95"/>
    <col min="12554" max="12554" width="13.42578125" style="95" bestFit="1" customWidth="1"/>
    <col min="12555" max="12800" width="11.42578125" style="95"/>
    <col min="12801" max="12801" width="16.28515625" style="95" customWidth="1"/>
    <col min="12802" max="12804" width="11.42578125" style="95"/>
    <col min="12805" max="12805" width="14.140625" style="95" bestFit="1" customWidth="1"/>
    <col min="12806" max="12807" width="11.42578125" style="95"/>
    <col min="12808" max="12808" width="13.42578125" style="95" customWidth="1"/>
    <col min="12809" max="12809" width="11.42578125" style="95"/>
    <col min="12810" max="12810" width="13.42578125" style="95" bestFit="1" customWidth="1"/>
    <col min="12811" max="13056" width="11.42578125" style="95"/>
    <col min="13057" max="13057" width="16.28515625" style="95" customWidth="1"/>
    <col min="13058" max="13060" width="11.42578125" style="95"/>
    <col min="13061" max="13061" width="14.140625" style="95" bestFit="1" customWidth="1"/>
    <col min="13062" max="13063" width="11.42578125" style="95"/>
    <col min="13064" max="13064" width="13.42578125" style="95" customWidth="1"/>
    <col min="13065" max="13065" width="11.42578125" style="95"/>
    <col min="13066" max="13066" width="13.42578125" style="95" bestFit="1" customWidth="1"/>
    <col min="13067" max="13312" width="11.42578125" style="95"/>
    <col min="13313" max="13313" width="16.28515625" style="95" customWidth="1"/>
    <col min="13314" max="13316" width="11.42578125" style="95"/>
    <col min="13317" max="13317" width="14.140625" style="95" bestFit="1" customWidth="1"/>
    <col min="13318" max="13319" width="11.42578125" style="95"/>
    <col min="13320" max="13320" width="13.42578125" style="95" customWidth="1"/>
    <col min="13321" max="13321" width="11.42578125" style="95"/>
    <col min="13322" max="13322" width="13.42578125" style="95" bestFit="1" customWidth="1"/>
    <col min="13323" max="13568" width="11.42578125" style="95"/>
    <col min="13569" max="13569" width="16.28515625" style="95" customWidth="1"/>
    <col min="13570" max="13572" width="11.42578125" style="95"/>
    <col min="13573" max="13573" width="14.140625" style="95" bestFit="1" customWidth="1"/>
    <col min="13574" max="13575" width="11.42578125" style="95"/>
    <col min="13576" max="13576" width="13.42578125" style="95" customWidth="1"/>
    <col min="13577" max="13577" width="11.42578125" style="95"/>
    <col min="13578" max="13578" width="13.42578125" style="95" bestFit="1" customWidth="1"/>
    <col min="13579" max="13824" width="11.42578125" style="95"/>
    <col min="13825" max="13825" width="16.28515625" style="95" customWidth="1"/>
    <col min="13826" max="13828" width="11.42578125" style="95"/>
    <col min="13829" max="13829" width="14.140625" style="95" bestFit="1" customWidth="1"/>
    <col min="13830" max="13831" width="11.42578125" style="95"/>
    <col min="13832" max="13832" width="13.42578125" style="95" customWidth="1"/>
    <col min="13833" max="13833" width="11.42578125" style="95"/>
    <col min="13834" max="13834" width="13.42578125" style="95" bestFit="1" customWidth="1"/>
    <col min="13835" max="14080" width="11.42578125" style="95"/>
    <col min="14081" max="14081" width="16.28515625" style="95" customWidth="1"/>
    <col min="14082" max="14084" width="11.42578125" style="95"/>
    <col min="14085" max="14085" width="14.140625" style="95" bestFit="1" customWidth="1"/>
    <col min="14086" max="14087" width="11.42578125" style="95"/>
    <col min="14088" max="14088" width="13.42578125" style="95" customWidth="1"/>
    <col min="14089" max="14089" width="11.42578125" style="95"/>
    <col min="14090" max="14090" width="13.42578125" style="95" bestFit="1" customWidth="1"/>
    <col min="14091" max="14336" width="11.42578125" style="95"/>
    <col min="14337" max="14337" width="16.28515625" style="95" customWidth="1"/>
    <col min="14338" max="14340" width="11.42578125" style="95"/>
    <col min="14341" max="14341" width="14.140625" style="95" bestFit="1" customWidth="1"/>
    <col min="14342" max="14343" width="11.42578125" style="95"/>
    <col min="14344" max="14344" width="13.42578125" style="95" customWidth="1"/>
    <col min="14345" max="14345" width="11.42578125" style="95"/>
    <col min="14346" max="14346" width="13.42578125" style="95" bestFit="1" customWidth="1"/>
    <col min="14347" max="14592" width="11.42578125" style="95"/>
    <col min="14593" max="14593" width="16.28515625" style="95" customWidth="1"/>
    <col min="14594" max="14596" width="11.42578125" style="95"/>
    <col min="14597" max="14597" width="14.140625" style="95" bestFit="1" customWidth="1"/>
    <col min="14598" max="14599" width="11.42578125" style="95"/>
    <col min="14600" max="14600" width="13.42578125" style="95" customWidth="1"/>
    <col min="14601" max="14601" width="11.42578125" style="95"/>
    <col min="14602" max="14602" width="13.42578125" style="95" bestFit="1" customWidth="1"/>
    <col min="14603" max="14848" width="11.42578125" style="95"/>
    <col min="14849" max="14849" width="16.28515625" style="95" customWidth="1"/>
    <col min="14850" max="14852" width="11.42578125" style="95"/>
    <col min="14853" max="14853" width="14.140625" style="95" bestFit="1" customWidth="1"/>
    <col min="14854" max="14855" width="11.42578125" style="95"/>
    <col min="14856" max="14856" width="13.42578125" style="95" customWidth="1"/>
    <col min="14857" max="14857" width="11.42578125" style="95"/>
    <col min="14858" max="14858" width="13.42578125" style="95" bestFit="1" customWidth="1"/>
    <col min="14859" max="15104" width="11.42578125" style="95"/>
    <col min="15105" max="15105" width="16.28515625" style="95" customWidth="1"/>
    <col min="15106" max="15108" width="11.42578125" style="95"/>
    <col min="15109" max="15109" width="14.140625" style="95" bestFit="1" customWidth="1"/>
    <col min="15110" max="15111" width="11.42578125" style="95"/>
    <col min="15112" max="15112" width="13.42578125" style="95" customWidth="1"/>
    <col min="15113" max="15113" width="11.42578125" style="95"/>
    <col min="15114" max="15114" width="13.42578125" style="95" bestFit="1" customWidth="1"/>
    <col min="15115" max="15360" width="11.42578125" style="95"/>
    <col min="15361" max="15361" width="16.28515625" style="95" customWidth="1"/>
    <col min="15362" max="15364" width="11.42578125" style="95"/>
    <col min="15365" max="15365" width="14.140625" style="95" bestFit="1" customWidth="1"/>
    <col min="15366" max="15367" width="11.42578125" style="95"/>
    <col min="15368" max="15368" width="13.42578125" style="95" customWidth="1"/>
    <col min="15369" max="15369" width="11.42578125" style="95"/>
    <col min="15370" max="15370" width="13.42578125" style="95" bestFit="1" customWidth="1"/>
    <col min="15371" max="15616" width="11.42578125" style="95"/>
    <col min="15617" max="15617" width="16.28515625" style="95" customWidth="1"/>
    <col min="15618" max="15620" width="11.42578125" style="95"/>
    <col min="15621" max="15621" width="14.140625" style="95" bestFit="1" customWidth="1"/>
    <col min="15622" max="15623" width="11.42578125" style="95"/>
    <col min="15624" max="15624" width="13.42578125" style="95" customWidth="1"/>
    <col min="15625" max="15625" width="11.42578125" style="95"/>
    <col min="15626" max="15626" width="13.42578125" style="95" bestFit="1" customWidth="1"/>
    <col min="15627" max="15872" width="11.42578125" style="95"/>
    <col min="15873" max="15873" width="16.28515625" style="95" customWidth="1"/>
    <col min="15874" max="15876" width="11.42578125" style="95"/>
    <col min="15877" max="15877" width="14.140625" style="95" bestFit="1" customWidth="1"/>
    <col min="15878" max="15879" width="11.42578125" style="95"/>
    <col min="15880" max="15880" width="13.42578125" style="95" customWidth="1"/>
    <col min="15881" max="15881" width="11.42578125" style="95"/>
    <col min="15882" max="15882" width="13.42578125" style="95" bestFit="1" customWidth="1"/>
    <col min="15883" max="16128" width="11.42578125" style="95"/>
    <col min="16129" max="16129" width="16.28515625" style="95" customWidth="1"/>
    <col min="16130" max="16132" width="11.42578125" style="95"/>
    <col min="16133" max="16133" width="14.140625" style="95" bestFit="1" customWidth="1"/>
    <col min="16134" max="16135" width="11.42578125" style="95"/>
    <col min="16136" max="16136" width="13.42578125" style="95" customWidth="1"/>
    <col min="16137" max="16137" width="11.42578125" style="95"/>
    <col min="16138" max="16138" width="13.42578125" style="95" bestFit="1" customWidth="1"/>
    <col min="16139" max="16384" width="11.42578125" style="95"/>
  </cols>
  <sheetData>
    <row r="5" spans="2:9">
      <c r="B5" s="94"/>
      <c r="C5" s="94"/>
      <c r="D5" s="94"/>
      <c r="E5" s="94"/>
      <c r="F5" s="94"/>
      <c r="G5" s="94"/>
      <c r="H5" s="94"/>
    </row>
    <row r="6" spans="2:9" ht="23.25">
      <c r="B6" s="96"/>
      <c r="C6" s="94"/>
      <c r="D6" s="94"/>
      <c r="E6" s="94"/>
      <c r="F6" s="94"/>
      <c r="G6" s="94"/>
      <c r="H6" s="94"/>
      <c r="I6" s="97"/>
    </row>
    <row r="7" spans="2:9">
      <c r="B7" s="94"/>
      <c r="C7" s="94"/>
      <c r="D7" s="94"/>
      <c r="E7" s="94"/>
      <c r="F7" s="94"/>
      <c r="G7" s="94"/>
      <c r="H7" s="94"/>
      <c r="I7" s="94"/>
    </row>
    <row r="8" spans="2:9">
      <c r="B8" s="94"/>
      <c r="C8" s="94"/>
      <c r="D8" s="94"/>
      <c r="F8" s="94"/>
      <c r="G8" s="94"/>
      <c r="H8" s="94"/>
    </row>
    <row r="9" spans="2:9">
      <c r="B9" s="94"/>
      <c r="C9" s="94"/>
      <c r="D9" s="94"/>
      <c r="E9" s="94"/>
      <c r="F9" s="94"/>
      <c r="G9" s="94"/>
      <c r="H9" s="94"/>
    </row>
    <row r="10" spans="2:9" ht="23.25">
      <c r="B10" s="94"/>
      <c r="C10" s="94"/>
      <c r="D10" s="94"/>
      <c r="I10" s="97"/>
    </row>
    <row r="11" spans="2:9">
      <c r="B11" s="94"/>
      <c r="C11" s="94"/>
      <c r="D11" s="94"/>
    </row>
    <row r="12" spans="2:9" ht="27" customHeight="1">
      <c r="B12" s="94"/>
      <c r="C12" s="94"/>
      <c r="D12" s="94"/>
      <c r="E12" s="94"/>
      <c r="F12" s="94"/>
      <c r="G12" s="94"/>
      <c r="H12" s="94"/>
      <c r="I12" s="97"/>
    </row>
    <row r="13" spans="2:9" ht="19.5" customHeight="1">
      <c r="B13" s="94"/>
      <c r="C13"/>
      <c r="D13"/>
      <c r="E13"/>
      <c r="F13"/>
      <c r="G13"/>
      <c r="H13"/>
      <c r="I13" s="97"/>
    </row>
    <row r="14" spans="2:9">
      <c r="B14" s="94"/>
      <c r="C14" s="94"/>
      <c r="D14" s="94"/>
      <c r="F14" s="94"/>
      <c r="G14" s="94"/>
      <c r="H14" s="94"/>
    </row>
    <row r="15" spans="2:9">
      <c r="B15" s="94"/>
      <c r="C15" s="94"/>
      <c r="D15" s="94"/>
      <c r="F15" s="94"/>
      <c r="G15" s="94"/>
      <c r="H15" s="94"/>
      <c r="I15" s="94"/>
    </row>
    <row r="16" spans="2:9" ht="34.5">
      <c r="B16" s="94"/>
      <c r="C16" s="94"/>
      <c r="D16" s="94"/>
      <c r="E16" s="98"/>
      <c r="F16" s="94"/>
      <c r="G16" s="94"/>
      <c r="H16" s="94"/>
      <c r="I16" s="94"/>
    </row>
    <row r="17" spans="2:9" ht="33">
      <c r="B17" s="94"/>
      <c r="C17" s="94"/>
      <c r="D17" s="94"/>
      <c r="E17" s="99"/>
      <c r="F17" s="94"/>
      <c r="G17" s="94"/>
      <c r="H17" s="94"/>
      <c r="I17" s="94"/>
    </row>
    <row r="18" spans="2:9" ht="33">
      <c r="D18" s="99"/>
    </row>
    <row r="19" spans="2:9" ht="18.75">
      <c r="E19" s="100"/>
      <c r="I19" s="101"/>
    </row>
    <row r="21" spans="2:9">
      <c r="E21" s="102"/>
    </row>
    <row r="22" spans="2:9" ht="26.25">
      <c r="E22" s="103"/>
    </row>
    <row r="25" spans="2:9" ht="18.75">
      <c r="E25" s="104"/>
    </row>
    <row r="26" spans="2:9" ht="18.75">
      <c r="E26" s="105"/>
    </row>
    <row r="28" spans="2:9">
      <c r="D28"/>
      <c r="E28"/>
      <c r="F28"/>
      <c r="G28"/>
      <c r="H28"/>
    </row>
    <row r="33" spans="1:9" ht="35.25">
      <c r="A33" s="106"/>
    </row>
    <row r="36" spans="1:9" ht="33">
      <c r="B36" s="107"/>
    </row>
    <row r="39" spans="1:9" ht="18">
      <c r="B39" s="108"/>
    </row>
    <row r="41" spans="1:9" ht="18.75">
      <c r="I41" s="109"/>
    </row>
    <row r="43" spans="1:9" ht="18.75">
      <c r="B43" s="186"/>
      <c r="C43" s="186"/>
      <c r="D43" s="186"/>
    </row>
    <row r="57" spans="10:10" ht="18.75">
      <c r="J57" s="110"/>
    </row>
  </sheetData>
  <mergeCells count="1">
    <mergeCell ref="B43:D43"/>
  </mergeCells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3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customWidth="1"/>
    <col min="5" max="7" width="9.7109375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/>
    <row r="2" spans="1:21">
      <c r="A2" s="72" t="s">
        <v>0</v>
      </c>
      <c r="I2" s="3"/>
      <c r="J2" s="3"/>
      <c r="K2" s="3"/>
      <c r="L2" s="3"/>
      <c r="M2" s="3"/>
    </row>
    <row r="3" spans="1:21" ht="6" customHeight="1">
      <c r="A3" s="4"/>
      <c r="I3" s="3"/>
      <c r="J3" s="3"/>
      <c r="K3" s="3"/>
      <c r="L3" s="3"/>
      <c r="M3" s="3"/>
    </row>
    <row r="4" spans="1:21" ht="16.5" thickBot="1">
      <c r="A4" s="5" t="s">
        <v>114</v>
      </c>
      <c r="D4" s="199" t="s">
        <v>107</v>
      </c>
      <c r="E4" s="199"/>
      <c r="I4" s="199" t="s">
        <v>94</v>
      </c>
      <c r="J4" s="199"/>
      <c r="K4" s="199"/>
      <c r="L4" s="199"/>
      <c r="M4" s="199"/>
      <c r="N4" s="199"/>
      <c r="P4" s="199" t="s">
        <v>95</v>
      </c>
      <c r="Q4" s="199"/>
      <c r="R4" s="199"/>
      <c r="S4" s="199"/>
      <c r="T4" s="199"/>
      <c r="U4" s="199"/>
    </row>
    <row r="5" spans="1:21">
      <c r="A5" s="7"/>
      <c r="B5" s="8"/>
      <c r="C5" s="91" t="s">
        <v>1</v>
      </c>
      <c r="D5" s="10"/>
      <c r="E5" s="11"/>
      <c r="F5" s="91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1" t="s">
        <v>1</v>
      </c>
      <c r="R5" s="10"/>
      <c r="S5" s="11"/>
      <c r="T5" s="91" t="s">
        <v>2</v>
      </c>
      <c r="U5" s="12"/>
    </row>
    <row r="6" spans="1:21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  <c r="I6" s="117" t="s">
        <v>164</v>
      </c>
      <c r="J6" s="15" t="s">
        <v>160</v>
      </c>
      <c r="K6" s="66" t="s">
        <v>161</v>
      </c>
      <c r="L6" s="15" t="s">
        <v>164</v>
      </c>
      <c r="M6" s="15" t="s">
        <v>160</v>
      </c>
      <c r="N6" s="16" t="s">
        <v>161</v>
      </c>
      <c r="P6" s="117" t="s">
        <v>164</v>
      </c>
      <c r="Q6" s="15" t="s">
        <v>160</v>
      </c>
      <c r="R6" s="66" t="s">
        <v>161</v>
      </c>
      <c r="S6" s="15" t="s">
        <v>164</v>
      </c>
      <c r="T6" s="15" t="s">
        <v>160</v>
      </c>
      <c r="U6" s="16" t="s">
        <v>161</v>
      </c>
    </row>
    <row r="7" spans="1:21">
      <c r="A7" s="125" t="s">
        <v>83</v>
      </c>
      <c r="B7" s="129">
        <v>4512799</v>
      </c>
      <c r="C7" s="18">
        <v>4611170</v>
      </c>
      <c r="D7" s="19">
        <v>4569155</v>
      </c>
      <c r="E7" s="27">
        <v>26.65519255114549</v>
      </c>
      <c r="F7" s="27">
        <v>26.352622349297388</v>
      </c>
      <c r="G7" s="28">
        <v>25.099488161397691</v>
      </c>
      <c r="I7" s="118">
        <v>2269241</v>
      </c>
      <c r="J7" s="18">
        <v>2367249</v>
      </c>
      <c r="K7" s="19">
        <v>2397993</v>
      </c>
      <c r="L7" s="27">
        <v>23.577553809609601</v>
      </c>
      <c r="M7" s="27">
        <v>23.759776290157152</v>
      </c>
      <c r="N7" s="28">
        <v>22.886482524430292</v>
      </c>
      <c r="P7" s="118">
        <v>2243558</v>
      </c>
      <c r="Q7" s="18">
        <v>2243921</v>
      </c>
      <c r="R7" s="19">
        <v>2171162</v>
      </c>
      <c r="S7" s="27">
        <v>30.709696635462262</v>
      </c>
      <c r="T7" s="27">
        <v>29.781190790545917</v>
      </c>
      <c r="U7" s="28">
        <v>28.100542477317397</v>
      </c>
    </row>
    <row r="8" spans="1:21">
      <c r="A8" s="125" t="s">
        <v>165</v>
      </c>
      <c r="B8" s="129">
        <v>153453</v>
      </c>
      <c r="C8" s="18">
        <v>197390</v>
      </c>
      <c r="D8" s="19">
        <v>219917</v>
      </c>
      <c r="E8" s="27">
        <v>0.90638188462436031</v>
      </c>
      <c r="F8" s="27">
        <v>1.1280746807269764</v>
      </c>
      <c r="G8" s="28">
        <v>1.2080579752689713</v>
      </c>
      <c r="I8" s="118">
        <v>152017</v>
      </c>
      <c r="J8" s="18">
        <v>195633</v>
      </c>
      <c r="K8" s="19">
        <v>218209</v>
      </c>
      <c r="L8" s="27">
        <v>1.5794659965492528</v>
      </c>
      <c r="M8" s="27">
        <v>1.9635434696444327</v>
      </c>
      <c r="N8" s="28">
        <v>2.08259009312096</v>
      </c>
      <c r="P8" s="118">
        <v>1436</v>
      </c>
      <c r="Q8" s="18">
        <v>1757</v>
      </c>
      <c r="R8" s="19">
        <v>1708</v>
      </c>
      <c r="S8" s="27">
        <v>1.9655887821274871E-2</v>
      </c>
      <c r="T8" s="27">
        <v>2.3318803210536011E-2</v>
      </c>
      <c r="U8" s="28">
        <v>2.2106008925754095E-2</v>
      </c>
    </row>
    <row r="9" spans="1:21">
      <c r="A9" s="125" t="s">
        <v>84</v>
      </c>
      <c r="B9" s="129">
        <v>4739256</v>
      </c>
      <c r="C9" s="18">
        <v>4807402</v>
      </c>
      <c r="D9" s="19">
        <v>5063902</v>
      </c>
      <c r="E9" s="27">
        <v>27.992778147037253</v>
      </c>
      <c r="F9" s="27">
        <v>27.474079113816444</v>
      </c>
      <c r="G9" s="28">
        <v>27.817254678267229</v>
      </c>
      <c r="I9" s="118">
        <v>2130366</v>
      </c>
      <c r="J9" s="18">
        <v>2114904</v>
      </c>
      <c r="K9" s="19">
        <v>2254797</v>
      </c>
      <c r="L9" s="27">
        <v>22.134634002806564</v>
      </c>
      <c r="M9" s="27">
        <v>21.22702170965476</v>
      </c>
      <c r="N9" s="28">
        <v>21.519817671126585</v>
      </c>
      <c r="P9" s="118">
        <v>2608890</v>
      </c>
      <c r="Q9" s="18">
        <v>2692498</v>
      </c>
      <c r="R9" s="19">
        <v>2809105</v>
      </c>
      <c r="S9" s="27">
        <v>35.710340653235235</v>
      </c>
      <c r="T9" s="27">
        <v>35.734679002141029</v>
      </c>
      <c r="U9" s="28">
        <v>36.357201524227435</v>
      </c>
    </row>
    <row r="10" spans="1:21">
      <c r="A10" s="125" t="s">
        <v>86</v>
      </c>
      <c r="B10" s="129">
        <v>2380256</v>
      </c>
      <c r="C10" s="18">
        <v>2318603</v>
      </c>
      <c r="D10" s="19">
        <v>2315334</v>
      </c>
      <c r="E10" s="27">
        <v>14.059164168627797</v>
      </c>
      <c r="F10" s="27">
        <v>13.250708439929124</v>
      </c>
      <c r="G10" s="28">
        <v>12.718697072583785</v>
      </c>
      <c r="I10" s="118">
        <v>1487273</v>
      </c>
      <c r="J10" s="18">
        <v>1480207</v>
      </c>
      <c r="K10" s="19">
        <v>1493355</v>
      </c>
      <c r="L10" s="27">
        <v>15.452858108539155</v>
      </c>
      <c r="M10" s="27">
        <v>14.856648870957235</v>
      </c>
      <c r="N10" s="28">
        <v>14.252603368846616</v>
      </c>
      <c r="P10" s="118">
        <v>892983</v>
      </c>
      <c r="Q10" s="18">
        <v>838396</v>
      </c>
      <c r="R10" s="19">
        <v>821979</v>
      </c>
      <c r="S10" s="27">
        <v>12.223101444502436</v>
      </c>
      <c r="T10" s="27">
        <v>11.127143617814768</v>
      </c>
      <c r="U10" s="28">
        <v>10.638568566031866</v>
      </c>
    </row>
    <row r="11" spans="1:21">
      <c r="A11" s="125" t="s">
        <v>166</v>
      </c>
      <c r="B11" s="129">
        <v>2125425</v>
      </c>
      <c r="C11" s="18">
        <v>2200095</v>
      </c>
      <c r="D11" s="19">
        <v>2224414</v>
      </c>
      <c r="E11" s="27">
        <v>12.553985370945703</v>
      </c>
      <c r="F11" s="27">
        <v>12.573440724930428</v>
      </c>
      <c r="G11" s="28">
        <v>12.219251231146083</v>
      </c>
      <c r="I11" s="118">
        <v>1769350</v>
      </c>
      <c r="J11" s="18">
        <v>1840082</v>
      </c>
      <c r="K11" s="19">
        <v>1897777</v>
      </c>
      <c r="L11" s="27">
        <v>18.383655518753958</v>
      </c>
      <c r="M11" s="27">
        <v>18.468668346906028</v>
      </c>
      <c r="N11" s="28">
        <v>18.112413232968464</v>
      </c>
      <c r="P11" s="118">
        <v>356075</v>
      </c>
      <c r="Q11" s="18">
        <v>360013</v>
      </c>
      <c r="R11" s="19">
        <v>326637</v>
      </c>
      <c r="S11" s="27">
        <v>4.8739347186354109</v>
      </c>
      <c r="T11" s="27">
        <v>4.7780718840265797</v>
      </c>
      <c r="U11" s="28">
        <v>4.2275412397432905</v>
      </c>
    </row>
    <row r="12" spans="1:21">
      <c r="A12" s="125" t="s">
        <v>167</v>
      </c>
      <c r="B12" s="129">
        <v>183771</v>
      </c>
      <c r="C12" s="18">
        <v>199701</v>
      </c>
      <c r="D12" s="19">
        <v>213833</v>
      </c>
      <c r="E12" s="27">
        <v>1.0854574711429774</v>
      </c>
      <c r="F12" s="27">
        <v>1.1412819383750843</v>
      </c>
      <c r="G12" s="28">
        <v>1.1746370722849526</v>
      </c>
      <c r="I12" s="118">
        <v>180476</v>
      </c>
      <c r="J12" s="18">
        <v>196588</v>
      </c>
      <c r="K12" s="19">
        <v>210521</v>
      </c>
      <c r="L12" s="27">
        <v>1.8751567600546184</v>
      </c>
      <c r="M12" s="27">
        <v>1.9731286828421573</v>
      </c>
      <c r="N12" s="28">
        <v>2.0092157014326522</v>
      </c>
      <c r="P12" s="118">
        <v>3295</v>
      </c>
      <c r="Q12" s="18">
        <v>3113</v>
      </c>
      <c r="R12" s="19">
        <v>3312</v>
      </c>
      <c r="S12" s="27">
        <v>4.5101776024443381E-2</v>
      </c>
      <c r="T12" s="27">
        <v>4.1315557424245079E-2</v>
      </c>
      <c r="U12" s="28">
        <v>4.2865984521134409E-2</v>
      </c>
    </row>
    <row r="13" spans="1:21">
      <c r="A13" s="125" t="s">
        <v>168</v>
      </c>
      <c r="B13" s="129">
        <v>360928</v>
      </c>
      <c r="C13" s="18">
        <v>350540</v>
      </c>
      <c r="D13" s="19">
        <v>344494</v>
      </c>
      <c r="E13" s="27">
        <v>2.131848845273153</v>
      </c>
      <c r="F13" s="27">
        <v>2.0033198165157016</v>
      </c>
      <c r="G13" s="28">
        <v>1.8923899659067238</v>
      </c>
      <c r="I13" s="118">
        <v>159692</v>
      </c>
      <c r="J13" s="18">
        <v>160412</v>
      </c>
      <c r="K13" s="19">
        <v>170245</v>
      </c>
      <c r="L13" s="27">
        <v>1.6592097194454782</v>
      </c>
      <c r="M13" s="27">
        <v>1.610034784788879</v>
      </c>
      <c r="N13" s="28">
        <v>1.6248209304079018</v>
      </c>
      <c r="P13" s="118">
        <v>201236</v>
      </c>
      <c r="Q13" s="18">
        <v>190128</v>
      </c>
      <c r="R13" s="19">
        <v>174249</v>
      </c>
      <c r="S13" s="27">
        <v>2.7545071320348677</v>
      </c>
      <c r="T13" s="27">
        <v>2.5233679093982873</v>
      </c>
      <c r="U13" s="28">
        <v>2.2552400171567477</v>
      </c>
    </row>
    <row r="14" spans="1:21">
      <c r="A14" s="125" t="s">
        <v>169</v>
      </c>
      <c r="B14" s="129">
        <v>122047</v>
      </c>
      <c r="C14" s="18">
        <v>148430</v>
      </c>
      <c r="D14" s="19">
        <v>177224</v>
      </c>
      <c r="E14" s="27">
        <v>0.72087994286686674</v>
      </c>
      <c r="F14" s="27">
        <v>0.84827055504486093</v>
      </c>
      <c r="G14" s="28">
        <v>0.97353486364886821</v>
      </c>
      <c r="I14" s="118">
        <v>2768</v>
      </c>
      <c r="J14" s="18">
        <v>2667</v>
      </c>
      <c r="K14" s="19">
        <v>0</v>
      </c>
      <c r="L14" s="27">
        <v>2.8759690550716904E-2</v>
      </c>
      <c r="M14" s="27">
        <v>2.6768338846420093E-2</v>
      </c>
      <c r="N14" s="28" t="s">
        <v>173</v>
      </c>
      <c r="P14" s="118">
        <v>119279</v>
      </c>
      <c r="Q14" s="18">
        <v>145763</v>
      </c>
      <c r="R14" s="19">
        <v>177224</v>
      </c>
      <c r="S14" s="27">
        <v>1.6326842920848506</v>
      </c>
      <c r="T14" s="27">
        <v>1.9345581743752764</v>
      </c>
      <c r="U14" s="28">
        <v>2.2937443359823444</v>
      </c>
    </row>
    <row r="15" spans="1:21">
      <c r="A15" s="125" t="s">
        <v>170</v>
      </c>
      <c r="B15" s="129">
        <v>282044</v>
      </c>
      <c r="C15" s="18">
        <v>306500</v>
      </c>
      <c r="D15" s="19">
        <v>342679</v>
      </c>
      <c r="E15" s="27">
        <v>1.6659144641485868</v>
      </c>
      <c r="F15" s="27">
        <v>1.7516332622869357</v>
      </c>
      <c r="G15" s="28">
        <v>1.8824197261111957</v>
      </c>
      <c r="I15" s="118">
        <v>41257</v>
      </c>
      <c r="J15" s="18">
        <v>54810</v>
      </c>
      <c r="K15" s="19">
        <v>72892</v>
      </c>
      <c r="L15" s="27">
        <v>0.42866277205597086</v>
      </c>
      <c r="M15" s="27">
        <v>0.55012097944217675</v>
      </c>
      <c r="N15" s="28">
        <v>0.69568238279710282</v>
      </c>
      <c r="P15" s="118">
        <v>240787</v>
      </c>
      <c r="Q15" s="18">
        <v>251690</v>
      </c>
      <c r="R15" s="19">
        <v>269787</v>
      </c>
      <c r="S15" s="27">
        <v>3.2958790117140055</v>
      </c>
      <c r="T15" s="27">
        <v>3.3404152419236248</v>
      </c>
      <c r="U15" s="28">
        <v>3.4917528278995436</v>
      </c>
    </row>
    <row r="16" spans="1:21">
      <c r="A16" s="125" t="s">
        <v>171</v>
      </c>
      <c r="B16" s="129">
        <v>557659</v>
      </c>
      <c r="C16" s="18">
        <v>598991</v>
      </c>
      <c r="D16" s="19">
        <v>660787</v>
      </c>
      <c r="E16" s="27">
        <v>3.2938555479380409</v>
      </c>
      <c r="F16" s="27">
        <v>3.423205740327941</v>
      </c>
      <c r="G16" s="28">
        <v>3.6298649276957113</v>
      </c>
      <c r="I16" s="118">
        <v>536245</v>
      </c>
      <c r="J16" s="18">
        <v>579942</v>
      </c>
      <c r="K16" s="19">
        <v>643693</v>
      </c>
      <c r="L16" s="27">
        <v>5.5716185908125668</v>
      </c>
      <c r="M16" s="27">
        <v>5.8208038872405554</v>
      </c>
      <c r="N16" s="28">
        <v>6.1434160131402002</v>
      </c>
      <c r="P16" s="118">
        <v>21414</v>
      </c>
      <c r="Q16" s="18">
        <v>19049</v>
      </c>
      <c r="R16" s="19">
        <v>17094</v>
      </c>
      <c r="S16" s="27">
        <v>0.29311363635430365</v>
      </c>
      <c r="T16" s="27">
        <v>0.25281723526323308</v>
      </c>
      <c r="U16" s="28">
        <v>0.22124128605201435</v>
      </c>
    </row>
    <row r="17" spans="1:21">
      <c r="A17" s="125" t="s">
        <v>172</v>
      </c>
      <c r="B17" s="129">
        <v>0</v>
      </c>
      <c r="C17" s="18">
        <v>0</v>
      </c>
      <c r="D17" s="19">
        <v>0</v>
      </c>
      <c r="E17" s="27" t="s">
        <v>173</v>
      </c>
      <c r="F17" s="27" t="s">
        <v>173</v>
      </c>
      <c r="G17" s="28" t="s">
        <v>173</v>
      </c>
      <c r="I17" s="118">
        <v>0</v>
      </c>
      <c r="J17" s="18">
        <v>0</v>
      </c>
      <c r="K17" s="19">
        <v>0</v>
      </c>
      <c r="L17" s="27" t="s">
        <v>173</v>
      </c>
      <c r="M17" s="27" t="s">
        <v>173</v>
      </c>
      <c r="N17" s="28" t="s">
        <v>173</v>
      </c>
      <c r="P17" s="118">
        <v>0</v>
      </c>
      <c r="Q17" s="18">
        <v>0</v>
      </c>
      <c r="R17" s="19">
        <v>0</v>
      </c>
      <c r="S17" s="27" t="s">
        <v>173</v>
      </c>
      <c r="T17" s="27" t="s">
        <v>173</v>
      </c>
      <c r="U17" s="28" t="s">
        <v>173</v>
      </c>
    </row>
    <row r="18" spans="1:21">
      <c r="A18" s="125" t="s">
        <v>174</v>
      </c>
      <c r="B18" s="129">
        <v>0</v>
      </c>
      <c r="C18" s="18">
        <v>0</v>
      </c>
      <c r="D18" s="19">
        <v>0</v>
      </c>
      <c r="E18" s="27" t="s">
        <v>173</v>
      </c>
      <c r="F18" s="27" t="s">
        <v>173</v>
      </c>
      <c r="G18" s="28" t="s">
        <v>173</v>
      </c>
      <c r="I18" s="118">
        <v>0</v>
      </c>
      <c r="J18" s="18">
        <v>0</v>
      </c>
      <c r="K18" s="19">
        <v>0</v>
      </c>
      <c r="L18" s="27" t="s">
        <v>173</v>
      </c>
      <c r="M18" s="27" t="s">
        <v>173</v>
      </c>
      <c r="N18" s="28" t="s">
        <v>173</v>
      </c>
      <c r="P18" s="118">
        <v>0</v>
      </c>
      <c r="Q18" s="18">
        <v>0</v>
      </c>
      <c r="R18" s="19">
        <v>0</v>
      </c>
      <c r="S18" s="27" t="s">
        <v>173</v>
      </c>
      <c r="T18" s="27" t="s">
        <v>173</v>
      </c>
      <c r="U18" s="28" t="s">
        <v>173</v>
      </c>
    </row>
    <row r="19" spans="1:21">
      <c r="A19" s="125" t="s">
        <v>175</v>
      </c>
      <c r="B19" s="129">
        <v>789394</v>
      </c>
      <c r="C19" s="18">
        <v>831638</v>
      </c>
      <c r="D19" s="19">
        <v>860098</v>
      </c>
      <c r="E19" s="27">
        <v>4.6626160546301625</v>
      </c>
      <c r="F19" s="27">
        <v>4.7527725382766155</v>
      </c>
      <c r="G19" s="28">
        <v>4.724729095126305</v>
      </c>
      <c r="I19" s="118">
        <v>454918</v>
      </c>
      <c r="J19" s="18">
        <v>488590</v>
      </c>
      <c r="K19" s="19">
        <v>506478</v>
      </c>
      <c r="L19" s="27">
        <v>4.726626049837801</v>
      </c>
      <c r="M19" s="27">
        <v>4.9039155144253446</v>
      </c>
      <c r="N19" s="28">
        <v>4.8338339169498852</v>
      </c>
      <c r="P19" s="118">
        <v>334476</v>
      </c>
      <c r="Q19" s="18">
        <v>343048</v>
      </c>
      <c r="R19" s="19">
        <v>353620</v>
      </c>
      <c r="S19" s="27">
        <v>4.5782888126105385</v>
      </c>
      <c r="T19" s="27">
        <v>4.5529133772156847</v>
      </c>
      <c r="U19" s="28">
        <v>4.5767721758344049</v>
      </c>
    </row>
    <row r="20" spans="1:21">
      <c r="A20" s="125" t="s">
        <v>176</v>
      </c>
      <c r="B20" s="129">
        <v>0</v>
      </c>
      <c r="C20" s="18">
        <v>0</v>
      </c>
      <c r="D20" s="19">
        <v>0</v>
      </c>
      <c r="E20" s="27" t="s">
        <v>173</v>
      </c>
      <c r="F20" s="27" t="s">
        <v>173</v>
      </c>
      <c r="G20" s="28" t="s">
        <v>173</v>
      </c>
      <c r="I20" s="118">
        <v>0</v>
      </c>
      <c r="J20" s="18">
        <v>0</v>
      </c>
      <c r="K20" s="19">
        <v>0</v>
      </c>
      <c r="L20" s="27" t="s">
        <v>173</v>
      </c>
      <c r="M20" s="27" t="s">
        <v>173</v>
      </c>
      <c r="N20" s="28" t="s">
        <v>173</v>
      </c>
      <c r="P20" s="118">
        <v>0</v>
      </c>
      <c r="Q20" s="18">
        <v>0</v>
      </c>
      <c r="R20" s="19">
        <v>0</v>
      </c>
      <c r="S20" s="27" t="s">
        <v>173</v>
      </c>
      <c r="T20" s="27" t="s">
        <v>173</v>
      </c>
      <c r="U20" s="28" t="s">
        <v>173</v>
      </c>
    </row>
    <row r="21" spans="1:21">
      <c r="A21" s="125" t="s">
        <v>177</v>
      </c>
      <c r="B21" s="129">
        <v>135247</v>
      </c>
      <c r="C21" s="18">
        <v>156582</v>
      </c>
      <c r="D21" s="19">
        <v>153911</v>
      </c>
      <c r="E21" s="27">
        <v>0.79884675275029393</v>
      </c>
      <c r="F21" s="27">
        <v>0.89485885636350071</v>
      </c>
      <c r="G21" s="28">
        <v>0.84547084141572793</v>
      </c>
      <c r="I21" s="118">
        <v>50784</v>
      </c>
      <c r="J21" s="18">
        <v>79540</v>
      </c>
      <c r="K21" s="19">
        <v>88937</v>
      </c>
      <c r="L21" s="27">
        <v>0.52764888906344187</v>
      </c>
      <c r="M21" s="27">
        <v>0.79833283533717814</v>
      </c>
      <c r="N21" s="28">
        <v>0.84881611258884282</v>
      </c>
      <c r="P21" s="118">
        <v>84463</v>
      </c>
      <c r="Q21" s="18">
        <v>77042</v>
      </c>
      <c r="R21" s="19">
        <v>64974</v>
      </c>
      <c r="S21" s="27">
        <v>1.1561248280280916</v>
      </c>
      <c r="T21" s="27">
        <v>1.0224970045225472</v>
      </c>
      <c r="U21" s="28">
        <v>0.84093432315102257</v>
      </c>
    </row>
    <row r="22" spans="1:21">
      <c r="A22" s="125" t="s">
        <v>178</v>
      </c>
      <c r="B22" s="129">
        <v>0</v>
      </c>
      <c r="C22" s="18">
        <v>46978</v>
      </c>
      <c r="D22" s="19">
        <v>64937</v>
      </c>
      <c r="E22" s="27" t="s">
        <v>173</v>
      </c>
      <c r="F22" s="27">
        <v>0.26847708775111151</v>
      </c>
      <c r="G22" s="28">
        <v>0.35671485487725452</v>
      </c>
      <c r="I22" s="118">
        <v>0</v>
      </c>
      <c r="J22" s="18">
        <v>0</v>
      </c>
      <c r="K22" s="19">
        <v>0</v>
      </c>
      <c r="L22" s="27" t="s">
        <v>173</v>
      </c>
      <c r="M22" s="27" t="s">
        <v>173</v>
      </c>
      <c r="N22" s="28" t="s">
        <v>173</v>
      </c>
      <c r="P22" s="118">
        <v>0</v>
      </c>
      <c r="Q22" s="18">
        <v>46978</v>
      </c>
      <c r="R22" s="19">
        <v>64937</v>
      </c>
      <c r="S22" s="27" t="s">
        <v>173</v>
      </c>
      <c r="T22" s="27">
        <v>0.6234893211295166</v>
      </c>
      <c r="U22" s="28">
        <v>0.84045544590848575</v>
      </c>
    </row>
    <row r="23" spans="1:21">
      <c r="A23" s="125" t="s">
        <v>179</v>
      </c>
      <c r="B23" s="129">
        <v>0</v>
      </c>
      <c r="C23" s="18">
        <v>16410</v>
      </c>
      <c r="D23" s="19">
        <v>16877</v>
      </c>
      <c r="E23" s="27" t="s">
        <v>173</v>
      </c>
      <c r="F23" s="27">
        <v>9.3782387713307075E-2</v>
      </c>
      <c r="G23" s="28">
        <v>9.270949698574657E-2</v>
      </c>
      <c r="I23" s="118">
        <v>0</v>
      </c>
      <c r="J23" s="18">
        <v>0</v>
      </c>
      <c r="K23" s="19">
        <v>0</v>
      </c>
      <c r="L23" s="27" t="s">
        <v>173</v>
      </c>
      <c r="M23" s="27" t="s">
        <v>173</v>
      </c>
      <c r="N23" s="28" t="s">
        <v>173</v>
      </c>
      <c r="P23" s="118">
        <v>0</v>
      </c>
      <c r="Q23" s="18">
        <v>16410</v>
      </c>
      <c r="R23" s="19">
        <v>16877</v>
      </c>
      <c r="S23" s="27" t="s">
        <v>173</v>
      </c>
      <c r="T23" s="27">
        <v>0.21779257864820487</v>
      </c>
      <c r="U23" s="28">
        <v>0.21843273573767674</v>
      </c>
    </row>
    <row r="24" spans="1:21">
      <c r="A24" s="125" t="s">
        <v>180</v>
      </c>
      <c r="B24" s="129">
        <v>0</v>
      </c>
      <c r="C24" s="18">
        <v>9499</v>
      </c>
      <c r="D24" s="19">
        <v>10899</v>
      </c>
      <c r="E24" s="27" t="s">
        <v>173</v>
      </c>
      <c r="F24" s="27">
        <v>5.4286343747026441E-2</v>
      </c>
      <c r="G24" s="28">
        <v>5.987087797876707E-2</v>
      </c>
      <c r="I24" s="118">
        <v>0</v>
      </c>
      <c r="J24" s="18">
        <v>0</v>
      </c>
      <c r="K24" s="19">
        <v>0</v>
      </c>
      <c r="L24" s="27" t="s">
        <v>173</v>
      </c>
      <c r="M24" s="27" t="s">
        <v>173</v>
      </c>
      <c r="N24" s="28" t="s">
        <v>173</v>
      </c>
      <c r="P24" s="118">
        <v>0</v>
      </c>
      <c r="Q24" s="18">
        <v>9499</v>
      </c>
      <c r="R24" s="19">
        <v>10899</v>
      </c>
      <c r="S24" s="27" t="s">
        <v>173</v>
      </c>
      <c r="T24" s="27">
        <v>0.12607018309441181</v>
      </c>
      <c r="U24" s="28">
        <v>0.14106170449753741</v>
      </c>
    </row>
    <row r="25" spans="1:21">
      <c r="A25" s="125" t="s">
        <v>181</v>
      </c>
      <c r="B25" s="129">
        <v>0</v>
      </c>
      <c r="C25" s="18">
        <v>0</v>
      </c>
      <c r="D25" s="19">
        <v>0</v>
      </c>
      <c r="E25" s="27" t="s">
        <v>173</v>
      </c>
      <c r="F25" s="27" t="s">
        <v>173</v>
      </c>
      <c r="G25" s="28" t="s">
        <v>173</v>
      </c>
      <c r="I25" s="118">
        <v>0</v>
      </c>
      <c r="J25" s="18">
        <v>0</v>
      </c>
      <c r="K25" s="19">
        <v>0</v>
      </c>
      <c r="L25" s="27" t="s">
        <v>173</v>
      </c>
      <c r="M25" s="27" t="s">
        <v>173</v>
      </c>
      <c r="N25" s="28" t="s">
        <v>173</v>
      </c>
      <c r="P25" s="118">
        <v>0</v>
      </c>
      <c r="Q25" s="18">
        <v>0</v>
      </c>
      <c r="R25" s="19">
        <v>0</v>
      </c>
      <c r="S25" s="27" t="s">
        <v>173</v>
      </c>
      <c r="T25" s="27" t="s">
        <v>173</v>
      </c>
      <c r="U25" s="28" t="s">
        <v>173</v>
      </c>
    </row>
    <row r="26" spans="1:21">
      <c r="A26" s="125" t="s">
        <v>182</v>
      </c>
      <c r="B26" s="129">
        <v>135026</v>
      </c>
      <c r="C26" s="18">
        <v>58287</v>
      </c>
      <c r="D26" s="19">
        <v>0</v>
      </c>
      <c r="E26" s="27">
        <v>0.79754139934239721</v>
      </c>
      <c r="F26" s="27">
        <v>0.3331074974189841</v>
      </c>
      <c r="G26" s="28" t="s">
        <v>173</v>
      </c>
      <c r="I26" s="118">
        <v>98259</v>
      </c>
      <c r="J26" s="18">
        <v>48264</v>
      </c>
      <c r="K26" s="19">
        <v>0</v>
      </c>
      <c r="L26" s="27">
        <v>1.0209170642423744</v>
      </c>
      <c r="M26" s="27">
        <v>0.48441961232981606</v>
      </c>
      <c r="N26" s="28" t="s">
        <v>173</v>
      </c>
      <c r="P26" s="118">
        <v>36767</v>
      </c>
      <c r="Q26" s="18">
        <v>10023</v>
      </c>
      <c r="R26" s="19">
        <v>0</v>
      </c>
      <c r="S26" s="27">
        <v>0.50326464312312891</v>
      </c>
      <c r="T26" s="27">
        <v>0.13302468103540263</v>
      </c>
      <c r="U26" s="28" t="s">
        <v>173</v>
      </c>
    </row>
    <row r="27" spans="1:21">
      <c r="A27" s="125" t="s">
        <v>183</v>
      </c>
      <c r="B27" s="129">
        <v>3569</v>
      </c>
      <c r="C27" s="18">
        <v>0</v>
      </c>
      <c r="D27" s="19">
        <v>0</v>
      </c>
      <c r="E27" s="27">
        <v>2.1080571551056949E-2</v>
      </c>
      <c r="F27" s="27" t="s">
        <v>173</v>
      </c>
      <c r="G27" s="28" t="s">
        <v>173</v>
      </c>
      <c r="I27" s="118">
        <v>0</v>
      </c>
      <c r="J27" s="18">
        <v>0</v>
      </c>
      <c r="K27" s="19">
        <v>0</v>
      </c>
      <c r="L27" s="27" t="s">
        <v>173</v>
      </c>
      <c r="M27" s="27" t="s">
        <v>173</v>
      </c>
      <c r="N27" s="28" t="s">
        <v>173</v>
      </c>
      <c r="P27" s="118">
        <v>3569</v>
      </c>
      <c r="Q27" s="18">
        <v>0</v>
      </c>
      <c r="R27" s="19">
        <v>0</v>
      </c>
      <c r="S27" s="27">
        <v>4.885227272571728E-2</v>
      </c>
      <c r="T27" s="27" t="s">
        <v>173</v>
      </c>
      <c r="U27" s="28" t="s">
        <v>173</v>
      </c>
    </row>
    <row r="28" spans="1:21">
      <c r="A28" s="125" t="s">
        <v>184</v>
      </c>
      <c r="B28" s="129">
        <v>308685</v>
      </c>
      <c r="C28" s="18">
        <v>367139</v>
      </c>
      <c r="D28" s="19">
        <v>420825</v>
      </c>
      <c r="E28" s="27">
        <v>1.8232715688534644</v>
      </c>
      <c r="F28" s="27">
        <v>2.0981823304494727</v>
      </c>
      <c r="G28" s="28">
        <v>2.3116948550706167</v>
      </c>
      <c r="I28" s="118">
        <v>257433</v>
      </c>
      <c r="J28" s="18">
        <v>303345</v>
      </c>
      <c r="K28" s="19">
        <v>344092</v>
      </c>
      <c r="L28" s="27">
        <v>2.6747447317712085</v>
      </c>
      <c r="M28" s="27">
        <v>3.0446350758782539</v>
      </c>
      <c r="N28" s="28">
        <v>3.2840194048924531</v>
      </c>
      <c r="P28" s="118">
        <v>51252</v>
      </c>
      <c r="Q28" s="18">
        <v>63794</v>
      </c>
      <c r="R28" s="19">
        <v>76733</v>
      </c>
      <c r="S28" s="27">
        <v>0.7015345143565318</v>
      </c>
      <c r="T28" s="27">
        <v>0.84667030848772584</v>
      </c>
      <c r="U28" s="28">
        <v>0.99312668788049707</v>
      </c>
    </row>
    <row r="29" spans="1:21">
      <c r="A29" s="125" t="s">
        <v>185</v>
      </c>
      <c r="B29" s="129">
        <v>67003</v>
      </c>
      <c r="C29" s="18">
        <v>70403</v>
      </c>
      <c r="D29" s="19">
        <v>95626</v>
      </c>
      <c r="E29" s="27">
        <v>0.3957583456529753</v>
      </c>
      <c r="F29" s="27">
        <v>0.40234987459963178</v>
      </c>
      <c r="G29" s="28">
        <v>0.52529705272021099</v>
      </c>
      <c r="I29" s="118">
        <v>9333</v>
      </c>
      <c r="J29" s="18">
        <v>10984</v>
      </c>
      <c r="K29" s="19">
        <v>14626</v>
      </c>
      <c r="L29" s="27">
        <v>9.6970445054133256E-2</v>
      </c>
      <c r="M29" s="27">
        <v>0.11024500708251905</v>
      </c>
      <c r="N29" s="28">
        <v>0.1395907717004668</v>
      </c>
      <c r="P29" s="118">
        <v>57670</v>
      </c>
      <c r="Q29" s="18">
        <v>59419</v>
      </c>
      <c r="R29" s="19">
        <v>81000</v>
      </c>
      <c r="S29" s="27">
        <v>0.78938374000899847</v>
      </c>
      <c r="T29" s="27">
        <v>0.78860555945750666</v>
      </c>
      <c r="U29" s="28">
        <v>1.0483528823103523</v>
      </c>
    </row>
    <row r="30" spans="1:21">
      <c r="A30" s="125" t="s">
        <v>186</v>
      </c>
      <c r="B30" s="129">
        <v>48098</v>
      </c>
      <c r="C30" s="18">
        <v>81328</v>
      </c>
      <c r="D30" s="19">
        <v>72610</v>
      </c>
      <c r="E30" s="27">
        <v>0.28409451680099107</v>
      </c>
      <c r="F30" s="27">
        <v>0.46478574210529172</v>
      </c>
      <c r="G30" s="28">
        <v>0.39886452427179347</v>
      </c>
      <c r="I30" s="118">
        <v>14066</v>
      </c>
      <c r="J30" s="18">
        <v>25153</v>
      </c>
      <c r="K30" s="19">
        <v>35318</v>
      </c>
      <c r="L30" s="27">
        <v>0.14614660667860693</v>
      </c>
      <c r="M30" s="27">
        <v>0.25245745294488364</v>
      </c>
      <c r="N30" s="28">
        <v>0.33707554183762384</v>
      </c>
      <c r="P30" s="118">
        <v>34032</v>
      </c>
      <c r="Q30" s="18">
        <v>56175</v>
      </c>
      <c r="R30" s="19">
        <v>37292</v>
      </c>
      <c r="S30" s="27">
        <v>0.46582811583121614</v>
      </c>
      <c r="T30" s="27">
        <v>0.74555137754801393</v>
      </c>
      <c r="U30" s="28">
        <v>0.48265648996441551</v>
      </c>
    </row>
    <row r="31" spans="1:21">
      <c r="A31" s="125" t="s">
        <v>187</v>
      </c>
      <c r="B31" s="129">
        <v>25621</v>
      </c>
      <c r="C31" s="18">
        <v>30769</v>
      </c>
      <c r="D31" s="19">
        <v>28317</v>
      </c>
      <c r="E31" s="27">
        <v>0.15133239666843096</v>
      </c>
      <c r="F31" s="27">
        <v>0.17584340570083762</v>
      </c>
      <c r="G31" s="28">
        <v>0.15555222054543968</v>
      </c>
      <c r="I31" s="118">
        <v>11104</v>
      </c>
      <c r="J31" s="18">
        <v>14088</v>
      </c>
      <c r="K31" s="19">
        <v>13928</v>
      </c>
      <c r="L31" s="27">
        <v>0.1153712441745522</v>
      </c>
      <c r="M31" s="27">
        <v>0.14139945919323821</v>
      </c>
      <c r="N31" s="28">
        <v>0.13292904883386447</v>
      </c>
      <c r="P31" s="118">
        <v>14517</v>
      </c>
      <c r="Q31" s="18">
        <v>16681</v>
      </c>
      <c r="R31" s="19">
        <v>14389</v>
      </c>
      <c r="S31" s="27">
        <v>0.19870788544669032</v>
      </c>
      <c r="T31" s="27">
        <v>0.22138927510241957</v>
      </c>
      <c r="U31" s="28">
        <v>0.18623147683411925</v>
      </c>
    </row>
    <row r="32" spans="1:21">
      <c r="A32" s="125" t="s">
        <v>188</v>
      </c>
      <c r="B32" s="129">
        <v>0</v>
      </c>
      <c r="C32" s="18">
        <v>805</v>
      </c>
      <c r="D32" s="19">
        <v>5798</v>
      </c>
      <c r="E32" s="27" t="s">
        <v>173</v>
      </c>
      <c r="F32" s="27">
        <v>4.6005376056802065E-3</v>
      </c>
      <c r="G32" s="28">
        <v>3.1849834895026283E-2</v>
      </c>
      <c r="I32" s="118">
        <v>0</v>
      </c>
      <c r="J32" s="18">
        <v>805</v>
      </c>
      <c r="K32" s="19">
        <v>5374</v>
      </c>
      <c r="L32" s="27" t="s">
        <v>173</v>
      </c>
      <c r="M32" s="27">
        <v>8.0796823289719447E-3</v>
      </c>
      <c r="N32" s="28">
        <v>5.12895396634971E-2</v>
      </c>
      <c r="P32" s="118">
        <v>0</v>
      </c>
      <c r="Q32" s="18">
        <v>0</v>
      </c>
      <c r="R32" s="19">
        <v>424</v>
      </c>
      <c r="S32" s="27" t="s">
        <v>173</v>
      </c>
      <c r="T32" s="27" t="s">
        <v>173</v>
      </c>
      <c r="U32" s="28">
        <v>5.4876743469085111E-3</v>
      </c>
    </row>
    <row r="33" spans="1:21">
      <c r="A33" s="125" t="s">
        <v>189</v>
      </c>
      <c r="B33" s="129">
        <v>0</v>
      </c>
      <c r="C33" s="18">
        <v>0</v>
      </c>
      <c r="D33" s="19">
        <v>0</v>
      </c>
      <c r="E33" s="27" t="s">
        <v>173</v>
      </c>
      <c r="F33" s="27" t="s">
        <v>173</v>
      </c>
      <c r="G33" s="28" t="s">
        <v>173</v>
      </c>
      <c r="I33" s="118">
        <v>0</v>
      </c>
      <c r="J33" s="18">
        <v>0</v>
      </c>
      <c r="K33" s="19">
        <v>0</v>
      </c>
      <c r="L33" s="27" t="s">
        <v>173</v>
      </c>
      <c r="M33" s="27" t="s">
        <v>173</v>
      </c>
      <c r="N33" s="28" t="s">
        <v>173</v>
      </c>
      <c r="P33" s="118">
        <v>0</v>
      </c>
      <c r="Q33" s="18">
        <v>0</v>
      </c>
      <c r="R33" s="19">
        <v>0</v>
      </c>
      <c r="S33" s="27" t="s">
        <v>173</v>
      </c>
      <c r="T33" s="27" t="s">
        <v>173</v>
      </c>
      <c r="U33" s="28" t="s">
        <v>173</v>
      </c>
    </row>
    <row r="34" spans="1:21">
      <c r="A34" s="125" t="s">
        <v>190</v>
      </c>
      <c r="B34" s="129">
        <v>0</v>
      </c>
      <c r="C34" s="18">
        <v>18479</v>
      </c>
      <c r="D34" s="19">
        <v>17008</v>
      </c>
      <c r="E34" s="27" t="s">
        <v>173</v>
      </c>
      <c r="F34" s="27">
        <v>0.10560662660293732</v>
      </c>
      <c r="G34" s="28">
        <v>9.3429112089445848E-2</v>
      </c>
      <c r="I34" s="118">
        <v>0</v>
      </c>
      <c r="J34" s="18">
        <v>0</v>
      </c>
      <c r="K34" s="19">
        <v>0</v>
      </c>
      <c r="L34" s="27" t="s">
        <v>173</v>
      </c>
      <c r="M34" s="27" t="s">
        <v>173</v>
      </c>
      <c r="N34" s="28" t="s">
        <v>173</v>
      </c>
      <c r="P34" s="118">
        <v>0</v>
      </c>
      <c r="Q34" s="18">
        <v>18479</v>
      </c>
      <c r="R34" s="19">
        <v>17008</v>
      </c>
      <c r="S34" s="27" t="s">
        <v>173</v>
      </c>
      <c r="T34" s="27">
        <v>0.24525222796101021</v>
      </c>
      <c r="U34" s="28">
        <v>0.22012822002882065</v>
      </c>
    </row>
    <row r="35" spans="1:21">
      <c r="A35" s="125" t="s">
        <v>191</v>
      </c>
      <c r="B35" s="129">
        <v>0</v>
      </c>
      <c r="C35" s="18">
        <v>70816</v>
      </c>
      <c r="D35" s="19">
        <v>68073</v>
      </c>
      <c r="E35" s="27" t="s">
        <v>173</v>
      </c>
      <c r="F35" s="27">
        <v>0.40471015041471992</v>
      </c>
      <c r="G35" s="28">
        <v>0.3739416714055061</v>
      </c>
      <c r="I35" s="118">
        <v>0</v>
      </c>
      <c r="J35" s="18">
        <v>0</v>
      </c>
      <c r="K35" s="19">
        <v>0</v>
      </c>
      <c r="L35" s="27" t="s">
        <v>173</v>
      </c>
      <c r="M35" s="27" t="s">
        <v>173</v>
      </c>
      <c r="N35" s="28" t="s">
        <v>173</v>
      </c>
      <c r="P35" s="118">
        <v>0</v>
      </c>
      <c r="Q35" s="18">
        <v>70816</v>
      </c>
      <c r="R35" s="19">
        <v>68073</v>
      </c>
      <c r="S35" s="27" t="s">
        <v>173</v>
      </c>
      <c r="T35" s="27">
        <v>0.93986588967405704</v>
      </c>
      <c r="U35" s="28">
        <v>0.88104352787052609</v>
      </c>
    </row>
    <row r="36" spans="1:21">
      <c r="A36" s="125" t="s">
        <v>192</v>
      </c>
      <c r="B36" s="129">
        <v>0</v>
      </c>
      <c r="C36" s="18">
        <v>0</v>
      </c>
      <c r="D36" s="19">
        <v>99460</v>
      </c>
      <c r="E36" s="27" t="s">
        <v>173</v>
      </c>
      <c r="F36" s="27" t="s">
        <v>173</v>
      </c>
      <c r="G36" s="28">
        <v>0.54635815430481449</v>
      </c>
      <c r="I36" s="118">
        <v>0</v>
      </c>
      <c r="J36" s="18">
        <v>0</v>
      </c>
      <c r="K36" s="19">
        <v>0</v>
      </c>
      <c r="L36" s="27" t="s">
        <v>173</v>
      </c>
      <c r="M36" s="27" t="s">
        <v>173</v>
      </c>
      <c r="N36" s="28" t="s">
        <v>173</v>
      </c>
      <c r="P36" s="118">
        <v>0</v>
      </c>
      <c r="Q36" s="18">
        <v>0</v>
      </c>
      <c r="R36" s="19">
        <v>99460</v>
      </c>
      <c r="S36" s="27" t="s">
        <v>173</v>
      </c>
      <c r="T36" s="27" t="s">
        <v>173</v>
      </c>
      <c r="U36" s="28">
        <v>1.2872737984516993</v>
      </c>
    </row>
    <row r="37" spans="1:21">
      <c r="A37" s="125" t="s">
        <v>193</v>
      </c>
      <c r="B37" s="129">
        <v>0</v>
      </c>
      <c r="C37" s="18">
        <v>0</v>
      </c>
      <c r="D37" s="19">
        <v>157998</v>
      </c>
      <c r="E37" s="27" t="s">
        <v>173</v>
      </c>
      <c r="F37" s="27" t="s">
        <v>173</v>
      </c>
      <c r="G37" s="28">
        <v>0.86792173400213224</v>
      </c>
      <c r="I37" s="118">
        <v>0</v>
      </c>
      <c r="J37" s="18">
        <v>0</v>
      </c>
      <c r="K37" s="19">
        <v>109535</v>
      </c>
      <c r="L37" s="27" t="s">
        <v>173</v>
      </c>
      <c r="M37" s="27" t="s">
        <v>173</v>
      </c>
      <c r="N37" s="28">
        <v>1.0454037452625893</v>
      </c>
      <c r="P37" s="118">
        <v>0</v>
      </c>
      <c r="Q37" s="18">
        <v>0</v>
      </c>
      <c r="R37" s="19">
        <v>48463</v>
      </c>
      <c r="S37" s="27" t="s">
        <v>173</v>
      </c>
      <c r="T37" s="27" t="s">
        <v>173</v>
      </c>
      <c r="U37" s="28">
        <v>0.62723858932600751</v>
      </c>
    </row>
    <row r="38" spans="1:21" ht="13.5" thickBot="1">
      <c r="A38" s="128" t="s">
        <v>4</v>
      </c>
      <c r="B38" s="130">
        <v>16930281</v>
      </c>
      <c r="C38" s="21">
        <v>17497955</v>
      </c>
      <c r="D38" s="22">
        <v>18204176</v>
      </c>
      <c r="E38" s="23">
        <v>100</v>
      </c>
      <c r="F38" s="23">
        <v>100</v>
      </c>
      <c r="G38" s="48">
        <v>100</v>
      </c>
      <c r="I38" s="119">
        <v>9624582</v>
      </c>
      <c r="J38" s="21">
        <v>9963263</v>
      </c>
      <c r="K38" s="22">
        <v>10477770</v>
      </c>
      <c r="L38" s="23">
        <v>100</v>
      </c>
      <c r="M38" s="23">
        <v>100</v>
      </c>
      <c r="N38" s="48">
        <v>100</v>
      </c>
      <c r="P38" s="119">
        <v>7305699</v>
      </c>
      <c r="Q38" s="21">
        <v>7534692</v>
      </c>
      <c r="R38" s="22">
        <v>7726406</v>
      </c>
      <c r="S38" s="23">
        <v>100</v>
      </c>
      <c r="T38" s="23">
        <v>100</v>
      </c>
      <c r="U38" s="48">
        <v>100</v>
      </c>
    </row>
    <row r="39" spans="1:21">
      <c r="I39" s="126"/>
    </row>
    <row r="40" spans="1:21" ht="16.5" thickBot="1">
      <c r="A40" s="5" t="s">
        <v>115</v>
      </c>
      <c r="I40" s="199" t="s">
        <v>94</v>
      </c>
      <c r="J40" s="199"/>
      <c r="K40" s="199"/>
      <c r="L40" s="199"/>
      <c r="M40" s="199"/>
      <c r="N40" s="199"/>
      <c r="P40" s="199" t="s">
        <v>95</v>
      </c>
      <c r="Q40" s="199"/>
      <c r="R40" s="199"/>
      <c r="S40" s="199"/>
      <c r="T40" s="199"/>
      <c r="U40" s="199"/>
    </row>
    <row r="41" spans="1:21">
      <c r="A41" s="131"/>
      <c r="I41" s="32"/>
      <c r="J41" s="43" t="s">
        <v>30</v>
      </c>
      <c r="K41" s="93"/>
      <c r="L41" s="11"/>
      <c r="M41" s="91" t="s">
        <v>2</v>
      </c>
      <c r="N41" s="12"/>
      <c r="P41" s="32"/>
      <c r="Q41" s="91" t="s">
        <v>38</v>
      </c>
      <c r="R41" s="93"/>
      <c r="S41" s="11"/>
      <c r="T41" s="91" t="s">
        <v>2</v>
      </c>
      <c r="U41" s="12"/>
    </row>
    <row r="42" spans="1:21">
      <c r="A42" s="132" t="s">
        <v>3</v>
      </c>
      <c r="I42" s="117" t="s">
        <v>164</v>
      </c>
      <c r="J42" s="15" t="s">
        <v>160</v>
      </c>
      <c r="K42" s="66" t="s">
        <v>161</v>
      </c>
      <c r="L42" s="15" t="s">
        <v>164</v>
      </c>
      <c r="M42" s="15" t="s">
        <v>160</v>
      </c>
      <c r="N42" s="16" t="s">
        <v>161</v>
      </c>
      <c r="P42" s="117" t="s">
        <v>164</v>
      </c>
      <c r="Q42" s="15" t="s">
        <v>160</v>
      </c>
      <c r="R42" s="66" t="s">
        <v>161</v>
      </c>
      <c r="S42" s="15" t="s">
        <v>164</v>
      </c>
      <c r="T42" s="15" t="s">
        <v>160</v>
      </c>
      <c r="U42" s="16" t="s">
        <v>161</v>
      </c>
    </row>
    <row r="43" spans="1:21">
      <c r="A43" s="17" t="s">
        <v>83</v>
      </c>
      <c r="I43" s="118">
        <v>579593</v>
      </c>
      <c r="J43" s="18">
        <v>559575</v>
      </c>
      <c r="K43" s="19">
        <v>539202</v>
      </c>
      <c r="L43" s="27">
        <v>15.965280329578491</v>
      </c>
      <c r="M43" s="27">
        <v>15.049248418359827</v>
      </c>
      <c r="N43" s="28">
        <v>13.829429799745879</v>
      </c>
      <c r="P43" s="118">
        <v>3036107</v>
      </c>
      <c r="Q43" s="18">
        <v>3151537</v>
      </c>
      <c r="R43" s="19">
        <v>2876244</v>
      </c>
      <c r="S43" s="27">
        <v>39.353273264242858</v>
      </c>
      <c r="T43" s="27">
        <v>39.094669145010926</v>
      </c>
      <c r="U43" s="28">
        <v>35.973158995878698</v>
      </c>
    </row>
    <row r="44" spans="1:21">
      <c r="A44" s="17" t="s">
        <v>165</v>
      </c>
      <c r="I44" s="118">
        <v>64501</v>
      </c>
      <c r="J44" s="18">
        <v>78039</v>
      </c>
      <c r="K44" s="19">
        <v>83777</v>
      </c>
      <c r="L44" s="27">
        <v>1.7767235741945506</v>
      </c>
      <c r="M44" s="27">
        <v>2.0987862168974356</v>
      </c>
      <c r="N44" s="28">
        <v>2.1487089074842278</v>
      </c>
      <c r="P44" s="118">
        <v>433</v>
      </c>
      <c r="Q44" s="18">
        <v>508</v>
      </c>
      <c r="R44" s="19">
        <v>507</v>
      </c>
      <c r="S44" s="27">
        <v>5.6124396549321748E-3</v>
      </c>
      <c r="T44" s="27">
        <v>6.3017162500917968E-3</v>
      </c>
      <c r="U44" s="28">
        <v>6.3410446439559716E-3</v>
      </c>
    </row>
    <row r="45" spans="1:21">
      <c r="A45" s="17" t="s">
        <v>84</v>
      </c>
      <c r="I45" s="118">
        <v>806422</v>
      </c>
      <c r="J45" s="18">
        <v>803489</v>
      </c>
      <c r="K45" s="19">
        <v>796199</v>
      </c>
      <c r="L45" s="27">
        <v>22.213438212572175</v>
      </c>
      <c r="M45" s="27">
        <v>21.609088258802696</v>
      </c>
      <c r="N45" s="28">
        <v>20.420877847500325</v>
      </c>
      <c r="P45" s="118">
        <v>2128155</v>
      </c>
      <c r="Q45" s="18">
        <v>2344612</v>
      </c>
      <c r="R45" s="19">
        <v>2353662</v>
      </c>
      <c r="S45" s="27">
        <v>27.58462243381566</v>
      </c>
      <c r="T45" s="27">
        <v>29.084802245197299</v>
      </c>
      <c r="U45" s="28">
        <v>29.437230411800197</v>
      </c>
    </row>
    <row r="46" spans="1:21">
      <c r="A46" s="17" t="s">
        <v>86</v>
      </c>
      <c r="I46" s="118">
        <v>427921</v>
      </c>
      <c r="J46" s="18">
        <v>431134</v>
      </c>
      <c r="K46" s="19">
        <v>430254</v>
      </c>
      <c r="L46" s="27">
        <v>11.787372732095724</v>
      </c>
      <c r="M46" s="27">
        <v>11.594947357550186</v>
      </c>
      <c r="N46" s="28">
        <v>11.035136162439798</v>
      </c>
      <c r="P46" s="118">
        <v>1011227</v>
      </c>
      <c r="Q46" s="18">
        <v>941145</v>
      </c>
      <c r="R46" s="19">
        <v>899172</v>
      </c>
      <c r="S46" s="27">
        <v>13.10727601602332</v>
      </c>
      <c r="T46" s="27">
        <v>11.67485972478867</v>
      </c>
      <c r="U46" s="28">
        <v>11.245936478491476</v>
      </c>
    </row>
    <row r="47" spans="1:21">
      <c r="A47" s="17" t="s">
        <v>166</v>
      </c>
      <c r="I47" s="118">
        <v>1069841</v>
      </c>
      <c r="J47" s="18">
        <v>1141532</v>
      </c>
      <c r="K47" s="19">
        <v>1317926</v>
      </c>
      <c r="L47" s="27">
        <v>29.469492338721452</v>
      </c>
      <c r="M47" s="27">
        <v>30.700439879385481</v>
      </c>
      <c r="N47" s="28">
        <v>33.802109595772805</v>
      </c>
      <c r="P47" s="118">
        <v>180849</v>
      </c>
      <c r="Q47" s="18">
        <v>192542</v>
      </c>
      <c r="R47" s="19">
        <v>184746</v>
      </c>
      <c r="S47" s="27">
        <v>2.3441203213737385</v>
      </c>
      <c r="T47" s="27">
        <v>2.3884745083172731</v>
      </c>
      <c r="U47" s="28">
        <v>2.3106166346987966</v>
      </c>
    </row>
    <row r="48" spans="1:21">
      <c r="A48" s="17" t="s">
        <v>167</v>
      </c>
      <c r="I48" s="118">
        <v>67986</v>
      </c>
      <c r="J48" s="18">
        <v>69302</v>
      </c>
      <c r="K48" s="19">
        <v>70689</v>
      </c>
      <c r="L48" s="27">
        <v>1.8727202510843355</v>
      </c>
      <c r="M48" s="27">
        <v>1.8638127398278563</v>
      </c>
      <c r="N48" s="28">
        <v>1.813028444097456</v>
      </c>
      <c r="P48" s="118">
        <v>365</v>
      </c>
      <c r="Q48" s="18">
        <v>0</v>
      </c>
      <c r="R48" s="19">
        <v>352</v>
      </c>
      <c r="S48" s="27">
        <v>4.7310403557742345E-3</v>
      </c>
      <c r="T48" s="27" t="s">
        <v>173</v>
      </c>
      <c r="U48" s="28">
        <v>4.4024609756854079E-3</v>
      </c>
    </row>
    <row r="49" spans="1:21">
      <c r="A49" s="17" t="s">
        <v>168</v>
      </c>
      <c r="I49" s="118">
        <v>111439</v>
      </c>
      <c r="J49" s="18">
        <v>90399</v>
      </c>
      <c r="K49" s="19">
        <v>55932</v>
      </c>
      <c r="L49" s="27">
        <v>3.0696624608093912</v>
      </c>
      <c r="M49" s="27">
        <v>2.4311969043851316</v>
      </c>
      <c r="N49" s="28">
        <v>1.4345415402008646</v>
      </c>
      <c r="P49" s="118">
        <v>176520</v>
      </c>
      <c r="Q49" s="18">
        <v>189798</v>
      </c>
      <c r="R49" s="19">
        <v>237157</v>
      </c>
      <c r="S49" s="27">
        <v>2.2880088865788162</v>
      </c>
      <c r="T49" s="27">
        <v>2.3544353166041789</v>
      </c>
      <c r="U49" s="28">
        <v>2.9661205613938191</v>
      </c>
    </row>
    <row r="50" spans="1:21">
      <c r="A50" s="17" t="s">
        <v>169</v>
      </c>
      <c r="I50" s="118">
        <v>957</v>
      </c>
      <c r="J50" s="18">
        <v>852</v>
      </c>
      <c r="K50" s="19">
        <v>0</v>
      </c>
      <c r="L50" s="27">
        <v>2.6361210841757261E-2</v>
      </c>
      <c r="M50" s="27">
        <v>2.2913746419054769E-2</v>
      </c>
      <c r="N50" s="28" t="s">
        <v>173</v>
      </c>
      <c r="P50" s="118">
        <v>200324</v>
      </c>
      <c r="Q50" s="18">
        <v>0</v>
      </c>
      <c r="R50" s="19">
        <v>0</v>
      </c>
      <c r="S50" s="27">
        <v>2.5965504883016925</v>
      </c>
      <c r="T50" s="27" t="s">
        <v>173</v>
      </c>
      <c r="U50" s="28" t="s">
        <v>173</v>
      </c>
    </row>
    <row r="51" spans="1:21">
      <c r="A51" s="17" t="s">
        <v>170</v>
      </c>
      <c r="I51" s="118">
        <v>12145</v>
      </c>
      <c r="J51" s="18">
        <v>15518</v>
      </c>
      <c r="K51" s="19">
        <v>19921</v>
      </c>
      <c r="L51" s="27">
        <v>0.33454222118405635</v>
      </c>
      <c r="M51" s="27">
        <v>0.41734215602217362</v>
      </c>
      <c r="N51" s="28">
        <v>0.51093295470109101</v>
      </c>
      <c r="P51" s="118">
        <v>599582</v>
      </c>
      <c r="Q51" s="18">
        <v>581817</v>
      </c>
      <c r="R51" s="19">
        <v>641746</v>
      </c>
      <c r="S51" s="27">
        <v>7.7716346262899378</v>
      </c>
      <c r="T51" s="27">
        <v>7.2174126840150761</v>
      </c>
      <c r="U51" s="28">
        <v>8.0263117082449096</v>
      </c>
    </row>
    <row r="52" spans="1:21">
      <c r="A52" s="17" t="s">
        <v>171</v>
      </c>
      <c r="I52" s="118">
        <v>198027</v>
      </c>
      <c r="J52" s="18">
        <v>217629</v>
      </c>
      <c r="K52" s="19">
        <v>242441</v>
      </c>
      <c r="L52" s="27">
        <v>5.4547873556537771</v>
      </c>
      <c r="M52" s="27">
        <v>5.8529292481601765</v>
      </c>
      <c r="N52" s="28">
        <v>6.2181163832481907</v>
      </c>
      <c r="P52" s="118">
        <v>0</v>
      </c>
      <c r="Q52" s="18">
        <v>0</v>
      </c>
      <c r="R52" s="19">
        <v>2516</v>
      </c>
      <c r="S52" s="27" t="s">
        <v>173</v>
      </c>
      <c r="T52" s="27" t="s">
        <v>173</v>
      </c>
      <c r="U52" s="28">
        <v>3.1467590383024109E-2</v>
      </c>
    </row>
    <row r="53" spans="1:21">
      <c r="A53" s="17" t="s">
        <v>172</v>
      </c>
      <c r="I53" s="118">
        <v>0</v>
      </c>
      <c r="J53" s="18">
        <v>0</v>
      </c>
      <c r="K53" s="19">
        <v>0</v>
      </c>
      <c r="L53" s="27" t="s">
        <v>173</v>
      </c>
      <c r="M53" s="27" t="s">
        <v>173</v>
      </c>
      <c r="N53" s="28" t="s">
        <v>173</v>
      </c>
      <c r="P53" s="118">
        <v>0</v>
      </c>
      <c r="Q53" s="18">
        <v>0</v>
      </c>
      <c r="R53" s="19">
        <v>0</v>
      </c>
      <c r="S53" s="27" t="s">
        <v>173</v>
      </c>
      <c r="T53" s="27" t="s">
        <v>173</v>
      </c>
      <c r="U53" s="28" t="s">
        <v>173</v>
      </c>
    </row>
    <row r="54" spans="1:21">
      <c r="A54" s="17" t="s">
        <v>174</v>
      </c>
      <c r="I54" s="118">
        <v>0</v>
      </c>
      <c r="J54" s="18">
        <v>0</v>
      </c>
      <c r="K54" s="19">
        <v>0</v>
      </c>
      <c r="L54" s="27" t="s">
        <v>173</v>
      </c>
      <c r="M54" s="27" t="s">
        <v>173</v>
      </c>
      <c r="N54" s="28" t="s">
        <v>173</v>
      </c>
      <c r="P54" s="118">
        <v>0</v>
      </c>
      <c r="Q54" s="18">
        <v>0</v>
      </c>
      <c r="R54" s="19">
        <v>0</v>
      </c>
      <c r="S54" s="27" t="s">
        <v>173</v>
      </c>
      <c r="T54" s="27" t="s">
        <v>173</v>
      </c>
      <c r="U54" s="28" t="s">
        <v>173</v>
      </c>
    </row>
    <row r="55" spans="1:21">
      <c r="A55" s="17" t="s">
        <v>175</v>
      </c>
      <c r="I55" s="118">
        <v>109449</v>
      </c>
      <c r="J55" s="18">
        <v>115679</v>
      </c>
      <c r="K55" s="19">
        <v>117531</v>
      </c>
      <c r="L55" s="27">
        <v>3.0148465678364582</v>
      </c>
      <c r="M55" s="27">
        <v>3.1110789577580245</v>
      </c>
      <c r="N55" s="28">
        <v>3.0144300536606559</v>
      </c>
      <c r="P55" s="118">
        <v>184389</v>
      </c>
      <c r="Q55" s="18">
        <v>185144</v>
      </c>
      <c r="R55" s="19">
        <v>190547</v>
      </c>
      <c r="S55" s="27">
        <v>2.3900049319475491</v>
      </c>
      <c r="T55" s="27">
        <v>2.2967026641869994</v>
      </c>
      <c r="U55" s="28">
        <v>2.3831696918577485</v>
      </c>
    </row>
    <row r="56" spans="1:21">
      <c r="A56" s="17" t="s">
        <v>176</v>
      </c>
      <c r="I56" s="118">
        <v>0</v>
      </c>
      <c r="J56" s="18">
        <v>0</v>
      </c>
      <c r="K56" s="19">
        <v>0</v>
      </c>
      <c r="L56" s="27" t="s">
        <v>173</v>
      </c>
      <c r="M56" s="27" t="s">
        <v>173</v>
      </c>
      <c r="N56" s="28" t="s">
        <v>173</v>
      </c>
      <c r="P56" s="118">
        <v>0</v>
      </c>
      <c r="Q56" s="18">
        <v>0</v>
      </c>
      <c r="R56" s="19">
        <v>0</v>
      </c>
      <c r="S56" s="27" t="s">
        <v>173</v>
      </c>
      <c r="T56" s="27" t="s">
        <v>173</v>
      </c>
      <c r="U56" s="28" t="s">
        <v>173</v>
      </c>
    </row>
    <row r="57" spans="1:21">
      <c r="A57" s="17" t="s">
        <v>177</v>
      </c>
      <c r="I57" s="118">
        <v>23020</v>
      </c>
      <c r="J57" s="18">
        <v>33762</v>
      </c>
      <c r="K57" s="19">
        <v>34502</v>
      </c>
      <c r="L57" s="27">
        <v>0.63410143529493435</v>
      </c>
      <c r="M57" s="27">
        <v>0.9079975429578957</v>
      </c>
      <c r="N57" s="28">
        <v>0.88490581813649127</v>
      </c>
      <c r="P57" s="118">
        <v>78940</v>
      </c>
      <c r="Q57" s="18">
        <v>66209</v>
      </c>
      <c r="R57" s="19">
        <v>61648</v>
      </c>
      <c r="S57" s="27">
        <v>1.0232008922871729</v>
      </c>
      <c r="T57" s="27">
        <v>0.82131954961088138</v>
      </c>
      <c r="U57" s="28">
        <v>0.77103100633253985</v>
      </c>
    </row>
    <row r="58" spans="1:21">
      <c r="A58" s="17" t="s">
        <v>178</v>
      </c>
      <c r="I58" s="118">
        <v>0</v>
      </c>
      <c r="J58" s="18">
        <v>0</v>
      </c>
      <c r="K58" s="19">
        <v>0</v>
      </c>
      <c r="L58" s="27" t="s">
        <v>173</v>
      </c>
      <c r="M58" s="27" t="s">
        <v>173</v>
      </c>
      <c r="N58" s="28" t="s">
        <v>173</v>
      </c>
      <c r="P58" s="118">
        <v>0</v>
      </c>
      <c r="Q58" s="18">
        <v>33579</v>
      </c>
      <c r="R58" s="19">
        <v>101</v>
      </c>
      <c r="S58" s="27" t="s">
        <v>173</v>
      </c>
      <c r="T58" s="27">
        <v>0.4165459251217174</v>
      </c>
      <c r="U58" s="28">
        <v>1.2632061322279155E-3</v>
      </c>
    </row>
    <row r="59" spans="1:21">
      <c r="A59" s="17" t="s">
        <v>179</v>
      </c>
      <c r="I59" s="118">
        <v>0</v>
      </c>
      <c r="J59" s="18">
        <v>0</v>
      </c>
      <c r="K59" s="19">
        <v>0</v>
      </c>
      <c r="L59" s="27" t="s">
        <v>173</v>
      </c>
      <c r="M59" s="27" t="s">
        <v>173</v>
      </c>
      <c r="N59" s="28" t="s">
        <v>173</v>
      </c>
      <c r="P59" s="118">
        <v>0</v>
      </c>
      <c r="Q59" s="18">
        <v>91194</v>
      </c>
      <c r="R59" s="19">
        <v>93553</v>
      </c>
      <c r="S59" s="27" t="s">
        <v>173</v>
      </c>
      <c r="T59" s="27">
        <v>1.1312573065174631</v>
      </c>
      <c r="U59" s="28">
        <v>1.1700665672110711</v>
      </c>
    </row>
    <row r="60" spans="1:21">
      <c r="A60" s="17" t="s">
        <v>180</v>
      </c>
      <c r="I60" s="118">
        <v>0</v>
      </c>
      <c r="J60" s="18">
        <v>0</v>
      </c>
      <c r="K60" s="19">
        <v>0</v>
      </c>
      <c r="L60" s="27" t="s">
        <v>173</v>
      </c>
      <c r="M60" s="27" t="s">
        <v>173</v>
      </c>
      <c r="N60" s="28" t="s">
        <v>173</v>
      </c>
      <c r="P60" s="118">
        <v>0</v>
      </c>
      <c r="Q60" s="18">
        <v>12099</v>
      </c>
      <c r="R60" s="19">
        <v>14553</v>
      </c>
      <c r="S60" s="27" t="s">
        <v>173</v>
      </c>
      <c r="T60" s="27">
        <v>0.15008752935011938</v>
      </c>
      <c r="U60" s="28">
        <v>0.18201424596349358</v>
      </c>
    </row>
    <row r="61" spans="1:21">
      <c r="A61" s="17" t="s">
        <v>181</v>
      </c>
      <c r="I61" s="118">
        <v>0</v>
      </c>
      <c r="J61" s="18">
        <v>0</v>
      </c>
      <c r="K61" s="19">
        <v>0</v>
      </c>
      <c r="L61" s="27" t="s">
        <v>173</v>
      </c>
      <c r="M61" s="27" t="s">
        <v>173</v>
      </c>
      <c r="N61" s="28" t="s">
        <v>173</v>
      </c>
      <c r="P61" s="118">
        <v>0</v>
      </c>
      <c r="Q61" s="18">
        <v>0</v>
      </c>
      <c r="R61" s="19">
        <v>0</v>
      </c>
      <c r="S61" s="27" t="s">
        <v>173</v>
      </c>
      <c r="T61" s="27" t="s">
        <v>173</v>
      </c>
      <c r="U61" s="28" t="s">
        <v>173</v>
      </c>
    </row>
    <row r="62" spans="1:21">
      <c r="A62" s="17" t="s">
        <v>182</v>
      </c>
      <c r="I62" s="118">
        <v>31684</v>
      </c>
      <c r="J62" s="18">
        <v>13437</v>
      </c>
      <c r="K62" s="19">
        <v>0</v>
      </c>
      <c r="L62" s="27">
        <v>0.87275716228864897</v>
      </c>
      <c r="M62" s="27">
        <v>0.36137559933431801</v>
      </c>
      <c r="N62" s="28" t="s">
        <v>173</v>
      </c>
      <c r="P62" s="118">
        <v>13515</v>
      </c>
      <c r="Q62" s="18">
        <v>3689</v>
      </c>
      <c r="R62" s="19">
        <v>0</v>
      </c>
      <c r="S62" s="27">
        <v>0.1751781107076405</v>
      </c>
      <c r="T62" s="27">
        <v>4.5761872532654797E-2</v>
      </c>
      <c r="U62" s="28" t="s">
        <v>173</v>
      </c>
    </row>
    <row r="63" spans="1:21">
      <c r="A63" s="17" t="s">
        <v>183</v>
      </c>
      <c r="I63" s="118">
        <v>0</v>
      </c>
      <c r="J63" s="18">
        <v>0</v>
      </c>
      <c r="K63" s="19">
        <v>0</v>
      </c>
      <c r="L63" s="27" t="s">
        <v>173</v>
      </c>
      <c r="M63" s="27" t="s">
        <v>173</v>
      </c>
      <c r="N63" s="28" t="s">
        <v>173</v>
      </c>
      <c r="P63" s="118">
        <v>1563</v>
      </c>
      <c r="Q63" s="18">
        <v>0</v>
      </c>
      <c r="R63" s="19">
        <v>0</v>
      </c>
      <c r="S63" s="27">
        <v>2.0259222126233229E-2</v>
      </c>
      <c r="T63" s="27" t="s">
        <v>173</v>
      </c>
      <c r="U63" s="28" t="s">
        <v>173</v>
      </c>
    </row>
    <row r="64" spans="1:21">
      <c r="A64" s="17" t="s">
        <v>184</v>
      </c>
      <c r="I64" s="118">
        <v>115648</v>
      </c>
      <c r="J64" s="18">
        <v>129987</v>
      </c>
      <c r="K64" s="19">
        <v>140638</v>
      </c>
      <c r="L64" s="27">
        <v>3.1856022062983738</v>
      </c>
      <c r="M64" s="27">
        <v>3.4958792908141696</v>
      </c>
      <c r="N64" s="28">
        <v>3.6070773998921761</v>
      </c>
      <c r="P64" s="118">
        <v>35845</v>
      </c>
      <c r="Q64" s="18">
        <v>43090</v>
      </c>
      <c r="R64" s="19">
        <v>51923</v>
      </c>
      <c r="S64" s="27">
        <v>0.46461408644582863</v>
      </c>
      <c r="T64" s="27">
        <v>0.53452943546546361</v>
      </c>
      <c r="U64" s="28">
        <v>0.64940051488782224</v>
      </c>
    </row>
    <row r="65" spans="1:21">
      <c r="A65" s="17" t="s">
        <v>185</v>
      </c>
      <c r="I65" s="118">
        <v>5491</v>
      </c>
      <c r="J65" s="18">
        <v>6248</v>
      </c>
      <c r="K65" s="19">
        <v>7693</v>
      </c>
      <c r="L65" s="27">
        <v>0.1512533006604902</v>
      </c>
      <c r="M65" s="27">
        <v>0.16803414040640166</v>
      </c>
      <c r="N65" s="28">
        <v>0.19730973447695865</v>
      </c>
      <c r="P65" s="118">
        <v>63526</v>
      </c>
      <c r="Q65" s="18">
        <v>64826</v>
      </c>
      <c r="R65" s="19">
        <v>72615</v>
      </c>
      <c r="S65" s="27">
        <v>0.823408409975107</v>
      </c>
      <c r="T65" s="27">
        <v>0.80416349926860398</v>
      </c>
      <c r="U65" s="28">
        <v>0.90819518110623842</v>
      </c>
    </row>
    <row r="66" spans="1:21">
      <c r="A66" s="17" t="s">
        <v>186</v>
      </c>
      <c r="I66" s="118">
        <v>6210</v>
      </c>
      <c r="J66" s="18">
        <v>11270</v>
      </c>
      <c r="K66" s="19">
        <v>12016</v>
      </c>
      <c r="L66" s="27">
        <v>0.17105864088538411</v>
      </c>
      <c r="M66" s="27">
        <v>0.30309615274970336</v>
      </c>
      <c r="N66" s="28">
        <v>0.30818585330497011</v>
      </c>
      <c r="P66" s="118">
        <v>3665</v>
      </c>
      <c r="Q66" s="18">
        <v>52037</v>
      </c>
      <c r="R66" s="19">
        <v>30404</v>
      </c>
      <c r="S66" s="27">
        <v>4.750482987373307E-2</v>
      </c>
      <c r="T66" s="27">
        <v>0.64551655217721815</v>
      </c>
      <c r="U66" s="28">
        <v>0.38026256677482712</v>
      </c>
    </row>
    <row r="67" spans="1:21">
      <c r="A67" s="17" t="s">
        <v>187</v>
      </c>
      <c r="I67" s="118">
        <v>0</v>
      </c>
      <c r="J67" s="18">
        <v>0</v>
      </c>
      <c r="K67" s="19">
        <v>0</v>
      </c>
      <c r="L67" s="27" t="s">
        <v>173</v>
      </c>
      <c r="M67" s="27" t="s">
        <v>173</v>
      </c>
      <c r="N67" s="28" t="s">
        <v>173</v>
      </c>
      <c r="P67" s="118">
        <v>0</v>
      </c>
      <c r="Q67" s="18">
        <v>0</v>
      </c>
      <c r="R67" s="19">
        <v>0</v>
      </c>
      <c r="S67" s="27" t="s">
        <v>173</v>
      </c>
      <c r="T67" s="27" t="s">
        <v>173</v>
      </c>
      <c r="U67" s="28" t="s">
        <v>173</v>
      </c>
    </row>
    <row r="68" spans="1:21">
      <c r="A68" s="17" t="s">
        <v>188</v>
      </c>
      <c r="I68" s="118">
        <v>0</v>
      </c>
      <c r="J68" s="18">
        <v>440</v>
      </c>
      <c r="K68" s="19">
        <v>2134</v>
      </c>
      <c r="L68" s="27" t="s">
        <v>173</v>
      </c>
      <c r="M68" s="27">
        <v>1.1833390169464905E-2</v>
      </c>
      <c r="N68" s="28">
        <v>5.4732740591944593E-2</v>
      </c>
      <c r="P68" s="118">
        <v>0</v>
      </c>
      <c r="Q68" s="18">
        <v>0</v>
      </c>
      <c r="R68" s="19">
        <v>7</v>
      </c>
      <c r="S68" s="27" t="s">
        <v>173</v>
      </c>
      <c r="T68" s="27" t="s">
        <v>173</v>
      </c>
      <c r="U68" s="28">
        <v>8.7548939857380273E-5</v>
      </c>
    </row>
    <row r="69" spans="1:21">
      <c r="A69" s="17" t="s">
        <v>189</v>
      </c>
      <c r="I69" s="118">
        <v>0</v>
      </c>
      <c r="J69" s="18">
        <v>0</v>
      </c>
      <c r="K69" s="19">
        <v>0</v>
      </c>
      <c r="L69" s="27" t="s">
        <v>173</v>
      </c>
      <c r="M69" s="27" t="s">
        <v>173</v>
      </c>
      <c r="N69" s="28" t="s">
        <v>173</v>
      </c>
      <c r="P69" s="118">
        <v>0</v>
      </c>
      <c r="Q69" s="18">
        <v>0</v>
      </c>
      <c r="R69" s="19">
        <v>0</v>
      </c>
      <c r="S69" s="27" t="s">
        <v>173</v>
      </c>
      <c r="T69" s="27" t="s">
        <v>173</v>
      </c>
      <c r="U69" s="28" t="s">
        <v>173</v>
      </c>
    </row>
    <row r="70" spans="1:21">
      <c r="A70" s="17" t="s">
        <v>190</v>
      </c>
      <c r="I70" s="118">
        <v>0</v>
      </c>
      <c r="J70" s="18">
        <v>0</v>
      </c>
      <c r="K70" s="19">
        <v>0</v>
      </c>
      <c r="L70" s="27" t="s">
        <v>173</v>
      </c>
      <c r="M70" s="27" t="s">
        <v>173</v>
      </c>
      <c r="N70" s="28" t="s">
        <v>173</v>
      </c>
      <c r="P70" s="118">
        <v>0</v>
      </c>
      <c r="Q70" s="18">
        <v>0</v>
      </c>
      <c r="R70" s="19">
        <v>0</v>
      </c>
      <c r="S70" s="27" t="s">
        <v>173</v>
      </c>
      <c r="T70" s="27" t="s">
        <v>173</v>
      </c>
      <c r="U70" s="28" t="s">
        <v>173</v>
      </c>
    </row>
    <row r="71" spans="1:21">
      <c r="A71" s="17" t="s">
        <v>191</v>
      </c>
      <c r="I71" s="118">
        <v>0</v>
      </c>
      <c r="J71" s="18">
        <v>0</v>
      </c>
      <c r="K71" s="19">
        <v>0</v>
      </c>
      <c r="L71" s="27" t="s">
        <v>173</v>
      </c>
      <c r="M71" s="27" t="s">
        <v>173</v>
      </c>
      <c r="N71" s="28" t="s">
        <v>173</v>
      </c>
      <c r="P71" s="118">
        <v>0</v>
      </c>
      <c r="Q71" s="18">
        <v>107470</v>
      </c>
      <c r="R71" s="19">
        <v>102313</v>
      </c>
      <c r="S71" s="27" t="s">
        <v>173</v>
      </c>
      <c r="T71" s="27">
        <v>1.333160325585365</v>
      </c>
      <c r="U71" s="28">
        <v>1.2796278119468782</v>
      </c>
    </row>
    <row r="72" spans="1:21">
      <c r="A72" s="17" t="s">
        <v>192</v>
      </c>
      <c r="I72" s="118">
        <v>0</v>
      </c>
      <c r="J72" s="18">
        <v>0</v>
      </c>
      <c r="K72" s="19">
        <v>0</v>
      </c>
      <c r="L72" s="27" t="s">
        <v>173</v>
      </c>
      <c r="M72" s="27" t="s">
        <v>173</v>
      </c>
      <c r="N72" s="28" t="s">
        <v>173</v>
      </c>
      <c r="P72" s="118">
        <v>0</v>
      </c>
      <c r="Q72" s="18">
        <v>0</v>
      </c>
      <c r="R72" s="19">
        <v>155845</v>
      </c>
      <c r="S72" s="27" t="s">
        <v>173</v>
      </c>
      <c r="T72" s="27" t="s">
        <v>173</v>
      </c>
      <c r="U72" s="28">
        <v>1.9491520760104899</v>
      </c>
    </row>
    <row r="73" spans="1:21">
      <c r="A73" s="17" t="s">
        <v>193</v>
      </c>
      <c r="I73" s="118">
        <v>0</v>
      </c>
      <c r="J73" s="18">
        <v>0</v>
      </c>
      <c r="K73" s="19">
        <v>28091</v>
      </c>
      <c r="L73" s="27" t="s">
        <v>173</v>
      </c>
      <c r="M73" s="27" t="s">
        <v>173</v>
      </c>
      <c r="N73" s="28">
        <v>0.72047676474616473</v>
      </c>
      <c r="P73" s="118">
        <v>0</v>
      </c>
      <c r="Q73" s="18">
        <v>0</v>
      </c>
      <c r="R73" s="19">
        <v>25917</v>
      </c>
      <c r="S73" s="27" t="s">
        <v>173</v>
      </c>
      <c r="T73" s="27" t="s">
        <v>173</v>
      </c>
      <c r="U73" s="28">
        <v>0.32414369632624634</v>
      </c>
    </row>
    <row r="74" spans="1:21" ht="13.5" thickBot="1">
      <c r="A74" s="20" t="s">
        <v>4</v>
      </c>
      <c r="I74" s="119">
        <v>3630334</v>
      </c>
      <c r="J74" s="21">
        <v>3718292</v>
      </c>
      <c r="K74" s="22">
        <v>3898946</v>
      </c>
      <c r="L74" s="23">
        <v>100</v>
      </c>
      <c r="M74" s="23">
        <v>100</v>
      </c>
      <c r="N74" s="48">
        <v>100</v>
      </c>
      <c r="P74" s="119">
        <v>7715005</v>
      </c>
      <c r="Q74" s="21">
        <v>8061296</v>
      </c>
      <c r="R74" s="22">
        <v>7995528</v>
      </c>
      <c r="S74" s="23">
        <v>100</v>
      </c>
      <c r="T74" s="23">
        <v>100</v>
      </c>
      <c r="U74" s="48">
        <v>100</v>
      </c>
    </row>
    <row r="75" spans="1:21">
      <c r="A75" s="50"/>
      <c r="I75" s="50"/>
      <c r="J75" s="50"/>
      <c r="K75" s="50"/>
      <c r="L75" s="50"/>
      <c r="M75" s="50"/>
      <c r="N75" s="50"/>
    </row>
    <row r="76" spans="1:21">
      <c r="A76" s="61" t="s">
        <v>162</v>
      </c>
      <c r="B76" s="127"/>
      <c r="C76" s="127"/>
      <c r="D76" s="127"/>
      <c r="E76" s="127"/>
      <c r="F76" s="127"/>
      <c r="G76" s="127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116"/>
      <c r="U76" s="189">
        <v>10</v>
      </c>
    </row>
    <row r="77" spans="1:21">
      <c r="A77" s="26" t="s">
        <v>163</v>
      </c>
      <c r="T77" s="25"/>
      <c r="U77" s="188"/>
    </row>
    <row r="82" ht="12.75" customHeight="1"/>
    <row r="83" ht="12.75" customHeight="1"/>
  </sheetData>
  <mergeCells count="6">
    <mergeCell ref="U76:U77"/>
    <mergeCell ref="P4:U4"/>
    <mergeCell ref="I4:N4"/>
    <mergeCell ref="D4:E4"/>
    <mergeCell ref="I40:N40"/>
    <mergeCell ref="P40:U40"/>
  </mergeCells>
  <phoneticPr fontId="0" type="noConversion"/>
  <hyperlinks>
    <hyperlink ref="A2" location="Innhold!A28" tooltip="Move to Tab2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3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16384" width="11.42578125" style="1"/>
  </cols>
  <sheetData>
    <row r="1" spans="1:7" ht="5.25" customHeight="1"/>
    <row r="2" spans="1:7">
      <c r="A2" s="72" t="s">
        <v>0</v>
      </c>
      <c r="B2" s="3"/>
      <c r="C2" s="3"/>
      <c r="D2" s="3"/>
      <c r="E2" s="3"/>
      <c r="F2" s="3"/>
    </row>
    <row r="3" spans="1:7" ht="6" customHeight="1">
      <c r="A3" s="69"/>
      <c r="B3" s="3"/>
      <c r="C3" s="3"/>
      <c r="D3" s="3"/>
      <c r="E3" s="3"/>
      <c r="F3" s="3"/>
    </row>
    <row r="4" spans="1:7" ht="16.5" thickBot="1">
      <c r="A4" s="5" t="s">
        <v>116</v>
      </c>
      <c r="B4" s="6"/>
      <c r="C4" s="6"/>
      <c r="D4" s="6"/>
      <c r="E4" s="6"/>
      <c r="F4" s="6"/>
    </row>
    <row r="5" spans="1:7">
      <c r="A5" s="7"/>
      <c r="B5" s="8"/>
      <c r="C5" s="9" t="s">
        <v>1</v>
      </c>
      <c r="D5" s="10"/>
      <c r="E5" s="11"/>
      <c r="F5" s="9" t="s">
        <v>2</v>
      </c>
      <c r="G5" s="12"/>
    </row>
    <row r="6" spans="1:7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</row>
    <row r="7" spans="1:7">
      <c r="A7" s="17" t="s">
        <v>83</v>
      </c>
      <c r="B7" s="18">
        <v>154457</v>
      </c>
      <c r="C7" s="18">
        <v>168783</v>
      </c>
      <c r="D7" s="19">
        <v>152945</v>
      </c>
      <c r="E7" s="27">
        <v>12.638334188397153</v>
      </c>
      <c r="F7" s="27">
        <v>14.099770939182767</v>
      </c>
      <c r="G7" s="28">
        <v>12.536978944236285</v>
      </c>
    </row>
    <row r="8" spans="1:7">
      <c r="A8" s="17" t="s">
        <v>165</v>
      </c>
      <c r="B8" s="18">
        <v>0</v>
      </c>
      <c r="C8" s="18">
        <v>0</v>
      </c>
      <c r="D8" s="19">
        <v>0</v>
      </c>
      <c r="E8" s="27" t="s">
        <v>173</v>
      </c>
      <c r="F8" s="27" t="s">
        <v>173</v>
      </c>
      <c r="G8" s="28" t="s">
        <v>173</v>
      </c>
    </row>
    <row r="9" spans="1:7">
      <c r="A9" s="17" t="s">
        <v>84</v>
      </c>
      <c r="B9" s="18">
        <v>885206</v>
      </c>
      <c r="C9" s="18">
        <v>826484</v>
      </c>
      <c r="D9" s="19">
        <v>852633</v>
      </c>
      <c r="E9" s="27">
        <v>72.431351467232233</v>
      </c>
      <c r="F9" s="27">
        <v>69.042706225742691</v>
      </c>
      <c r="G9" s="28">
        <v>69.890757907489728</v>
      </c>
    </row>
    <row r="10" spans="1:7">
      <c r="A10" s="17" t="s">
        <v>86</v>
      </c>
      <c r="B10" s="18">
        <v>23997</v>
      </c>
      <c r="C10" s="18">
        <v>24401</v>
      </c>
      <c r="D10" s="19">
        <v>23008</v>
      </c>
      <c r="E10" s="27">
        <v>1.9635374603868161</v>
      </c>
      <c r="F10" s="27">
        <v>2.0384073673711134</v>
      </c>
      <c r="G10" s="28">
        <v>1.8859773876163879</v>
      </c>
    </row>
    <row r="11" spans="1:7">
      <c r="A11" s="17" t="s">
        <v>166</v>
      </c>
      <c r="B11" s="18">
        <v>20741</v>
      </c>
      <c r="C11" s="18">
        <v>24828</v>
      </c>
      <c r="D11" s="19">
        <v>28642</v>
      </c>
      <c r="E11" s="27">
        <v>1.6971175757754284</v>
      </c>
      <c r="F11" s="27">
        <v>2.0740780343875254</v>
      </c>
      <c r="G11" s="28">
        <v>2.3477992148864995</v>
      </c>
    </row>
    <row r="12" spans="1:7">
      <c r="A12" s="17" t="s">
        <v>167</v>
      </c>
      <c r="B12" s="18">
        <v>0</v>
      </c>
      <c r="C12" s="18">
        <v>0</v>
      </c>
      <c r="D12" s="19">
        <v>0</v>
      </c>
      <c r="E12" s="27" t="s">
        <v>173</v>
      </c>
      <c r="F12" s="27" t="s">
        <v>173</v>
      </c>
      <c r="G12" s="28" t="s">
        <v>173</v>
      </c>
    </row>
    <row r="13" spans="1:7">
      <c r="A13" s="17" t="s">
        <v>168</v>
      </c>
      <c r="B13" s="18">
        <v>0</v>
      </c>
      <c r="C13" s="18">
        <v>0</v>
      </c>
      <c r="D13" s="19">
        <v>0</v>
      </c>
      <c r="E13" s="27" t="s">
        <v>173</v>
      </c>
      <c r="F13" s="27" t="s">
        <v>173</v>
      </c>
      <c r="G13" s="28" t="s">
        <v>173</v>
      </c>
    </row>
    <row r="14" spans="1:7">
      <c r="A14" s="17" t="s">
        <v>169</v>
      </c>
      <c r="B14" s="18">
        <v>0</v>
      </c>
      <c r="C14" s="18">
        <v>0</v>
      </c>
      <c r="D14" s="19">
        <v>0</v>
      </c>
      <c r="E14" s="27" t="s">
        <v>173</v>
      </c>
      <c r="F14" s="27" t="s">
        <v>173</v>
      </c>
      <c r="G14" s="28" t="s">
        <v>173</v>
      </c>
    </row>
    <row r="15" spans="1:7">
      <c r="A15" s="17" t="s">
        <v>170</v>
      </c>
      <c r="B15" s="18">
        <v>0</v>
      </c>
      <c r="C15" s="18">
        <v>0</v>
      </c>
      <c r="D15" s="19">
        <v>0</v>
      </c>
      <c r="E15" s="27" t="s">
        <v>173</v>
      </c>
      <c r="F15" s="27" t="s">
        <v>173</v>
      </c>
      <c r="G15" s="28" t="s">
        <v>173</v>
      </c>
    </row>
    <row r="16" spans="1:7">
      <c r="A16" s="17" t="s">
        <v>171</v>
      </c>
      <c r="B16" s="18">
        <v>0</v>
      </c>
      <c r="C16" s="18">
        <v>0</v>
      </c>
      <c r="D16" s="19">
        <v>0</v>
      </c>
      <c r="E16" s="27" t="s">
        <v>173</v>
      </c>
      <c r="F16" s="27" t="s">
        <v>173</v>
      </c>
      <c r="G16" s="28" t="s">
        <v>173</v>
      </c>
    </row>
    <row r="17" spans="1:7">
      <c r="A17" s="17" t="s">
        <v>172</v>
      </c>
      <c r="B17" s="18">
        <v>0</v>
      </c>
      <c r="C17" s="18">
        <v>0</v>
      </c>
      <c r="D17" s="19">
        <v>0</v>
      </c>
      <c r="E17" s="27" t="s">
        <v>173</v>
      </c>
      <c r="F17" s="27" t="s">
        <v>173</v>
      </c>
      <c r="G17" s="28" t="s">
        <v>173</v>
      </c>
    </row>
    <row r="18" spans="1:7">
      <c r="A18" s="17" t="s">
        <v>174</v>
      </c>
      <c r="B18" s="18">
        <v>0</v>
      </c>
      <c r="C18" s="18">
        <v>0</v>
      </c>
      <c r="D18" s="19">
        <v>0</v>
      </c>
      <c r="E18" s="27" t="s">
        <v>173</v>
      </c>
      <c r="F18" s="27" t="s">
        <v>173</v>
      </c>
      <c r="G18" s="28" t="s">
        <v>173</v>
      </c>
    </row>
    <row r="19" spans="1:7">
      <c r="A19" s="17" t="s">
        <v>175</v>
      </c>
      <c r="B19" s="18">
        <v>130614</v>
      </c>
      <c r="C19" s="18">
        <v>139849</v>
      </c>
      <c r="D19" s="19">
        <v>146893</v>
      </c>
      <c r="E19" s="27">
        <v>10.687397668498713</v>
      </c>
      <c r="F19" s="27">
        <v>11.682686443977003</v>
      </c>
      <c r="G19" s="28">
        <v>12.040893445720361</v>
      </c>
    </row>
    <row r="20" spans="1:7">
      <c r="A20" s="17" t="s">
        <v>176</v>
      </c>
      <c r="B20" s="18">
        <v>0</v>
      </c>
      <c r="C20" s="18">
        <v>0</v>
      </c>
      <c r="D20" s="19">
        <v>0</v>
      </c>
      <c r="E20" s="27" t="s">
        <v>173</v>
      </c>
      <c r="F20" s="27" t="s">
        <v>173</v>
      </c>
      <c r="G20" s="28" t="s">
        <v>173</v>
      </c>
    </row>
    <row r="21" spans="1:7">
      <c r="A21" s="17" t="s">
        <v>177</v>
      </c>
      <c r="B21" s="18">
        <v>0</v>
      </c>
      <c r="C21" s="18">
        <v>0</v>
      </c>
      <c r="D21" s="19">
        <v>0</v>
      </c>
      <c r="E21" s="27" t="s">
        <v>173</v>
      </c>
      <c r="F21" s="27" t="s">
        <v>173</v>
      </c>
      <c r="G21" s="28" t="s">
        <v>173</v>
      </c>
    </row>
    <row r="22" spans="1:7">
      <c r="A22" s="17" t="s">
        <v>178</v>
      </c>
      <c r="B22" s="18">
        <v>0</v>
      </c>
      <c r="C22" s="18">
        <v>0</v>
      </c>
      <c r="D22" s="19">
        <v>0</v>
      </c>
      <c r="E22" s="27" t="s">
        <v>173</v>
      </c>
      <c r="F22" s="27" t="s">
        <v>173</v>
      </c>
      <c r="G22" s="28" t="s">
        <v>173</v>
      </c>
    </row>
    <row r="23" spans="1:7">
      <c r="A23" s="17" t="s">
        <v>179</v>
      </c>
      <c r="B23" s="18">
        <v>0</v>
      </c>
      <c r="C23" s="18">
        <v>0</v>
      </c>
      <c r="D23" s="19">
        <v>0</v>
      </c>
      <c r="E23" s="27" t="s">
        <v>173</v>
      </c>
      <c r="F23" s="27" t="s">
        <v>173</v>
      </c>
      <c r="G23" s="28" t="s">
        <v>173</v>
      </c>
    </row>
    <row r="24" spans="1:7">
      <c r="A24" s="17" t="s">
        <v>180</v>
      </c>
      <c r="B24" s="18">
        <v>0</v>
      </c>
      <c r="C24" s="18">
        <v>0</v>
      </c>
      <c r="D24" s="19">
        <v>0</v>
      </c>
      <c r="E24" s="27" t="s">
        <v>173</v>
      </c>
      <c r="F24" s="27" t="s">
        <v>173</v>
      </c>
      <c r="G24" s="28" t="s">
        <v>173</v>
      </c>
    </row>
    <row r="25" spans="1:7">
      <c r="A25" s="17" t="s">
        <v>181</v>
      </c>
      <c r="B25" s="18">
        <v>0</v>
      </c>
      <c r="C25" s="18">
        <v>0</v>
      </c>
      <c r="D25" s="19">
        <v>0</v>
      </c>
      <c r="E25" s="27" t="s">
        <v>173</v>
      </c>
      <c r="F25" s="27" t="s">
        <v>173</v>
      </c>
      <c r="G25" s="28" t="s">
        <v>173</v>
      </c>
    </row>
    <row r="26" spans="1:7">
      <c r="A26" s="17" t="s">
        <v>182</v>
      </c>
      <c r="B26" s="18">
        <v>0</v>
      </c>
      <c r="C26" s="18">
        <v>0</v>
      </c>
      <c r="D26" s="19">
        <v>0</v>
      </c>
      <c r="E26" s="27" t="s">
        <v>173</v>
      </c>
      <c r="F26" s="27" t="s">
        <v>173</v>
      </c>
      <c r="G26" s="28" t="s">
        <v>173</v>
      </c>
    </row>
    <row r="27" spans="1:7">
      <c r="A27" s="17" t="s">
        <v>183</v>
      </c>
      <c r="B27" s="18">
        <v>0</v>
      </c>
      <c r="C27" s="18">
        <v>0</v>
      </c>
      <c r="D27" s="19">
        <v>0</v>
      </c>
      <c r="E27" s="27" t="s">
        <v>173</v>
      </c>
      <c r="F27" s="27" t="s">
        <v>173</v>
      </c>
      <c r="G27" s="28" t="s">
        <v>173</v>
      </c>
    </row>
    <row r="28" spans="1:7">
      <c r="A28" s="17" t="s">
        <v>184</v>
      </c>
      <c r="B28" s="18">
        <v>3672</v>
      </c>
      <c r="C28" s="18">
        <v>4927</v>
      </c>
      <c r="D28" s="19">
        <v>5604</v>
      </c>
      <c r="E28" s="27">
        <v>0.30045878878778132</v>
      </c>
      <c r="F28" s="27">
        <v>0.41159104540951097</v>
      </c>
      <c r="G28" s="28">
        <v>0.45936271210892898</v>
      </c>
    </row>
    <row r="29" spans="1:7">
      <c r="A29" s="17" t="s">
        <v>185</v>
      </c>
      <c r="B29" s="18">
        <v>472</v>
      </c>
      <c r="C29" s="18">
        <v>447</v>
      </c>
      <c r="D29" s="19">
        <v>261</v>
      </c>
      <c r="E29" s="27">
        <v>3.8621064353984963E-2</v>
      </c>
      <c r="F29" s="27">
        <v>3.7341424253714513E-2</v>
      </c>
      <c r="G29" s="28">
        <v>2.1394301902289518E-2</v>
      </c>
    </row>
    <row r="30" spans="1:7">
      <c r="A30" s="17" t="s">
        <v>186</v>
      </c>
      <c r="B30" s="18">
        <v>2972</v>
      </c>
      <c r="C30" s="18">
        <v>7343</v>
      </c>
      <c r="D30" s="19">
        <v>9958</v>
      </c>
      <c r="E30" s="27">
        <v>0.24318178656788839</v>
      </c>
      <c r="F30" s="27">
        <v>0.61341851967567262</v>
      </c>
      <c r="G30" s="28">
        <v>0.81626229250191196</v>
      </c>
    </row>
    <row r="31" spans="1:7">
      <c r="A31" s="17" t="s">
        <v>187</v>
      </c>
      <c r="B31" s="18">
        <v>0</v>
      </c>
      <c r="C31" s="18">
        <v>0</v>
      </c>
      <c r="D31" s="19">
        <v>7</v>
      </c>
      <c r="E31" s="27" t="s">
        <v>173</v>
      </c>
      <c r="F31" s="27" t="s">
        <v>173</v>
      </c>
      <c r="G31" s="28">
        <v>5.7379353760929743E-4</v>
      </c>
    </row>
    <row r="32" spans="1:7">
      <c r="A32" s="17" t="s">
        <v>188</v>
      </c>
      <c r="B32" s="18">
        <v>0</v>
      </c>
      <c r="C32" s="18">
        <v>0</v>
      </c>
      <c r="D32" s="19">
        <v>0</v>
      </c>
      <c r="E32" s="27" t="s">
        <v>173</v>
      </c>
      <c r="F32" s="27" t="s">
        <v>173</v>
      </c>
      <c r="G32" s="28" t="s">
        <v>173</v>
      </c>
    </row>
    <row r="33" spans="1:7">
      <c r="A33" s="17" t="s">
        <v>189</v>
      </c>
      <c r="B33" s="18">
        <v>0</v>
      </c>
      <c r="C33" s="18">
        <v>0</v>
      </c>
      <c r="D33" s="19">
        <v>0</v>
      </c>
      <c r="E33" s="27" t="s">
        <v>173</v>
      </c>
      <c r="F33" s="27" t="s">
        <v>173</v>
      </c>
      <c r="G33" s="28" t="s">
        <v>173</v>
      </c>
    </row>
    <row r="34" spans="1:7">
      <c r="A34" s="17" t="s">
        <v>190</v>
      </c>
      <c r="B34" s="18">
        <v>0</v>
      </c>
      <c r="C34" s="18">
        <v>0</v>
      </c>
      <c r="D34" s="19">
        <v>0</v>
      </c>
      <c r="E34" s="27" t="s">
        <v>173</v>
      </c>
      <c r="F34" s="27" t="s">
        <v>173</v>
      </c>
      <c r="G34" s="28" t="s">
        <v>173</v>
      </c>
    </row>
    <row r="35" spans="1:7">
      <c r="A35" s="17" t="s">
        <v>191</v>
      </c>
      <c r="B35" s="18">
        <v>0</v>
      </c>
      <c r="C35" s="18">
        <v>0</v>
      </c>
      <c r="D35" s="19">
        <v>0</v>
      </c>
      <c r="E35" s="27" t="s">
        <v>173</v>
      </c>
      <c r="F35" s="27" t="s">
        <v>173</v>
      </c>
      <c r="G35" s="28" t="s">
        <v>173</v>
      </c>
    </row>
    <row r="36" spans="1:7">
      <c r="A36" s="17" t="s">
        <v>192</v>
      </c>
      <c r="B36" s="18">
        <v>0</v>
      </c>
      <c r="C36" s="18">
        <v>0</v>
      </c>
      <c r="D36" s="19">
        <v>0</v>
      </c>
      <c r="E36" s="27" t="s">
        <v>173</v>
      </c>
      <c r="F36" s="27" t="s">
        <v>173</v>
      </c>
      <c r="G36" s="28" t="s">
        <v>173</v>
      </c>
    </row>
    <row r="37" spans="1:7">
      <c r="A37" s="17" t="s">
        <v>193</v>
      </c>
      <c r="B37" s="18">
        <v>0</v>
      </c>
      <c r="C37" s="18">
        <v>0</v>
      </c>
      <c r="D37" s="19">
        <v>0</v>
      </c>
      <c r="E37" s="27" t="s">
        <v>173</v>
      </c>
      <c r="F37" s="27" t="s">
        <v>173</v>
      </c>
      <c r="G37" s="28" t="s">
        <v>173</v>
      </c>
    </row>
    <row r="38" spans="1:7" ht="13.5" thickBot="1">
      <c r="A38" s="20" t="s">
        <v>4</v>
      </c>
      <c r="B38" s="73">
        <v>1222131</v>
      </c>
      <c r="C38" s="73">
        <v>1197062</v>
      </c>
      <c r="D38" s="74">
        <v>1219951</v>
      </c>
      <c r="E38" s="23">
        <v>100</v>
      </c>
      <c r="F38" s="23">
        <v>100</v>
      </c>
      <c r="G38" s="48">
        <v>100</v>
      </c>
    </row>
    <row r="40" spans="1:7" ht="16.5" thickBot="1">
      <c r="A40" s="5" t="s">
        <v>117</v>
      </c>
      <c r="B40" s="6"/>
      <c r="C40" s="6"/>
      <c r="D40" s="6"/>
      <c r="E40" s="6"/>
      <c r="F40" s="6"/>
    </row>
    <row r="41" spans="1:7">
      <c r="A41" s="7"/>
      <c r="B41" s="92"/>
      <c r="C41" s="91" t="s">
        <v>38</v>
      </c>
      <c r="D41" s="93"/>
      <c r="E41" s="11"/>
      <c r="F41" s="9" t="s">
        <v>2</v>
      </c>
      <c r="G41" s="12"/>
    </row>
    <row r="42" spans="1:7">
      <c r="A42" s="13" t="s">
        <v>3</v>
      </c>
      <c r="B42" s="14" t="s">
        <v>164</v>
      </c>
      <c r="C42" s="15" t="s">
        <v>160</v>
      </c>
      <c r="D42" s="66" t="s">
        <v>161</v>
      </c>
      <c r="E42" s="15" t="s">
        <v>164</v>
      </c>
      <c r="F42" s="15" t="s">
        <v>160</v>
      </c>
      <c r="G42" s="16" t="s">
        <v>161</v>
      </c>
    </row>
    <row r="43" spans="1:7">
      <c r="A43" s="17" t="s">
        <v>83</v>
      </c>
      <c r="B43" s="18">
        <v>80109</v>
      </c>
      <c r="C43" s="18">
        <v>86975</v>
      </c>
      <c r="D43" s="19">
        <v>97011</v>
      </c>
      <c r="E43" s="27">
        <v>9.547777024264839</v>
      </c>
      <c r="F43" s="27">
        <v>10.05482030223998</v>
      </c>
      <c r="G43" s="28">
        <v>10.865331091819558</v>
      </c>
    </row>
    <row r="44" spans="1:7">
      <c r="A44" s="17" t="s">
        <v>165</v>
      </c>
      <c r="B44" s="18">
        <v>0</v>
      </c>
      <c r="C44" s="18">
        <v>0</v>
      </c>
      <c r="D44" s="19">
        <v>0</v>
      </c>
      <c r="E44" s="27" t="s">
        <v>173</v>
      </c>
      <c r="F44" s="27" t="s">
        <v>173</v>
      </c>
      <c r="G44" s="28" t="s">
        <v>173</v>
      </c>
    </row>
    <row r="45" spans="1:7">
      <c r="A45" s="17" t="s">
        <v>84</v>
      </c>
      <c r="B45" s="18">
        <v>619785</v>
      </c>
      <c r="C45" s="18">
        <v>632760</v>
      </c>
      <c r="D45" s="19">
        <v>643783</v>
      </c>
      <c r="E45" s="27">
        <v>73.868965821368164</v>
      </c>
      <c r="F45" s="27">
        <v>73.150768547805342</v>
      </c>
      <c r="G45" s="28">
        <v>72.104353591704751</v>
      </c>
    </row>
    <row r="46" spans="1:7">
      <c r="A46" s="17" t="s">
        <v>86</v>
      </c>
      <c r="B46" s="18">
        <v>13457</v>
      </c>
      <c r="C46" s="18">
        <v>12698</v>
      </c>
      <c r="D46" s="19">
        <v>11796</v>
      </c>
      <c r="E46" s="27">
        <v>1.6038701695880853</v>
      </c>
      <c r="F46" s="27">
        <v>1.4679633020735068</v>
      </c>
      <c r="G46" s="28">
        <v>1.3211640490161269</v>
      </c>
    </row>
    <row r="47" spans="1:7">
      <c r="A47" s="17" t="s">
        <v>166</v>
      </c>
      <c r="B47" s="18">
        <v>16754</v>
      </c>
      <c r="C47" s="18">
        <v>19715</v>
      </c>
      <c r="D47" s="19">
        <v>21808</v>
      </c>
      <c r="E47" s="27">
        <v>1.9968225326059881</v>
      </c>
      <c r="F47" s="27">
        <v>2.2791696724192145</v>
      </c>
      <c r="G47" s="28">
        <v>2.442518275766675</v>
      </c>
    </row>
    <row r="48" spans="1:7">
      <c r="A48" s="17" t="s">
        <v>167</v>
      </c>
      <c r="B48" s="18">
        <v>0</v>
      </c>
      <c r="C48" s="18">
        <v>0</v>
      </c>
      <c r="D48" s="19">
        <v>0</v>
      </c>
      <c r="E48" s="27" t="s">
        <v>173</v>
      </c>
      <c r="F48" s="27" t="s">
        <v>173</v>
      </c>
      <c r="G48" s="28" t="s">
        <v>173</v>
      </c>
    </row>
    <row r="49" spans="1:7">
      <c r="A49" s="17" t="s">
        <v>168</v>
      </c>
      <c r="B49" s="18">
        <v>0</v>
      </c>
      <c r="C49" s="18">
        <v>0</v>
      </c>
      <c r="D49" s="19">
        <v>0</v>
      </c>
      <c r="E49" s="27" t="s">
        <v>173</v>
      </c>
      <c r="F49" s="27" t="s">
        <v>173</v>
      </c>
      <c r="G49" s="28" t="s">
        <v>173</v>
      </c>
    </row>
    <row r="50" spans="1:7">
      <c r="A50" s="17" t="s">
        <v>169</v>
      </c>
      <c r="B50" s="18">
        <v>0</v>
      </c>
      <c r="C50" s="18">
        <v>0</v>
      </c>
      <c r="D50" s="19">
        <v>0</v>
      </c>
      <c r="E50" s="27" t="s">
        <v>173</v>
      </c>
      <c r="F50" s="27" t="s">
        <v>173</v>
      </c>
      <c r="G50" s="28" t="s">
        <v>173</v>
      </c>
    </row>
    <row r="51" spans="1:7">
      <c r="A51" s="17" t="s">
        <v>170</v>
      </c>
      <c r="B51" s="18">
        <v>0</v>
      </c>
      <c r="C51" s="18">
        <v>0</v>
      </c>
      <c r="D51" s="19">
        <v>0</v>
      </c>
      <c r="E51" s="27" t="s">
        <v>173</v>
      </c>
      <c r="F51" s="27" t="s">
        <v>173</v>
      </c>
      <c r="G51" s="28" t="s">
        <v>173</v>
      </c>
    </row>
    <row r="52" spans="1:7">
      <c r="A52" s="17" t="s">
        <v>171</v>
      </c>
      <c r="B52" s="18">
        <v>0</v>
      </c>
      <c r="C52" s="18">
        <v>0</v>
      </c>
      <c r="D52" s="19">
        <v>0</v>
      </c>
      <c r="E52" s="27" t="s">
        <v>173</v>
      </c>
      <c r="F52" s="27" t="s">
        <v>173</v>
      </c>
      <c r="G52" s="28" t="s">
        <v>173</v>
      </c>
    </row>
    <row r="53" spans="1:7">
      <c r="A53" s="17" t="s">
        <v>172</v>
      </c>
      <c r="B53" s="18">
        <v>0</v>
      </c>
      <c r="C53" s="18">
        <v>0</v>
      </c>
      <c r="D53" s="19">
        <v>0</v>
      </c>
      <c r="E53" s="27" t="s">
        <v>173</v>
      </c>
      <c r="F53" s="27" t="s">
        <v>173</v>
      </c>
      <c r="G53" s="28" t="s">
        <v>173</v>
      </c>
    </row>
    <row r="54" spans="1:7">
      <c r="A54" s="17" t="s">
        <v>174</v>
      </c>
      <c r="B54" s="18">
        <v>0</v>
      </c>
      <c r="C54" s="18">
        <v>0</v>
      </c>
      <c r="D54" s="19">
        <v>0</v>
      </c>
      <c r="E54" s="27" t="s">
        <v>173</v>
      </c>
      <c r="F54" s="27" t="s">
        <v>173</v>
      </c>
      <c r="G54" s="28" t="s">
        <v>173</v>
      </c>
    </row>
    <row r="55" spans="1:7">
      <c r="A55" s="17" t="s">
        <v>175</v>
      </c>
      <c r="B55" s="18">
        <v>101571</v>
      </c>
      <c r="C55" s="18">
        <v>101373</v>
      </c>
      <c r="D55" s="19">
        <v>104343</v>
      </c>
      <c r="E55" s="27">
        <v>12.105721705820867</v>
      </c>
      <c r="F55" s="27">
        <v>11.71931357860274</v>
      </c>
      <c r="G55" s="28">
        <v>11.68652258108594</v>
      </c>
    </row>
    <row r="56" spans="1:7">
      <c r="A56" s="17" t="s">
        <v>176</v>
      </c>
      <c r="B56" s="18">
        <v>0</v>
      </c>
      <c r="C56" s="18">
        <v>0</v>
      </c>
      <c r="D56" s="19">
        <v>0</v>
      </c>
      <c r="E56" s="27" t="s">
        <v>173</v>
      </c>
      <c r="F56" s="27" t="s">
        <v>173</v>
      </c>
      <c r="G56" s="28" t="s">
        <v>173</v>
      </c>
    </row>
    <row r="57" spans="1:7">
      <c r="A57" s="17" t="s">
        <v>177</v>
      </c>
      <c r="B57" s="18">
        <v>0</v>
      </c>
      <c r="C57" s="18">
        <v>0</v>
      </c>
      <c r="D57" s="19">
        <v>0</v>
      </c>
      <c r="E57" s="27" t="s">
        <v>173</v>
      </c>
      <c r="F57" s="27" t="s">
        <v>173</v>
      </c>
      <c r="G57" s="28" t="s">
        <v>173</v>
      </c>
    </row>
    <row r="58" spans="1:7">
      <c r="A58" s="17" t="s">
        <v>178</v>
      </c>
      <c r="B58" s="18">
        <v>0</v>
      </c>
      <c r="C58" s="18">
        <v>0</v>
      </c>
      <c r="D58" s="19">
        <v>0</v>
      </c>
      <c r="E58" s="27" t="s">
        <v>173</v>
      </c>
      <c r="F58" s="27" t="s">
        <v>173</v>
      </c>
      <c r="G58" s="28" t="s">
        <v>173</v>
      </c>
    </row>
    <row r="59" spans="1:7">
      <c r="A59" s="17" t="s">
        <v>179</v>
      </c>
      <c r="B59" s="18">
        <v>0</v>
      </c>
      <c r="C59" s="18">
        <v>0</v>
      </c>
      <c r="D59" s="19">
        <v>0</v>
      </c>
      <c r="E59" s="27" t="s">
        <v>173</v>
      </c>
      <c r="F59" s="27" t="s">
        <v>173</v>
      </c>
      <c r="G59" s="28" t="s">
        <v>173</v>
      </c>
    </row>
    <row r="60" spans="1:7">
      <c r="A60" s="17" t="s">
        <v>180</v>
      </c>
      <c r="B60" s="18">
        <v>0</v>
      </c>
      <c r="C60" s="18">
        <v>0</v>
      </c>
      <c r="D60" s="19">
        <v>0</v>
      </c>
      <c r="E60" s="27" t="s">
        <v>173</v>
      </c>
      <c r="F60" s="27" t="s">
        <v>173</v>
      </c>
      <c r="G60" s="28" t="s">
        <v>173</v>
      </c>
    </row>
    <row r="61" spans="1:7">
      <c r="A61" s="17" t="s">
        <v>181</v>
      </c>
      <c r="B61" s="18">
        <v>0</v>
      </c>
      <c r="C61" s="18">
        <v>0</v>
      </c>
      <c r="D61" s="19">
        <v>0</v>
      </c>
      <c r="E61" s="27" t="s">
        <v>173</v>
      </c>
      <c r="F61" s="27" t="s">
        <v>173</v>
      </c>
      <c r="G61" s="28" t="s">
        <v>173</v>
      </c>
    </row>
    <row r="62" spans="1:7">
      <c r="A62" s="17" t="s">
        <v>182</v>
      </c>
      <c r="B62" s="18">
        <v>0</v>
      </c>
      <c r="C62" s="18">
        <v>0</v>
      </c>
      <c r="D62" s="19">
        <v>0</v>
      </c>
      <c r="E62" s="27" t="s">
        <v>173</v>
      </c>
      <c r="F62" s="27" t="s">
        <v>173</v>
      </c>
      <c r="G62" s="28" t="s">
        <v>173</v>
      </c>
    </row>
    <row r="63" spans="1:7">
      <c r="A63" s="17" t="s">
        <v>183</v>
      </c>
      <c r="B63" s="18">
        <v>0</v>
      </c>
      <c r="C63" s="18">
        <v>0</v>
      </c>
      <c r="D63" s="19">
        <v>0</v>
      </c>
      <c r="E63" s="27" t="s">
        <v>173</v>
      </c>
      <c r="F63" s="27" t="s">
        <v>173</v>
      </c>
      <c r="G63" s="28" t="s">
        <v>173</v>
      </c>
    </row>
    <row r="64" spans="1:7">
      <c r="A64" s="17" t="s">
        <v>184</v>
      </c>
      <c r="B64" s="18">
        <v>3068</v>
      </c>
      <c r="C64" s="18">
        <v>4142</v>
      </c>
      <c r="D64" s="19">
        <v>4515</v>
      </c>
      <c r="E64" s="27">
        <v>0.36565903844068109</v>
      </c>
      <c r="F64" s="27">
        <v>0.47883950206240866</v>
      </c>
      <c r="G64" s="28">
        <v>0.50568461184365998</v>
      </c>
    </row>
    <row r="65" spans="1:7">
      <c r="A65" s="17" t="s">
        <v>185</v>
      </c>
      <c r="B65" s="18">
        <v>624</v>
      </c>
      <c r="C65" s="18">
        <v>628</v>
      </c>
      <c r="D65" s="19">
        <v>365</v>
      </c>
      <c r="E65" s="27">
        <v>7.4371329852341919E-2</v>
      </c>
      <c r="F65" s="27">
        <v>7.260048461979543E-2</v>
      </c>
      <c r="G65" s="28">
        <v>4.08803728290002E-2</v>
      </c>
    </row>
    <row r="66" spans="1:7">
      <c r="A66" s="17" t="s">
        <v>186</v>
      </c>
      <c r="B66" s="18">
        <v>3665</v>
      </c>
      <c r="C66" s="18">
        <v>6717</v>
      </c>
      <c r="D66" s="19">
        <v>9228</v>
      </c>
      <c r="E66" s="27">
        <v>0.43681237805902745</v>
      </c>
      <c r="F66" s="27">
        <v>0.77652461017701568</v>
      </c>
      <c r="G66" s="28">
        <v>1.0335454259342844</v>
      </c>
    </row>
    <row r="67" spans="1:7">
      <c r="A67" s="17" t="s">
        <v>187</v>
      </c>
      <c r="B67" s="18">
        <v>0</v>
      </c>
      <c r="C67" s="18">
        <v>0</v>
      </c>
      <c r="D67" s="19">
        <v>0</v>
      </c>
      <c r="E67" s="27" t="s">
        <v>173</v>
      </c>
      <c r="F67" s="27" t="s">
        <v>173</v>
      </c>
      <c r="G67" s="28" t="s">
        <v>173</v>
      </c>
    </row>
    <row r="68" spans="1:7">
      <c r="A68" s="17" t="s">
        <v>188</v>
      </c>
      <c r="B68" s="18">
        <v>0</v>
      </c>
      <c r="C68" s="18">
        <v>0</v>
      </c>
      <c r="D68" s="19">
        <v>0</v>
      </c>
      <c r="E68" s="27" t="s">
        <v>173</v>
      </c>
      <c r="F68" s="27" t="s">
        <v>173</v>
      </c>
      <c r="G68" s="28" t="s">
        <v>173</v>
      </c>
    </row>
    <row r="69" spans="1:7">
      <c r="A69" s="17" t="s">
        <v>189</v>
      </c>
      <c r="B69" s="18">
        <v>0</v>
      </c>
      <c r="C69" s="18">
        <v>0</v>
      </c>
      <c r="D69" s="19">
        <v>0</v>
      </c>
      <c r="E69" s="27" t="s">
        <v>173</v>
      </c>
      <c r="F69" s="27" t="s">
        <v>173</v>
      </c>
      <c r="G69" s="28" t="s">
        <v>173</v>
      </c>
    </row>
    <row r="70" spans="1:7">
      <c r="A70" s="17" t="s">
        <v>190</v>
      </c>
      <c r="B70" s="18">
        <v>0</v>
      </c>
      <c r="C70" s="18">
        <v>0</v>
      </c>
      <c r="D70" s="19">
        <v>0</v>
      </c>
      <c r="E70" s="27" t="s">
        <v>173</v>
      </c>
      <c r="F70" s="27" t="s">
        <v>173</v>
      </c>
      <c r="G70" s="28" t="s">
        <v>173</v>
      </c>
    </row>
    <row r="71" spans="1:7">
      <c r="A71" s="17" t="s">
        <v>191</v>
      </c>
      <c r="B71" s="18">
        <v>0</v>
      </c>
      <c r="C71" s="18">
        <v>0</v>
      </c>
      <c r="D71" s="19">
        <v>0</v>
      </c>
      <c r="E71" s="27" t="s">
        <v>173</v>
      </c>
      <c r="F71" s="27" t="s">
        <v>173</v>
      </c>
      <c r="G71" s="28" t="s">
        <v>173</v>
      </c>
    </row>
    <row r="72" spans="1:7">
      <c r="A72" s="17" t="s">
        <v>192</v>
      </c>
      <c r="B72" s="18">
        <v>0</v>
      </c>
      <c r="C72" s="18">
        <v>0</v>
      </c>
      <c r="D72" s="19">
        <v>0</v>
      </c>
      <c r="E72" s="27" t="s">
        <v>173</v>
      </c>
      <c r="F72" s="27" t="s">
        <v>173</v>
      </c>
      <c r="G72" s="28" t="s">
        <v>173</v>
      </c>
    </row>
    <row r="73" spans="1:7">
      <c r="A73" s="17" t="s">
        <v>193</v>
      </c>
      <c r="B73" s="18">
        <v>0</v>
      </c>
      <c r="C73" s="18">
        <v>0</v>
      </c>
      <c r="D73" s="19">
        <v>0</v>
      </c>
      <c r="E73" s="27" t="s">
        <v>173</v>
      </c>
      <c r="F73" s="27" t="s">
        <v>173</v>
      </c>
      <c r="G73" s="28" t="s">
        <v>173</v>
      </c>
    </row>
    <row r="74" spans="1:7" ht="13.5" thickBot="1">
      <c r="A74" s="20" t="s">
        <v>4</v>
      </c>
      <c r="B74" s="73">
        <v>839033</v>
      </c>
      <c r="C74" s="73">
        <v>865008</v>
      </c>
      <c r="D74" s="74">
        <v>892849</v>
      </c>
      <c r="E74" s="23">
        <v>100</v>
      </c>
      <c r="F74" s="23">
        <v>100</v>
      </c>
      <c r="G74" s="48">
        <v>100</v>
      </c>
    </row>
    <row r="75" spans="1:7">
      <c r="A75" s="24"/>
      <c r="B75" s="24"/>
      <c r="C75" s="24"/>
      <c r="D75" s="24"/>
      <c r="E75" s="24"/>
      <c r="F75" s="24"/>
      <c r="G75" s="24"/>
    </row>
    <row r="76" spans="1:7" ht="12.75" customHeight="1">
      <c r="A76" s="26" t="s">
        <v>162</v>
      </c>
      <c r="F76" s="25"/>
      <c r="G76" s="189">
        <v>11</v>
      </c>
    </row>
    <row r="77" spans="1:7" ht="12.75" customHeight="1">
      <c r="A77" s="26" t="s">
        <v>163</v>
      </c>
      <c r="F77" s="25"/>
      <c r="G77" s="188"/>
    </row>
    <row r="78" spans="1:7" ht="12.75" customHeight="1"/>
    <row r="79" spans="1:7" ht="12.75" customHeight="1"/>
    <row r="82" ht="12.75" customHeight="1"/>
    <row r="83" ht="12.75" customHeight="1"/>
  </sheetData>
  <mergeCells count="1">
    <mergeCell ref="G76:G77"/>
  </mergeCells>
  <hyperlinks>
    <hyperlink ref="A2" location="Innhold!A30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8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3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/>
    <row r="2" spans="1:21">
      <c r="A2" s="72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>
      <c r="A4" s="5" t="s">
        <v>118</v>
      </c>
      <c r="B4" s="6"/>
      <c r="C4" s="6"/>
      <c r="D4" s="199" t="s">
        <v>107</v>
      </c>
      <c r="E4" s="199"/>
      <c r="F4" s="6"/>
      <c r="I4" s="199" t="s">
        <v>112</v>
      </c>
      <c r="J4" s="199"/>
      <c r="K4" s="199"/>
      <c r="L4" s="199"/>
      <c r="M4" s="199"/>
      <c r="N4" s="199"/>
      <c r="P4" s="199" t="s">
        <v>113</v>
      </c>
      <c r="Q4" s="199"/>
      <c r="R4" s="199"/>
      <c r="S4" s="199"/>
      <c r="T4" s="199"/>
      <c r="U4" s="199"/>
    </row>
    <row r="5" spans="1:21">
      <c r="A5" s="7"/>
      <c r="B5" s="8"/>
      <c r="C5" s="91" t="s">
        <v>1</v>
      </c>
      <c r="D5" s="10"/>
      <c r="E5" s="11"/>
      <c r="F5" s="91" t="s">
        <v>2</v>
      </c>
      <c r="G5" s="12"/>
      <c r="I5" s="7"/>
      <c r="J5" s="91" t="s">
        <v>1</v>
      </c>
      <c r="K5" s="10"/>
      <c r="L5" s="11"/>
      <c r="M5" s="91" t="s">
        <v>2</v>
      </c>
      <c r="N5" s="12"/>
      <c r="P5" s="7"/>
      <c r="Q5" s="91" t="s">
        <v>1</v>
      </c>
      <c r="R5" s="10"/>
      <c r="S5" s="11"/>
      <c r="T5" s="91" t="s">
        <v>2</v>
      </c>
      <c r="U5" s="12"/>
    </row>
    <row r="6" spans="1:21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  <c r="I6" s="117" t="s">
        <v>164</v>
      </c>
      <c r="J6" s="15" t="s">
        <v>160</v>
      </c>
      <c r="K6" s="66" t="s">
        <v>161</v>
      </c>
      <c r="L6" s="15" t="s">
        <v>164</v>
      </c>
      <c r="M6" s="15" t="s">
        <v>160</v>
      </c>
      <c r="N6" s="16" t="s">
        <v>161</v>
      </c>
      <c r="P6" s="117" t="s">
        <v>164</v>
      </c>
      <c r="Q6" s="15" t="s">
        <v>160</v>
      </c>
      <c r="R6" s="66" t="s">
        <v>161</v>
      </c>
      <c r="S6" s="15" t="s">
        <v>164</v>
      </c>
      <c r="T6" s="15" t="s">
        <v>160</v>
      </c>
      <c r="U6" s="16" t="s">
        <v>161</v>
      </c>
    </row>
    <row r="7" spans="1:21">
      <c r="A7" s="17" t="s">
        <v>83</v>
      </c>
      <c r="B7" s="18">
        <v>1208374</v>
      </c>
      <c r="C7" s="18">
        <v>1340213</v>
      </c>
      <c r="D7" s="19">
        <v>1429313</v>
      </c>
      <c r="E7" s="83">
        <v>16.416650624176281</v>
      </c>
      <c r="F7" s="83">
        <v>16.980803844856609</v>
      </c>
      <c r="G7" s="84">
        <v>16.869646255245236</v>
      </c>
      <c r="I7" s="118">
        <v>469693</v>
      </c>
      <c r="J7" s="18">
        <v>532763</v>
      </c>
      <c r="K7" s="19">
        <v>586219</v>
      </c>
      <c r="L7" s="83">
        <v>21.216634233687294</v>
      </c>
      <c r="M7" s="83">
        <v>21.627422293380445</v>
      </c>
      <c r="N7" s="84">
        <v>21.930527149838408</v>
      </c>
      <c r="P7" s="118">
        <v>738681</v>
      </c>
      <c r="Q7" s="18">
        <v>807450</v>
      </c>
      <c r="R7" s="19">
        <v>843094</v>
      </c>
      <c r="S7" s="83">
        <v>14.352057028890401</v>
      </c>
      <c r="T7" s="83">
        <v>14.872493852628864</v>
      </c>
      <c r="U7" s="84">
        <v>14.537060889182701</v>
      </c>
    </row>
    <row r="8" spans="1:21">
      <c r="A8" s="17" t="s">
        <v>165</v>
      </c>
      <c r="B8" s="18">
        <v>524772</v>
      </c>
      <c r="C8" s="18">
        <v>597455</v>
      </c>
      <c r="D8" s="19">
        <v>621170</v>
      </c>
      <c r="E8" s="83">
        <v>7.1294140566995274</v>
      </c>
      <c r="F8" s="83">
        <v>7.569890876397114</v>
      </c>
      <c r="G8" s="84">
        <v>7.3314369661303589</v>
      </c>
      <c r="I8" s="118">
        <v>278611</v>
      </c>
      <c r="J8" s="18">
        <v>294565</v>
      </c>
      <c r="K8" s="19">
        <v>300449</v>
      </c>
      <c r="L8" s="83">
        <v>12.585215620590153</v>
      </c>
      <c r="M8" s="83">
        <v>11.957815478645497</v>
      </c>
      <c r="N8" s="84">
        <v>11.239835200909216</v>
      </c>
      <c r="P8" s="118">
        <v>246161</v>
      </c>
      <c r="Q8" s="18">
        <v>302890</v>
      </c>
      <c r="R8" s="19">
        <v>320721</v>
      </c>
      <c r="S8" s="83">
        <v>4.7827366756268139</v>
      </c>
      <c r="T8" s="83">
        <v>5.5789580321044729</v>
      </c>
      <c r="U8" s="84">
        <v>5.5300366334472377</v>
      </c>
    </row>
    <row r="9" spans="1:21">
      <c r="A9" s="17" t="s">
        <v>84</v>
      </c>
      <c r="B9" s="18">
        <v>1752752</v>
      </c>
      <c r="C9" s="18">
        <v>1668910</v>
      </c>
      <c r="D9" s="19">
        <v>1738224</v>
      </c>
      <c r="E9" s="83">
        <v>23.81242662853241</v>
      </c>
      <c r="F9" s="83">
        <v>21.145469671402715</v>
      </c>
      <c r="G9" s="84">
        <v>20.515607142996245</v>
      </c>
      <c r="I9" s="118">
        <v>518191</v>
      </c>
      <c r="J9" s="18">
        <v>539737</v>
      </c>
      <c r="K9" s="19">
        <v>563831</v>
      </c>
      <c r="L9" s="83">
        <v>23.407350993497143</v>
      </c>
      <c r="M9" s="83">
        <v>21.910530623114369</v>
      </c>
      <c r="N9" s="84">
        <v>21.092989229998583</v>
      </c>
      <c r="P9" s="118">
        <v>1234561</v>
      </c>
      <c r="Q9" s="18">
        <v>1129173</v>
      </c>
      <c r="R9" s="19">
        <v>1174393</v>
      </c>
      <c r="S9" s="83">
        <v>23.986659840504853</v>
      </c>
      <c r="T9" s="83">
        <v>20.798338598123095</v>
      </c>
      <c r="U9" s="84">
        <v>20.249488845644663</v>
      </c>
    </row>
    <row r="10" spans="1:21">
      <c r="A10" s="17" t="s">
        <v>86</v>
      </c>
      <c r="B10" s="18">
        <v>1041024</v>
      </c>
      <c r="C10" s="18">
        <v>1152030</v>
      </c>
      <c r="D10" s="19">
        <v>1121914</v>
      </c>
      <c r="E10" s="83">
        <v>14.143077639358747</v>
      </c>
      <c r="F10" s="83">
        <v>14.59648239003066</v>
      </c>
      <c r="G10" s="84">
        <v>13.241530937455408</v>
      </c>
      <c r="I10" s="118">
        <v>174683</v>
      </c>
      <c r="J10" s="18">
        <v>185427</v>
      </c>
      <c r="K10" s="19">
        <v>206248</v>
      </c>
      <c r="L10" s="83">
        <v>7.8906547848130542</v>
      </c>
      <c r="M10" s="83">
        <v>7.5273771519318267</v>
      </c>
      <c r="N10" s="84">
        <v>7.7157638418404586</v>
      </c>
      <c r="P10" s="118">
        <v>866341</v>
      </c>
      <c r="Q10" s="18">
        <v>966603</v>
      </c>
      <c r="R10" s="19">
        <v>915666</v>
      </c>
      <c r="S10" s="83">
        <v>16.832401860161475</v>
      </c>
      <c r="T10" s="83">
        <v>17.803947210889365</v>
      </c>
      <c r="U10" s="84">
        <v>15.78838468326707</v>
      </c>
    </row>
    <row r="11" spans="1:21">
      <c r="A11" s="17" t="s">
        <v>166</v>
      </c>
      <c r="B11" s="18">
        <v>620325</v>
      </c>
      <c r="C11" s="18">
        <v>657503</v>
      </c>
      <c r="D11" s="19">
        <v>703556</v>
      </c>
      <c r="E11" s="83">
        <v>8.4275719259452373</v>
      </c>
      <c r="F11" s="83">
        <v>8.3307127079089334</v>
      </c>
      <c r="G11" s="84">
        <v>8.3038080817534823</v>
      </c>
      <c r="I11" s="118">
        <v>311313</v>
      </c>
      <c r="J11" s="18">
        <v>413196</v>
      </c>
      <c r="K11" s="19">
        <v>455229</v>
      </c>
      <c r="L11" s="83">
        <v>14.062406834234048</v>
      </c>
      <c r="M11" s="83">
        <v>16.773620506558501</v>
      </c>
      <c r="N11" s="84">
        <v>17.030174634213132</v>
      </c>
      <c r="P11" s="118">
        <v>309012</v>
      </c>
      <c r="Q11" s="18">
        <v>244307</v>
      </c>
      <c r="R11" s="19">
        <v>248327</v>
      </c>
      <c r="S11" s="83">
        <v>6.0038878035464309</v>
      </c>
      <c r="T11" s="83">
        <v>4.4999125093246644</v>
      </c>
      <c r="U11" s="84">
        <v>4.2817820070218415</v>
      </c>
    </row>
    <row r="12" spans="1:21">
      <c r="A12" s="17" t="s">
        <v>167</v>
      </c>
      <c r="B12" s="18">
        <v>21109</v>
      </c>
      <c r="C12" s="18">
        <v>24246</v>
      </c>
      <c r="D12" s="19">
        <v>25468</v>
      </c>
      <c r="E12" s="83">
        <v>0.28678130945033331</v>
      </c>
      <c r="F12" s="83">
        <v>0.30720234024173276</v>
      </c>
      <c r="G12" s="84">
        <v>0.30058926969011379</v>
      </c>
      <c r="I12" s="118">
        <v>14843</v>
      </c>
      <c r="J12" s="18">
        <v>24098</v>
      </c>
      <c r="K12" s="19">
        <v>25316</v>
      </c>
      <c r="L12" s="83">
        <v>0.67047731588637793</v>
      </c>
      <c r="M12" s="83">
        <v>0.97825416259365228</v>
      </c>
      <c r="N12" s="84">
        <v>0.94707477124642692</v>
      </c>
      <c r="P12" s="118">
        <v>6266</v>
      </c>
      <c r="Q12" s="18">
        <v>148</v>
      </c>
      <c r="R12" s="19">
        <v>152</v>
      </c>
      <c r="S12" s="83">
        <v>0.121744013103122</v>
      </c>
      <c r="T12" s="83">
        <v>2.7260252525717656E-3</v>
      </c>
      <c r="U12" s="84">
        <v>2.6208622705840281E-3</v>
      </c>
    </row>
    <row r="13" spans="1:21">
      <c r="A13" s="17" t="s">
        <v>168</v>
      </c>
      <c r="B13" s="18">
        <v>331688</v>
      </c>
      <c r="C13" s="18">
        <v>410005</v>
      </c>
      <c r="D13" s="19">
        <v>524041</v>
      </c>
      <c r="E13" s="83">
        <v>4.5062257316292653</v>
      </c>
      <c r="F13" s="83">
        <v>5.1948566984579569</v>
      </c>
      <c r="G13" s="84">
        <v>6.1850597407600487</v>
      </c>
      <c r="I13" s="118">
        <v>32709</v>
      </c>
      <c r="J13" s="18">
        <v>39963</v>
      </c>
      <c r="K13" s="19">
        <v>50264</v>
      </c>
      <c r="L13" s="83">
        <v>1.4775074126071237</v>
      </c>
      <c r="M13" s="83">
        <v>1.6222911071346222</v>
      </c>
      <c r="N13" s="84">
        <v>1.8803826158133354</v>
      </c>
      <c r="P13" s="118">
        <v>298979</v>
      </c>
      <c r="Q13" s="18">
        <v>370042</v>
      </c>
      <c r="R13" s="19">
        <v>473777</v>
      </c>
      <c r="S13" s="83">
        <v>5.8089536057386386</v>
      </c>
      <c r="T13" s="83">
        <v>6.8158367331902783</v>
      </c>
      <c r="U13" s="84">
        <v>8.1691069998058499</v>
      </c>
    </row>
    <row r="14" spans="1:21">
      <c r="A14" s="17" t="s">
        <v>169</v>
      </c>
      <c r="B14" s="18">
        <v>462914</v>
      </c>
      <c r="C14" s="18">
        <v>497158</v>
      </c>
      <c r="D14" s="19">
        <v>533840</v>
      </c>
      <c r="E14" s="83">
        <v>6.289027575105008</v>
      </c>
      <c r="F14" s="83">
        <v>6.299105051138306</v>
      </c>
      <c r="G14" s="84">
        <v>6.3007136693643142</v>
      </c>
      <c r="I14" s="118">
        <v>7469</v>
      </c>
      <c r="J14" s="18">
        <v>114</v>
      </c>
      <c r="K14" s="19">
        <v>0</v>
      </c>
      <c r="L14" s="83">
        <v>0.33738429376509849</v>
      </c>
      <c r="M14" s="83">
        <v>4.6278103799351133E-3</v>
      </c>
      <c r="N14" s="84" t="s">
        <v>173</v>
      </c>
      <c r="P14" s="118">
        <v>455445</v>
      </c>
      <c r="Q14" s="18">
        <v>497044</v>
      </c>
      <c r="R14" s="19">
        <v>533840</v>
      </c>
      <c r="S14" s="83">
        <v>8.8489789415498556</v>
      </c>
      <c r="T14" s="83">
        <v>9.1550979435086521</v>
      </c>
      <c r="U14" s="84">
        <v>9.2047441745301164</v>
      </c>
    </row>
    <row r="15" spans="1:21">
      <c r="A15" s="17" t="s">
        <v>170</v>
      </c>
      <c r="B15" s="18">
        <v>155582</v>
      </c>
      <c r="C15" s="18">
        <v>150915</v>
      </c>
      <c r="D15" s="19">
        <v>176139</v>
      </c>
      <c r="E15" s="83">
        <v>2.1136960389834556</v>
      </c>
      <c r="F15" s="83">
        <v>1.9121274097822774</v>
      </c>
      <c r="G15" s="84">
        <v>2.0789026768472967</v>
      </c>
      <c r="I15" s="118">
        <v>1949</v>
      </c>
      <c r="J15" s="18">
        <v>2738</v>
      </c>
      <c r="K15" s="19">
        <v>3680</v>
      </c>
      <c r="L15" s="83">
        <v>8.8038825618982061E-2</v>
      </c>
      <c r="M15" s="83">
        <v>0.11114863877423105</v>
      </c>
      <c r="N15" s="84">
        <v>0.13766926679518293</v>
      </c>
      <c r="P15" s="118">
        <v>153633</v>
      </c>
      <c r="Q15" s="18">
        <v>148177</v>
      </c>
      <c r="R15" s="19">
        <v>172459</v>
      </c>
      <c r="S15" s="83">
        <v>2.9849821201838402</v>
      </c>
      <c r="T15" s="83">
        <v>2.729285431421125</v>
      </c>
      <c r="U15" s="84">
        <v>2.9736268837016508</v>
      </c>
    </row>
    <row r="16" spans="1:21">
      <c r="A16" s="17" t="s">
        <v>171</v>
      </c>
      <c r="B16" s="18">
        <v>574621</v>
      </c>
      <c r="C16" s="18">
        <v>621799</v>
      </c>
      <c r="D16" s="19">
        <v>696030</v>
      </c>
      <c r="E16" s="83">
        <v>7.8066494299900508</v>
      </c>
      <c r="F16" s="83">
        <v>7.8783348989511328</v>
      </c>
      <c r="G16" s="84">
        <v>8.2149815212191726</v>
      </c>
      <c r="I16" s="118">
        <v>70789</v>
      </c>
      <c r="J16" s="18">
        <v>80630</v>
      </c>
      <c r="K16" s="19">
        <v>109267</v>
      </c>
      <c r="L16" s="83">
        <v>3.1976297725716369</v>
      </c>
      <c r="M16" s="83">
        <v>3.2731609731067386</v>
      </c>
      <c r="N16" s="84">
        <v>4.0876923301383838</v>
      </c>
      <c r="P16" s="118">
        <v>503832</v>
      </c>
      <c r="Q16" s="18">
        <v>541169</v>
      </c>
      <c r="R16" s="19">
        <v>586763</v>
      </c>
      <c r="S16" s="83">
        <v>9.7891046297114848</v>
      </c>
      <c r="T16" s="83">
        <v>9.9678402696554702</v>
      </c>
      <c r="U16" s="84">
        <v>10.117269792596685</v>
      </c>
    </row>
    <row r="17" spans="1:21">
      <c r="A17" s="17" t="s">
        <v>172</v>
      </c>
      <c r="B17" s="18">
        <v>89251</v>
      </c>
      <c r="C17" s="18">
        <v>96020</v>
      </c>
      <c r="D17" s="19">
        <v>96716</v>
      </c>
      <c r="E17" s="83">
        <v>1.2125405585177744</v>
      </c>
      <c r="F17" s="83">
        <v>1.2165952614868918</v>
      </c>
      <c r="G17" s="84">
        <v>1.1415027409827645</v>
      </c>
      <c r="I17" s="118">
        <v>89251</v>
      </c>
      <c r="J17" s="18">
        <v>96020</v>
      </c>
      <c r="K17" s="19">
        <v>96716</v>
      </c>
      <c r="L17" s="83">
        <v>4.03158195244729</v>
      </c>
      <c r="M17" s="83">
        <v>3.8979153743979786</v>
      </c>
      <c r="N17" s="84">
        <v>3.6181578280877478</v>
      </c>
      <c r="P17" s="118">
        <v>0</v>
      </c>
      <c r="Q17" s="18">
        <v>0</v>
      </c>
      <c r="R17" s="19">
        <v>0</v>
      </c>
      <c r="S17" s="83" t="s">
        <v>173</v>
      </c>
      <c r="T17" s="83" t="s">
        <v>173</v>
      </c>
      <c r="U17" s="84" t="s">
        <v>173</v>
      </c>
    </row>
    <row r="18" spans="1:21">
      <c r="A18" s="17" t="s">
        <v>174</v>
      </c>
      <c r="B18" s="18">
        <v>29041</v>
      </c>
      <c r="C18" s="18">
        <v>44209</v>
      </c>
      <c r="D18" s="19">
        <v>43463</v>
      </c>
      <c r="E18" s="83">
        <v>0.39454337049349236</v>
      </c>
      <c r="F18" s="83">
        <v>0.56013809534549053</v>
      </c>
      <c r="G18" s="84">
        <v>0.51297751800461033</v>
      </c>
      <c r="I18" s="118">
        <v>28309</v>
      </c>
      <c r="J18" s="18">
        <v>43238</v>
      </c>
      <c r="K18" s="19">
        <v>42995</v>
      </c>
      <c r="L18" s="83">
        <v>1.2787537785776106</v>
      </c>
      <c r="M18" s="83">
        <v>1.7552391684880213</v>
      </c>
      <c r="N18" s="84">
        <v>1.6084484037660027</v>
      </c>
      <c r="P18" s="118">
        <v>732</v>
      </c>
      <c r="Q18" s="18">
        <v>971</v>
      </c>
      <c r="R18" s="19">
        <v>468</v>
      </c>
      <c r="S18" s="83">
        <v>1.4222249855008825E-2</v>
      </c>
      <c r="T18" s="83">
        <v>1.7884935947616108E-2</v>
      </c>
      <c r="U18" s="84">
        <v>8.0694969910087185E-3</v>
      </c>
    </row>
    <row r="19" spans="1:21">
      <c r="A19" s="17" t="s">
        <v>175</v>
      </c>
      <c r="B19" s="18">
        <v>128091</v>
      </c>
      <c r="C19" s="18">
        <v>148841</v>
      </c>
      <c r="D19" s="19">
        <v>165291</v>
      </c>
      <c r="E19" s="83">
        <v>1.7402105598940094</v>
      </c>
      <c r="F19" s="83">
        <v>1.8858493575814461</v>
      </c>
      <c r="G19" s="84">
        <v>1.950867793951178</v>
      </c>
      <c r="I19" s="118">
        <v>71639</v>
      </c>
      <c r="J19" s="18">
        <v>76347</v>
      </c>
      <c r="K19" s="19">
        <v>85603</v>
      </c>
      <c r="L19" s="83">
        <v>3.2360253609637022</v>
      </c>
      <c r="M19" s="83">
        <v>3.0992933252360184</v>
      </c>
      <c r="N19" s="84">
        <v>3.2024190884424031</v>
      </c>
      <c r="P19" s="118">
        <v>56452</v>
      </c>
      <c r="Q19" s="18">
        <v>72494</v>
      </c>
      <c r="R19" s="19">
        <v>79688</v>
      </c>
      <c r="S19" s="83">
        <v>1.0968230175067735</v>
      </c>
      <c r="T19" s="83">
        <v>1.3352734774320105</v>
      </c>
      <c r="U19" s="84">
        <v>1.3740215303835528</v>
      </c>
    </row>
    <row r="20" spans="1:21">
      <c r="A20" s="17" t="s">
        <v>176</v>
      </c>
      <c r="B20" s="18">
        <v>17756</v>
      </c>
      <c r="C20" s="18">
        <v>16496</v>
      </c>
      <c r="D20" s="19">
        <v>12850</v>
      </c>
      <c r="E20" s="83">
        <v>0.24122833533564444</v>
      </c>
      <c r="F20" s="83">
        <v>0.20900807574971639</v>
      </c>
      <c r="G20" s="84">
        <v>0.15166373941879857</v>
      </c>
      <c r="I20" s="118">
        <v>0</v>
      </c>
      <c r="J20" s="18">
        <v>0</v>
      </c>
      <c r="K20" s="19">
        <v>0</v>
      </c>
      <c r="L20" s="83" t="s">
        <v>173</v>
      </c>
      <c r="M20" s="83" t="s">
        <v>173</v>
      </c>
      <c r="N20" s="84" t="s">
        <v>173</v>
      </c>
      <c r="P20" s="118">
        <v>17756</v>
      </c>
      <c r="Q20" s="18">
        <v>16496</v>
      </c>
      <c r="R20" s="19">
        <v>12850</v>
      </c>
      <c r="S20" s="83">
        <v>0.34498670549936711</v>
      </c>
      <c r="T20" s="83">
        <v>0.30384130112448543</v>
      </c>
      <c r="U20" s="84">
        <v>0.22156631695397869</v>
      </c>
    </row>
    <row r="21" spans="1:21">
      <c r="A21" s="17" t="s">
        <v>177</v>
      </c>
      <c r="B21" s="18">
        <v>36355</v>
      </c>
      <c r="C21" s="18">
        <v>37368</v>
      </c>
      <c r="D21" s="19">
        <v>34623</v>
      </c>
      <c r="E21" s="83">
        <v>0.49390944644781221</v>
      </c>
      <c r="F21" s="83">
        <v>0.47346106781131192</v>
      </c>
      <c r="G21" s="84">
        <v>0.40864230738498547</v>
      </c>
      <c r="I21" s="118">
        <v>3204</v>
      </c>
      <c r="J21" s="18">
        <v>4383</v>
      </c>
      <c r="K21" s="19">
        <v>4451</v>
      </c>
      <c r="L21" s="83">
        <v>0.14472878259785454</v>
      </c>
      <c r="M21" s="83">
        <v>0.17792713066013685</v>
      </c>
      <c r="N21" s="84">
        <v>0.1665124745938476</v>
      </c>
      <c r="P21" s="118">
        <v>33151</v>
      </c>
      <c r="Q21" s="18">
        <v>32985</v>
      </c>
      <c r="R21" s="19">
        <v>30172</v>
      </c>
      <c r="S21" s="83">
        <v>0.64410082642540656</v>
      </c>
      <c r="T21" s="83">
        <v>0.60755366862215998</v>
      </c>
      <c r="U21" s="84">
        <v>0.52024116071092963</v>
      </c>
    </row>
    <row r="22" spans="1:21">
      <c r="A22" s="17" t="s">
        <v>178</v>
      </c>
      <c r="B22" s="18">
        <v>0</v>
      </c>
      <c r="C22" s="18">
        <v>26014</v>
      </c>
      <c r="D22" s="19">
        <v>50116</v>
      </c>
      <c r="E22" s="83" t="s">
        <v>173</v>
      </c>
      <c r="F22" s="83">
        <v>0.32960330277358885</v>
      </c>
      <c r="G22" s="84">
        <v>0.59150038635895019</v>
      </c>
      <c r="I22" s="118">
        <v>0</v>
      </c>
      <c r="J22" s="18">
        <v>0</v>
      </c>
      <c r="K22" s="19">
        <v>0</v>
      </c>
      <c r="L22" s="83" t="s">
        <v>173</v>
      </c>
      <c r="M22" s="83" t="s">
        <v>173</v>
      </c>
      <c r="N22" s="84" t="s">
        <v>173</v>
      </c>
      <c r="P22" s="118">
        <v>0</v>
      </c>
      <c r="Q22" s="18">
        <v>26014</v>
      </c>
      <c r="R22" s="19">
        <v>50116</v>
      </c>
      <c r="S22" s="83" t="s">
        <v>173</v>
      </c>
      <c r="T22" s="83">
        <v>0.47915419540812099</v>
      </c>
      <c r="U22" s="84">
        <v>0.86412587863545498</v>
      </c>
    </row>
    <row r="23" spans="1:21">
      <c r="A23" s="17" t="s">
        <v>179</v>
      </c>
      <c r="B23" s="18">
        <v>0</v>
      </c>
      <c r="C23" s="18">
        <v>81895</v>
      </c>
      <c r="D23" s="19">
        <v>82877</v>
      </c>
      <c r="E23" s="83" t="s">
        <v>173</v>
      </c>
      <c r="F23" s="83">
        <v>1.0376282955578942</v>
      </c>
      <c r="G23" s="84">
        <v>0.97816620481025451</v>
      </c>
      <c r="I23" s="118">
        <v>0</v>
      </c>
      <c r="J23" s="18">
        <v>0</v>
      </c>
      <c r="K23" s="19">
        <v>0</v>
      </c>
      <c r="L23" s="83" t="s">
        <v>173</v>
      </c>
      <c r="M23" s="83" t="s">
        <v>173</v>
      </c>
      <c r="N23" s="84" t="s">
        <v>173</v>
      </c>
      <c r="P23" s="118">
        <v>0</v>
      </c>
      <c r="Q23" s="18">
        <v>81895</v>
      </c>
      <c r="R23" s="19">
        <v>82877</v>
      </c>
      <c r="S23" s="83" t="s">
        <v>173</v>
      </c>
      <c r="T23" s="83">
        <v>1.5084313382389509</v>
      </c>
      <c r="U23" s="84">
        <v>1.4290079105210032</v>
      </c>
    </row>
    <row r="24" spans="1:21">
      <c r="A24" s="17" t="s">
        <v>180</v>
      </c>
      <c r="B24" s="18">
        <v>0</v>
      </c>
      <c r="C24" s="18">
        <v>29788</v>
      </c>
      <c r="D24" s="19">
        <v>30126</v>
      </c>
      <c r="E24" s="83" t="s">
        <v>173</v>
      </c>
      <c r="F24" s="83">
        <v>0.37742074202428172</v>
      </c>
      <c r="G24" s="84">
        <v>0.35556589990122384</v>
      </c>
      <c r="I24" s="118">
        <v>0</v>
      </c>
      <c r="J24" s="18">
        <v>0</v>
      </c>
      <c r="K24" s="19">
        <v>0</v>
      </c>
      <c r="L24" s="83" t="s">
        <v>173</v>
      </c>
      <c r="M24" s="83" t="s">
        <v>173</v>
      </c>
      <c r="N24" s="84" t="s">
        <v>173</v>
      </c>
      <c r="P24" s="118">
        <v>0</v>
      </c>
      <c r="Q24" s="18">
        <v>29788</v>
      </c>
      <c r="R24" s="19">
        <v>30126</v>
      </c>
      <c r="S24" s="83" t="s">
        <v>173</v>
      </c>
      <c r="T24" s="83">
        <v>0.548667839348701</v>
      </c>
      <c r="U24" s="84">
        <v>0.51944800502377919</v>
      </c>
    </row>
    <row r="25" spans="1:21">
      <c r="A25" s="17" t="s">
        <v>181</v>
      </c>
      <c r="B25" s="18">
        <v>0</v>
      </c>
      <c r="C25" s="18">
        <v>0</v>
      </c>
      <c r="D25" s="19">
        <v>0</v>
      </c>
      <c r="E25" s="83" t="s">
        <v>173</v>
      </c>
      <c r="F25" s="83" t="s">
        <v>173</v>
      </c>
      <c r="G25" s="84" t="s">
        <v>173</v>
      </c>
      <c r="I25" s="118">
        <v>0</v>
      </c>
      <c r="J25" s="18">
        <v>0</v>
      </c>
      <c r="K25" s="19">
        <v>0</v>
      </c>
      <c r="L25" s="83" t="s">
        <v>173</v>
      </c>
      <c r="M25" s="83" t="s">
        <v>173</v>
      </c>
      <c r="N25" s="84" t="s">
        <v>173</v>
      </c>
      <c r="P25" s="118">
        <v>0</v>
      </c>
      <c r="Q25" s="18">
        <v>0</v>
      </c>
      <c r="R25" s="19">
        <v>0</v>
      </c>
      <c r="S25" s="83" t="s">
        <v>173</v>
      </c>
      <c r="T25" s="83" t="s">
        <v>173</v>
      </c>
      <c r="U25" s="84" t="s">
        <v>173</v>
      </c>
    </row>
    <row r="26" spans="1:21">
      <c r="A26" s="17" t="s">
        <v>182</v>
      </c>
      <c r="B26" s="18">
        <v>81144</v>
      </c>
      <c r="C26" s="18">
        <v>6278</v>
      </c>
      <c r="D26" s="19">
        <v>0</v>
      </c>
      <c r="E26" s="83">
        <v>1.1024009936064165</v>
      </c>
      <c r="F26" s="83">
        <v>7.9543689352371452E-2</v>
      </c>
      <c r="G26" s="84" t="s">
        <v>173</v>
      </c>
      <c r="I26" s="118">
        <v>2743</v>
      </c>
      <c r="J26" s="18">
        <v>3209</v>
      </c>
      <c r="K26" s="19">
        <v>0</v>
      </c>
      <c r="L26" s="83">
        <v>0.12390482230521692</v>
      </c>
      <c r="M26" s="83">
        <v>0.13026880271238403</v>
      </c>
      <c r="N26" s="84" t="s">
        <v>173</v>
      </c>
      <c r="P26" s="118">
        <v>78401</v>
      </c>
      <c r="Q26" s="18">
        <v>3069</v>
      </c>
      <c r="R26" s="19">
        <v>0</v>
      </c>
      <c r="S26" s="83">
        <v>1.5232767908231515</v>
      </c>
      <c r="T26" s="83">
        <v>5.6528185811775322E-2</v>
      </c>
      <c r="U26" s="84" t="s">
        <v>173</v>
      </c>
    </row>
    <row r="27" spans="1:21">
      <c r="A27" s="17" t="s">
        <v>183</v>
      </c>
      <c r="B27" s="18">
        <v>93720</v>
      </c>
      <c r="C27" s="18">
        <v>63125</v>
      </c>
      <c r="D27" s="19">
        <v>50305</v>
      </c>
      <c r="E27" s="83">
        <v>1.2732552144433769</v>
      </c>
      <c r="F27" s="83">
        <v>0.79980812207206875</v>
      </c>
      <c r="G27" s="84">
        <v>0.59373108260409824</v>
      </c>
      <c r="I27" s="118">
        <v>83717</v>
      </c>
      <c r="J27" s="18">
        <v>51759</v>
      </c>
      <c r="K27" s="19">
        <v>38543</v>
      </c>
      <c r="L27" s="83">
        <v>3.7816040863747156</v>
      </c>
      <c r="M27" s="83">
        <v>2.1011476969742238</v>
      </c>
      <c r="N27" s="84">
        <v>1.4418985190453086</v>
      </c>
      <c r="P27" s="118">
        <v>10003</v>
      </c>
      <c r="Q27" s="18">
        <v>11366</v>
      </c>
      <c r="R27" s="19">
        <v>11762</v>
      </c>
      <c r="S27" s="83">
        <v>0.19435131871537334</v>
      </c>
      <c r="T27" s="83">
        <v>0.20935137176169383</v>
      </c>
      <c r="U27" s="84">
        <v>0.20280646070137723</v>
      </c>
    </row>
    <row r="28" spans="1:21">
      <c r="A28" s="17" t="s">
        <v>184</v>
      </c>
      <c r="B28" s="18">
        <v>81867</v>
      </c>
      <c r="C28" s="18">
        <v>100455</v>
      </c>
      <c r="D28" s="19">
        <v>126473</v>
      </c>
      <c r="E28" s="83">
        <v>1.1122234810161751</v>
      </c>
      <c r="F28" s="83">
        <v>1.2727877212316778</v>
      </c>
      <c r="G28" s="84">
        <v>1.4927134720244135</v>
      </c>
      <c r="I28" s="118">
        <v>52809</v>
      </c>
      <c r="J28" s="18">
        <v>66962</v>
      </c>
      <c r="K28" s="19">
        <v>84515</v>
      </c>
      <c r="L28" s="83">
        <v>2.3854501498783085</v>
      </c>
      <c r="M28" s="83">
        <v>2.7183108654492547</v>
      </c>
      <c r="N28" s="84">
        <v>3.1617168704333927</v>
      </c>
      <c r="P28" s="118">
        <v>29058</v>
      </c>
      <c r="Q28" s="18">
        <v>33493</v>
      </c>
      <c r="R28" s="19">
        <v>41958</v>
      </c>
      <c r="S28" s="83">
        <v>0.56457668891645696</v>
      </c>
      <c r="T28" s="83">
        <v>0.61691056611071715</v>
      </c>
      <c r="U28" s="84">
        <v>0.72346144177082006</v>
      </c>
    </row>
    <row r="29" spans="1:21">
      <c r="A29" s="17" t="s">
        <v>185</v>
      </c>
      <c r="B29" s="18">
        <v>44963</v>
      </c>
      <c r="C29" s="18">
        <v>48697</v>
      </c>
      <c r="D29" s="19">
        <v>89357</v>
      </c>
      <c r="E29" s="83">
        <v>0.61085546529041346</v>
      </c>
      <c r="F29" s="83">
        <v>0.61700207715712529</v>
      </c>
      <c r="G29" s="84">
        <v>1.0546472189296174</v>
      </c>
      <c r="I29" s="118">
        <v>564</v>
      </c>
      <c r="J29" s="18">
        <v>5655</v>
      </c>
      <c r="K29" s="19">
        <v>5750</v>
      </c>
      <c r="L29" s="83">
        <v>2.547660218014668E-2</v>
      </c>
      <c r="M29" s="83">
        <v>0.22956375174151811</v>
      </c>
      <c r="N29" s="84">
        <v>0.21510822936747331</v>
      </c>
      <c r="P29" s="118">
        <v>44399</v>
      </c>
      <c r="Q29" s="18">
        <v>43042</v>
      </c>
      <c r="R29" s="19">
        <v>83607</v>
      </c>
      <c r="S29" s="83">
        <v>0.86264162747614326</v>
      </c>
      <c r="T29" s="83">
        <v>0.79279445217022926</v>
      </c>
      <c r="U29" s="84">
        <v>1.4415949464257818</v>
      </c>
    </row>
    <row r="30" spans="1:21">
      <c r="A30" s="17" t="s">
        <v>186</v>
      </c>
      <c r="B30" s="18">
        <v>65312</v>
      </c>
      <c r="C30" s="18">
        <v>71650</v>
      </c>
      <c r="D30" s="19">
        <v>48406</v>
      </c>
      <c r="E30" s="83">
        <v>0.88731161508456913</v>
      </c>
      <c r="F30" s="83">
        <v>0.90782181301328679</v>
      </c>
      <c r="G30" s="84">
        <v>0.57131789652189602</v>
      </c>
      <c r="I30" s="118">
        <v>1310</v>
      </c>
      <c r="J30" s="18">
        <v>2551</v>
      </c>
      <c r="K30" s="19">
        <v>3324</v>
      </c>
      <c r="L30" s="83">
        <v>5.9174377404241404E-2</v>
      </c>
      <c r="M30" s="83">
        <v>0.10355740595802169</v>
      </c>
      <c r="N30" s="84">
        <v>0.12435126163782284</v>
      </c>
      <c r="P30" s="118">
        <v>64002</v>
      </c>
      <c r="Q30" s="18">
        <v>69099</v>
      </c>
      <c r="R30" s="19">
        <v>45082</v>
      </c>
      <c r="S30" s="83">
        <v>1.2435142557654029</v>
      </c>
      <c r="T30" s="83">
        <v>1.2727406684287597</v>
      </c>
      <c r="U30" s="84">
        <v>0.7773270584372971</v>
      </c>
    </row>
    <row r="31" spans="1:21">
      <c r="A31" s="17" t="s">
        <v>187</v>
      </c>
      <c r="B31" s="18">
        <v>0</v>
      </c>
      <c r="C31" s="18">
        <v>0</v>
      </c>
      <c r="D31" s="19">
        <v>281</v>
      </c>
      <c r="E31" s="83" t="s">
        <v>173</v>
      </c>
      <c r="F31" s="83" t="s">
        <v>173</v>
      </c>
      <c r="G31" s="84">
        <v>3.3165378036328717E-3</v>
      </c>
      <c r="I31" s="118">
        <v>0</v>
      </c>
      <c r="J31" s="18">
        <v>0</v>
      </c>
      <c r="K31" s="19">
        <v>243</v>
      </c>
      <c r="L31" s="83" t="s">
        <v>173</v>
      </c>
      <c r="M31" s="83" t="s">
        <v>173</v>
      </c>
      <c r="N31" s="84">
        <v>9.0906608237036543E-3</v>
      </c>
      <c r="P31" s="118">
        <v>0</v>
      </c>
      <c r="Q31" s="18">
        <v>0</v>
      </c>
      <c r="R31" s="19">
        <v>38</v>
      </c>
      <c r="S31" s="83" t="s">
        <v>173</v>
      </c>
      <c r="T31" s="83" t="s">
        <v>173</v>
      </c>
      <c r="U31" s="84">
        <v>6.5521556764600703E-4</v>
      </c>
    </row>
    <row r="32" spans="1:21">
      <c r="A32" s="17" t="s">
        <v>188</v>
      </c>
      <c r="B32" s="18">
        <v>0</v>
      </c>
      <c r="C32" s="18">
        <v>13</v>
      </c>
      <c r="D32" s="19">
        <v>514</v>
      </c>
      <c r="E32" s="83" t="s">
        <v>173</v>
      </c>
      <c r="F32" s="83">
        <v>1.6471295979305972E-4</v>
      </c>
      <c r="G32" s="84">
        <v>6.0665495767519432E-3</v>
      </c>
      <c r="I32" s="118">
        <v>0</v>
      </c>
      <c r="J32" s="18">
        <v>13</v>
      </c>
      <c r="K32" s="19">
        <v>507</v>
      </c>
      <c r="L32" s="83" t="s">
        <v>173</v>
      </c>
      <c r="M32" s="83">
        <v>5.2773276262417957E-4</v>
      </c>
      <c r="N32" s="84">
        <v>1.896693431118417E-2</v>
      </c>
      <c r="P32" s="118">
        <v>0</v>
      </c>
      <c r="Q32" s="18">
        <v>0</v>
      </c>
      <c r="R32" s="19">
        <v>7</v>
      </c>
      <c r="S32" s="83" t="s">
        <v>173</v>
      </c>
      <c r="T32" s="83" t="s">
        <v>173</v>
      </c>
      <c r="U32" s="84">
        <v>1.2069760456636972E-4</v>
      </c>
    </row>
    <row r="33" spans="1:21">
      <c r="A33" s="17" t="s">
        <v>189</v>
      </c>
      <c r="B33" s="18">
        <v>0</v>
      </c>
      <c r="C33" s="18">
        <v>0</v>
      </c>
      <c r="D33" s="19">
        <v>0</v>
      </c>
      <c r="E33" s="83" t="s">
        <v>173</v>
      </c>
      <c r="F33" s="83" t="s">
        <v>173</v>
      </c>
      <c r="G33" s="84" t="s">
        <v>173</v>
      </c>
      <c r="I33" s="118">
        <v>0</v>
      </c>
      <c r="J33" s="18">
        <v>0</v>
      </c>
      <c r="K33" s="19">
        <v>0</v>
      </c>
      <c r="L33" s="83" t="s">
        <v>173</v>
      </c>
      <c r="M33" s="83" t="s">
        <v>173</v>
      </c>
      <c r="N33" s="84" t="s">
        <v>173</v>
      </c>
      <c r="P33" s="118">
        <v>0</v>
      </c>
      <c r="Q33" s="18">
        <v>0</v>
      </c>
      <c r="R33" s="19">
        <v>0</v>
      </c>
      <c r="S33" s="83" t="s">
        <v>173</v>
      </c>
      <c r="T33" s="83" t="s">
        <v>173</v>
      </c>
      <c r="U33" s="84" t="s">
        <v>173</v>
      </c>
    </row>
    <row r="34" spans="1:21">
      <c r="A34" s="17" t="s">
        <v>190</v>
      </c>
      <c r="B34" s="18">
        <v>0</v>
      </c>
      <c r="C34" s="18">
        <v>0</v>
      </c>
      <c r="D34" s="19">
        <v>0</v>
      </c>
      <c r="E34" s="83" t="s">
        <v>173</v>
      </c>
      <c r="F34" s="83" t="s">
        <v>173</v>
      </c>
      <c r="G34" s="84" t="s">
        <v>173</v>
      </c>
      <c r="I34" s="118">
        <v>0</v>
      </c>
      <c r="J34" s="18">
        <v>0</v>
      </c>
      <c r="K34" s="19">
        <v>0</v>
      </c>
      <c r="L34" s="83" t="s">
        <v>173</v>
      </c>
      <c r="M34" s="83" t="s">
        <v>173</v>
      </c>
      <c r="N34" s="84" t="s">
        <v>173</v>
      </c>
      <c r="P34" s="118">
        <v>0</v>
      </c>
      <c r="Q34" s="18">
        <v>0</v>
      </c>
      <c r="R34" s="19">
        <v>0</v>
      </c>
      <c r="S34" s="83" t="s">
        <v>173</v>
      </c>
      <c r="T34" s="83" t="s">
        <v>173</v>
      </c>
      <c r="U34" s="84" t="s">
        <v>173</v>
      </c>
    </row>
    <row r="35" spans="1:21">
      <c r="A35" s="17" t="s">
        <v>191</v>
      </c>
      <c r="B35" s="18">
        <v>0</v>
      </c>
      <c r="C35" s="18">
        <v>1435</v>
      </c>
      <c r="D35" s="19">
        <v>6314</v>
      </c>
      <c r="E35" s="83" t="s">
        <v>173</v>
      </c>
      <c r="F35" s="83">
        <v>1.8181776715618513E-2</v>
      </c>
      <c r="G35" s="84">
        <v>7.452177826383613E-2</v>
      </c>
      <c r="I35" s="118">
        <v>0</v>
      </c>
      <c r="J35" s="18">
        <v>0</v>
      </c>
      <c r="K35" s="19">
        <v>0</v>
      </c>
      <c r="L35" s="83" t="s">
        <v>173</v>
      </c>
      <c r="M35" s="83" t="s">
        <v>173</v>
      </c>
      <c r="N35" s="84" t="s">
        <v>173</v>
      </c>
      <c r="P35" s="118">
        <v>0</v>
      </c>
      <c r="Q35" s="18">
        <v>1435</v>
      </c>
      <c r="R35" s="19">
        <v>6314</v>
      </c>
      <c r="S35" s="83" t="s">
        <v>173</v>
      </c>
      <c r="T35" s="83">
        <v>2.6431393496219483E-2</v>
      </c>
      <c r="U35" s="84">
        <v>0.10886923931886548</v>
      </c>
    </row>
    <row r="36" spans="1:21">
      <c r="A36" s="17" t="s">
        <v>192</v>
      </c>
      <c r="B36" s="18">
        <v>0</v>
      </c>
      <c r="C36" s="18">
        <v>0</v>
      </c>
      <c r="D36" s="19">
        <v>0</v>
      </c>
      <c r="E36" s="83" t="s">
        <v>173</v>
      </c>
      <c r="F36" s="83" t="s">
        <v>173</v>
      </c>
      <c r="G36" s="84" t="s">
        <v>173</v>
      </c>
      <c r="I36" s="118">
        <v>0</v>
      </c>
      <c r="J36" s="18">
        <v>0</v>
      </c>
      <c r="K36" s="19">
        <v>0</v>
      </c>
      <c r="L36" s="83" t="s">
        <v>173</v>
      </c>
      <c r="M36" s="83" t="s">
        <v>173</v>
      </c>
      <c r="N36" s="84" t="s">
        <v>173</v>
      </c>
      <c r="P36" s="118">
        <v>0</v>
      </c>
      <c r="Q36" s="18">
        <v>0</v>
      </c>
      <c r="R36" s="19">
        <v>0</v>
      </c>
      <c r="S36" s="83" t="s">
        <v>173</v>
      </c>
      <c r="T36" s="83" t="s">
        <v>173</v>
      </c>
      <c r="U36" s="84" t="s">
        <v>173</v>
      </c>
    </row>
    <row r="37" spans="1:21">
      <c r="A37" s="17" t="s">
        <v>193</v>
      </c>
      <c r="B37" s="18">
        <v>0</v>
      </c>
      <c r="C37" s="18">
        <v>0</v>
      </c>
      <c r="D37" s="19">
        <v>65284</v>
      </c>
      <c r="E37" s="83" t="s">
        <v>173</v>
      </c>
      <c r="F37" s="83" t="s">
        <v>173</v>
      </c>
      <c r="G37" s="84">
        <v>0.770522612001311</v>
      </c>
      <c r="I37" s="118">
        <v>0</v>
      </c>
      <c r="J37" s="18">
        <v>0</v>
      </c>
      <c r="K37" s="19">
        <v>9923</v>
      </c>
      <c r="L37" s="83" t="s">
        <v>173</v>
      </c>
      <c r="M37" s="83" t="s">
        <v>173</v>
      </c>
      <c r="N37" s="84">
        <v>0.37122068869798919</v>
      </c>
      <c r="P37" s="118">
        <v>0</v>
      </c>
      <c r="Q37" s="18">
        <v>0</v>
      </c>
      <c r="R37" s="19">
        <v>55361</v>
      </c>
      <c r="S37" s="83" t="s">
        <v>173</v>
      </c>
      <c r="T37" s="83" t="s">
        <v>173</v>
      </c>
      <c r="U37" s="84">
        <v>0.95456286948554203</v>
      </c>
    </row>
    <row r="38" spans="1:21" ht="13.5" thickBot="1">
      <c r="A38" s="20" t="s">
        <v>4</v>
      </c>
      <c r="B38" s="21">
        <v>7360661</v>
      </c>
      <c r="C38" s="21">
        <v>7892518</v>
      </c>
      <c r="D38" s="22">
        <v>8472691</v>
      </c>
      <c r="E38" s="87">
        <v>100</v>
      </c>
      <c r="F38" s="87">
        <v>100</v>
      </c>
      <c r="G38" s="88">
        <v>100</v>
      </c>
      <c r="I38" s="119">
        <v>2213796</v>
      </c>
      <c r="J38" s="21">
        <v>2463368</v>
      </c>
      <c r="K38" s="22">
        <v>2673073</v>
      </c>
      <c r="L38" s="87">
        <v>100</v>
      </c>
      <c r="M38" s="87">
        <v>100</v>
      </c>
      <c r="N38" s="88">
        <v>100</v>
      </c>
      <c r="P38" s="119">
        <v>5146865</v>
      </c>
      <c r="Q38" s="21">
        <v>5429150</v>
      </c>
      <c r="R38" s="22">
        <v>5799618</v>
      </c>
      <c r="S38" s="87">
        <v>100</v>
      </c>
      <c r="T38" s="87">
        <v>100</v>
      </c>
      <c r="U38" s="88">
        <v>100</v>
      </c>
    </row>
    <row r="39" spans="1:21">
      <c r="I39" s="126"/>
      <c r="P39" s="126"/>
    </row>
    <row r="40" spans="1:21" ht="16.5" thickBot="1">
      <c r="A40" s="5" t="s">
        <v>119</v>
      </c>
      <c r="B40" s="6"/>
      <c r="C40" s="6"/>
      <c r="D40" s="199" t="s">
        <v>107</v>
      </c>
      <c r="E40" s="199"/>
      <c r="F40" s="6"/>
      <c r="I40" s="199" t="s">
        <v>112</v>
      </c>
      <c r="J40" s="199"/>
      <c r="K40" s="199"/>
      <c r="L40" s="199"/>
      <c r="M40" s="199"/>
      <c r="N40" s="199"/>
      <c r="P40" s="199" t="s">
        <v>113</v>
      </c>
      <c r="Q40" s="199"/>
      <c r="R40" s="199"/>
      <c r="S40" s="199"/>
      <c r="T40" s="199"/>
      <c r="U40" s="199"/>
    </row>
    <row r="41" spans="1:21">
      <c r="A41" s="7"/>
      <c r="B41" s="92"/>
      <c r="C41" s="91" t="s">
        <v>32</v>
      </c>
      <c r="D41" s="93"/>
      <c r="E41" s="11"/>
      <c r="F41" s="91" t="s">
        <v>2</v>
      </c>
      <c r="G41" s="12"/>
      <c r="I41" s="32"/>
      <c r="J41" s="91" t="s">
        <v>32</v>
      </c>
      <c r="K41" s="93"/>
      <c r="L41" s="11"/>
      <c r="M41" s="91" t="s">
        <v>2</v>
      </c>
      <c r="N41" s="12"/>
      <c r="P41" s="32"/>
      <c r="Q41" s="91" t="s">
        <v>32</v>
      </c>
      <c r="R41" s="93"/>
      <c r="S41" s="11"/>
      <c r="T41" s="91" t="s">
        <v>2</v>
      </c>
      <c r="U41" s="12"/>
    </row>
    <row r="42" spans="1:21">
      <c r="A42" s="13" t="s">
        <v>3</v>
      </c>
      <c r="B42" s="14" t="s">
        <v>164</v>
      </c>
      <c r="C42" s="15" t="s">
        <v>160</v>
      </c>
      <c r="D42" s="66" t="s">
        <v>161</v>
      </c>
      <c r="E42" s="15" t="s">
        <v>164</v>
      </c>
      <c r="F42" s="15" t="s">
        <v>160</v>
      </c>
      <c r="G42" s="16" t="s">
        <v>161</v>
      </c>
      <c r="I42" s="117" t="s">
        <v>164</v>
      </c>
      <c r="J42" s="15" t="s">
        <v>160</v>
      </c>
      <c r="K42" s="66" t="s">
        <v>161</v>
      </c>
      <c r="L42" s="15" t="s">
        <v>164</v>
      </c>
      <c r="M42" s="15" t="s">
        <v>160</v>
      </c>
      <c r="N42" s="16" t="s">
        <v>161</v>
      </c>
      <c r="P42" s="117" t="s">
        <v>164</v>
      </c>
      <c r="Q42" s="15" t="s">
        <v>160</v>
      </c>
      <c r="R42" s="66" t="s">
        <v>161</v>
      </c>
      <c r="S42" s="15" t="s">
        <v>164</v>
      </c>
      <c r="T42" s="15" t="s">
        <v>160</v>
      </c>
      <c r="U42" s="16" t="s">
        <v>161</v>
      </c>
    </row>
    <row r="43" spans="1:21">
      <c r="A43" s="17" t="s">
        <v>83</v>
      </c>
      <c r="B43" s="18">
        <v>1373548</v>
      </c>
      <c r="C43" s="18">
        <v>1404663</v>
      </c>
      <c r="D43" s="19">
        <v>1557256</v>
      </c>
      <c r="E43" s="83">
        <v>17.386551494545611</v>
      </c>
      <c r="F43" s="83">
        <v>16.771787121765165</v>
      </c>
      <c r="G43" s="84">
        <v>15.462330591446635</v>
      </c>
      <c r="I43" s="118">
        <v>435798</v>
      </c>
      <c r="J43" s="18">
        <v>431942</v>
      </c>
      <c r="K43" s="19">
        <v>426045</v>
      </c>
      <c r="L43" s="83">
        <v>22.577294431961885</v>
      </c>
      <c r="M43" s="83">
        <v>18.227700456724286</v>
      </c>
      <c r="N43" s="84">
        <v>17.381979239296424</v>
      </c>
      <c r="P43" s="118">
        <v>937750</v>
      </c>
      <c r="Q43" s="18">
        <v>972721</v>
      </c>
      <c r="R43" s="19">
        <v>1131211</v>
      </c>
      <c r="S43" s="83">
        <v>15.708202487482435</v>
      </c>
      <c r="T43" s="83">
        <v>16.197296024130068</v>
      </c>
      <c r="U43" s="84">
        <v>14.844867914505311</v>
      </c>
    </row>
    <row r="44" spans="1:21">
      <c r="A44" s="17" t="s">
        <v>165</v>
      </c>
      <c r="B44" s="18">
        <v>329563</v>
      </c>
      <c r="C44" s="18">
        <v>357555</v>
      </c>
      <c r="D44" s="19">
        <v>365634</v>
      </c>
      <c r="E44" s="83">
        <v>4.1716518608719424</v>
      </c>
      <c r="F44" s="83">
        <v>4.2692349298890502</v>
      </c>
      <c r="G44" s="84">
        <v>3.6304588221031091</v>
      </c>
      <c r="I44" s="118">
        <v>97068</v>
      </c>
      <c r="J44" s="18">
        <v>102257</v>
      </c>
      <c r="K44" s="19">
        <v>105981</v>
      </c>
      <c r="L44" s="83">
        <v>5.0287812608632354</v>
      </c>
      <c r="M44" s="83">
        <v>4.3151857555024877</v>
      </c>
      <c r="N44" s="84">
        <v>4.3238614272198337</v>
      </c>
      <c r="P44" s="118">
        <v>232495</v>
      </c>
      <c r="Q44" s="18">
        <v>255298</v>
      </c>
      <c r="R44" s="19">
        <v>259653</v>
      </c>
      <c r="S44" s="83">
        <v>3.8945119033081617</v>
      </c>
      <c r="T44" s="83">
        <v>4.2511031224455511</v>
      </c>
      <c r="U44" s="84">
        <v>3.407423096668126</v>
      </c>
    </row>
    <row r="45" spans="1:21">
      <c r="A45" s="17" t="s">
        <v>84</v>
      </c>
      <c r="B45" s="18">
        <v>1708183</v>
      </c>
      <c r="C45" s="18">
        <v>1725163</v>
      </c>
      <c r="D45" s="19">
        <v>2033470</v>
      </c>
      <c r="E45" s="83">
        <v>21.622405399452663</v>
      </c>
      <c r="F45" s="83">
        <v>20.598582426066436</v>
      </c>
      <c r="G45" s="84">
        <v>20.19076207623473</v>
      </c>
      <c r="I45" s="118">
        <v>448072</v>
      </c>
      <c r="J45" s="18">
        <v>446134</v>
      </c>
      <c r="K45" s="19">
        <v>441166</v>
      </c>
      <c r="L45" s="83">
        <v>23.21317094323064</v>
      </c>
      <c r="M45" s="83">
        <v>18.826594578809733</v>
      </c>
      <c r="N45" s="84">
        <v>17.998892729837095</v>
      </c>
      <c r="P45" s="118">
        <v>1260111</v>
      </c>
      <c r="Q45" s="18">
        <v>1279029</v>
      </c>
      <c r="R45" s="19">
        <v>1592304</v>
      </c>
      <c r="S45" s="83">
        <v>21.108055179636342</v>
      </c>
      <c r="T45" s="83">
        <v>21.297793855018099</v>
      </c>
      <c r="U45" s="84">
        <v>20.895785631273444</v>
      </c>
    </row>
    <row r="46" spans="1:21">
      <c r="A46" s="17" t="s">
        <v>86</v>
      </c>
      <c r="B46" s="18">
        <v>1038737</v>
      </c>
      <c r="C46" s="18">
        <v>1026883</v>
      </c>
      <c r="D46" s="19">
        <v>1119323</v>
      </c>
      <c r="E46" s="83">
        <v>13.14846975845753</v>
      </c>
      <c r="F46" s="83">
        <v>12.261064095060222</v>
      </c>
      <c r="G46" s="84">
        <v>11.113999409608839</v>
      </c>
      <c r="I46" s="118">
        <v>251877</v>
      </c>
      <c r="J46" s="18">
        <v>248526</v>
      </c>
      <c r="K46" s="19">
        <v>247918</v>
      </c>
      <c r="L46" s="83">
        <v>13.048938245791087</v>
      </c>
      <c r="M46" s="83">
        <v>10.487652239670743</v>
      </c>
      <c r="N46" s="84">
        <v>10.114672227224567</v>
      </c>
      <c r="P46" s="118">
        <v>786860</v>
      </c>
      <c r="Q46" s="18">
        <v>778357</v>
      </c>
      <c r="R46" s="19">
        <v>871405</v>
      </c>
      <c r="S46" s="83">
        <v>13.180651782778384</v>
      </c>
      <c r="T46" s="83">
        <v>12.96083742558638</v>
      </c>
      <c r="U46" s="84">
        <v>11.435437000735938</v>
      </c>
    </row>
    <row r="47" spans="1:21">
      <c r="A47" s="17" t="s">
        <v>166</v>
      </c>
      <c r="B47" s="18">
        <v>854167</v>
      </c>
      <c r="C47" s="18">
        <v>850748</v>
      </c>
      <c r="D47" s="19">
        <v>871604</v>
      </c>
      <c r="E47" s="83">
        <v>10.812158388670467</v>
      </c>
      <c r="F47" s="83">
        <v>10.157998288747885</v>
      </c>
      <c r="G47" s="84">
        <v>8.6543440467252992</v>
      </c>
      <c r="I47" s="118">
        <v>255100</v>
      </c>
      <c r="J47" s="18">
        <v>726098</v>
      </c>
      <c r="K47" s="19">
        <v>741794</v>
      </c>
      <c r="L47" s="83">
        <v>13.215911522295828</v>
      </c>
      <c r="M47" s="83">
        <v>30.640912081313211</v>
      </c>
      <c r="N47" s="84">
        <v>30.26405170307045</v>
      </c>
      <c r="P47" s="118">
        <v>599067</v>
      </c>
      <c r="Q47" s="18">
        <v>124650</v>
      </c>
      <c r="R47" s="19">
        <v>129810</v>
      </c>
      <c r="S47" s="83">
        <v>10.034940804658641</v>
      </c>
      <c r="T47" s="83">
        <v>2.0756136131612388</v>
      </c>
      <c r="U47" s="84">
        <v>1.7034950190388305</v>
      </c>
    </row>
    <row r="48" spans="1:21">
      <c r="A48" s="17" t="s">
        <v>167</v>
      </c>
      <c r="B48" s="18">
        <v>22597</v>
      </c>
      <c r="C48" s="18">
        <v>21448</v>
      </c>
      <c r="D48" s="19">
        <v>29537</v>
      </c>
      <c r="E48" s="83">
        <v>0.28603580225972969</v>
      </c>
      <c r="F48" s="83">
        <v>0.25609081337489437</v>
      </c>
      <c r="G48" s="84">
        <v>0.29327924161445473</v>
      </c>
      <c r="I48" s="118">
        <v>12258</v>
      </c>
      <c r="J48" s="18">
        <v>21444</v>
      </c>
      <c r="K48" s="19">
        <v>29375</v>
      </c>
      <c r="L48" s="83">
        <v>0.63504760266680615</v>
      </c>
      <c r="M48" s="83">
        <v>0.90492429213643411</v>
      </c>
      <c r="N48" s="84">
        <v>1.1984547175869507</v>
      </c>
      <c r="P48" s="118">
        <v>10339</v>
      </c>
      <c r="Q48" s="18">
        <v>4</v>
      </c>
      <c r="R48" s="19">
        <v>162</v>
      </c>
      <c r="S48" s="83">
        <v>0.17318806240264559</v>
      </c>
      <c r="T48" s="83">
        <v>6.6606132792979973E-5</v>
      </c>
      <c r="U48" s="84">
        <v>2.1259239895562014E-3</v>
      </c>
    </row>
    <row r="49" spans="1:21">
      <c r="A49" s="17" t="s">
        <v>168</v>
      </c>
      <c r="B49" s="18">
        <v>290957</v>
      </c>
      <c r="C49" s="18">
        <v>375559</v>
      </c>
      <c r="D49" s="19">
        <v>434476</v>
      </c>
      <c r="E49" s="83">
        <v>3.6829720280605462</v>
      </c>
      <c r="F49" s="83">
        <v>4.4842041113512661</v>
      </c>
      <c r="G49" s="84">
        <v>4.31400588345742</v>
      </c>
      <c r="I49" s="118">
        <v>26214</v>
      </c>
      <c r="J49" s="18">
        <v>29698</v>
      </c>
      <c r="K49" s="19">
        <v>32745</v>
      </c>
      <c r="L49" s="83">
        <v>1.35806313071526</v>
      </c>
      <c r="M49" s="83">
        <v>1.2532382777405251</v>
      </c>
      <c r="N49" s="84">
        <v>1.3359455226343728</v>
      </c>
      <c r="P49" s="118">
        <v>264743</v>
      </c>
      <c r="Q49" s="18">
        <v>345861</v>
      </c>
      <c r="R49" s="19">
        <v>401731</v>
      </c>
      <c r="S49" s="83">
        <v>4.4346965088174484</v>
      </c>
      <c r="T49" s="83">
        <v>5.7591159234782126</v>
      </c>
      <c r="U49" s="84">
        <v>5.2719109274592739</v>
      </c>
    </row>
    <row r="50" spans="1:21">
      <c r="A50" s="17" t="s">
        <v>169</v>
      </c>
      <c r="B50" s="18">
        <v>513689</v>
      </c>
      <c r="C50" s="18">
        <v>661328</v>
      </c>
      <c r="D50" s="19">
        <v>971550</v>
      </c>
      <c r="E50" s="83">
        <v>6.5023430201795938</v>
      </c>
      <c r="F50" s="83">
        <v>7.8963085335505472</v>
      </c>
      <c r="G50" s="84">
        <v>9.6467294305624627</v>
      </c>
      <c r="I50" s="118">
        <v>1742</v>
      </c>
      <c r="J50" s="18">
        <v>72</v>
      </c>
      <c r="K50" s="19">
        <v>0</v>
      </c>
      <c r="L50" s="83">
        <v>9.0247424037002477E-2</v>
      </c>
      <c r="M50" s="83">
        <v>3.0383580038156714E-3</v>
      </c>
      <c r="N50" s="84" t="s">
        <v>173</v>
      </c>
      <c r="P50" s="118">
        <v>511947</v>
      </c>
      <c r="Q50" s="18">
        <v>661256</v>
      </c>
      <c r="R50" s="19">
        <v>971550</v>
      </c>
      <c r="S50" s="83">
        <v>8.5755981219505948</v>
      </c>
      <c r="T50" s="83">
        <v>11.010926236538692</v>
      </c>
      <c r="U50" s="84">
        <v>12.749638592921775</v>
      </c>
    </row>
    <row r="51" spans="1:21">
      <c r="A51" s="17" t="s">
        <v>170</v>
      </c>
      <c r="B51" s="18">
        <v>624552</v>
      </c>
      <c r="C51" s="18">
        <v>611549</v>
      </c>
      <c r="D51" s="19">
        <v>655704</v>
      </c>
      <c r="E51" s="83">
        <v>7.90566147598879</v>
      </c>
      <c r="F51" s="83">
        <v>7.3019433433701639</v>
      </c>
      <c r="G51" s="84">
        <v>6.5106263954891972</v>
      </c>
      <c r="I51" s="118">
        <v>2812</v>
      </c>
      <c r="J51" s="18">
        <v>3409</v>
      </c>
      <c r="K51" s="19">
        <v>4261</v>
      </c>
      <c r="L51" s="83">
        <v>0.14568068679222215</v>
      </c>
      <c r="M51" s="83">
        <v>0.14385781159732811</v>
      </c>
      <c r="N51" s="84">
        <v>0.17384223154512329</v>
      </c>
      <c r="P51" s="118">
        <v>621740</v>
      </c>
      <c r="Q51" s="18">
        <v>608140</v>
      </c>
      <c r="R51" s="19">
        <v>651443</v>
      </c>
      <c r="S51" s="83">
        <v>10.414735072852389</v>
      </c>
      <c r="T51" s="83">
        <v>10.126463399180711</v>
      </c>
      <c r="U51" s="84">
        <v>8.548878404496671</v>
      </c>
    </row>
    <row r="52" spans="1:21">
      <c r="A52" s="17" t="s">
        <v>171</v>
      </c>
      <c r="B52" s="18">
        <v>570109</v>
      </c>
      <c r="C52" s="18">
        <v>587338</v>
      </c>
      <c r="D52" s="19">
        <v>598385</v>
      </c>
      <c r="E52" s="83">
        <v>7.2165148112799145</v>
      </c>
      <c r="F52" s="83">
        <v>7.0128620918492963</v>
      </c>
      <c r="G52" s="84">
        <v>5.9414936856642679</v>
      </c>
      <c r="I52" s="118">
        <v>154285</v>
      </c>
      <c r="J52" s="18">
        <v>124294</v>
      </c>
      <c r="K52" s="19">
        <v>180567</v>
      </c>
      <c r="L52" s="83">
        <v>7.9930102282140805</v>
      </c>
      <c r="M52" s="83">
        <v>5.2451343017536809</v>
      </c>
      <c r="N52" s="84">
        <v>7.3668552507412057</v>
      </c>
      <c r="P52" s="118">
        <v>415824</v>
      </c>
      <c r="Q52" s="18">
        <v>463044</v>
      </c>
      <c r="R52" s="19">
        <v>417818</v>
      </c>
      <c r="S52" s="83">
        <v>6.9654466447932775</v>
      </c>
      <c r="T52" s="83">
        <v>7.7103925382481551</v>
      </c>
      <c r="U52" s="84">
        <v>5.4830204288172411</v>
      </c>
    </row>
    <row r="53" spans="1:21">
      <c r="A53" s="17" t="s">
        <v>172</v>
      </c>
      <c r="B53" s="18">
        <v>42978</v>
      </c>
      <c r="C53" s="18">
        <v>43982</v>
      </c>
      <c r="D53" s="19">
        <v>46557</v>
      </c>
      <c r="E53" s="83">
        <v>0.54402118464923055</v>
      </c>
      <c r="F53" s="83">
        <v>0.52514855249228853</v>
      </c>
      <c r="G53" s="84">
        <v>0.46227449137841242</v>
      </c>
      <c r="I53" s="118">
        <v>42978</v>
      </c>
      <c r="J53" s="18">
        <v>43982</v>
      </c>
      <c r="K53" s="19">
        <v>46557</v>
      </c>
      <c r="L53" s="83">
        <v>2.2265521184054493</v>
      </c>
      <c r="M53" s="83">
        <v>1.8560147461641785</v>
      </c>
      <c r="N53" s="84">
        <v>1.8994538310364482</v>
      </c>
      <c r="P53" s="118">
        <v>0</v>
      </c>
      <c r="Q53" s="18">
        <v>0</v>
      </c>
      <c r="R53" s="19">
        <v>0</v>
      </c>
      <c r="S53" s="83" t="s">
        <v>173</v>
      </c>
      <c r="T53" s="83" t="s">
        <v>173</v>
      </c>
      <c r="U53" s="84" t="s">
        <v>173</v>
      </c>
    </row>
    <row r="54" spans="1:21">
      <c r="A54" s="17" t="s">
        <v>174</v>
      </c>
      <c r="B54" s="18">
        <v>21036</v>
      </c>
      <c r="C54" s="18">
        <v>25336</v>
      </c>
      <c r="D54" s="19">
        <v>22573</v>
      </c>
      <c r="E54" s="83">
        <v>0.26627645865980765</v>
      </c>
      <c r="F54" s="83">
        <v>0.30251384034251788</v>
      </c>
      <c r="G54" s="84">
        <v>0.22413218407296226</v>
      </c>
      <c r="I54" s="118">
        <v>16979</v>
      </c>
      <c r="J54" s="18">
        <v>20177</v>
      </c>
      <c r="K54" s="19">
        <v>19503</v>
      </c>
      <c r="L54" s="83">
        <v>0.87962744702885487</v>
      </c>
      <c r="M54" s="83">
        <v>0.85145763115262219</v>
      </c>
      <c r="N54" s="84">
        <v>0.79569233556079322</v>
      </c>
      <c r="P54" s="118">
        <v>4057</v>
      </c>
      <c r="Q54" s="18">
        <v>5159</v>
      </c>
      <c r="R54" s="19">
        <v>3070</v>
      </c>
      <c r="S54" s="83">
        <v>6.7958600364400143E-2</v>
      </c>
      <c r="T54" s="83">
        <v>8.5905259769745931E-2</v>
      </c>
      <c r="U54" s="84">
        <v>4.0287571900849008E-2</v>
      </c>
    </row>
    <row r="55" spans="1:21">
      <c r="A55" s="17" t="s">
        <v>175</v>
      </c>
      <c r="B55" s="18">
        <v>95658</v>
      </c>
      <c r="C55" s="18">
        <v>102721</v>
      </c>
      <c r="D55" s="19">
        <v>98564</v>
      </c>
      <c r="E55" s="83">
        <v>1.2108515631526848</v>
      </c>
      <c r="F55" s="83">
        <v>1.2264968500877715</v>
      </c>
      <c r="G55" s="84">
        <v>0.9786632078575046</v>
      </c>
      <c r="I55" s="118">
        <v>68099</v>
      </c>
      <c r="J55" s="18">
        <v>71676</v>
      </c>
      <c r="K55" s="19">
        <v>76508</v>
      </c>
      <c r="L55" s="83">
        <v>3.5279904302501905</v>
      </c>
      <c r="M55" s="83">
        <v>3.0246853927985007</v>
      </c>
      <c r="N55" s="84">
        <v>3.1214084607027206</v>
      </c>
      <c r="P55" s="118">
        <v>27559</v>
      </c>
      <c r="Q55" s="18">
        <v>31045</v>
      </c>
      <c r="R55" s="19">
        <v>22056</v>
      </c>
      <c r="S55" s="83">
        <v>0.46163940533460773</v>
      </c>
      <c r="T55" s="83">
        <v>0.51694684813951586</v>
      </c>
      <c r="U55" s="84">
        <v>0.2894406142817999</v>
      </c>
    </row>
    <row r="56" spans="1:21">
      <c r="A56" s="17" t="s">
        <v>176</v>
      </c>
      <c r="B56" s="18">
        <v>6900</v>
      </c>
      <c r="C56" s="18">
        <v>7020</v>
      </c>
      <c r="D56" s="19">
        <v>6487</v>
      </c>
      <c r="E56" s="83">
        <v>8.73411088017053E-2</v>
      </c>
      <c r="F56" s="83">
        <v>8.3819354247098021E-2</v>
      </c>
      <c r="G56" s="84">
        <v>6.4410821693231118E-2</v>
      </c>
      <c r="I56" s="118">
        <v>0</v>
      </c>
      <c r="J56" s="18">
        <v>0</v>
      </c>
      <c r="K56" s="19">
        <v>0</v>
      </c>
      <c r="L56" s="83" t="s">
        <v>173</v>
      </c>
      <c r="M56" s="83" t="s">
        <v>173</v>
      </c>
      <c r="N56" s="84" t="s">
        <v>173</v>
      </c>
      <c r="P56" s="118">
        <v>6900</v>
      </c>
      <c r="Q56" s="18">
        <v>7020</v>
      </c>
      <c r="R56" s="19">
        <v>6487</v>
      </c>
      <c r="S56" s="83">
        <v>0.11558154856158763</v>
      </c>
      <c r="T56" s="83">
        <v>0.11689376305167987</v>
      </c>
      <c r="U56" s="84">
        <v>8.5128820495377039E-2</v>
      </c>
    </row>
    <row r="57" spans="1:21">
      <c r="A57" s="17" t="s">
        <v>177</v>
      </c>
      <c r="B57" s="18">
        <v>3867</v>
      </c>
      <c r="C57" s="18">
        <v>5550</v>
      </c>
      <c r="D57" s="19">
        <v>5736</v>
      </c>
      <c r="E57" s="83">
        <v>4.8948995324086149E-2</v>
      </c>
      <c r="F57" s="83">
        <v>6.6267438186808261E-2</v>
      </c>
      <c r="G57" s="84">
        <v>5.6953980766513604E-2</v>
      </c>
      <c r="I57" s="118">
        <v>3867</v>
      </c>
      <c r="J57" s="18">
        <v>5550</v>
      </c>
      <c r="K57" s="19">
        <v>5736</v>
      </c>
      <c r="L57" s="83">
        <v>0.2003368477331163</v>
      </c>
      <c r="M57" s="83">
        <v>0.23420676279412467</v>
      </c>
      <c r="N57" s="84">
        <v>0.23401995778991486</v>
      </c>
      <c r="P57" s="118">
        <v>0</v>
      </c>
      <c r="Q57" s="18">
        <v>0</v>
      </c>
      <c r="R57" s="19">
        <v>0</v>
      </c>
      <c r="S57" s="83" t="s">
        <v>173</v>
      </c>
      <c r="T57" s="83" t="s">
        <v>173</v>
      </c>
      <c r="U57" s="84" t="s">
        <v>173</v>
      </c>
    </row>
    <row r="58" spans="1:21">
      <c r="A58" s="17" t="s">
        <v>178</v>
      </c>
      <c r="B58" s="18">
        <v>0</v>
      </c>
      <c r="C58" s="18">
        <v>85</v>
      </c>
      <c r="D58" s="19">
        <v>105</v>
      </c>
      <c r="E58" s="83" t="s">
        <v>173</v>
      </c>
      <c r="F58" s="83">
        <v>1.0149067109691357E-3</v>
      </c>
      <c r="G58" s="84">
        <v>1.0425676395543807E-3</v>
      </c>
      <c r="I58" s="118">
        <v>0</v>
      </c>
      <c r="J58" s="18">
        <v>0</v>
      </c>
      <c r="K58" s="19">
        <v>0</v>
      </c>
      <c r="L58" s="83" t="s">
        <v>173</v>
      </c>
      <c r="M58" s="83" t="s">
        <v>173</v>
      </c>
      <c r="N58" s="84" t="s">
        <v>173</v>
      </c>
      <c r="P58" s="118">
        <v>0</v>
      </c>
      <c r="Q58" s="18">
        <v>85</v>
      </c>
      <c r="R58" s="19">
        <v>105</v>
      </c>
      <c r="S58" s="83" t="s">
        <v>173</v>
      </c>
      <c r="T58" s="83">
        <v>1.4153803218508246E-3</v>
      </c>
      <c r="U58" s="84">
        <v>1.3779136969345751E-3</v>
      </c>
    </row>
    <row r="59" spans="1:21">
      <c r="A59" s="17" t="s">
        <v>179</v>
      </c>
      <c r="B59" s="18">
        <v>0</v>
      </c>
      <c r="C59" s="18">
        <v>129915</v>
      </c>
      <c r="D59" s="19">
        <v>230272</v>
      </c>
      <c r="E59" s="83" t="s">
        <v>173</v>
      </c>
      <c r="F59" s="83">
        <v>1.5511953571241794</v>
      </c>
      <c r="G59" s="84">
        <v>2.2864203380520607</v>
      </c>
      <c r="I59" s="118">
        <v>0</v>
      </c>
      <c r="J59" s="18">
        <v>0</v>
      </c>
      <c r="K59" s="19">
        <v>0</v>
      </c>
      <c r="L59" s="83" t="s">
        <v>173</v>
      </c>
      <c r="M59" s="83" t="s">
        <v>173</v>
      </c>
      <c r="N59" s="84" t="s">
        <v>173</v>
      </c>
      <c r="P59" s="118">
        <v>0</v>
      </c>
      <c r="Q59" s="18">
        <v>129915</v>
      </c>
      <c r="R59" s="19">
        <v>230272</v>
      </c>
      <c r="S59" s="83" t="s">
        <v>173</v>
      </c>
      <c r="T59" s="83">
        <v>2.1632839354499986</v>
      </c>
      <c r="U59" s="84">
        <v>3.0218565982906522</v>
      </c>
    </row>
    <row r="60" spans="1:21">
      <c r="A60" s="17" t="s">
        <v>180</v>
      </c>
      <c r="B60" s="18">
        <v>0</v>
      </c>
      <c r="C60" s="18">
        <v>48824</v>
      </c>
      <c r="D60" s="19">
        <v>48331</v>
      </c>
      <c r="E60" s="83" t="s">
        <v>173</v>
      </c>
      <c r="F60" s="83">
        <v>0.58296241478067146</v>
      </c>
      <c r="G60" s="84">
        <v>0.47988891987907406</v>
      </c>
      <c r="I60" s="118">
        <v>0</v>
      </c>
      <c r="J60" s="18">
        <v>0</v>
      </c>
      <c r="K60" s="19">
        <v>0</v>
      </c>
      <c r="L60" s="83" t="s">
        <v>173</v>
      </c>
      <c r="M60" s="83" t="s">
        <v>173</v>
      </c>
      <c r="N60" s="84" t="s">
        <v>173</v>
      </c>
      <c r="P60" s="118">
        <v>0</v>
      </c>
      <c r="Q60" s="18">
        <v>48824</v>
      </c>
      <c r="R60" s="19">
        <v>48331</v>
      </c>
      <c r="S60" s="83" t="s">
        <v>173</v>
      </c>
      <c r="T60" s="83">
        <v>0.8129944568711136</v>
      </c>
      <c r="U60" s="84">
        <v>0.63424711320519001</v>
      </c>
    </row>
    <row r="61" spans="1:21">
      <c r="A61" s="17" t="s">
        <v>181</v>
      </c>
      <c r="B61" s="18">
        <v>0</v>
      </c>
      <c r="C61" s="18">
        <v>0</v>
      </c>
      <c r="D61" s="19">
        <v>0</v>
      </c>
      <c r="E61" s="83" t="s">
        <v>173</v>
      </c>
      <c r="F61" s="83" t="s">
        <v>173</v>
      </c>
      <c r="G61" s="84" t="s">
        <v>173</v>
      </c>
      <c r="I61" s="118">
        <v>0</v>
      </c>
      <c r="J61" s="18">
        <v>0</v>
      </c>
      <c r="K61" s="19">
        <v>0</v>
      </c>
      <c r="L61" s="83" t="s">
        <v>173</v>
      </c>
      <c r="M61" s="83" t="s">
        <v>173</v>
      </c>
      <c r="N61" s="84" t="s">
        <v>173</v>
      </c>
      <c r="P61" s="118">
        <v>0</v>
      </c>
      <c r="Q61" s="18">
        <v>0</v>
      </c>
      <c r="R61" s="19">
        <v>0</v>
      </c>
      <c r="S61" s="83" t="s">
        <v>173</v>
      </c>
      <c r="T61" s="83" t="s">
        <v>173</v>
      </c>
      <c r="U61" s="84" t="s">
        <v>173</v>
      </c>
    </row>
    <row r="62" spans="1:21">
      <c r="A62" s="17" t="s">
        <v>182</v>
      </c>
      <c r="B62" s="18">
        <v>40654</v>
      </c>
      <c r="C62" s="18">
        <v>3824</v>
      </c>
      <c r="D62" s="19">
        <v>0</v>
      </c>
      <c r="E62" s="83">
        <v>0.51460368655427935</v>
      </c>
      <c r="F62" s="83">
        <v>4.5658861914658525E-2</v>
      </c>
      <c r="G62" s="84" t="s">
        <v>173</v>
      </c>
      <c r="I62" s="118">
        <v>4207</v>
      </c>
      <c r="J62" s="18">
        <v>3467</v>
      </c>
      <c r="K62" s="19">
        <v>0</v>
      </c>
      <c r="L62" s="83">
        <v>0.21795115552449451</v>
      </c>
      <c r="M62" s="83">
        <v>0.14630537776706851</v>
      </c>
      <c r="N62" s="84" t="s">
        <v>173</v>
      </c>
      <c r="P62" s="118">
        <v>36447</v>
      </c>
      <c r="Q62" s="18">
        <v>357</v>
      </c>
      <c r="R62" s="19">
        <v>0</v>
      </c>
      <c r="S62" s="83">
        <v>0.61052184064118609</v>
      </c>
      <c r="T62" s="83">
        <v>5.944597351773463E-3</v>
      </c>
      <c r="U62" s="84" t="s">
        <v>173</v>
      </c>
    </row>
    <row r="63" spans="1:21">
      <c r="A63" s="17" t="s">
        <v>183</v>
      </c>
      <c r="B63" s="18">
        <v>101260</v>
      </c>
      <c r="C63" s="18">
        <v>81039</v>
      </c>
      <c r="D63" s="19">
        <v>75749</v>
      </c>
      <c r="E63" s="83">
        <v>1.2817624169943014</v>
      </c>
      <c r="F63" s="83">
        <v>0.96761205823797392</v>
      </c>
      <c r="G63" s="84">
        <v>0.75212815360575991</v>
      </c>
      <c r="I63" s="118">
        <v>65843</v>
      </c>
      <c r="J63" s="18">
        <v>38613</v>
      </c>
      <c r="K63" s="19">
        <v>29119</v>
      </c>
      <c r="L63" s="83">
        <v>3.4111143173756338</v>
      </c>
      <c r="M63" s="83">
        <v>1.6294460777963127</v>
      </c>
      <c r="N63" s="84">
        <v>1.1880103122183632</v>
      </c>
      <c r="P63" s="118">
        <v>35417</v>
      </c>
      <c r="Q63" s="18">
        <v>42426</v>
      </c>
      <c r="R63" s="19">
        <v>46630</v>
      </c>
      <c r="S63" s="83">
        <v>0.59326836310228248</v>
      </c>
      <c r="T63" s="83">
        <v>0.70645794746874213</v>
      </c>
      <c r="U63" s="84">
        <v>0.61192491131484983</v>
      </c>
    </row>
    <row r="64" spans="1:21">
      <c r="A64" s="17" t="s">
        <v>184</v>
      </c>
      <c r="B64" s="18">
        <v>64215</v>
      </c>
      <c r="C64" s="18">
        <v>72591</v>
      </c>
      <c r="D64" s="19">
        <v>81635</v>
      </c>
      <c r="E64" s="83">
        <v>0.81284192778282693</v>
      </c>
      <c r="F64" s="83">
        <v>0.86674227124659442</v>
      </c>
      <c r="G64" s="84">
        <v>0.81057151671449401</v>
      </c>
      <c r="I64" s="118">
        <v>40169</v>
      </c>
      <c r="J64" s="18">
        <v>46863</v>
      </c>
      <c r="K64" s="19">
        <v>51256</v>
      </c>
      <c r="L64" s="83">
        <v>2.0810268519760924</v>
      </c>
      <c r="M64" s="83">
        <v>1.9775912657335251</v>
      </c>
      <c r="N64" s="84">
        <v>2.0911657873918892</v>
      </c>
      <c r="P64" s="118">
        <v>24046</v>
      </c>
      <c r="Q64" s="18">
        <v>25728</v>
      </c>
      <c r="R64" s="19">
        <v>30379</v>
      </c>
      <c r="S64" s="83">
        <v>0.40279332126259942</v>
      </c>
      <c r="T64" s="83">
        <v>0.42841064612444724</v>
      </c>
      <c r="U64" s="84">
        <v>0.3986632399921472</v>
      </c>
    </row>
    <row r="65" spans="1:21">
      <c r="A65" s="17" t="s">
        <v>185</v>
      </c>
      <c r="B65" s="18">
        <v>141109</v>
      </c>
      <c r="C65" s="18">
        <v>161035</v>
      </c>
      <c r="D65" s="19">
        <v>742563</v>
      </c>
      <c r="E65" s="83">
        <v>1.786176307521715</v>
      </c>
      <c r="F65" s="83">
        <v>1.9227706141284089</v>
      </c>
      <c r="G65" s="84">
        <v>7.3730681345754254</v>
      </c>
      <c r="I65" s="118">
        <v>670</v>
      </c>
      <c r="J65" s="18">
        <v>1948</v>
      </c>
      <c r="K65" s="19">
        <v>2087</v>
      </c>
      <c r="L65" s="83">
        <v>3.4710547706539419E-2</v>
      </c>
      <c r="M65" s="83">
        <v>8.2204463769901773E-2</v>
      </c>
      <c r="N65" s="84">
        <v>8.5146382829071193E-2</v>
      </c>
      <c r="P65" s="118">
        <v>140439</v>
      </c>
      <c r="Q65" s="18">
        <v>159087</v>
      </c>
      <c r="R65" s="19">
        <v>740476</v>
      </c>
      <c r="S65" s="83">
        <v>2.3524865360059137</v>
      </c>
      <c r="T65" s="83">
        <v>2.6490424619092017</v>
      </c>
      <c r="U65" s="84">
        <v>9.7172573585840603</v>
      </c>
    </row>
    <row r="66" spans="1:21">
      <c r="A66" s="17" t="s">
        <v>186</v>
      </c>
      <c r="B66" s="18">
        <v>56281</v>
      </c>
      <c r="C66" s="18">
        <v>68751</v>
      </c>
      <c r="D66" s="19">
        <v>35486</v>
      </c>
      <c r="E66" s="83">
        <v>0.71241231079257628</v>
      </c>
      <c r="F66" s="83">
        <v>0.82089236806869459</v>
      </c>
      <c r="G66" s="84">
        <v>0.35234814530692149</v>
      </c>
      <c r="I66" s="118">
        <v>2211</v>
      </c>
      <c r="J66" s="18">
        <v>3538</v>
      </c>
      <c r="K66" s="19">
        <v>3597</v>
      </c>
      <c r="L66" s="83">
        <v>0.11454480743158008</v>
      </c>
      <c r="M66" s="83">
        <v>0.14930153635416452</v>
      </c>
      <c r="N66" s="84">
        <v>0.14675205512034933</v>
      </c>
      <c r="P66" s="118">
        <v>54070</v>
      </c>
      <c r="Q66" s="18">
        <v>65213</v>
      </c>
      <c r="R66" s="19">
        <v>31889</v>
      </c>
      <c r="S66" s="83">
        <v>0.90572381604710772</v>
      </c>
      <c r="T66" s="83">
        <v>1.0858964344571509</v>
      </c>
      <c r="U66" s="84">
        <v>0.41847895125282536</v>
      </c>
    </row>
    <row r="67" spans="1:21">
      <c r="A67" s="17" t="s">
        <v>187</v>
      </c>
      <c r="B67" s="18">
        <v>0</v>
      </c>
      <c r="C67" s="18">
        <v>0</v>
      </c>
      <c r="D67" s="19">
        <v>0</v>
      </c>
      <c r="E67" s="83" t="s">
        <v>173</v>
      </c>
      <c r="F67" s="83" t="s">
        <v>173</v>
      </c>
      <c r="G67" s="84" t="s">
        <v>173</v>
      </c>
      <c r="I67" s="118">
        <v>0</v>
      </c>
      <c r="J67" s="18">
        <v>0</v>
      </c>
      <c r="K67" s="19">
        <v>0</v>
      </c>
      <c r="L67" s="83" t="s">
        <v>173</v>
      </c>
      <c r="M67" s="83" t="s">
        <v>173</v>
      </c>
      <c r="N67" s="84" t="s">
        <v>173</v>
      </c>
      <c r="P67" s="118">
        <v>0</v>
      </c>
      <c r="Q67" s="18">
        <v>0</v>
      </c>
      <c r="R67" s="19">
        <v>0</v>
      </c>
      <c r="S67" s="83" t="s">
        <v>173</v>
      </c>
      <c r="T67" s="83" t="s">
        <v>173</v>
      </c>
      <c r="U67" s="84" t="s">
        <v>173</v>
      </c>
    </row>
    <row r="68" spans="1:21">
      <c r="A68" s="17" t="s">
        <v>188</v>
      </c>
      <c r="B68" s="18">
        <v>0</v>
      </c>
      <c r="C68" s="18">
        <v>13</v>
      </c>
      <c r="D68" s="19">
        <v>374</v>
      </c>
      <c r="E68" s="83" t="s">
        <v>173</v>
      </c>
      <c r="F68" s="83">
        <v>1.5522102638351485E-4</v>
      </c>
      <c r="G68" s="84">
        <v>3.7135266399365564E-3</v>
      </c>
      <c r="I68" s="118">
        <v>0</v>
      </c>
      <c r="J68" s="18">
        <v>13</v>
      </c>
      <c r="K68" s="19">
        <v>371</v>
      </c>
      <c r="L68" s="83" t="s">
        <v>173</v>
      </c>
      <c r="M68" s="83">
        <v>5.485924173556073E-4</v>
      </c>
      <c r="N68" s="84">
        <v>1.5136228092757744E-2</v>
      </c>
      <c r="P68" s="118">
        <v>0</v>
      </c>
      <c r="Q68" s="18">
        <v>0</v>
      </c>
      <c r="R68" s="19">
        <v>3</v>
      </c>
      <c r="S68" s="83" t="s">
        <v>173</v>
      </c>
      <c r="T68" s="83" t="s">
        <v>173</v>
      </c>
      <c r="U68" s="84">
        <v>3.9368962769559287E-5</v>
      </c>
    </row>
    <row r="69" spans="1:21">
      <c r="A69" s="17" t="s">
        <v>189</v>
      </c>
      <c r="B69" s="18">
        <v>0</v>
      </c>
      <c r="C69" s="18">
        <v>0</v>
      </c>
      <c r="D69" s="19">
        <v>0</v>
      </c>
      <c r="E69" s="83" t="s">
        <v>173</v>
      </c>
      <c r="F69" s="83" t="s">
        <v>173</v>
      </c>
      <c r="G69" s="84" t="s">
        <v>173</v>
      </c>
      <c r="I69" s="118">
        <v>0</v>
      </c>
      <c r="J69" s="18">
        <v>0</v>
      </c>
      <c r="K69" s="19">
        <v>0</v>
      </c>
      <c r="L69" s="83" t="s">
        <v>173</v>
      </c>
      <c r="M69" s="83" t="s">
        <v>173</v>
      </c>
      <c r="N69" s="84" t="s">
        <v>173</v>
      </c>
      <c r="P69" s="118">
        <v>0</v>
      </c>
      <c r="Q69" s="18">
        <v>0</v>
      </c>
      <c r="R69" s="19">
        <v>0</v>
      </c>
      <c r="S69" s="83" t="s">
        <v>173</v>
      </c>
      <c r="T69" s="83" t="s">
        <v>173</v>
      </c>
      <c r="U69" s="84" t="s">
        <v>173</v>
      </c>
    </row>
    <row r="70" spans="1:21">
      <c r="A70" s="17" t="s">
        <v>190</v>
      </c>
      <c r="B70" s="18">
        <v>0</v>
      </c>
      <c r="C70" s="18">
        <v>0</v>
      </c>
      <c r="D70" s="19">
        <v>0</v>
      </c>
      <c r="E70" s="83" t="s">
        <v>173</v>
      </c>
      <c r="F70" s="83" t="s">
        <v>173</v>
      </c>
      <c r="G70" s="84" t="s">
        <v>173</v>
      </c>
      <c r="I70" s="118">
        <v>0</v>
      </c>
      <c r="J70" s="18">
        <v>0</v>
      </c>
      <c r="K70" s="19">
        <v>0</v>
      </c>
      <c r="L70" s="83" t="s">
        <v>173</v>
      </c>
      <c r="M70" s="83" t="s">
        <v>173</v>
      </c>
      <c r="N70" s="84" t="s">
        <v>173</v>
      </c>
      <c r="P70" s="118">
        <v>0</v>
      </c>
      <c r="Q70" s="18">
        <v>0</v>
      </c>
      <c r="R70" s="19">
        <v>0</v>
      </c>
      <c r="S70" s="83" t="s">
        <v>173</v>
      </c>
      <c r="T70" s="83" t="s">
        <v>173</v>
      </c>
      <c r="U70" s="84" t="s">
        <v>173</v>
      </c>
    </row>
    <row r="71" spans="1:21">
      <c r="A71" s="17" t="s">
        <v>191</v>
      </c>
      <c r="B71" s="18">
        <v>0</v>
      </c>
      <c r="C71" s="18">
        <v>2234</v>
      </c>
      <c r="D71" s="19">
        <v>6246</v>
      </c>
      <c r="E71" s="83" t="s">
        <v>173</v>
      </c>
      <c r="F71" s="83">
        <v>2.6674136380059398E-2</v>
      </c>
      <c r="G71" s="84">
        <v>6.2017880730063452E-2</v>
      </c>
      <c r="I71" s="118">
        <v>0</v>
      </c>
      <c r="J71" s="18">
        <v>0</v>
      </c>
      <c r="K71" s="19">
        <v>0</v>
      </c>
      <c r="L71" s="83" t="s">
        <v>173</v>
      </c>
      <c r="M71" s="83" t="s">
        <v>173</v>
      </c>
      <c r="N71" s="84" t="s">
        <v>173</v>
      </c>
      <c r="P71" s="118">
        <v>0</v>
      </c>
      <c r="Q71" s="18">
        <v>2234</v>
      </c>
      <c r="R71" s="19">
        <v>6246</v>
      </c>
      <c r="S71" s="83" t="s">
        <v>173</v>
      </c>
      <c r="T71" s="83">
        <v>3.7199525164879316E-2</v>
      </c>
      <c r="U71" s="84">
        <v>8.1966180486222437E-2</v>
      </c>
    </row>
    <row r="72" spans="1:21">
      <c r="A72" s="17" t="s">
        <v>192</v>
      </c>
      <c r="B72" s="18">
        <v>0</v>
      </c>
      <c r="C72" s="18">
        <v>0</v>
      </c>
      <c r="D72" s="19">
        <v>0</v>
      </c>
      <c r="E72" s="83" t="s">
        <v>173</v>
      </c>
      <c r="F72" s="83" t="s">
        <v>173</v>
      </c>
      <c r="G72" s="84" t="s">
        <v>173</v>
      </c>
      <c r="I72" s="118">
        <v>0</v>
      </c>
      <c r="J72" s="18">
        <v>0</v>
      </c>
      <c r="K72" s="19">
        <v>0</v>
      </c>
      <c r="L72" s="83" t="s">
        <v>173</v>
      </c>
      <c r="M72" s="83" t="s">
        <v>173</v>
      </c>
      <c r="N72" s="84" t="s">
        <v>173</v>
      </c>
      <c r="P72" s="118">
        <v>0</v>
      </c>
      <c r="Q72" s="18">
        <v>0</v>
      </c>
      <c r="R72" s="19">
        <v>0</v>
      </c>
      <c r="S72" s="83" t="s">
        <v>173</v>
      </c>
      <c r="T72" s="83" t="s">
        <v>173</v>
      </c>
      <c r="U72" s="84" t="s">
        <v>173</v>
      </c>
    </row>
    <row r="73" spans="1:21">
      <c r="A73" s="17" t="s">
        <v>193</v>
      </c>
      <c r="B73" s="18">
        <v>0</v>
      </c>
      <c r="C73" s="18">
        <v>0</v>
      </c>
      <c r="D73" s="19">
        <v>33672</v>
      </c>
      <c r="E73" s="83" t="s">
        <v>173</v>
      </c>
      <c r="F73" s="83" t="s">
        <v>173</v>
      </c>
      <c r="G73" s="84">
        <v>0.33433654818166769</v>
      </c>
      <c r="I73" s="118">
        <v>0</v>
      </c>
      <c r="J73" s="18">
        <v>0</v>
      </c>
      <c r="K73" s="19">
        <v>6487</v>
      </c>
      <c r="L73" s="83" t="s">
        <v>173</v>
      </c>
      <c r="M73" s="83" t="s">
        <v>173</v>
      </c>
      <c r="N73" s="84">
        <v>0.26465960010166978</v>
      </c>
      <c r="P73" s="118">
        <v>0</v>
      </c>
      <c r="Q73" s="18">
        <v>0</v>
      </c>
      <c r="R73" s="19">
        <v>27185</v>
      </c>
      <c r="S73" s="83" t="s">
        <v>173</v>
      </c>
      <c r="T73" s="83" t="s">
        <v>173</v>
      </c>
      <c r="U73" s="84">
        <v>0.35674841763015641</v>
      </c>
    </row>
    <row r="74" spans="1:21" ht="13.5" thickBot="1">
      <c r="A74" s="20" t="s">
        <v>4</v>
      </c>
      <c r="B74" s="21">
        <v>7900060</v>
      </c>
      <c r="C74" s="21">
        <v>8375154</v>
      </c>
      <c r="D74" s="22">
        <v>10071289</v>
      </c>
      <c r="E74" s="87">
        <v>100</v>
      </c>
      <c r="F74" s="87">
        <v>100</v>
      </c>
      <c r="G74" s="88">
        <v>100</v>
      </c>
      <c r="I74" s="119">
        <v>1930249</v>
      </c>
      <c r="J74" s="21">
        <v>2369701</v>
      </c>
      <c r="K74" s="22">
        <v>2451073</v>
      </c>
      <c r="L74" s="87">
        <v>100</v>
      </c>
      <c r="M74" s="87">
        <v>100</v>
      </c>
      <c r="N74" s="88">
        <v>100</v>
      </c>
      <c r="P74" s="119">
        <v>5969811</v>
      </c>
      <c r="Q74" s="21">
        <v>6005453</v>
      </c>
      <c r="R74" s="22">
        <v>7620216</v>
      </c>
      <c r="S74" s="87">
        <v>100</v>
      </c>
      <c r="T74" s="87">
        <v>100</v>
      </c>
      <c r="U74" s="88">
        <v>100</v>
      </c>
    </row>
    <row r="75" spans="1:21">
      <c r="A75" s="24"/>
      <c r="B75" s="24"/>
      <c r="C75" s="24"/>
      <c r="D75" s="24"/>
      <c r="E75" s="24"/>
      <c r="F75" s="24"/>
      <c r="G75" s="24"/>
      <c r="I75" s="24"/>
      <c r="J75" s="24"/>
      <c r="K75" s="24"/>
      <c r="L75" s="24"/>
      <c r="M75" s="24"/>
      <c r="N75" s="24"/>
      <c r="P75" s="24"/>
      <c r="Q75" s="24"/>
      <c r="R75" s="24"/>
      <c r="S75" s="24"/>
      <c r="T75" s="24"/>
      <c r="U75" s="24"/>
    </row>
    <row r="76" spans="1:21" ht="12.75" customHeight="1">
      <c r="A76" s="26" t="s">
        <v>162</v>
      </c>
      <c r="F76" s="25"/>
      <c r="G76" s="25"/>
      <c r="H76" s="116"/>
      <c r="I76" s="25"/>
      <c r="J76" s="25"/>
      <c r="K76" s="25"/>
      <c r="L76" s="25"/>
      <c r="M76" s="25"/>
      <c r="N76" s="25"/>
      <c r="O76" s="116"/>
      <c r="P76" s="25"/>
      <c r="T76" s="25"/>
      <c r="U76" s="187">
        <v>12</v>
      </c>
    </row>
    <row r="77" spans="1:21" ht="12.75" customHeight="1">
      <c r="A77" s="26" t="s">
        <v>163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T77" s="25"/>
      <c r="U77" s="188"/>
    </row>
    <row r="82" ht="12.75" customHeight="1"/>
    <row r="83" ht="12.75" customHeight="1"/>
  </sheetData>
  <mergeCells count="7">
    <mergeCell ref="U76:U77"/>
    <mergeCell ref="D4:E4"/>
    <mergeCell ref="I4:N4"/>
    <mergeCell ref="P4:U4"/>
    <mergeCell ref="D40:E40"/>
    <mergeCell ref="I40:N40"/>
    <mergeCell ref="P40:U40"/>
  </mergeCells>
  <hyperlinks>
    <hyperlink ref="A2" location="Innhold!A32" tooltip="Move to Tab2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3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/>
    <row r="2" spans="1:21">
      <c r="A2" s="72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>
      <c r="A4" s="5" t="s">
        <v>120</v>
      </c>
      <c r="B4" s="6"/>
      <c r="C4" s="6"/>
      <c r="D4" s="199" t="s">
        <v>107</v>
      </c>
      <c r="E4" s="199"/>
      <c r="F4" s="6"/>
      <c r="I4" s="199" t="s">
        <v>112</v>
      </c>
      <c r="J4" s="199"/>
      <c r="K4" s="199"/>
      <c r="L4" s="199"/>
      <c r="M4" s="199"/>
      <c r="N4" s="199"/>
      <c r="P4" s="199" t="s">
        <v>113</v>
      </c>
      <c r="Q4" s="199"/>
      <c r="R4" s="199"/>
      <c r="S4" s="199"/>
      <c r="T4" s="199"/>
      <c r="U4" s="199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1" t="s">
        <v>1</v>
      </c>
      <c r="K5" s="10"/>
      <c r="L5" s="11"/>
      <c r="M5" s="91" t="s">
        <v>2</v>
      </c>
      <c r="N5" s="12"/>
      <c r="P5" s="7"/>
      <c r="Q5" s="91" t="s">
        <v>1</v>
      </c>
      <c r="R5" s="10"/>
      <c r="S5" s="11"/>
      <c r="T5" s="91" t="s">
        <v>2</v>
      </c>
      <c r="U5" s="12"/>
    </row>
    <row r="6" spans="1:21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  <c r="I6" s="117" t="s">
        <v>164</v>
      </c>
      <c r="J6" s="15" t="s">
        <v>160</v>
      </c>
      <c r="K6" s="66" t="s">
        <v>161</v>
      </c>
      <c r="L6" s="15" t="s">
        <v>164</v>
      </c>
      <c r="M6" s="15" t="s">
        <v>160</v>
      </c>
      <c r="N6" s="16" t="s">
        <v>161</v>
      </c>
      <c r="P6" s="117" t="s">
        <v>164</v>
      </c>
      <c r="Q6" s="15" t="s">
        <v>160</v>
      </c>
      <c r="R6" s="66" t="s">
        <v>161</v>
      </c>
      <c r="S6" s="15" t="s">
        <v>164</v>
      </c>
      <c r="T6" s="15" t="s">
        <v>160</v>
      </c>
      <c r="U6" s="16" t="s">
        <v>161</v>
      </c>
    </row>
    <row r="7" spans="1:21">
      <c r="A7" s="17" t="s">
        <v>83</v>
      </c>
      <c r="B7" s="18">
        <v>364734</v>
      </c>
      <c r="C7" s="18">
        <v>402454</v>
      </c>
      <c r="D7" s="19">
        <v>453495</v>
      </c>
      <c r="E7" s="27">
        <v>30.962691185496517</v>
      </c>
      <c r="F7" s="27">
        <v>32.720821683253888</v>
      </c>
      <c r="G7" s="28">
        <v>34.040088933058506</v>
      </c>
      <c r="I7" s="118">
        <v>302819</v>
      </c>
      <c r="J7" s="18">
        <v>350951</v>
      </c>
      <c r="K7" s="19">
        <v>389640</v>
      </c>
      <c r="L7" s="83">
        <v>37.556802960699294</v>
      </c>
      <c r="M7" s="83">
        <v>38.603204843343704</v>
      </c>
      <c r="N7" s="84">
        <v>40.592108895697535</v>
      </c>
      <c r="P7" s="118">
        <v>61915</v>
      </c>
      <c r="Q7" s="18">
        <v>51503</v>
      </c>
      <c r="R7" s="19">
        <v>63855</v>
      </c>
      <c r="S7" s="83">
        <v>16.658012338471224</v>
      </c>
      <c r="T7" s="83">
        <v>16.052599590448793</v>
      </c>
      <c r="U7" s="84">
        <v>17.149325763333664</v>
      </c>
    </row>
    <row r="8" spans="1:21">
      <c r="A8" s="17" t="s">
        <v>165</v>
      </c>
      <c r="B8" s="18">
        <v>5325</v>
      </c>
      <c r="C8" s="18">
        <v>6417</v>
      </c>
      <c r="D8" s="19">
        <v>6806</v>
      </c>
      <c r="E8" s="27">
        <v>0.45204540997759723</v>
      </c>
      <c r="F8" s="27">
        <v>0.52172301118001108</v>
      </c>
      <c r="G8" s="28">
        <v>0.51086967944166128</v>
      </c>
      <c r="I8" s="118">
        <v>5095</v>
      </c>
      <c r="J8" s="18">
        <v>6262</v>
      </c>
      <c r="K8" s="19">
        <v>6649</v>
      </c>
      <c r="L8" s="83">
        <v>0.63190193179675946</v>
      </c>
      <c r="M8" s="83">
        <v>0.68879492786462571</v>
      </c>
      <c r="N8" s="84">
        <v>0.69268281502795626</v>
      </c>
      <c r="P8" s="118">
        <v>230</v>
      </c>
      <c r="Q8" s="18">
        <v>155</v>
      </c>
      <c r="R8" s="19">
        <v>157</v>
      </c>
      <c r="S8" s="83">
        <v>6.1880688651350747E-2</v>
      </c>
      <c r="T8" s="83">
        <v>4.8310835029407272E-2</v>
      </c>
      <c r="U8" s="84">
        <v>4.2164969772819437E-2</v>
      </c>
    </row>
    <row r="9" spans="1:21">
      <c r="A9" s="17" t="s">
        <v>84</v>
      </c>
      <c r="B9" s="18">
        <v>243782</v>
      </c>
      <c r="C9" s="18">
        <v>247032</v>
      </c>
      <c r="D9" s="19">
        <v>257379</v>
      </c>
      <c r="E9" s="27">
        <v>20.694935987823211</v>
      </c>
      <c r="F9" s="27">
        <v>20.084506607109319</v>
      </c>
      <c r="G9" s="28">
        <v>19.319295801500932</v>
      </c>
      <c r="I9" s="118">
        <v>164320</v>
      </c>
      <c r="J9" s="18">
        <v>155976</v>
      </c>
      <c r="K9" s="19">
        <v>153246</v>
      </c>
      <c r="L9" s="83">
        <v>20.379612450018357</v>
      </c>
      <c r="M9" s="83">
        <v>17.156735494827988</v>
      </c>
      <c r="N9" s="84">
        <v>15.964937685633057</v>
      </c>
      <c r="P9" s="118">
        <v>79462</v>
      </c>
      <c r="Q9" s="18">
        <v>91056</v>
      </c>
      <c r="R9" s="19">
        <v>104133</v>
      </c>
      <c r="S9" s="83">
        <v>21.378970789624493</v>
      </c>
      <c r="T9" s="83">
        <v>28.380589641533604</v>
      </c>
      <c r="U9" s="84">
        <v>27.966654760210233</v>
      </c>
    </row>
    <row r="10" spans="1:21">
      <c r="A10" s="17" t="s">
        <v>86</v>
      </c>
      <c r="B10" s="18">
        <v>131698</v>
      </c>
      <c r="C10" s="18">
        <v>130305</v>
      </c>
      <c r="D10" s="19">
        <v>125429</v>
      </c>
      <c r="E10" s="27">
        <v>11.179995568681615</v>
      </c>
      <c r="F10" s="27">
        <v>10.59422112697699</v>
      </c>
      <c r="G10" s="28">
        <v>9.4149093480294059</v>
      </c>
      <c r="I10" s="118">
        <v>79126</v>
      </c>
      <c r="J10" s="18">
        <v>78897</v>
      </c>
      <c r="K10" s="19">
        <v>79085</v>
      </c>
      <c r="L10" s="83">
        <v>9.8135176163592526</v>
      </c>
      <c r="M10" s="83">
        <v>8.6783541079104722</v>
      </c>
      <c r="N10" s="84">
        <v>8.2389562981630213</v>
      </c>
      <c r="P10" s="118">
        <v>52572</v>
      </c>
      <c r="Q10" s="18">
        <v>51408</v>
      </c>
      <c r="R10" s="19">
        <v>46344</v>
      </c>
      <c r="S10" s="83">
        <v>14.144311146864398</v>
      </c>
      <c r="T10" s="83">
        <v>16.022989723817865</v>
      </c>
      <c r="U10" s="84">
        <v>12.446454516888815</v>
      </c>
    </row>
    <row r="11" spans="1:21">
      <c r="A11" s="17" t="s">
        <v>166</v>
      </c>
      <c r="B11" s="18">
        <v>158475</v>
      </c>
      <c r="C11" s="18">
        <v>146253</v>
      </c>
      <c r="D11" s="19">
        <v>165006</v>
      </c>
      <c r="E11" s="27">
        <v>13.453126074403704</v>
      </c>
      <c r="F11" s="27">
        <v>11.890845496978365</v>
      </c>
      <c r="G11" s="28">
        <v>12.385624790765615</v>
      </c>
      <c r="I11" s="118">
        <v>76328</v>
      </c>
      <c r="J11" s="18">
        <v>146253</v>
      </c>
      <c r="K11" s="19">
        <v>165006</v>
      </c>
      <c r="L11" s="83">
        <v>9.4664986555805815</v>
      </c>
      <c r="M11" s="83">
        <v>16.087244424302956</v>
      </c>
      <c r="N11" s="84">
        <v>17.19007678996886</v>
      </c>
      <c r="P11" s="118">
        <v>82147</v>
      </c>
      <c r="Q11" s="18">
        <v>0</v>
      </c>
      <c r="R11" s="19">
        <v>0</v>
      </c>
      <c r="S11" s="83">
        <v>22.101360568010911</v>
      </c>
      <c r="T11" s="83" t="s">
        <v>173</v>
      </c>
      <c r="U11" s="84" t="s">
        <v>173</v>
      </c>
    </row>
    <row r="12" spans="1:21">
      <c r="A12" s="17" t="s">
        <v>167</v>
      </c>
      <c r="B12" s="18">
        <v>20962</v>
      </c>
      <c r="C12" s="18">
        <v>14312</v>
      </c>
      <c r="D12" s="19">
        <v>14257</v>
      </c>
      <c r="E12" s="27">
        <v>1.7794884289108719</v>
      </c>
      <c r="F12" s="27">
        <v>1.163612238742141</v>
      </c>
      <c r="G12" s="28">
        <v>1.0701541316191252</v>
      </c>
      <c r="I12" s="118">
        <v>14843</v>
      </c>
      <c r="J12" s="18">
        <v>14312</v>
      </c>
      <c r="K12" s="19">
        <v>14257</v>
      </c>
      <c r="L12" s="83">
        <v>1.8408872175975075</v>
      </c>
      <c r="M12" s="83">
        <v>1.574262696837835</v>
      </c>
      <c r="N12" s="84">
        <v>1.4852728070166301</v>
      </c>
      <c r="P12" s="118">
        <v>6119</v>
      </c>
      <c r="Q12" s="18">
        <v>0</v>
      </c>
      <c r="R12" s="19">
        <v>0</v>
      </c>
      <c r="S12" s="83">
        <v>1.6462953645983271</v>
      </c>
      <c r="T12" s="83" t="s">
        <v>173</v>
      </c>
      <c r="U12" s="84" t="s">
        <v>173</v>
      </c>
    </row>
    <row r="13" spans="1:21">
      <c r="A13" s="17" t="s">
        <v>168</v>
      </c>
      <c r="B13" s="18">
        <v>24756</v>
      </c>
      <c r="C13" s="18">
        <v>26169</v>
      </c>
      <c r="D13" s="19">
        <v>31056</v>
      </c>
      <c r="E13" s="27">
        <v>2.1015654778226098</v>
      </c>
      <c r="F13" s="27">
        <v>2.1276249773367168</v>
      </c>
      <c r="G13" s="28">
        <v>2.3311150109815215</v>
      </c>
      <c r="I13" s="118">
        <v>7170</v>
      </c>
      <c r="J13" s="18">
        <v>6435</v>
      </c>
      <c r="K13" s="19">
        <v>7258</v>
      </c>
      <c r="L13" s="83">
        <v>0.88925158998680387</v>
      </c>
      <c r="M13" s="83">
        <v>0.70782423519783877</v>
      </c>
      <c r="N13" s="84">
        <v>0.75612751864534622</v>
      </c>
      <c r="P13" s="118">
        <v>17586</v>
      </c>
      <c r="Q13" s="18">
        <v>19734</v>
      </c>
      <c r="R13" s="19">
        <v>23798</v>
      </c>
      <c r="S13" s="83">
        <v>4.7314512635767576</v>
      </c>
      <c r="T13" s="83">
        <v>6.1507485062601495</v>
      </c>
      <c r="U13" s="84">
        <v>6.391350004162784</v>
      </c>
    </row>
    <row r="14" spans="1:21">
      <c r="A14" s="17" t="s">
        <v>169</v>
      </c>
      <c r="B14" s="18">
        <v>29489</v>
      </c>
      <c r="C14" s="18">
        <v>32271</v>
      </c>
      <c r="D14" s="19">
        <v>35529</v>
      </c>
      <c r="E14" s="27">
        <v>2.5033553229726504</v>
      </c>
      <c r="F14" s="27">
        <v>2.6237374620212153</v>
      </c>
      <c r="G14" s="28">
        <v>2.6668658302795745</v>
      </c>
      <c r="I14" s="118">
        <v>7469</v>
      </c>
      <c r="J14" s="18">
        <v>114</v>
      </c>
      <c r="K14" s="19">
        <v>0</v>
      </c>
      <c r="L14" s="83">
        <v>0.92633474555250184</v>
      </c>
      <c r="M14" s="83">
        <v>1.2539543560614394E-2</v>
      </c>
      <c r="N14" s="84" t="s">
        <v>173</v>
      </c>
      <c r="P14" s="118">
        <v>22020</v>
      </c>
      <c r="Q14" s="18">
        <v>32157</v>
      </c>
      <c r="R14" s="19">
        <v>35529</v>
      </c>
      <c r="S14" s="83">
        <v>5.9244033221858414</v>
      </c>
      <c r="T14" s="83">
        <v>10.022784013165483</v>
      </c>
      <c r="U14" s="84">
        <v>9.5419058029203949</v>
      </c>
    </row>
    <row r="15" spans="1:21">
      <c r="A15" s="17" t="s">
        <v>170</v>
      </c>
      <c r="B15" s="18">
        <v>8488</v>
      </c>
      <c r="C15" s="18">
        <v>8014</v>
      </c>
      <c r="D15" s="19">
        <v>8298</v>
      </c>
      <c r="E15" s="27">
        <v>0.72055613894644976</v>
      </c>
      <c r="F15" s="27">
        <v>0.65156431534932346</v>
      </c>
      <c r="G15" s="28">
        <v>0.62286168087083538</v>
      </c>
      <c r="I15" s="118">
        <v>1849</v>
      </c>
      <c r="J15" s="18">
        <v>2057</v>
      </c>
      <c r="K15" s="19">
        <v>2512</v>
      </c>
      <c r="L15" s="83">
        <v>0.22932024963536965</v>
      </c>
      <c r="M15" s="83">
        <v>0.22626176407178777</v>
      </c>
      <c r="N15" s="84">
        <v>0.26169638010982499</v>
      </c>
      <c r="P15" s="118">
        <v>6639</v>
      </c>
      <c r="Q15" s="18">
        <v>5957</v>
      </c>
      <c r="R15" s="19">
        <v>5786</v>
      </c>
      <c r="S15" s="83">
        <v>1.7861995302448592</v>
      </c>
      <c r="T15" s="83">
        <v>1.856694479162446</v>
      </c>
      <c r="U15" s="84">
        <v>1.5539268478059445</v>
      </c>
    </row>
    <row r="16" spans="1:21">
      <c r="A16" s="17" t="s">
        <v>171</v>
      </c>
      <c r="B16" s="18">
        <v>70559</v>
      </c>
      <c r="C16" s="18">
        <v>69539</v>
      </c>
      <c r="D16" s="19">
        <v>81806</v>
      </c>
      <c r="E16" s="27">
        <v>5.9898351328843722</v>
      </c>
      <c r="F16" s="27">
        <v>5.6537473078458458</v>
      </c>
      <c r="G16" s="28">
        <v>6.1404944161628778</v>
      </c>
      <c r="I16" s="118">
        <v>54797</v>
      </c>
      <c r="J16" s="18">
        <v>51393</v>
      </c>
      <c r="K16" s="19">
        <v>65831</v>
      </c>
      <c r="L16" s="83">
        <v>6.7961393830553547</v>
      </c>
      <c r="M16" s="83">
        <v>5.6530242299180307</v>
      </c>
      <c r="N16" s="84">
        <v>6.8581745218988406</v>
      </c>
      <c r="P16" s="118">
        <v>15762</v>
      </c>
      <c r="Q16" s="18">
        <v>18146</v>
      </c>
      <c r="R16" s="19">
        <v>15975</v>
      </c>
      <c r="S16" s="83">
        <v>4.2407104979243062</v>
      </c>
      <c r="T16" s="83">
        <v>5.6557962093137055</v>
      </c>
      <c r="U16" s="84">
        <v>4.2903528160559912</v>
      </c>
    </row>
    <row r="17" spans="1:21">
      <c r="A17" s="17" t="s">
        <v>172</v>
      </c>
      <c r="B17" s="18">
        <v>0</v>
      </c>
      <c r="C17" s="18">
        <v>0</v>
      </c>
      <c r="D17" s="19">
        <v>0</v>
      </c>
      <c r="E17" s="27" t="s">
        <v>173</v>
      </c>
      <c r="F17" s="27" t="s">
        <v>173</v>
      </c>
      <c r="G17" s="28" t="s">
        <v>173</v>
      </c>
      <c r="I17" s="118">
        <v>0</v>
      </c>
      <c r="J17" s="18">
        <v>0</v>
      </c>
      <c r="K17" s="19">
        <v>0</v>
      </c>
      <c r="L17" s="83" t="s">
        <v>173</v>
      </c>
      <c r="M17" s="83" t="s">
        <v>173</v>
      </c>
      <c r="N17" s="84" t="s">
        <v>173</v>
      </c>
      <c r="P17" s="118">
        <v>0</v>
      </c>
      <c r="Q17" s="18">
        <v>0</v>
      </c>
      <c r="R17" s="19">
        <v>0</v>
      </c>
      <c r="S17" s="83" t="s">
        <v>173</v>
      </c>
      <c r="T17" s="83" t="s">
        <v>173</v>
      </c>
      <c r="U17" s="84" t="s">
        <v>173</v>
      </c>
    </row>
    <row r="18" spans="1:21">
      <c r="A18" s="17" t="s">
        <v>174</v>
      </c>
      <c r="B18" s="18">
        <v>0</v>
      </c>
      <c r="C18" s="18">
        <v>14534</v>
      </c>
      <c r="D18" s="19">
        <v>13466</v>
      </c>
      <c r="E18" s="27" t="s">
        <v>173</v>
      </c>
      <c r="F18" s="27">
        <v>1.1816615621770736</v>
      </c>
      <c r="G18" s="28">
        <v>1.0107803560625053</v>
      </c>
      <c r="I18" s="118">
        <v>0</v>
      </c>
      <c r="J18" s="18">
        <v>14534</v>
      </c>
      <c r="K18" s="19">
        <v>13466</v>
      </c>
      <c r="L18" s="83" t="s">
        <v>173</v>
      </c>
      <c r="M18" s="83">
        <v>1.5986818079821894</v>
      </c>
      <c r="N18" s="84">
        <v>1.4028676172607097</v>
      </c>
      <c r="P18" s="118">
        <v>0</v>
      </c>
      <c r="Q18" s="18">
        <v>0</v>
      </c>
      <c r="R18" s="19">
        <v>0</v>
      </c>
      <c r="S18" s="83" t="s">
        <v>173</v>
      </c>
      <c r="T18" s="83" t="s">
        <v>173</v>
      </c>
      <c r="U18" s="84" t="s">
        <v>173</v>
      </c>
    </row>
    <row r="19" spans="1:21">
      <c r="A19" s="17" t="s">
        <v>175</v>
      </c>
      <c r="B19" s="18">
        <v>25590</v>
      </c>
      <c r="C19" s="18">
        <v>26818</v>
      </c>
      <c r="D19" s="19">
        <v>27513</v>
      </c>
      <c r="E19" s="27">
        <v>2.1723647025965658</v>
      </c>
      <c r="F19" s="27">
        <v>2.1803907922433439</v>
      </c>
      <c r="G19" s="28">
        <v>2.0651715384188112</v>
      </c>
      <c r="I19" s="118">
        <v>24194</v>
      </c>
      <c r="J19" s="18">
        <v>21472</v>
      </c>
      <c r="K19" s="19">
        <v>22266</v>
      </c>
      <c r="L19" s="83">
        <v>3.0006350025300881</v>
      </c>
      <c r="M19" s="83">
        <v>2.3618340292413356</v>
      </c>
      <c r="N19" s="84">
        <v>2.3196383756072305</v>
      </c>
      <c r="P19" s="118">
        <v>1396</v>
      </c>
      <c r="Q19" s="18">
        <v>5346</v>
      </c>
      <c r="R19" s="19">
        <v>5247</v>
      </c>
      <c r="S19" s="83">
        <v>0.3755888754664593</v>
      </c>
      <c r="T19" s="83">
        <v>1.6662562843045889</v>
      </c>
      <c r="U19" s="84">
        <v>1.4091694038088127</v>
      </c>
    </row>
    <row r="20" spans="1:21">
      <c r="A20" s="17" t="s">
        <v>176</v>
      </c>
      <c r="B20" s="18">
        <v>0</v>
      </c>
      <c r="C20" s="18">
        <v>0</v>
      </c>
      <c r="D20" s="19">
        <v>0</v>
      </c>
      <c r="E20" s="27" t="s">
        <v>173</v>
      </c>
      <c r="F20" s="27" t="s">
        <v>173</v>
      </c>
      <c r="G20" s="28" t="s">
        <v>173</v>
      </c>
      <c r="I20" s="118">
        <v>0</v>
      </c>
      <c r="J20" s="18">
        <v>0</v>
      </c>
      <c r="K20" s="19">
        <v>0</v>
      </c>
      <c r="L20" s="83" t="s">
        <v>173</v>
      </c>
      <c r="M20" s="83" t="s">
        <v>173</v>
      </c>
      <c r="N20" s="84" t="s">
        <v>173</v>
      </c>
      <c r="P20" s="118">
        <v>0</v>
      </c>
      <c r="Q20" s="18">
        <v>0</v>
      </c>
      <c r="R20" s="19">
        <v>0</v>
      </c>
      <c r="S20" s="83" t="s">
        <v>173</v>
      </c>
      <c r="T20" s="83" t="s">
        <v>173</v>
      </c>
      <c r="U20" s="84" t="s">
        <v>173</v>
      </c>
    </row>
    <row r="21" spans="1:21">
      <c r="A21" s="17" t="s">
        <v>177</v>
      </c>
      <c r="B21" s="18">
        <v>7395</v>
      </c>
      <c r="C21" s="18">
        <v>7896</v>
      </c>
      <c r="D21" s="19">
        <v>7296</v>
      </c>
      <c r="E21" s="27">
        <v>0.6277701045604378</v>
      </c>
      <c r="F21" s="27">
        <v>0.64197053082084587</v>
      </c>
      <c r="G21" s="28">
        <v>0.54764989438823997</v>
      </c>
      <c r="I21" s="118">
        <v>3204</v>
      </c>
      <c r="J21" s="18">
        <v>4383</v>
      </c>
      <c r="K21" s="19">
        <v>4451</v>
      </c>
      <c r="L21" s="83">
        <v>0.39737267703176005</v>
      </c>
      <c r="M21" s="83">
        <v>0.48211245110677969</v>
      </c>
      <c r="N21" s="84">
        <v>0.46369848243185946</v>
      </c>
      <c r="P21" s="118">
        <v>4191</v>
      </c>
      <c r="Q21" s="18">
        <v>3513</v>
      </c>
      <c r="R21" s="19">
        <v>2845</v>
      </c>
      <c r="S21" s="83">
        <v>1.1275737658165694</v>
      </c>
      <c r="T21" s="83">
        <v>1.0949416997310177</v>
      </c>
      <c r="U21" s="84">
        <v>0.76407222295332045</v>
      </c>
    </row>
    <row r="22" spans="1:21">
      <c r="A22" s="17" t="s">
        <v>178</v>
      </c>
      <c r="B22" s="18">
        <v>0</v>
      </c>
      <c r="C22" s="18">
        <v>12832</v>
      </c>
      <c r="D22" s="19">
        <v>38587</v>
      </c>
      <c r="E22" s="27" t="s">
        <v>173</v>
      </c>
      <c r="F22" s="27">
        <v>1.0432834158425903</v>
      </c>
      <c r="G22" s="28">
        <v>2.8964043962114876</v>
      </c>
      <c r="I22" s="118">
        <v>0</v>
      </c>
      <c r="J22" s="18">
        <v>0</v>
      </c>
      <c r="K22" s="19">
        <v>0</v>
      </c>
      <c r="L22" s="83" t="s">
        <v>173</v>
      </c>
      <c r="M22" s="83" t="s">
        <v>173</v>
      </c>
      <c r="N22" s="84" t="s">
        <v>173</v>
      </c>
      <c r="P22" s="118">
        <v>0</v>
      </c>
      <c r="Q22" s="18">
        <v>12832</v>
      </c>
      <c r="R22" s="19">
        <v>38587</v>
      </c>
      <c r="S22" s="83" t="s">
        <v>173</v>
      </c>
      <c r="T22" s="83">
        <v>3.9995137748216396</v>
      </c>
      <c r="U22" s="84">
        <v>10.363182730087795</v>
      </c>
    </row>
    <row r="23" spans="1:21">
      <c r="A23" s="17" t="s">
        <v>179</v>
      </c>
      <c r="B23" s="18">
        <v>0</v>
      </c>
      <c r="C23" s="18">
        <v>6788</v>
      </c>
      <c r="D23" s="19">
        <v>6818</v>
      </c>
      <c r="E23" s="27" t="s">
        <v>173</v>
      </c>
      <c r="F23" s="27">
        <v>0.55188652016361472</v>
      </c>
      <c r="G23" s="28">
        <v>0.51177041939953671</v>
      </c>
      <c r="I23" s="118">
        <v>0</v>
      </c>
      <c r="J23" s="18">
        <v>0</v>
      </c>
      <c r="K23" s="19">
        <v>0</v>
      </c>
      <c r="L23" s="83" t="s">
        <v>173</v>
      </c>
      <c r="M23" s="83" t="s">
        <v>173</v>
      </c>
      <c r="N23" s="84" t="s">
        <v>173</v>
      </c>
      <c r="P23" s="118">
        <v>0</v>
      </c>
      <c r="Q23" s="18">
        <v>6788</v>
      </c>
      <c r="R23" s="19">
        <v>6818</v>
      </c>
      <c r="S23" s="83" t="s">
        <v>173</v>
      </c>
      <c r="T23" s="83">
        <v>2.1157028914813973</v>
      </c>
      <c r="U23" s="84">
        <v>1.8310876682234583</v>
      </c>
    </row>
    <row r="24" spans="1:21">
      <c r="A24" s="17" t="s">
        <v>180</v>
      </c>
      <c r="B24" s="18">
        <v>0</v>
      </c>
      <c r="C24" s="18">
        <v>5022</v>
      </c>
      <c r="D24" s="19">
        <v>5044</v>
      </c>
      <c r="E24" s="27" t="s">
        <v>173</v>
      </c>
      <c r="F24" s="27">
        <v>0.40830496527131305</v>
      </c>
      <c r="G24" s="28">
        <v>0.37861102896029086</v>
      </c>
      <c r="I24" s="118">
        <v>0</v>
      </c>
      <c r="J24" s="18">
        <v>0</v>
      </c>
      <c r="K24" s="19">
        <v>0</v>
      </c>
      <c r="L24" s="83" t="s">
        <v>173</v>
      </c>
      <c r="M24" s="83" t="s">
        <v>173</v>
      </c>
      <c r="N24" s="84" t="s">
        <v>173</v>
      </c>
      <c r="P24" s="118">
        <v>0</v>
      </c>
      <c r="Q24" s="18">
        <v>5022</v>
      </c>
      <c r="R24" s="19">
        <v>5044</v>
      </c>
      <c r="S24" s="83" t="s">
        <v>173</v>
      </c>
      <c r="T24" s="83">
        <v>1.5652710549527957</v>
      </c>
      <c r="U24" s="84">
        <v>1.3546503664592437</v>
      </c>
    </row>
    <row r="25" spans="1:21">
      <c r="A25" s="17" t="s">
        <v>181</v>
      </c>
      <c r="B25" s="18">
        <v>0</v>
      </c>
      <c r="C25" s="18">
        <v>0</v>
      </c>
      <c r="D25" s="19">
        <v>0</v>
      </c>
      <c r="E25" s="27" t="s">
        <v>173</v>
      </c>
      <c r="F25" s="27" t="s">
        <v>173</v>
      </c>
      <c r="G25" s="28" t="s">
        <v>173</v>
      </c>
      <c r="I25" s="118">
        <v>0</v>
      </c>
      <c r="J25" s="18">
        <v>0</v>
      </c>
      <c r="K25" s="19">
        <v>0</v>
      </c>
      <c r="L25" s="83" t="s">
        <v>173</v>
      </c>
      <c r="M25" s="83" t="s">
        <v>173</v>
      </c>
      <c r="N25" s="84" t="s">
        <v>173</v>
      </c>
      <c r="P25" s="118">
        <v>0</v>
      </c>
      <c r="Q25" s="18">
        <v>0</v>
      </c>
      <c r="R25" s="19">
        <v>0</v>
      </c>
      <c r="S25" s="83" t="s">
        <v>173</v>
      </c>
      <c r="T25" s="83" t="s">
        <v>173</v>
      </c>
      <c r="U25" s="84" t="s">
        <v>173</v>
      </c>
    </row>
    <row r="26" spans="1:21">
      <c r="A26" s="17" t="s">
        <v>182</v>
      </c>
      <c r="B26" s="18">
        <v>4963</v>
      </c>
      <c r="C26" s="18">
        <v>1656</v>
      </c>
      <c r="D26" s="19">
        <v>0</v>
      </c>
      <c r="E26" s="27">
        <v>0.42131481121480097</v>
      </c>
      <c r="F26" s="27">
        <v>0.13463819643355127</v>
      </c>
      <c r="G26" s="28" t="s">
        <v>173</v>
      </c>
      <c r="I26" s="118">
        <v>2743</v>
      </c>
      <c r="J26" s="18">
        <v>1656</v>
      </c>
      <c r="K26" s="19">
        <v>0</v>
      </c>
      <c r="L26" s="83">
        <v>0.34019764453748996</v>
      </c>
      <c r="M26" s="83">
        <v>0.18215336961734593</v>
      </c>
      <c r="N26" s="84" t="s">
        <v>173</v>
      </c>
      <c r="P26" s="118">
        <v>2220</v>
      </c>
      <c r="Q26" s="18">
        <v>0</v>
      </c>
      <c r="R26" s="19">
        <v>0</v>
      </c>
      <c r="S26" s="83">
        <v>0.59728316872173326</v>
      </c>
      <c r="T26" s="83" t="s">
        <v>173</v>
      </c>
      <c r="U26" s="84" t="s">
        <v>173</v>
      </c>
    </row>
    <row r="27" spans="1:21">
      <c r="A27" s="17" t="s">
        <v>183</v>
      </c>
      <c r="B27" s="18">
        <v>61353</v>
      </c>
      <c r="C27" s="18">
        <v>52015</v>
      </c>
      <c r="D27" s="19">
        <v>27937</v>
      </c>
      <c r="E27" s="27">
        <v>5.2083271433531495</v>
      </c>
      <c r="F27" s="27">
        <v>4.2289890021081931</v>
      </c>
      <c r="G27" s="28">
        <v>2.0969976835970749</v>
      </c>
      <c r="I27" s="118">
        <v>53246</v>
      </c>
      <c r="J27" s="18">
        <v>43376</v>
      </c>
      <c r="K27" s="19">
        <v>19398</v>
      </c>
      <c r="L27" s="83">
        <v>6.6037782650540251</v>
      </c>
      <c r="M27" s="83">
        <v>4.7711863288176311</v>
      </c>
      <c r="N27" s="84">
        <v>2.020854451182478</v>
      </c>
      <c r="P27" s="118">
        <v>8107</v>
      </c>
      <c r="Q27" s="18">
        <v>8639</v>
      </c>
      <c r="R27" s="19">
        <v>8539</v>
      </c>
      <c r="S27" s="83">
        <v>2.1811597517239152</v>
      </c>
      <c r="T27" s="83">
        <v>2.6926277665745126</v>
      </c>
      <c r="U27" s="84">
        <v>2.2932909356057656</v>
      </c>
    </row>
    <row r="28" spans="1:21">
      <c r="A28" s="17" t="s">
        <v>184</v>
      </c>
      <c r="B28" s="18">
        <v>8200</v>
      </c>
      <c r="C28" s="18">
        <v>9715</v>
      </c>
      <c r="D28" s="19">
        <v>10920</v>
      </c>
      <c r="E28" s="27">
        <v>0.69610748578709802</v>
      </c>
      <c r="F28" s="27">
        <v>0.78986115842509086</v>
      </c>
      <c r="G28" s="28">
        <v>0.81967336166660909</v>
      </c>
      <c r="I28" s="118">
        <v>7331</v>
      </c>
      <c r="J28" s="18">
        <v>8733</v>
      </c>
      <c r="K28" s="19">
        <v>9811</v>
      </c>
      <c r="L28" s="83">
        <v>0.90921944298371815</v>
      </c>
      <c r="M28" s="83">
        <v>0.96059503434075</v>
      </c>
      <c r="N28" s="84">
        <v>1.0220952170611037</v>
      </c>
      <c r="P28" s="118">
        <v>869</v>
      </c>
      <c r="Q28" s="18">
        <v>982</v>
      </c>
      <c r="R28" s="19">
        <v>1109</v>
      </c>
      <c r="S28" s="83">
        <v>0.23380138451314694</v>
      </c>
      <c r="T28" s="83">
        <v>0.30607251612179315</v>
      </c>
      <c r="U28" s="84">
        <v>0.29784045527424685</v>
      </c>
    </row>
    <row r="29" spans="1:21">
      <c r="A29" s="17" t="s">
        <v>185</v>
      </c>
      <c r="B29" s="18">
        <v>3483</v>
      </c>
      <c r="C29" s="18">
        <v>4043</v>
      </c>
      <c r="D29" s="19">
        <v>4313</v>
      </c>
      <c r="E29" s="27">
        <v>0.29567589914591008</v>
      </c>
      <c r="F29" s="27">
        <v>0.3287090749884346</v>
      </c>
      <c r="G29" s="28">
        <v>0.32374095319304808</v>
      </c>
      <c r="I29" s="118">
        <v>564</v>
      </c>
      <c r="J29" s="18">
        <v>625</v>
      </c>
      <c r="K29" s="19">
        <v>751</v>
      </c>
      <c r="L29" s="83">
        <v>6.9949497455028917E-2</v>
      </c>
      <c r="M29" s="83">
        <v>6.8747497591087683E-2</v>
      </c>
      <c r="N29" s="84">
        <v>7.8238049945254198E-2</v>
      </c>
      <c r="P29" s="118">
        <v>2919</v>
      </c>
      <c r="Q29" s="18">
        <v>3418</v>
      </c>
      <c r="R29" s="19">
        <v>3562</v>
      </c>
      <c r="S29" s="83">
        <v>0.78534665292736017</v>
      </c>
      <c r="T29" s="83">
        <v>1.0653318331000907</v>
      </c>
      <c r="U29" s="84">
        <v>0.95663453713874425</v>
      </c>
    </row>
    <row r="30" spans="1:21">
      <c r="A30" s="17" t="s">
        <v>186</v>
      </c>
      <c r="B30" s="18">
        <v>8727</v>
      </c>
      <c r="C30" s="18">
        <v>5619</v>
      </c>
      <c r="D30" s="19">
        <v>2760</v>
      </c>
      <c r="E30" s="27">
        <v>0.74084512542243963</v>
      </c>
      <c r="F30" s="27">
        <v>0.45684301072471284</v>
      </c>
      <c r="G30" s="28">
        <v>0.20717019031134076</v>
      </c>
      <c r="I30" s="118">
        <v>1198</v>
      </c>
      <c r="J30" s="18">
        <v>1691</v>
      </c>
      <c r="K30" s="19">
        <v>1544</v>
      </c>
      <c r="L30" s="83">
        <v>0.14858067012610754</v>
      </c>
      <c r="M30" s="83">
        <v>0.18600322948244685</v>
      </c>
      <c r="N30" s="84">
        <v>0.1608515966917077</v>
      </c>
      <c r="P30" s="118">
        <v>7529</v>
      </c>
      <c r="Q30" s="18">
        <v>3928</v>
      </c>
      <c r="R30" s="19">
        <v>1216</v>
      </c>
      <c r="S30" s="83">
        <v>2.0256508906783468</v>
      </c>
      <c r="T30" s="83">
        <v>1.2242900644871726</v>
      </c>
      <c r="U30" s="84">
        <v>0.32657709072451235</v>
      </c>
    </row>
    <row r="31" spans="1:21">
      <c r="A31" s="17" t="s">
        <v>187</v>
      </c>
      <c r="B31" s="18">
        <v>0</v>
      </c>
      <c r="C31" s="18">
        <v>0</v>
      </c>
      <c r="D31" s="19">
        <v>281</v>
      </c>
      <c r="E31" s="27" t="s">
        <v>173</v>
      </c>
      <c r="F31" s="27" t="s">
        <v>173</v>
      </c>
      <c r="G31" s="28">
        <v>2.109232734691549E-2</v>
      </c>
      <c r="I31" s="118">
        <v>0</v>
      </c>
      <c r="J31" s="18">
        <v>0</v>
      </c>
      <c r="K31" s="19">
        <v>243</v>
      </c>
      <c r="L31" s="83" t="s">
        <v>173</v>
      </c>
      <c r="M31" s="83" t="s">
        <v>173</v>
      </c>
      <c r="N31" s="84">
        <v>2.5315374349795968E-2</v>
      </c>
      <c r="P31" s="118">
        <v>0</v>
      </c>
      <c r="Q31" s="18">
        <v>0</v>
      </c>
      <c r="R31" s="19">
        <v>38</v>
      </c>
      <c r="S31" s="83" t="s">
        <v>173</v>
      </c>
      <c r="T31" s="83" t="s">
        <v>173</v>
      </c>
      <c r="U31" s="84">
        <v>1.0205534085141011E-2</v>
      </c>
    </row>
    <row r="32" spans="1:21">
      <c r="A32" s="17" t="s">
        <v>188</v>
      </c>
      <c r="B32" s="18">
        <v>0</v>
      </c>
      <c r="C32" s="18">
        <v>4</v>
      </c>
      <c r="D32" s="19">
        <v>145</v>
      </c>
      <c r="E32" s="27" t="s">
        <v>173</v>
      </c>
      <c r="F32" s="27">
        <v>3.2521303486365036E-4</v>
      </c>
      <c r="G32" s="28">
        <v>1.0883941157661019E-2</v>
      </c>
      <c r="I32" s="118">
        <v>0</v>
      </c>
      <c r="J32" s="18">
        <v>4</v>
      </c>
      <c r="K32" s="19">
        <v>145</v>
      </c>
      <c r="L32" s="83" t="s">
        <v>173</v>
      </c>
      <c r="M32" s="83">
        <v>4.3998398458296119E-4</v>
      </c>
      <c r="N32" s="84">
        <v>1.5105881813664259E-2</v>
      </c>
      <c r="P32" s="118">
        <v>0</v>
      </c>
      <c r="Q32" s="18">
        <v>0</v>
      </c>
      <c r="R32" s="19">
        <v>0</v>
      </c>
      <c r="S32" s="83" t="s">
        <v>173</v>
      </c>
      <c r="T32" s="83" t="s">
        <v>173</v>
      </c>
      <c r="U32" s="84" t="s">
        <v>173</v>
      </c>
    </row>
    <row r="33" spans="1:21">
      <c r="A33" s="17" t="s">
        <v>189</v>
      </c>
      <c r="B33" s="18">
        <v>0</v>
      </c>
      <c r="C33" s="18">
        <v>0</v>
      </c>
      <c r="D33" s="19">
        <v>0</v>
      </c>
      <c r="E33" s="27" t="s">
        <v>173</v>
      </c>
      <c r="F33" s="27" t="s">
        <v>173</v>
      </c>
      <c r="G33" s="28" t="s">
        <v>173</v>
      </c>
      <c r="I33" s="118">
        <v>0</v>
      </c>
      <c r="J33" s="18">
        <v>0</v>
      </c>
      <c r="K33" s="19">
        <v>0</v>
      </c>
      <c r="L33" s="83" t="s">
        <v>173</v>
      </c>
      <c r="M33" s="83" t="s">
        <v>173</v>
      </c>
      <c r="N33" s="84" t="s">
        <v>173</v>
      </c>
      <c r="P33" s="118">
        <v>0</v>
      </c>
      <c r="Q33" s="18">
        <v>0</v>
      </c>
      <c r="R33" s="19">
        <v>0</v>
      </c>
      <c r="S33" s="83" t="s">
        <v>173</v>
      </c>
      <c r="T33" s="83" t="s">
        <v>173</v>
      </c>
      <c r="U33" s="84" t="s">
        <v>173</v>
      </c>
    </row>
    <row r="34" spans="1:21">
      <c r="A34" s="17" t="s">
        <v>190</v>
      </c>
      <c r="B34" s="18">
        <v>0</v>
      </c>
      <c r="C34" s="18">
        <v>0</v>
      </c>
      <c r="D34" s="19">
        <v>0</v>
      </c>
      <c r="E34" s="27" t="s">
        <v>173</v>
      </c>
      <c r="F34" s="27" t="s">
        <v>173</v>
      </c>
      <c r="G34" s="28" t="s">
        <v>173</v>
      </c>
      <c r="I34" s="118">
        <v>0</v>
      </c>
      <c r="J34" s="18">
        <v>0</v>
      </c>
      <c r="K34" s="19">
        <v>0</v>
      </c>
      <c r="L34" s="83" t="s">
        <v>173</v>
      </c>
      <c r="M34" s="83" t="s">
        <v>173</v>
      </c>
      <c r="N34" s="84" t="s">
        <v>173</v>
      </c>
      <c r="P34" s="118">
        <v>0</v>
      </c>
      <c r="Q34" s="18">
        <v>0</v>
      </c>
      <c r="R34" s="19">
        <v>0</v>
      </c>
      <c r="S34" s="83" t="s">
        <v>173</v>
      </c>
      <c r="T34" s="83" t="s">
        <v>173</v>
      </c>
      <c r="U34" s="84" t="s">
        <v>173</v>
      </c>
    </row>
    <row r="35" spans="1:21">
      <c r="A35" s="17" t="s">
        <v>191</v>
      </c>
      <c r="B35" s="18">
        <v>0</v>
      </c>
      <c r="C35" s="18">
        <v>255</v>
      </c>
      <c r="D35" s="19">
        <v>662</v>
      </c>
      <c r="E35" s="27" t="s">
        <v>173</v>
      </c>
      <c r="F35" s="27">
        <v>2.0732330972557712E-2</v>
      </c>
      <c r="G35" s="28">
        <v>4.969082100945927E-2</v>
      </c>
      <c r="I35" s="118">
        <v>0</v>
      </c>
      <c r="J35" s="18">
        <v>0</v>
      </c>
      <c r="K35" s="19">
        <v>0</v>
      </c>
      <c r="L35" s="83" t="s">
        <v>173</v>
      </c>
      <c r="M35" s="83" t="s">
        <v>173</v>
      </c>
      <c r="N35" s="84" t="s">
        <v>173</v>
      </c>
      <c r="P35" s="118">
        <v>0</v>
      </c>
      <c r="Q35" s="18">
        <v>255</v>
      </c>
      <c r="R35" s="19">
        <v>662</v>
      </c>
      <c r="S35" s="83" t="s">
        <v>173</v>
      </c>
      <c r="T35" s="83">
        <v>7.9479115693540991E-2</v>
      </c>
      <c r="U35" s="84">
        <v>0.17779114643061444</v>
      </c>
    </row>
    <row r="36" spans="1:21">
      <c r="A36" s="17" t="s">
        <v>192</v>
      </c>
      <c r="B36" s="18">
        <v>0</v>
      </c>
      <c r="C36" s="18">
        <v>0</v>
      </c>
      <c r="D36" s="19">
        <v>0</v>
      </c>
      <c r="E36" s="27" t="s">
        <v>173</v>
      </c>
      <c r="F36" s="27" t="s">
        <v>173</v>
      </c>
      <c r="G36" s="28" t="s">
        <v>173</v>
      </c>
      <c r="I36" s="118">
        <v>0</v>
      </c>
      <c r="J36" s="18">
        <v>0</v>
      </c>
      <c r="K36" s="19">
        <v>0</v>
      </c>
      <c r="L36" s="83" t="s">
        <v>173</v>
      </c>
      <c r="M36" s="83" t="s">
        <v>173</v>
      </c>
      <c r="N36" s="84" t="s">
        <v>173</v>
      </c>
      <c r="P36" s="118">
        <v>0</v>
      </c>
      <c r="Q36" s="18">
        <v>0</v>
      </c>
      <c r="R36" s="19">
        <v>0</v>
      </c>
      <c r="S36" s="83" t="s">
        <v>173</v>
      </c>
      <c r="T36" s="83" t="s">
        <v>173</v>
      </c>
      <c r="U36" s="84" t="s">
        <v>173</v>
      </c>
    </row>
    <row r="37" spans="1:21">
      <c r="A37" s="17" t="s">
        <v>193</v>
      </c>
      <c r="B37" s="18">
        <v>0</v>
      </c>
      <c r="C37" s="18">
        <v>0</v>
      </c>
      <c r="D37" s="19">
        <v>7435</v>
      </c>
      <c r="E37" s="27" t="s">
        <v>173</v>
      </c>
      <c r="F37" s="27" t="s">
        <v>173</v>
      </c>
      <c r="G37" s="28">
        <v>0.55808346556696331</v>
      </c>
      <c r="I37" s="118">
        <v>0</v>
      </c>
      <c r="J37" s="18">
        <v>0</v>
      </c>
      <c r="K37" s="19">
        <v>4332</v>
      </c>
      <c r="L37" s="83" t="s">
        <v>173</v>
      </c>
      <c r="M37" s="83" t="s">
        <v>173</v>
      </c>
      <c r="N37" s="84">
        <v>0.45130124149512807</v>
      </c>
      <c r="P37" s="118">
        <v>0</v>
      </c>
      <c r="Q37" s="18">
        <v>0</v>
      </c>
      <c r="R37" s="19">
        <v>3103</v>
      </c>
      <c r="S37" s="83" t="s">
        <v>173</v>
      </c>
      <c r="T37" s="83" t="s">
        <v>173</v>
      </c>
      <c r="U37" s="84">
        <v>0.83336242805769889</v>
      </c>
    </row>
    <row r="38" spans="1:21" ht="13.5" thickBot="1">
      <c r="A38" s="20" t="s">
        <v>4</v>
      </c>
      <c r="B38" s="21">
        <v>1177979</v>
      </c>
      <c r="C38" s="21">
        <v>1229963</v>
      </c>
      <c r="D38" s="22">
        <v>1332238</v>
      </c>
      <c r="E38" s="23">
        <v>100</v>
      </c>
      <c r="F38" s="23">
        <v>100</v>
      </c>
      <c r="G38" s="48">
        <v>100</v>
      </c>
      <c r="I38" s="119">
        <v>806296</v>
      </c>
      <c r="J38" s="21">
        <v>909124</v>
      </c>
      <c r="K38" s="22">
        <v>959891</v>
      </c>
      <c r="L38" s="87">
        <v>100</v>
      </c>
      <c r="M38" s="87">
        <v>100</v>
      </c>
      <c r="N38" s="88">
        <v>100</v>
      </c>
      <c r="P38" s="119">
        <v>371683</v>
      </c>
      <c r="Q38" s="21">
        <v>320839</v>
      </c>
      <c r="R38" s="22">
        <v>372347</v>
      </c>
      <c r="S38" s="87">
        <v>100</v>
      </c>
      <c r="T38" s="87">
        <v>100</v>
      </c>
      <c r="U38" s="88">
        <v>100</v>
      </c>
    </row>
    <row r="39" spans="1:21">
      <c r="I39" s="126"/>
      <c r="P39" s="126"/>
    </row>
    <row r="40" spans="1:21" ht="16.5" thickBot="1">
      <c r="A40" s="5" t="s">
        <v>121</v>
      </c>
      <c r="B40" s="6"/>
      <c r="C40" s="6"/>
      <c r="D40" s="199" t="s">
        <v>107</v>
      </c>
      <c r="E40" s="199"/>
      <c r="F40" s="6"/>
      <c r="I40" s="199" t="s">
        <v>112</v>
      </c>
      <c r="J40" s="199"/>
      <c r="K40" s="199"/>
      <c r="L40" s="199"/>
      <c r="M40" s="199"/>
      <c r="N40" s="199"/>
      <c r="P40" s="199" t="s">
        <v>113</v>
      </c>
      <c r="Q40" s="199"/>
      <c r="R40" s="199"/>
      <c r="S40" s="199"/>
      <c r="T40" s="199"/>
      <c r="U40" s="199"/>
    </row>
    <row r="41" spans="1:21">
      <c r="A41" s="7"/>
      <c r="B41" s="92"/>
      <c r="C41" s="91" t="s">
        <v>39</v>
      </c>
      <c r="D41" s="93"/>
      <c r="E41" s="11"/>
      <c r="F41" s="9" t="s">
        <v>2</v>
      </c>
      <c r="G41" s="12"/>
      <c r="I41" s="32"/>
      <c r="J41" s="91" t="s">
        <v>32</v>
      </c>
      <c r="K41" s="93"/>
      <c r="L41" s="11"/>
      <c r="M41" s="91" t="s">
        <v>2</v>
      </c>
      <c r="N41" s="12"/>
      <c r="P41" s="32"/>
      <c r="Q41" s="91" t="s">
        <v>32</v>
      </c>
      <c r="R41" s="93"/>
      <c r="S41" s="11"/>
      <c r="T41" s="91" t="s">
        <v>2</v>
      </c>
      <c r="U41" s="12"/>
    </row>
    <row r="42" spans="1:21">
      <c r="A42" s="13" t="s">
        <v>3</v>
      </c>
      <c r="B42" s="14" t="s">
        <v>164</v>
      </c>
      <c r="C42" s="15" t="s">
        <v>160</v>
      </c>
      <c r="D42" s="66" t="s">
        <v>161</v>
      </c>
      <c r="E42" s="15" t="s">
        <v>164</v>
      </c>
      <c r="F42" s="15" t="s">
        <v>160</v>
      </c>
      <c r="G42" s="16" t="s">
        <v>161</v>
      </c>
      <c r="I42" s="117" t="s">
        <v>164</v>
      </c>
      <c r="J42" s="15" t="s">
        <v>160</v>
      </c>
      <c r="K42" s="66" t="s">
        <v>161</v>
      </c>
      <c r="L42" s="15" t="s">
        <v>164</v>
      </c>
      <c r="M42" s="15" t="s">
        <v>160</v>
      </c>
      <c r="N42" s="16" t="s">
        <v>161</v>
      </c>
      <c r="P42" s="117" t="s">
        <v>164</v>
      </c>
      <c r="Q42" s="15" t="s">
        <v>160</v>
      </c>
      <c r="R42" s="66" t="s">
        <v>161</v>
      </c>
      <c r="S42" s="15" t="s">
        <v>164</v>
      </c>
      <c r="T42" s="15" t="s">
        <v>160</v>
      </c>
      <c r="U42" s="16" t="s">
        <v>161</v>
      </c>
    </row>
    <row r="43" spans="1:21">
      <c r="A43" s="17" t="s">
        <v>83</v>
      </c>
      <c r="B43" s="18">
        <v>820141</v>
      </c>
      <c r="C43" s="18">
        <v>818426</v>
      </c>
      <c r="D43" s="19">
        <v>971679</v>
      </c>
      <c r="E43" s="27">
        <v>23.41447050997656</v>
      </c>
      <c r="F43" s="27">
        <v>22.722208448539469</v>
      </c>
      <c r="G43" s="28">
        <v>19.117882581357527</v>
      </c>
      <c r="I43" s="118">
        <v>319823</v>
      </c>
      <c r="J43" s="18">
        <v>315010</v>
      </c>
      <c r="K43" s="19">
        <v>307678</v>
      </c>
      <c r="L43" s="83">
        <v>27.124838221050684</v>
      </c>
      <c r="M43" s="83">
        <v>19.857522074244603</v>
      </c>
      <c r="N43" s="84">
        <v>19.021588604777683</v>
      </c>
      <c r="P43" s="118">
        <v>500318</v>
      </c>
      <c r="Q43" s="18">
        <v>503416</v>
      </c>
      <c r="R43" s="19">
        <v>664001</v>
      </c>
      <c r="S43" s="83">
        <v>21.531722751279034</v>
      </c>
      <c r="T43" s="83">
        <v>24.976904291981349</v>
      </c>
      <c r="U43" s="84">
        <v>19.162833624719557</v>
      </c>
    </row>
    <row r="44" spans="1:21">
      <c r="A44" s="17" t="s">
        <v>165</v>
      </c>
      <c r="B44" s="18">
        <v>7471</v>
      </c>
      <c r="C44" s="18">
        <v>9899</v>
      </c>
      <c r="D44" s="19">
        <v>10406</v>
      </c>
      <c r="E44" s="27">
        <v>0.21329199391328429</v>
      </c>
      <c r="F44" s="27">
        <v>0.27482892947205029</v>
      </c>
      <c r="G44" s="28">
        <v>0.20473910225661604</v>
      </c>
      <c r="I44" s="118">
        <v>7462</v>
      </c>
      <c r="J44" s="18">
        <v>9605</v>
      </c>
      <c r="K44" s="19">
        <v>10118</v>
      </c>
      <c r="L44" s="83">
        <v>0.63286737603449472</v>
      </c>
      <c r="M44" s="83">
        <v>0.60547760237173232</v>
      </c>
      <c r="N44" s="84">
        <v>0.62552549582076267</v>
      </c>
      <c r="P44" s="118">
        <v>9</v>
      </c>
      <c r="Q44" s="18">
        <v>294</v>
      </c>
      <c r="R44" s="19">
        <v>288</v>
      </c>
      <c r="S44" s="83">
        <v>3.8732467103224608E-4</v>
      </c>
      <c r="T44" s="83">
        <v>1.4586762959148134E-2</v>
      </c>
      <c r="U44" s="84">
        <v>8.3115779703934658E-3</v>
      </c>
    </row>
    <row r="45" spans="1:21">
      <c r="A45" s="17" t="s">
        <v>84</v>
      </c>
      <c r="B45" s="18">
        <v>784669</v>
      </c>
      <c r="C45" s="18">
        <v>838459</v>
      </c>
      <c r="D45" s="19">
        <v>1100646</v>
      </c>
      <c r="E45" s="27">
        <v>22.401768916067844</v>
      </c>
      <c r="F45" s="27">
        <v>23.278390683524172</v>
      </c>
      <c r="G45" s="28">
        <v>21.655321347524065</v>
      </c>
      <c r="I45" s="118">
        <v>258773</v>
      </c>
      <c r="J45" s="18">
        <v>249453</v>
      </c>
      <c r="K45" s="19">
        <v>240012</v>
      </c>
      <c r="L45" s="83">
        <v>21.947063722671444</v>
      </c>
      <c r="M45" s="83">
        <v>15.724956204522202</v>
      </c>
      <c r="N45" s="84">
        <v>14.838270933280578</v>
      </c>
      <c r="P45" s="118">
        <v>525896</v>
      </c>
      <c r="Q45" s="18">
        <v>589006</v>
      </c>
      <c r="R45" s="19">
        <v>860634</v>
      </c>
      <c r="S45" s="83">
        <v>22.632499466352677</v>
      </c>
      <c r="T45" s="83">
        <v>29.223438447333351</v>
      </c>
      <c r="U45" s="84">
        <v>24.837592343651426</v>
      </c>
    </row>
    <row r="46" spans="1:21">
      <c r="A46" s="17" t="s">
        <v>86</v>
      </c>
      <c r="B46" s="18">
        <v>365198</v>
      </c>
      <c r="C46" s="18">
        <v>363079</v>
      </c>
      <c r="D46" s="19">
        <v>474389</v>
      </c>
      <c r="E46" s="27">
        <v>10.426155747977994</v>
      </c>
      <c r="F46" s="27">
        <v>10.080272035941261</v>
      </c>
      <c r="G46" s="28">
        <v>9.3336515453021178</v>
      </c>
      <c r="I46" s="118">
        <v>178709</v>
      </c>
      <c r="J46" s="18">
        <v>169830</v>
      </c>
      <c r="K46" s="19">
        <v>161083</v>
      </c>
      <c r="L46" s="83">
        <v>15.156673265042686</v>
      </c>
      <c r="M46" s="83">
        <v>10.705701323351516</v>
      </c>
      <c r="N46" s="84">
        <v>9.9586403877540928</v>
      </c>
      <c r="P46" s="118">
        <v>186489</v>
      </c>
      <c r="Q46" s="18">
        <v>193249</v>
      </c>
      <c r="R46" s="19">
        <v>313306</v>
      </c>
      <c r="S46" s="83">
        <v>8.0257545084591708</v>
      </c>
      <c r="T46" s="83">
        <v>9.5880182146000603</v>
      </c>
      <c r="U46" s="84">
        <v>9.0419001652503308</v>
      </c>
    </row>
    <row r="47" spans="1:21">
      <c r="A47" s="17" t="s">
        <v>166</v>
      </c>
      <c r="B47" s="18">
        <v>617745</v>
      </c>
      <c r="C47" s="18">
        <v>602187</v>
      </c>
      <c r="D47" s="19">
        <v>616317</v>
      </c>
      <c r="E47" s="27">
        <v>17.636201683839083</v>
      </c>
      <c r="F47" s="27">
        <v>16.718699722394739</v>
      </c>
      <c r="G47" s="28">
        <v>12.126099297087338</v>
      </c>
      <c r="I47" s="118">
        <v>134549</v>
      </c>
      <c r="J47" s="18">
        <v>602187</v>
      </c>
      <c r="K47" s="19">
        <v>616317</v>
      </c>
      <c r="L47" s="83">
        <v>11.411373971866153</v>
      </c>
      <c r="M47" s="83">
        <v>37.960514413266672</v>
      </c>
      <c r="N47" s="84">
        <v>38.102589148820414</v>
      </c>
      <c r="P47" s="118">
        <v>483196</v>
      </c>
      <c r="Q47" s="18">
        <v>0</v>
      </c>
      <c r="R47" s="19">
        <v>0</v>
      </c>
      <c r="S47" s="83">
        <v>20.794859082677462</v>
      </c>
      <c r="T47" s="83" t="s">
        <v>173</v>
      </c>
      <c r="U47" s="84" t="s">
        <v>173</v>
      </c>
    </row>
    <row r="48" spans="1:21">
      <c r="A48" s="17" t="s">
        <v>167</v>
      </c>
      <c r="B48" s="18">
        <v>22439</v>
      </c>
      <c r="C48" s="18">
        <v>13875</v>
      </c>
      <c r="D48" s="19">
        <v>20675</v>
      </c>
      <c r="E48" s="27">
        <v>0.64061826414404843</v>
      </c>
      <c r="F48" s="27">
        <v>0.38521581941859756</v>
      </c>
      <c r="G48" s="28">
        <v>0.40678271565976715</v>
      </c>
      <c r="I48" s="118">
        <v>12258</v>
      </c>
      <c r="J48" s="18">
        <v>13875</v>
      </c>
      <c r="K48" s="19">
        <v>20675</v>
      </c>
      <c r="L48" s="83">
        <v>1.0396258771684317</v>
      </c>
      <c r="M48" s="83">
        <v>0.87464880092741137</v>
      </c>
      <c r="N48" s="84">
        <v>1.2781913052079727</v>
      </c>
      <c r="P48" s="118">
        <v>10181</v>
      </c>
      <c r="Q48" s="18">
        <v>0</v>
      </c>
      <c r="R48" s="19">
        <v>0</v>
      </c>
      <c r="S48" s="83">
        <v>0.4381502750865886</v>
      </c>
      <c r="T48" s="83" t="s">
        <v>173</v>
      </c>
      <c r="U48" s="84" t="s">
        <v>173</v>
      </c>
    </row>
    <row r="49" spans="1:21">
      <c r="A49" s="17" t="s">
        <v>168</v>
      </c>
      <c r="B49" s="18">
        <v>86671</v>
      </c>
      <c r="C49" s="18">
        <v>108405</v>
      </c>
      <c r="D49" s="19">
        <v>121958</v>
      </c>
      <c r="E49" s="27">
        <v>2.474398394386061</v>
      </c>
      <c r="F49" s="27">
        <v>3.0096807858791403</v>
      </c>
      <c r="G49" s="28">
        <v>2.3995359824151814</v>
      </c>
      <c r="I49" s="118">
        <v>12202</v>
      </c>
      <c r="J49" s="18">
        <v>12206</v>
      </c>
      <c r="K49" s="19">
        <v>13045</v>
      </c>
      <c r="L49" s="83">
        <v>1.0348764034270845</v>
      </c>
      <c r="M49" s="83">
        <v>0.76943879381044922</v>
      </c>
      <c r="N49" s="84">
        <v>0.80648152727632427</v>
      </c>
      <c r="P49" s="118">
        <v>74469</v>
      </c>
      <c r="Q49" s="18">
        <v>96199</v>
      </c>
      <c r="R49" s="19">
        <v>108913</v>
      </c>
      <c r="S49" s="83">
        <v>3.2048534363444814</v>
      </c>
      <c r="T49" s="83">
        <v>4.7728979928812629</v>
      </c>
      <c r="U49" s="84">
        <v>3.1431905954495263</v>
      </c>
    </row>
    <row r="50" spans="1:21">
      <c r="A50" s="17" t="s">
        <v>169</v>
      </c>
      <c r="B50" s="18">
        <v>56931</v>
      </c>
      <c r="C50" s="18">
        <v>83674</v>
      </c>
      <c r="D50" s="19">
        <v>360721</v>
      </c>
      <c r="E50" s="27">
        <v>1.6253415212792381</v>
      </c>
      <c r="F50" s="27">
        <v>2.3230665566869719</v>
      </c>
      <c r="G50" s="28">
        <v>7.0972221511732458</v>
      </c>
      <c r="I50" s="118">
        <v>1742</v>
      </c>
      <c r="J50" s="18">
        <v>72</v>
      </c>
      <c r="K50" s="19">
        <v>0</v>
      </c>
      <c r="L50" s="83">
        <v>0.14774255816833154</v>
      </c>
      <c r="M50" s="83">
        <v>4.5387181021098108E-3</v>
      </c>
      <c r="N50" s="84" t="s">
        <v>173</v>
      </c>
      <c r="P50" s="118">
        <v>55189</v>
      </c>
      <c r="Q50" s="18">
        <v>83602</v>
      </c>
      <c r="R50" s="19">
        <v>360721</v>
      </c>
      <c r="S50" s="83">
        <v>2.3751179188442921</v>
      </c>
      <c r="T50" s="83">
        <v>4.1478998534377629</v>
      </c>
      <c r="U50" s="84">
        <v>10.410280267563547</v>
      </c>
    </row>
    <row r="51" spans="1:21">
      <c r="A51" s="17" t="s">
        <v>170</v>
      </c>
      <c r="B51" s="18">
        <v>258191</v>
      </c>
      <c r="C51" s="18">
        <v>204864</v>
      </c>
      <c r="D51" s="19">
        <v>216232</v>
      </c>
      <c r="E51" s="27">
        <v>7.371178316218014</v>
      </c>
      <c r="F51" s="27">
        <v>5.6877011624772305</v>
      </c>
      <c r="G51" s="28">
        <v>4.2543864654192394</v>
      </c>
      <c r="I51" s="118">
        <v>2730</v>
      </c>
      <c r="J51" s="18">
        <v>3150</v>
      </c>
      <c r="K51" s="19">
        <v>3815</v>
      </c>
      <c r="L51" s="83">
        <v>0.23153684489066881</v>
      </c>
      <c r="M51" s="83">
        <v>0.19856891696730422</v>
      </c>
      <c r="N51" s="84">
        <v>0.23585488896582421</v>
      </c>
      <c r="P51" s="118">
        <v>255461</v>
      </c>
      <c r="Q51" s="18">
        <v>201714</v>
      </c>
      <c r="R51" s="19">
        <v>212417</v>
      </c>
      <c r="S51" s="83">
        <v>10.994038642952068</v>
      </c>
      <c r="T51" s="83">
        <v>10.008007835175531</v>
      </c>
      <c r="U51" s="84">
        <v>6.1302793671426006</v>
      </c>
    </row>
    <row r="52" spans="1:21">
      <c r="A52" s="17" t="s">
        <v>171</v>
      </c>
      <c r="B52" s="18">
        <v>203476</v>
      </c>
      <c r="C52" s="18">
        <v>197583</v>
      </c>
      <c r="D52" s="19">
        <v>210445</v>
      </c>
      <c r="E52" s="27">
        <v>5.8091020952348327</v>
      </c>
      <c r="F52" s="27">
        <v>5.4855565584277306</v>
      </c>
      <c r="G52" s="28">
        <v>4.1405266552367443</v>
      </c>
      <c r="I52" s="118">
        <v>142868</v>
      </c>
      <c r="J52" s="18">
        <v>105239</v>
      </c>
      <c r="K52" s="19">
        <v>154393</v>
      </c>
      <c r="L52" s="83">
        <v>12.116925258549477</v>
      </c>
      <c r="M52" s="83">
        <v>6.6340299214990885</v>
      </c>
      <c r="N52" s="84">
        <v>9.5450442652950187</v>
      </c>
      <c r="P52" s="118">
        <v>60608</v>
      </c>
      <c r="Q52" s="18">
        <v>92344</v>
      </c>
      <c r="R52" s="19">
        <v>56052</v>
      </c>
      <c r="S52" s="83">
        <v>2.6083304068802633</v>
      </c>
      <c r="T52" s="83">
        <v>4.5816327846924327</v>
      </c>
      <c r="U52" s="84">
        <v>1.6176408624878285</v>
      </c>
    </row>
    <row r="53" spans="1:21">
      <c r="A53" s="17" t="s">
        <v>172</v>
      </c>
      <c r="B53" s="18">
        <v>0</v>
      </c>
      <c r="C53" s="18">
        <v>0</v>
      </c>
      <c r="D53" s="19">
        <v>0</v>
      </c>
      <c r="E53" s="27" t="s">
        <v>173</v>
      </c>
      <c r="F53" s="27" t="s">
        <v>173</v>
      </c>
      <c r="G53" s="28" t="s">
        <v>173</v>
      </c>
      <c r="I53" s="118">
        <v>0</v>
      </c>
      <c r="J53" s="18">
        <v>0</v>
      </c>
      <c r="K53" s="19">
        <v>0</v>
      </c>
      <c r="L53" s="83" t="s">
        <v>173</v>
      </c>
      <c r="M53" s="83" t="s">
        <v>173</v>
      </c>
      <c r="N53" s="84" t="s">
        <v>173</v>
      </c>
      <c r="P53" s="118">
        <v>0</v>
      </c>
      <c r="Q53" s="18">
        <v>0</v>
      </c>
      <c r="R53" s="19">
        <v>0</v>
      </c>
      <c r="S53" s="83" t="s">
        <v>173</v>
      </c>
      <c r="T53" s="83" t="s">
        <v>173</v>
      </c>
      <c r="U53" s="84" t="s">
        <v>173</v>
      </c>
    </row>
    <row r="54" spans="1:21">
      <c r="A54" s="17" t="s">
        <v>174</v>
      </c>
      <c r="B54" s="18">
        <v>0</v>
      </c>
      <c r="C54" s="18">
        <v>3776</v>
      </c>
      <c r="D54" s="19">
        <v>3319</v>
      </c>
      <c r="E54" s="27" t="s">
        <v>173</v>
      </c>
      <c r="F54" s="27">
        <v>0.10483422948645942</v>
      </c>
      <c r="G54" s="28">
        <v>6.5301660617884741E-2</v>
      </c>
      <c r="I54" s="118">
        <v>0</v>
      </c>
      <c r="J54" s="18">
        <v>3776</v>
      </c>
      <c r="K54" s="19">
        <v>3319</v>
      </c>
      <c r="L54" s="83" t="s">
        <v>173</v>
      </c>
      <c r="M54" s="83">
        <v>0.2380305493550923</v>
      </c>
      <c r="N54" s="84">
        <v>0.20519066224838023</v>
      </c>
      <c r="P54" s="118">
        <v>0</v>
      </c>
      <c r="Q54" s="18">
        <v>0</v>
      </c>
      <c r="R54" s="19">
        <v>0</v>
      </c>
      <c r="S54" s="83" t="s">
        <v>173</v>
      </c>
      <c r="T54" s="83" t="s">
        <v>173</v>
      </c>
      <c r="U54" s="84" t="s">
        <v>173</v>
      </c>
    </row>
    <row r="55" spans="1:21">
      <c r="A55" s="17" t="s">
        <v>175</v>
      </c>
      <c r="B55" s="18">
        <v>38116</v>
      </c>
      <c r="C55" s="18">
        <v>38120</v>
      </c>
      <c r="D55" s="19">
        <v>37581</v>
      </c>
      <c r="E55" s="27">
        <v>1.0881860045507621</v>
      </c>
      <c r="F55" s="27">
        <v>1.0583370836927524</v>
      </c>
      <c r="G55" s="28">
        <v>0.73940997519756757</v>
      </c>
      <c r="I55" s="118">
        <v>37887</v>
      </c>
      <c r="J55" s="18">
        <v>36402</v>
      </c>
      <c r="K55" s="19">
        <v>35843</v>
      </c>
      <c r="L55" s="83">
        <v>3.2132734221145673</v>
      </c>
      <c r="M55" s="83">
        <v>2.2947002271250185</v>
      </c>
      <c r="N55" s="84">
        <v>2.2159231415994856</v>
      </c>
      <c r="P55" s="118">
        <v>229</v>
      </c>
      <c r="Q55" s="18">
        <v>1718</v>
      </c>
      <c r="R55" s="19">
        <v>1738</v>
      </c>
      <c r="S55" s="83">
        <v>9.8552610740427048E-3</v>
      </c>
      <c r="T55" s="83">
        <v>8.5238295115022081E-2</v>
      </c>
      <c r="U55" s="84">
        <v>5.0158064279666126E-2</v>
      </c>
    </row>
    <row r="56" spans="1:21">
      <c r="A56" s="17" t="s">
        <v>176</v>
      </c>
      <c r="B56" s="18">
        <v>0</v>
      </c>
      <c r="C56" s="18">
        <v>0</v>
      </c>
      <c r="D56" s="19">
        <v>0</v>
      </c>
      <c r="E56" s="27" t="s">
        <v>173</v>
      </c>
      <c r="F56" s="27" t="s">
        <v>173</v>
      </c>
      <c r="G56" s="28" t="s">
        <v>173</v>
      </c>
      <c r="I56" s="118">
        <v>0</v>
      </c>
      <c r="J56" s="18">
        <v>0</v>
      </c>
      <c r="K56" s="19">
        <v>0</v>
      </c>
      <c r="L56" s="83" t="s">
        <v>173</v>
      </c>
      <c r="M56" s="83" t="s">
        <v>173</v>
      </c>
      <c r="N56" s="84" t="s">
        <v>173</v>
      </c>
      <c r="P56" s="118">
        <v>0</v>
      </c>
      <c r="Q56" s="18">
        <v>0</v>
      </c>
      <c r="R56" s="19">
        <v>0</v>
      </c>
      <c r="S56" s="83" t="s">
        <v>173</v>
      </c>
      <c r="T56" s="83" t="s">
        <v>173</v>
      </c>
      <c r="U56" s="84" t="s">
        <v>173</v>
      </c>
    </row>
    <row r="57" spans="1:21">
      <c r="A57" s="17" t="s">
        <v>177</v>
      </c>
      <c r="B57" s="18">
        <v>3867</v>
      </c>
      <c r="C57" s="18">
        <v>5550</v>
      </c>
      <c r="D57" s="19">
        <v>5736</v>
      </c>
      <c r="E57" s="27">
        <v>0.11040023296247763</v>
      </c>
      <c r="F57" s="27">
        <v>0.15408632776743902</v>
      </c>
      <c r="G57" s="28">
        <v>0.11285638002536515</v>
      </c>
      <c r="I57" s="118">
        <v>3867</v>
      </c>
      <c r="J57" s="18">
        <v>5550</v>
      </c>
      <c r="K57" s="19">
        <v>5736</v>
      </c>
      <c r="L57" s="83">
        <v>0.32796812424623306</v>
      </c>
      <c r="M57" s="83">
        <v>0.34985952037096457</v>
      </c>
      <c r="N57" s="84">
        <v>0.35461694445818287</v>
      </c>
      <c r="P57" s="118">
        <v>0</v>
      </c>
      <c r="Q57" s="18">
        <v>0</v>
      </c>
      <c r="R57" s="19">
        <v>0</v>
      </c>
      <c r="S57" s="83" t="s">
        <v>173</v>
      </c>
      <c r="T57" s="83" t="s">
        <v>173</v>
      </c>
      <c r="U57" s="84" t="s">
        <v>173</v>
      </c>
    </row>
    <row r="58" spans="1:21">
      <c r="A58" s="17" t="s">
        <v>178</v>
      </c>
      <c r="B58" s="18">
        <v>0</v>
      </c>
      <c r="C58" s="18">
        <v>84</v>
      </c>
      <c r="D58" s="19">
        <v>101</v>
      </c>
      <c r="E58" s="27" t="s">
        <v>173</v>
      </c>
      <c r="F58" s="27">
        <v>2.3321173932369151E-3</v>
      </c>
      <c r="G58" s="28">
        <v>1.987185213138403E-3</v>
      </c>
      <c r="I58" s="118">
        <v>0</v>
      </c>
      <c r="J58" s="18">
        <v>0</v>
      </c>
      <c r="K58" s="19">
        <v>0</v>
      </c>
      <c r="L58" s="83" t="s">
        <v>173</v>
      </c>
      <c r="M58" s="83" t="s">
        <v>173</v>
      </c>
      <c r="N58" s="84" t="s">
        <v>173</v>
      </c>
      <c r="P58" s="118">
        <v>0</v>
      </c>
      <c r="Q58" s="18">
        <v>84</v>
      </c>
      <c r="R58" s="19">
        <v>101</v>
      </c>
      <c r="S58" s="83" t="s">
        <v>173</v>
      </c>
      <c r="T58" s="83">
        <v>4.1676465597566097E-3</v>
      </c>
      <c r="U58" s="84">
        <v>2.9148242187838199E-3</v>
      </c>
    </row>
    <row r="59" spans="1:21">
      <c r="A59" s="17" t="s">
        <v>179</v>
      </c>
      <c r="B59" s="18">
        <v>0</v>
      </c>
      <c r="C59" s="18">
        <v>52605</v>
      </c>
      <c r="D59" s="19">
        <v>151888</v>
      </c>
      <c r="E59" s="27" t="s">
        <v>173</v>
      </c>
      <c r="F59" s="27">
        <v>1.4604885175146181</v>
      </c>
      <c r="G59" s="28">
        <v>2.988411758942235</v>
      </c>
      <c r="I59" s="118">
        <v>0</v>
      </c>
      <c r="J59" s="18">
        <v>0</v>
      </c>
      <c r="K59" s="19">
        <v>0</v>
      </c>
      <c r="L59" s="83" t="s">
        <v>173</v>
      </c>
      <c r="M59" s="83" t="s">
        <v>173</v>
      </c>
      <c r="N59" s="84" t="s">
        <v>173</v>
      </c>
      <c r="P59" s="118">
        <v>0</v>
      </c>
      <c r="Q59" s="18">
        <v>52605</v>
      </c>
      <c r="R59" s="19">
        <v>151888</v>
      </c>
      <c r="S59" s="83" t="s">
        <v>173</v>
      </c>
      <c r="T59" s="83">
        <v>2.6099886580475768</v>
      </c>
      <c r="U59" s="84">
        <v>4.3834338707191769</v>
      </c>
    </row>
    <row r="60" spans="1:21">
      <c r="A60" s="17" t="s">
        <v>180</v>
      </c>
      <c r="B60" s="18">
        <v>0</v>
      </c>
      <c r="C60" s="18">
        <v>16519</v>
      </c>
      <c r="D60" s="19">
        <v>16100</v>
      </c>
      <c r="E60" s="27" t="s">
        <v>173</v>
      </c>
      <c r="F60" s="27">
        <v>0.45862199070095955</v>
      </c>
      <c r="G60" s="28">
        <v>0.31676912803493351</v>
      </c>
      <c r="I60" s="118">
        <v>0</v>
      </c>
      <c r="J60" s="18">
        <v>0</v>
      </c>
      <c r="K60" s="19">
        <v>0</v>
      </c>
      <c r="L60" s="83" t="s">
        <v>173</v>
      </c>
      <c r="M60" s="83" t="s">
        <v>173</v>
      </c>
      <c r="N60" s="84" t="s">
        <v>173</v>
      </c>
      <c r="P60" s="118">
        <v>0</v>
      </c>
      <c r="Q60" s="18">
        <v>16519</v>
      </c>
      <c r="R60" s="19">
        <v>16100</v>
      </c>
      <c r="S60" s="83" t="s">
        <v>173</v>
      </c>
      <c r="T60" s="83">
        <v>0.81958754191213612</v>
      </c>
      <c r="U60" s="84">
        <v>0.46464029626157921</v>
      </c>
    </row>
    <row r="61" spans="1:21">
      <c r="A61" s="17" t="s">
        <v>181</v>
      </c>
      <c r="B61" s="18">
        <v>0</v>
      </c>
      <c r="C61" s="18">
        <v>0</v>
      </c>
      <c r="D61" s="19">
        <v>0</v>
      </c>
      <c r="E61" s="27" t="s">
        <v>173</v>
      </c>
      <c r="F61" s="27" t="s">
        <v>173</v>
      </c>
      <c r="G61" s="28" t="s">
        <v>173</v>
      </c>
      <c r="I61" s="118">
        <v>0</v>
      </c>
      <c r="J61" s="18">
        <v>0</v>
      </c>
      <c r="K61" s="19">
        <v>0</v>
      </c>
      <c r="L61" s="83" t="s">
        <v>173</v>
      </c>
      <c r="M61" s="83" t="s">
        <v>173</v>
      </c>
      <c r="N61" s="84" t="s">
        <v>173</v>
      </c>
      <c r="P61" s="118">
        <v>0</v>
      </c>
      <c r="Q61" s="18">
        <v>0</v>
      </c>
      <c r="R61" s="19">
        <v>0</v>
      </c>
      <c r="S61" s="83" t="s">
        <v>173</v>
      </c>
      <c r="T61" s="83" t="s">
        <v>173</v>
      </c>
      <c r="U61" s="84" t="s">
        <v>173</v>
      </c>
    </row>
    <row r="62" spans="1:21">
      <c r="A62" s="17" t="s">
        <v>182</v>
      </c>
      <c r="B62" s="18">
        <v>4207</v>
      </c>
      <c r="C62" s="18">
        <v>2452</v>
      </c>
      <c r="D62" s="19">
        <v>0</v>
      </c>
      <c r="E62" s="27">
        <v>0.12010700286349713</v>
      </c>
      <c r="F62" s="27">
        <v>6.8075617240677566E-2</v>
      </c>
      <c r="G62" s="28" t="s">
        <v>173</v>
      </c>
      <c r="I62" s="118">
        <v>4207</v>
      </c>
      <c r="J62" s="18">
        <v>2452</v>
      </c>
      <c r="K62" s="19">
        <v>0</v>
      </c>
      <c r="L62" s="83">
        <v>0.35680421481869734</v>
      </c>
      <c r="M62" s="83">
        <v>0.15456856647740633</v>
      </c>
      <c r="N62" s="84" t="s">
        <v>173</v>
      </c>
      <c r="P62" s="118">
        <v>0</v>
      </c>
      <c r="Q62" s="18">
        <v>0</v>
      </c>
      <c r="R62" s="19">
        <v>0</v>
      </c>
      <c r="S62" s="83" t="s">
        <v>173</v>
      </c>
      <c r="T62" s="83" t="s">
        <v>173</v>
      </c>
      <c r="U62" s="84" t="s">
        <v>173</v>
      </c>
    </row>
    <row r="63" spans="1:21">
      <c r="A63" s="17" t="s">
        <v>183</v>
      </c>
      <c r="B63" s="18">
        <v>65322</v>
      </c>
      <c r="C63" s="18">
        <v>52484</v>
      </c>
      <c r="D63" s="19">
        <v>33933</v>
      </c>
      <c r="E63" s="27">
        <v>1.8648988925717516</v>
      </c>
      <c r="F63" s="27">
        <v>1.4571291579362649</v>
      </c>
      <c r="G63" s="28">
        <v>0.66763520631114281</v>
      </c>
      <c r="I63" s="118">
        <v>42159</v>
      </c>
      <c r="J63" s="18">
        <v>34339</v>
      </c>
      <c r="K63" s="19">
        <v>15998</v>
      </c>
      <c r="L63" s="83">
        <v>3.5755904189544712</v>
      </c>
      <c r="M63" s="83">
        <v>2.1646533459492887</v>
      </c>
      <c r="N63" s="84">
        <v>0.98904495771304224</v>
      </c>
      <c r="P63" s="118">
        <v>23163</v>
      </c>
      <c r="Q63" s="18">
        <v>18145</v>
      </c>
      <c r="R63" s="19">
        <v>17935</v>
      </c>
      <c r="S63" s="83">
        <v>0.99684459501332401</v>
      </c>
      <c r="T63" s="83">
        <v>0.90026127174742476</v>
      </c>
      <c r="U63" s="84">
        <v>0.51759774617710708</v>
      </c>
    </row>
    <row r="64" spans="1:21">
      <c r="A64" s="17" t="s">
        <v>184</v>
      </c>
      <c r="B64" s="18">
        <v>22152</v>
      </c>
      <c r="C64" s="18">
        <v>26579</v>
      </c>
      <c r="D64" s="19">
        <v>30193</v>
      </c>
      <c r="E64" s="27">
        <v>0.63242460837465853</v>
      </c>
      <c r="F64" s="27">
        <v>0.73792081184338054</v>
      </c>
      <c r="G64" s="28">
        <v>0.59405032812166136</v>
      </c>
      <c r="I64" s="118">
        <v>17063</v>
      </c>
      <c r="J64" s="18">
        <v>19827</v>
      </c>
      <c r="K64" s="19">
        <v>21640</v>
      </c>
      <c r="L64" s="83">
        <v>1.4471476865822277</v>
      </c>
      <c r="M64" s="83">
        <v>1.249849497368489</v>
      </c>
      <c r="N64" s="84">
        <v>1.3378505366239675</v>
      </c>
      <c r="P64" s="118">
        <v>5089</v>
      </c>
      <c r="Q64" s="18">
        <v>6752</v>
      </c>
      <c r="R64" s="19">
        <v>8553</v>
      </c>
      <c r="S64" s="83">
        <v>0.21901058343145557</v>
      </c>
      <c r="T64" s="83">
        <v>0.33499939966043601</v>
      </c>
      <c r="U64" s="84">
        <v>0.24683654993324763</v>
      </c>
    </row>
    <row r="65" spans="1:21">
      <c r="A65" s="17" t="s">
        <v>185</v>
      </c>
      <c r="B65" s="18">
        <v>121160</v>
      </c>
      <c r="C65" s="18">
        <v>140662</v>
      </c>
      <c r="D65" s="19">
        <v>678410</v>
      </c>
      <c r="E65" s="27">
        <v>3.4590360035515357</v>
      </c>
      <c r="F65" s="27">
        <v>3.9052416281844162</v>
      </c>
      <c r="G65" s="28">
        <v>13.347785350942811</v>
      </c>
      <c r="I65" s="118">
        <v>670</v>
      </c>
      <c r="J65" s="18">
        <v>761</v>
      </c>
      <c r="K65" s="19">
        <v>937</v>
      </c>
      <c r="L65" s="83">
        <v>5.6824060833973664E-2</v>
      </c>
      <c r="M65" s="83">
        <v>4.797172882924397E-2</v>
      </c>
      <c r="N65" s="84">
        <v>5.7928186359364954E-2</v>
      </c>
      <c r="P65" s="118">
        <v>120490</v>
      </c>
      <c r="Q65" s="18">
        <v>139901</v>
      </c>
      <c r="R65" s="19">
        <v>677473</v>
      </c>
      <c r="S65" s="83">
        <v>5.1854166236305925</v>
      </c>
      <c r="T65" s="83">
        <v>6.9411657304346361</v>
      </c>
      <c r="U65" s="84">
        <v>19.551630772001296</v>
      </c>
    </row>
    <row r="66" spans="1:21">
      <c r="A66" s="17" t="s">
        <v>186</v>
      </c>
      <c r="B66" s="18">
        <v>24954</v>
      </c>
      <c r="C66" s="18">
        <v>21125</v>
      </c>
      <c r="D66" s="19">
        <v>8989</v>
      </c>
      <c r="E66" s="27">
        <v>0.71241981208835448</v>
      </c>
      <c r="F66" s="27">
        <v>0.5864997610967837</v>
      </c>
      <c r="G66" s="28">
        <v>0.17685948396931786</v>
      </c>
      <c r="I66" s="118">
        <v>2109</v>
      </c>
      <c r="J66" s="18">
        <v>2609</v>
      </c>
      <c r="K66" s="19">
        <v>2424</v>
      </c>
      <c r="L66" s="83">
        <v>0.17886857358037381</v>
      </c>
      <c r="M66" s="83">
        <v>0.16446549345006245</v>
      </c>
      <c r="N66" s="84">
        <v>0.14985904347396015</v>
      </c>
      <c r="P66" s="118">
        <v>22845</v>
      </c>
      <c r="Q66" s="18">
        <v>18516</v>
      </c>
      <c r="R66" s="19">
        <v>6565</v>
      </c>
      <c r="S66" s="83">
        <v>0.98315912330351796</v>
      </c>
      <c r="T66" s="83">
        <v>0.91866837738634977</v>
      </c>
      <c r="U66" s="84">
        <v>0.18946357422094828</v>
      </c>
    </row>
    <row r="67" spans="1:21">
      <c r="A67" s="17" t="s">
        <v>187</v>
      </c>
      <c r="B67" s="18">
        <v>0</v>
      </c>
      <c r="C67" s="18">
        <v>0</v>
      </c>
      <c r="D67" s="19">
        <v>0</v>
      </c>
      <c r="E67" s="27" t="s">
        <v>173</v>
      </c>
      <c r="F67" s="27" t="s">
        <v>173</v>
      </c>
      <c r="G67" s="28" t="s">
        <v>173</v>
      </c>
      <c r="I67" s="118">
        <v>0</v>
      </c>
      <c r="J67" s="18">
        <v>0</v>
      </c>
      <c r="K67" s="19">
        <v>0</v>
      </c>
      <c r="L67" s="83" t="s">
        <v>173</v>
      </c>
      <c r="M67" s="83" t="s">
        <v>173</v>
      </c>
      <c r="N67" s="84" t="s">
        <v>173</v>
      </c>
      <c r="P67" s="118">
        <v>0</v>
      </c>
      <c r="Q67" s="18">
        <v>0</v>
      </c>
      <c r="R67" s="19">
        <v>0</v>
      </c>
      <c r="S67" s="83" t="s">
        <v>173</v>
      </c>
      <c r="T67" s="83" t="s">
        <v>173</v>
      </c>
      <c r="U67" s="84" t="s">
        <v>173</v>
      </c>
    </row>
    <row r="68" spans="1:21">
      <c r="A68" s="17" t="s">
        <v>188</v>
      </c>
      <c r="B68" s="18">
        <v>0</v>
      </c>
      <c r="C68" s="18">
        <v>8</v>
      </c>
      <c r="D68" s="19">
        <v>192</v>
      </c>
      <c r="E68" s="27" t="s">
        <v>173</v>
      </c>
      <c r="F68" s="27">
        <v>2.2210641840351571E-4</v>
      </c>
      <c r="G68" s="28">
        <v>3.7776194150749838E-3</v>
      </c>
      <c r="I68" s="118">
        <v>0</v>
      </c>
      <c r="J68" s="18">
        <v>8</v>
      </c>
      <c r="K68" s="19">
        <v>192</v>
      </c>
      <c r="L68" s="83" t="s">
        <v>173</v>
      </c>
      <c r="M68" s="83">
        <v>5.0430201134553452E-4</v>
      </c>
      <c r="N68" s="84">
        <v>1.1870023245462189E-2</v>
      </c>
      <c r="P68" s="118">
        <v>0</v>
      </c>
      <c r="Q68" s="18">
        <v>0</v>
      </c>
      <c r="R68" s="19">
        <v>0</v>
      </c>
      <c r="S68" s="83" t="s">
        <v>173</v>
      </c>
      <c r="T68" s="83" t="s">
        <v>173</v>
      </c>
      <c r="U68" s="84" t="s">
        <v>173</v>
      </c>
    </row>
    <row r="69" spans="1:21">
      <c r="A69" s="17" t="s">
        <v>189</v>
      </c>
      <c r="B69" s="18">
        <v>0</v>
      </c>
      <c r="C69" s="18">
        <v>0</v>
      </c>
      <c r="D69" s="19">
        <v>0</v>
      </c>
      <c r="E69" s="27" t="s">
        <v>173</v>
      </c>
      <c r="F69" s="27" t="s">
        <v>173</v>
      </c>
      <c r="G69" s="28" t="s">
        <v>173</v>
      </c>
      <c r="I69" s="118">
        <v>0</v>
      </c>
      <c r="J69" s="18">
        <v>0</v>
      </c>
      <c r="K69" s="19">
        <v>0</v>
      </c>
      <c r="L69" s="83" t="s">
        <v>173</v>
      </c>
      <c r="M69" s="83" t="s">
        <v>173</v>
      </c>
      <c r="N69" s="84" t="s">
        <v>173</v>
      </c>
      <c r="P69" s="118">
        <v>0</v>
      </c>
      <c r="Q69" s="18">
        <v>0</v>
      </c>
      <c r="R69" s="19">
        <v>0</v>
      </c>
      <c r="S69" s="83" t="s">
        <v>173</v>
      </c>
      <c r="T69" s="83" t="s">
        <v>173</v>
      </c>
      <c r="U69" s="84" t="s">
        <v>173</v>
      </c>
    </row>
    <row r="70" spans="1:21">
      <c r="A70" s="17" t="s">
        <v>190</v>
      </c>
      <c r="B70" s="18">
        <v>0</v>
      </c>
      <c r="C70" s="18">
        <v>0</v>
      </c>
      <c r="D70" s="19">
        <v>0</v>
      </c>
      <c r="E70" s="27" t="s">
        <v>173</v>
      </c>
      <c r="F70" s="27" t="s">
        <v>173</v>
      </c>
      <c r="G70" s="28" t="s">
        <v>173</v>
      </c>
      <c r="I70" s="118">
        <v>0</v>
      </c>
      <c r="J70" s="18">
        <v>0</v>
      </c>
      <c r="K70" s="19">
        <v>0</v>
      </c>
      <c r="L70" s="83" t="s">
        <v>173</v>
      </c>
      <c r="M70" s="83" t="s">
        <v>173</v>
      </c>
      <c r="N70" s="84" t="s">
        <v>173</v>
      </c>
      <c r="P70" s="118">
        <v>0</v>
      </c>
      <c r="Q70" s="18">
        <v>0</v>
      </c>
      <c r="R70" s="19">
        <v>0</v>
      </c>
      <c r="S70" s="83" t="s">
        <v>173</v>
      </c>
      <c r="T70" s="83" t="s">
        <v>173</v>
      </c>
      <c r="U70" s="84" t="s">
        <v>173</v>
      </c>
    </row>
    <row r="71" spans="1:21">
      <c r="A71" s="17" t="s">
        <v>191</v>
      </c>
      <c r="B71" s="18">
        <v>0</v>
      </c>
      <c r="C71" s="18">
        <v>1462</v>
      </c>
      <c r="D71" s="19">
        <v>1850</v>
      </c>
      <c r="E71" s="27" t="s">
        <v>173</v>
      </c>
      <c r="F71" s="27">
        <v>4.0589947963242501E-2</v>
      </c>
      <c r="G71" s="28">
        <v>3.639893707233708E-2</v>
      </c>
      <c r="I71" s="118">
        <v>0</v>
      </c>
      <c r="J71" s="18">
        <v>0</v>
      </c>
      <c r="K71" s="19">
        <v>0</v>
      </c>
      <c r="L71" s="83" t="s">
        <v>173</v>
      </c>
      <c r="M71" s="83" t="s">
        <v>173</v>
      </c>
      <c r="N71" s="84" t="s">
        <v>173</v>
      </c>
      <c r="P71" s="118">
        <v>0</v>
      </c>
      <c r="Q71" s="18">
        <v>1462</v>
      </c>
      <c r="R71" s="19">
        <v>1850</v>
      </c>
      <c r="S71" s="83" t="s">
        <v>173</v>
      </c>
      <c r="T71" s="83">
        <v>7.2536896075763843E-2</v>
      </c>
      <c r="U71" s="84">
        <v>5.3390344601485812E-2</v>
      </c>
    </row>
    <row r="72" spans="1:21">
      <c r="A72" s="17" t="s">
        <v>192</v>
      </c>
      <c r="B72" s="18">
        <v>0</v>
      </c>
      <c r="C72" s="18">
        <v>0</v>
      </c>
      <c r="D72" s="19">
        <v>0</v>
      </c>
      <c r="E72" s="27" t="s">
        <v>173</v>
      </c>
      <c r="F72" s="27" t="s">
        <v>173</v>
      </c>
      <c r="G72" s="28" t="s">
        <v>173</v>
      </c>
      <c r="I72" s="118">
        <v>0</v>
      </c>
      <c r="J72" s="18">
        <v>0</v>
      </c>
      <c r="K72" s="19">
        <v>0</v>
      </c>
      <c r="L72" s="83" t="s">
        <v>173</v>
      </c>
      <c r="M72" s="83" t="s">
        <v>173</v>
      </c>
      <c r="N72" s="84" t="s">
        <v>173</v>
      </c>
      <c r="P72" s="118">
        <v>0</v>
      </c>
      <c r="Q72" s="18">
        <v>0</v>
      </c>
      <c r="R72" s="19">
        <v>0</v>
      </c>
      <c r="S72" s="83" t="s">
        <v>173</v>
      </c>
      <c r="T72" s="83" t="s">
        <v>173</v>
      </c>
      <c r="U72" s="84" t="s">
        <v>173</v>
      </c>
    </row>
    <row r="73" spans="1:21">
      <c r="A73" s="17" t="s">
        <v>193</v>
      </c>
      <c r="B73" s="18">
        <v>0</v>
      </c>
      <c r="C73" s="18">
        <v>0</v>
      </c>
      <c r="D73" s="19">
        <v>10806</v>
      </c>
      <c r="E73" s="27" t="s">
        <v>173</v>
      </c>
      <c r="F73" s="27" t="s">
        <v>173</v>
      </c>
      <c r="G73" s="28">
        <v>0.21260914270468892</v>
      </c>
      <c r="I73" s="118">
        <v>0</v>
      </c>
      <c r="J73" s="18">
        <v>0</v>
      </c>
      <c r="K73" s="19">
        <v>4295</v>
      </c>
      <c r="L73" s="83" t="s">
        <v>173</v>
      </c>
      <c r="M73" s="83" t="s">
        <v>173</v>
      </c>
      <c r="N73" s="84">
        <v>0.26552994707947969</v>
      </c>
      <c r="P73" s="118">
        <v>0</v>
      </c>
      <c r="Q73" s="18">
        <v>0</v>
      </c>
      <c r="R73" s="19">
        <v>6511</v>
      </c>
      <c r="S73" s="83" t="s">
        <v>173</v>
      </c>
      <c r="T73" s="83" t="s">
        <v>173</v>
      </c>
      <c r="U73" s="84">
        <v>0.18790515335149952</v>
      </c>
    </row>
    <row r="74" spans="1:21" ht="13.5" thickBot="1">
      <c r="A74" s="20" t="s">
        <v>4</v>
      </c>
      <c r="B74" s="21">
        <v>3502710</v>
      </c>
      <c r="C74" s="21">
        <v>3601877</v>
      </c>
      <c r="D74" s="22">
        <v>5082566</v>
      </c>
      <c r="E74" s="23">
        <v>100</v>
      </c>
      <c r="F74" s="23">
        <v>100</v>
      </c>
      <c r="G74" s="48">
        <v>100</v>
      </c>
      <c r="I74" s="119">
        <v>1179078</v>
      </c>
      <c r="J74" s="21">
        <v>1586351</v>
      </c>
      <c r="K74" s="22">
        <v>1617520</v>
      </c>
      <c r="L74" s="87">
        <v>100</v>
      </c>
      <c r="M74" s="87">
        <v>100</v>
      </c>
      <c r="N74" s="88">
        <v>100</v>
      </c>
      <c r="P74" s="119">
        <v>2323632</v>
      </c>
      <c r="Q74" s="21">
        <v>2015526</v>
      </c>
      <c r="R74" s="22">
        <v>3465046</v>
      </c>
      <c r="S74" s="87">
        <v>100</v>
      </c>
      <c r="T74" s="87">
        <v>100</v>
      </c>
      <c r="U74" s="88">
        <v>100</v>
      </c>
    </row>
    <row r="75" spans="1:21">
      <c r="A75" s="24"/>
      <c r="B75" s="24"/>
      <c r="C75" s="24"/>
      <c r="D75" s="24"/>
      <c r="E75" s="24"/>
      <c r="F75" s="24"/>
      <c r="G75" s="50"/>
    </row>
    <row r="76" spans="1:21" ht="12.75" customHeight="1">
      <c r="A76" s="61" t="s">
        <v>162</v>
      </c>
      <c r="F76" s="25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189">
        <v>13</v>
      </c>
    </row>
    <row r="77" spans="1:21" ht="12.75" customHeight="1">
      <c r="A77" s="63" t="s">
        <v>163</v>
      </c>
      <c r="F77" s="25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188"/>
    </row>
    <row r="78" spans="1:21" ht="12.75" customHeight="1"/>
    <row r="79" spans="1:21" ht="12.75" customHeight="1"/>
    <row r="82" ht="12.75" customHeight="1"/>
    <row r="83" ht="12.75" customHeight="1"/>
  </sheetData>
  <mergeCells count="7">
    <mergeCell ref="D4:E4"/>
    <mergeCell ref="D40:E40"/>
    <mergeCell ref="U76:U77"/>
    <mergeCell ref="I4:N4"/>
    <mergeCell ref="P4:U4"/>
    <mergeCell ref="I40:N40"/>
    <mergeCell ref="P40:U40"/>
  </mergeCells>
  <phoneticPr fontId="0" type="noConversion"/>
  <hyperlinks>
    <hyperlink ref="A2" location="Innhold!A34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8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16384" width="11.42578125" style="1"/>
  </cols>
  <sheetData>
    <row r="1" spans="1:7" ht="5.25" customHeight="1"/>
    <row r="2" spans="1:7">
      <c r="A2" s="72" t="s">
        <v>0</v>
      </c>
      <c r="B2" s="3"/>
      <c r="C2" s="3"/>
      <c r="D2" s="3"/>
      <c r="E2" s="3"/>
      <c r="F2" s="3"/>
    </row>
    <row r="3" spans="1:7" ht="6" customHeight="1">
      <c r="A3" s="4"/>
      <c r="B3" s="3"/>
      <c r="C3" s="3"/>
      <c r="D3" s="3"/>
      <c r="E3" s="3"/>
      <c r="F3" s="3"/>
    </row>
    <row r="4" spans="1:7" ht="16.5" thickBot="1">
      <c r="A4" s="5" t="s">
        <v>122</v>
      </c>
      <c r="B4" s="6"/>
      <c r="C4" s="6"/>
      <c r="D4" s="6"/>
      <c r="E4" s="6"/>
      <c r="F4" s="6"/>
    </row>
    <row r="5" spans="1:7">
      <c r="A5" s="7"/>
      <c r="B5" s="8"/>
      <c r="C5" s="9" t="s">
        <v>1</v>
      </c>
      <c r="D5" s="10"/>
      <c r="E5" s="11"/>
      <c r="F5" s="9" t="s">
        <v>2</v>
      </c>
      <c r="G5" s="12"/>
    </row>
    <row r="6" spans="1:7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</row>
    <row r="7" spans="1:7">
      <c r="A7" s="17" t="s">
        <v>83</v>
      </c>
      <c r="B7" s="18">
        <v>440689</v>
      </c>
      <c r="C7" s="18">
        <v>447538</v>
      </c>
      <c r="D7" s="19">
        <v>462624</v>
      </c>
      <c r="E7" s="27">
        <v>16.769855669852017</v>
      </c>
      <c r="F7" s="27">
        <v>16.849225227341694</v>
      </c>
      <c r="G7" s="28">
        <v>17.182658226578699</v>
      </c>
    </row>
    <row r="8" spans="1:7">
      <c r="A8" s="17" t="s">
        <v>165</v>
      </c>
      <c r="B8" s="18">
        <v>86900</v>
      </c>
      <c r="C8" s="18">
        <v>95439</v>
      </c>
      <c r="D8" s="19">
        <v>86494</v>
      </c>
      <c r="E8" s="27">
        <v>3.3068682397566995</v>
      </c>
      <c r="F8" s="27">
        <v>3.5931545622321766</v>
      </c>
      <c r="G8" s="28">
        <v>3.2125372670888197</v>
      </c>
    </row>
    <row r="9" spans="1:7">
      <c r="A9" s="17" t="s">
        <v>84</v>
      </c>
      <c r="B9" s="18">
        <v>672059</v>
      </c>
      <c r="C9" s="18">
        <v>629949</v>
      </c>
      <c r="D9" s="19">
        <v>609450</v>
      </c>
      <c r="E9" s="27">
        <v>25.574344791054635</v>
      </c>
      <c r="F9" s="27">
        <v>23.716762783805336</v>
      </c>
      <c r="G9" s="28">
        <v>22.636030677587822</v>
      </c>
    </row>
    <row r="10" spans="1:7">
      <c r="A10" s="17" t="s">
        <v>86</v>
      </c>
      <c r="B10" s="18">
        <v>423472</v>
      </c>
      <c r="C10" s="18">
        <v>411592</v>
      </c>
      <c r="D10" s="19">
        <v>392025</v>
      </c>
      <c r="E10" s="27">
        <v>16.1146847782077</v>
      </c>
      <c r="F10" s="27">
        <v>15.495904950578547</v>
      </c>
      <c r="G10" s="28">
        <v>14.560488844665462</v>
      </c>
    </row>
    <row r="11" spans="1:7">
      <c r="A11" s="17" t="s">
        <v>166</v>
      </c>
      <c r="B11" s="18">
        <v>106590</v>
      </c>
      <c r="C11" s="18">
        <v>111134</v>
      </c>
      <c r="D11" s="19">
        <v>108779</v>
      </c>
      <c r="E11" s="27">
        <v>4.0561459801572681</v>
      </c>
      <c r="F11" s="27">
        <v>4.1840509552605401</v>
      </c>
      <c r="G11" s="28">
        <v>4.0402408418694327</v>
      </c>
    </row>
    <row r="12" spans="1:7">
      <c r="A12" s="17" t="s">
        <v>167</v>
      </c>
      <c r="B12" s="18">
        <v>147</v>
      </c>
      <c r="C12" s="18">
        <v>148</v>
      </c>
      <c r="D12" s="19">
        <v>152</v>
      </c>
      <c r="E12" s="27">
        <v>5.5938967922236462E-3</v>
      </c>
      <c r="F12" s="27">
        <v>5.5720080387510569E-3</v>
      </c>
      <c r="G12" s="28">
        <v>5.6455437902918192E-3</v>
      </c>
    </row>
    <row r="13" spans="1:7">
      <c r="A13" s="17" t="s">
        <v>168</v>
      </c>
      <c r="B13" s="18">
        <v>68721</v>
      </c>
      <c r="C13" s="18">
        <v>73827</v>
      </c>
      <c r="D13" s="19">
        <v>86167</v>
      </c>
      <c r="E13" s="27">
        <v>2.6150896697850423</v>
      </c>
      <c r="F13" s="27">
        <v>2.7794907937626641</v>
      </c>
      <c r="G13" s="28">
        <v>3.2003919195925996</v>
      </c>
    </row>
    <row r="14" spans="1:7">
      <c r="A14" s="17" t="s">
        <v>169</v>
      </c>
      <c r="B14" s="18">
        <v>276517</v>
      </c>
      <c r="C14" s="18">
        <v>281607</v>
      </c>
      <c r="D14" s="19">
        <v>307005</v>
      </c>
      <c r="E14" s="27">
        <v>10.522500403369429</v>
      </c>
      <c r="F14" s="27">
        <v>10.602138295733573</v>
      </c>
      <c r="G14" s="28">
        <v>11.402698495648288</v>
      </c>
    </row>
    <row r="15" spans="1:7">
      <c r="A15" s="17" t="s">
        <v>170</v>
      </c>
      <c r="B15" s="18">
        <v>102460</v>
      </c>
      <c r="C15" s="18">
        <v>91802</v>
      </c>
      <c r="D15" s="19">
        <v>99895</v>
      </c>
      <c r="E15" s="27">
        <v>3.8989841178995563</v>
      </c>
      <c r="F15" s="27">
        <v>3.4562262295501656</v>
      </c>
      <c r="G15" s="28">
        <v>3.7102736640210607</v>
      </c>
    </row>
    <row r="16" spans="1:7">
      <c r="A16" s="17" t="s">
        <v>171</v>
      </c>
      <c r="B16" s="18">
        <v>212800</v>
      </c>
      <c r="C16" s="18">
        <v>222955</v>
      </c>
      <c r="D16" s="19">
        <v>196361</v>
      </c>
      <c r="E16" s="27">
        <v>8.0978315468380409</v>
      </c>
      <c r="F16" s="27">
        <v>8.3939665694577155</v>
      </c>
      <c r="G16" s="28">
        <v>7.2931883171413938</v>
      </c>
    </row>
    <row r="17" spans="1:7">
      <c r="A17" s="17" t="s">
        <v>172</v>
      </c>
      <c r="B17" s="18">
        <v>0</v>
      </c>
      <c r="C17" s="18">
        <v>0</v>
      </c>
      <c r="D17" s="19">
        <v>0</v>
      </c>
      <c r="E17" s="27" t="s">
        <v>173</v>
      </c>
      <c r="F17" s="27" t="s">
        <v>173</v>
      </c>
      <c r="G17" s="28" t="s">
        <v>173</v>
      </c>
    </row>
    <row r="18" spans="1:7">
      <c r="A18" s="17" t="s">
        <v>174</v>
      </c>
      <c r="B18" s="18">
        <v>0</v>
      </c>
      <c r="C18" s="18">
        <v>0</v>
      </c>
      <c r="D18" s="19">
        <v>0</v>
      </c>
      <c r="E18" s="27" t="s">
        <v>173</v>
      </c>
      <c r="F18" s="27" t="s">
        <v>173</v>
      </c>
      <c r="G18" s="28" t="s">
        <v>173</v>
      </c>
    </row>
    <row r="19" spans="1:7">
      <c r="A19" s="17" t="s">
        <v>175</v>
      </c>
      <c r="B19" s="18">
        <v>55056</v>
      </c>
      <c r="C19" s="18">
        <v>61423</v>
      </c>
      <c r="D19" s="19">
        <v>62243</v>
      </c>
      <c r="E19" s="27">
        <v>2.0950855904262928</v>
      </c>
      <c r="F19" s="27">
        <v>2.3124962821905823</v>
      </c>
      <c r="G19" s="28">
        <v>2.3118130403890373</v>
      </c>
    </row>
    <row r="20" spans="1:7">
      <c r="A20" s="17" t="s">
        <v>176</v>
      </c>
      <c r="B20" s="18">
        <v>0</v>
      </c>
      <c r="C20" s="18">
        <v>0</v>
      </c>
      <c r="D20" s="19">
        <v>0</v>
      </c>
      <c r="E20" s="27" t="s">
        <v>173</v>
      </c>
      <c r="F20" s="27" t="s">
        <v>173</v>
      </c>
      <c r="G20" s="28" t="s">
        <v>173</v>
      </c>
    </row>
    <row r="21" spans="1:7">
      <c r="A21" s="17" t="s">
        <v>177</v>
      </c>
      <c r="B21" s="18">
        <v>28960</v>
      </c>
      <c r="C21" s="18">
        <v>29472</v>
      </c>
      <c r="D21" s="19">
        <v>27327</v>
      </c>
      <c r="E21" s="27">
        <v>1.1020357217877332</v>
      </c>
      <c r="F21" s="27">
        <v>1.109582573770751</v>
      </c>
      <c r="G21" s="28">
        <v>1.0149722049822667</v>
      </c>
    </row>
    <row r="22" spans="1:7">
      <c r="A22" s="17" t="s">
        <v>178</v>
      </c>
      <c r="B22" s="18">
        <v>0</v>
      </c>
      <c r="C22" s="18">
        <v>13182</v>
      </c>
      <c r="D22" s="19">
        <v>11529</v>
      </c>
      <c r="E22" s="27" t="s">
        <v>173</v>
      </c>
      <c r="F22" s="27">
        <v>0.4962852024784894</v>
      </c>
      <c r="G22" s="28">
        <v>0.42820706814654197</v>
      </c>
    </row>
    <row r="23" spans="1:7">
      <c r="A23" s="17" t="s">
        <v>179</v>
      </c>
      <c r="B23" s="18">
        <v>0</v>
      </c>
      <c r="C23" s="18">
        <v>55824</v>
      </c>
      <c r="D23" s="19">
        <v>56538</v>
      </c>
      <c r="E23" s="27" t="s">
        <v>173</v>
      </c>
      <c r="F23" s="27">
        <v>2.1017011942921555</v>
      </c>
      <c r="G23" s="28">
        <v>2.0999194395757819</v>
      </c>
    </row>
    <row r="24" spans="1:7">
      <c r="A24" s="17" t="s">
        <v>180</v>
      </c>
      <c r="B24" s="18">
        <v>0</v>
      </c>
      <c r="C24" s="18">
        <v>24120</v>
      </c>
      <c r="D24" s="19">
        <v>24522</v>
      </c>
      <c r="E24" s="27" t="s">
        <v>173</v>
      </c>
      <c r="F24" s="27">
        <v>0.9080867155045641</v>
      </c>
      <c r="G24" s="28">
        <v>0.91078963701010518</v>
      </c>
    </row>
    <row r="25" spans="1:7">
      <c r="A25" s="17" t="s">
        <v>181</v>
      </c>
      <c r="B25" s="18">
        <v>0</v>
      </c>
      <c r="C25" s="18">
        <v>0</v>
      </c>
      <c r="D25" s="19">
        <v>0</v>
      </c>
      <c r="E25" s="27" t="s">
        <v>173</v>
      </c>
      <c r="F25" s="27" t="s">
        <v>173</v>
      </c>
      <c r="G25" s="28" t="s">
        <v>173</v>
      </c>
    </row>
    <row r="26" spans="1:7">
      <c r="A26" s="17" t="s">
        <v>182</v>
      </c>
      <c r="B26" s="18">
        <v>61036</v>
      </c>
      <c r="C26" s="18">
        <v>3069</v>
      </c>
      <c r="D26" s="19">
        <v>0</v>
      </c>
      <c r="E26" s="27">
        <v>2.3226468340827378</v>
      </c>
      <c r="F26" s="27">
        <v>0.11554386939815536</v>
      </c>
      <c r="G26" s="28" t="s">
        <v>173</v>
      </c>
    </row>
    <row r="27" spans="1:7">
      <c r="A27" s="17" t="s">
        <v>183</v>
      </c>
      <c r="B27" s="18">
        <v>0</v>
      </c>
      <c r="C27" s="18">
        <v>0</v>
      </c>
      <c r="D27" s="19">
        <v>0</v>
      </c>
      <c r="E27" s="27" t="s">
        <v>173</v>
      </c>
      <c r="F27" s="27" t="s">
        <v>173</v>
      </c>
      <c r="G27" s="28" t="s">
        <v>173</v>
      </c>
    </row>
    <row r="28" spans="1:7">
      <c r="A28" s="17" t="s">
        <v>184</v>
      </c>
      <c r="B28" s="18">
        <v>23998</v>
      </c>
      <c r="C28" s="18">
        <v>27774</v>
      </c>
      <c r="D28" s="19">
        <v>33250</v>
      </c>
      <c r="E28" s="27">
        <v>0.91321316476042902</v>
      </c>
      <c r="F28" s="27">
        <v>1.0456550761369721</v>
      </c>
      <c r="G28" s="28">
        <v>1.2349627041263354</v>
      </c>
    </row>
    <row r="29" spans="1:7">
      <c r="A29" s="17" t="s">
        <v>185</v>
      </c>
      <c r="B29" s="18">
        <v>14398</v>
      </c>
      <c r="C29" s="18">
        <v>15621</v>
      </c>
      <c r="D29" s="19">
        <v>49536</v>
      </c>
      <c r="E29" s="27">
        <v>0.54789745588051741</v>
      </c>
      <c r="F29" s="27">
        <v>0.58811038900898827</v>
      </c>
      <c r="G29" s="28">
        <v>1.8398530078677338</v>
      </c>
    </row>
    <row r="30" spans="1:7">
      <c r="A30" s="17" t="s">
        <v>186</v>
      </c>
      <c r="B30" s="18">
        <v>54061</v>
      </c>
      <c r="C30" s="18">
        <v>58638</v>
      </c>
      <c r="D30" s="19">
        <v>38799</v>
      </c>
      <c r="E30" s="27">
        <v>2.057222139349677</v>
      </c>
      <c r="F30" s="27">
        <v>2.2076446444343545</v>
      </c>
      <c r="G30" s="28">
        <v>1.4410621942074493</v>
      </c>
    </row>
    <row r="31" spans="1:7">
      <c r="A31" s="17" t="s">
        <v>187</v>
      </c>
      <c r="B31" s="18">
        <v>0</v>
      </c>
      <c r="C31" s="18">
        <v>0</v>
      </c>
      <c r="D31" s="19">
        <v>0</v>
      </c>
      <c r="E31" s="27" t="s">
        <v>173</v>
      </c>
      <c r="F31" s="27" t="s">
        <v>173</v>
      </c>
      <c r="G31" s="28" t="s">
        <v>173</v>
      </c>
    </row>
    <row r="32" spans="1:7">
      <c r="A32" s="17" t="s">
        <v>188</v>
      </c>
      <c r="B32" s="18">
        <v>0</v>
      </c>
      <c r="C32" s="18">
        <v>0</v>
      </c>
      <c r="D32" s="19">
        <v>7</v>
      </c>
      <c r="E32" s="27" t="s">
        <v>173</v>
      </c>
      <c r="F32" s="27" t="s">
        <v>173</v>
      </c>
      <c r="G32" s="28">
        <v>2.5999214823712322E-4</v>
      </c>
    </row>
    <row r="33" spans="1:7">
      <c r="A33" s="17" t="s">
        <v>189</v>
      </c>
      <c r="B33" s="18">
        <v>0</v>
      </c>
      <c r="C33" s="18">
        <v>0</v>
      </c>
      <c r="D33" s="19">
        <v>0</v>
      </c>
      <c r="E33" s="27" t="s">
        <v>173</v>
      </c>
      <c r="F33" s="27" t="s">
        <v>173</v>
      </c>
      <c r="G33" s="28" t="s">
        <v>173</v>
      </c>
    </row>
    <row r="34" spans="1:7">
      <c r="A34" s="17" t="s">
        <v>190</v>
      </c>
      <c r="B34" s="18">
        <v>0</v>
      </c>
      <c r="C34" s="18">
        <v>0</v>
      </c>
      <c r="D34" s="19">
        <v>0</v>
      </c>
      <c r="E34" s="27" t="s">
        <v>173</v>
      </c>
      <c r="F34" s="27" t="s">
        <v>173</v>
      </c>
      <c r="G34" s="28" t="s">
        <v>173</v>
      </c>
    </row>
    <row r="35" spans="1:7">
      <c r="A35" s="17" t="s">
        <v>191</v>
      </c>
      <c r="B35" s="18">
        <v>0</v>
      </c>
      <c r="C35" s="18">
        <v>1020</v>
      </c>
      <c r="D35" s="19">
        <v>3988</v>
      </c>
      <c r="E35" s="27" t="s">
        <v>173</v>
      </c>
      <c r="F35" s="27">
        <v>3.8401677023824854E-2</v>
      </c>
      <c r="G35" s="28">
        <v>0.14812124102423535</v>
      </c>
    </row>
    <row r="36" spans="1:7">
      <c r="A36" s="17" t="s">
        <v>192</v>
      </c>
      <c r="B36" s="18">
        <v>0</v>
      </c>
      <c r="C36" s="18">
        <v>0</v>
      </c>
      <c r="D36" s="19">
        <v>0</v>
      </c>
      <c r="E36" s="27" t="s">
        <v>173</v>
      </c>
      <c r="F36" s="27" t="s">
        <v>173</v>
      </c>
      <c r="G36" s="28" t="s">
        <v>173</v>
      </c>
    </row>
    <row r="37" spans="1:7">
      <c r="A37" s="17" t="s">
        <v>193</v>
      </c>
      <c r="B37" s="18">
        <v>0</v>
      </c>
      <c r="C37" s="18">
        <v>0</v>
      </c>
      <c r="D37" s="19">
        <v>35698</v>
      </c>
      <c r="E37" s="27" t="s">
        <v>173</v>
      </c>
      <c r="F37" s="27" t="s">
        <v>173</v>
      </c>
      <c r="G37" s="28">
        <v>1.3258856725384036</v>
      </c>
    </row>
    <row r="38" spans="1:7" ht="13.5" thickBot="1">
      <c r="A38" s="20" t="s">
        <v>4</v>
      </c>
      <c r="B38" s="21">
        <v>2627864</v>
      </c>
      <c r="C38" s="21">
        <v>2656134</v>
      </c>
      <c r="D38" s="22">
        <v>2692389</v>
      </c>
      <c r="E38" s="23">
        <v>100</v>
      </c>
      <c r="F38" s="23">
        <v>100</v>
      </c>
      <c r="G38" s="48">
        <v>100</v>
      </c>
    </row>
    <row r="40" spans="1:7" ht="16.5" thickBot="1">
      <c r="A40" s="5" t="s">
        <v>123</v>
      </c>
      <c r="B40" s="6"/>
      <c r="C40" s="6"/>
      <c r="D40" s="6"/>
      <c r="E40" s="6"/>
      <c r="F40" s="6"/>
    </row>
    <row r="41" spans="1:7">
      <c r="A41" s="7"/>
      <c r="B41" s="92"/>
      <c r="C41" s="91" t="s">
        <v>32</v>
      </c>
      <c r="D41" s="93"/>
      <c r="E41" s="11"/>
      <c r="F41" s="9" t="s">
        <v>2</v>
      </c>
      <c r="G41" s="12"/>
    </row>
    <row r="42" spans="1:7">
      <c r="A42" s="13" t="s">
        <v>3</v>
      </c>
      <c r="B42" s="14" t="s">
        <v>164</v>
      </c>
      <c r="C42" s="15" t="s">
        <v>160</v>
      </c>
      <c r="D42" s="66" t="s">
        <v>161</v>
      </c>
      <c r="E42" s="15" t="s">
        <v>164</v>
      </c>
      <c r="F42" s="15" t="s">
        <v>160</v>
      </c>
      <c r="G42" s="16" t="s">
        <v>161</v>
      </c>
    </row>
    <row r="43" spans="1:7">
      <c r="A43" s="17" t="s">
        <v>83</v>
      </c>
      <c r="B43" s="18">
        <v>219434</v>
      </c>
      <c r="C43" s="18">
        <v>224614</v>
      </c>
      <c r="D43" s="19">
        <v>228086</v>
      </c>
      <c r="E43" s="27">
        <v>13.423617746772162</v>
      </c>
      <c r="F43" s="27">
        <v>13.080566843586903</v>
      </c>
      <c r="G43" s="28">
        <v>13.134410524757955</v>
      </c>
    </row>
    <row r="44" spans="1:7">
      <c r="A44" s="17" t="s">
        <v>165</v>
      </c>
      <c r="B44" s="18">
        <v>92492</v>
      </c>
      <c r="C44" s="18">
        <v>107815</v>
      </c>
      <c r="D44" s="19">
        <v>105845</v>
      </c>
      <c r="E44" s="27">
        <v>5.65808968817253</v>
      </c>
      <c r="F44" s="27">
        <v>6.278688390934323</v>
      </c>
      <c r="G44" s="28">
        <v>6.0951206211385429</v>
      </c>
    </row>
    <row r="45" spans="1:7">
      <c r="A45" s="17" t="s">
        <v>84</v>
      </c>
      <c r="B45" s="18">
        <v>346624</v>
      </c>
      <c r="C45" s="18">
        <v>327402</v>
      </c>
      <c r="D45" s="19">
        <v>302561</v>
      </c>
      <c r="E45" s="27">
        <v>21.204316914685755</v>
      </c>
      <c r="F45" s="27">
        <v>19.06650407242665</v>
      </c>
      <c r="G45" s="28">
        <v>17.423078938563926</v>
      </c>
    </row>
    <row r="46" spans="1:7">
      <c r="A46" s="17" t="s">
        <v>86</v>
      </c>
      <c r="B46" s="18">
        <v>245602</v>
      </c>
      <c r="C46" s="18">
        <v>226894</v>
      </c>
      <c r="D46" s="19">
        <v>212724</v>
      </c>
      <c r="E46" s="27">
        <v>15.024414474706457</v>
      </c>
      <c r="F46" s="27">
        <v>13.2133443748333</v>
      </c>
      <c r="G46" s="28">
        <v>12.24978448685413</v>
      </c>
    </row>
    <row r="47" spans="1:7">
      <c r="A47" s="17" t="s">
        <v>166</v>
      </c>
      <c r="B47" s="18">
        <v>38292</v>
      </c>
      <c r="C47" s="18">
        <v>40136</v>
      </c>
      <c r="D47" s="19">
        <v>40242</v>
      </c>
      <c r="E47" s="27">
        <v>2.3424682171377254</v>
      </c>
      <c r="F47" s="27">
        <v>2.3373504360111301</v>
      </c>
      <c r="G47" s="28">
        <v>2.3173493696996292</v>
      </c>
    </row>
    <row r="48" spans="1:7">
      <c r="A48" s="17" t="s">
        <v>167</v>
      </c>
      <c r="B48" s="18">
        <v>158</v>
      </c>
      <c r="C48" s="18">
        <v>4</v>
      </c>
      <c r="D48" s="19">
        <v>162</v>
      </c>
      <c r="E48" s="27">
        <v>9.6654648048616065E-3</v>
      </c>
      <c r="F48" s="27">
        <v>2.3294303727438011E-4</v>
      </c>
      <c r="G48" s="28">
        <v>9.3288255526897245E-3</v>
      </c>
    </row>
    <row r="49" spans="1:7">
      <c r="A49" s="17" t="s">
        <v>168</v>
      </c>
      <c r="B49" s="18">
        <v>56416</v>
      </c>
      <c r="C49" s="18">
        <v>66180</v>
      </c>
      <c r="D49" s="19">
        <v>80240</v>
      </c>
      <c r="E49" s="27">
        <v>3.4511826736143822</v>
      </c>
      <c r="F49" s="27">
        <v>3.8540425517046191</v>
      </c>
      <c r="G49" s="28">
        <v>4.6206479157273055</v>
      </c>
    </row>
    <row r="50" spans="1:7">
      <c r="A50" s="17" t="s">
        <v>169</v>
      </c>
      <c r="B50" s="18">
        <v>253246</v>
      </c>
      <c r="C50" s="18">
        <v>269621</v>
      </c>
      <c r="D50" s="19">
        <v>310716</v>
      </c>
      <c r="E50" s="27">
        <v>15.492027215012547</v>
      </c>
      <c r="F50" s="27">
        <v>15.70158366323891</v>
      </c>
      <c r="G50" s="28">
        <v>17.892687410058894</v>
      </c>
    </row>
    <row r="51" spans="1:7">
      <c r="A51" s="17" t="s">
        <v>170</v>
      </c>
      <c r="B51" s="18">
        <v>132897</v>
      </c>
      <c r="C51" s="18">
        <v>151763</v>
      </c>
      <c r="D51" s="19">
        <v>167180</v>
      </c>
      <c r="E51" s="27">
        <v>8.12981820361831</v>
      </c>
      <c r="F51" s="27">
        <v>8.8380335414679365</v>
      </c>
      <c r="G51" s="28">
        <v>9.6271176290041254</v>
      </c>
    </row>
    <row r="52" spans="1:7">
      <c r="A52" s="17" t="s">
        <v>171</v>
      </c>
      <c r="B52" s="18">
        <v>135000</v>
      </c>
      <c r="C52" s="18">
        <v>135000</v>
      </c>
      <c r="D52" s="19">
        <v>120200</v>
      </c>
      <c r="E52" s="27">
        <v>8.2584667636475757</v>
      </c>
      <c r="F52" s="27">
        <v>7.8618275080103288</v>
      </c>
      <c r="G52" s="28">
        <v>6.9217582187241042</v>
      </c>
    </row>
    <row r="53" spans="1:7">
      <c r="A53" s="17" t="s">
        <v>172</v>
      </c>
      <c r="B53" s="18">
        <v>0</v>
      </c>
      <c r="C53" s="18">
        <v>0</v>
      </c>
      <c r="D53" s="19">
        <v>0</v>
      </c>
      <c r="E53" s="27" t="s">
        <v>173</v>
      </c>
      <c r="F53" s="27" t="s">
        <v>173</v>
      </c>
      <c r="G53" s="28" t="s">
        <v>173</v>
      </c>
    </row>
    <row r="54" spans="1:7">
      <c r="A54" s="17" t="s">
        <v>174</v>
      </c>
      <c r="B54" s="18">
        <v>0</v>
      </c>
      <c r="C54" s="18">
        <v>0</v>
      </c>
      <c r="D54" s="19">
        <v>0</v>
      </c>
      <c r="E54" s="27" t="s">
        <v>173</v>
      </c>
      <c r="F54" s="27" t="s">
        <v>173</v>
      </c>
      <c r="G54" s="28" t="s">
        <v>173</v>
      </c>
    </row>
    <row r="55" spans="1:7">
      <c r="A55" s="17" t="s">
        <v>175</v>
      </c>
      <c r="B55" s="18">
        <v>27330</v>
      </c>
      <c r="C55" s="18">
        <v>28444</v>
      </c>
      <c r="D55" s="19">
        <v>18182</v>
      </c>
      <c r="E55" s="27">
        <v>1.6718807159295423</v>
      </c>
      <c r="F55" s="27">
        <v>1.656457938058117</v>
      </c>
      <c r="G55" s="28">
        <v>1.0470167049321271</v>
      </c>
    </row>
    <row r="56" spans="1:7">
      <c r="A56" s="17" t="s">
        <v>176</v>
      </c>
      <c r="B56" s="18">
        <v>0</v>
      </c>
      <c r="C56" s="18">
        <v>0</v>
      </c>
      <c r="D56" s="19">
        <v>0</v>
      </c>
      <c r="E56" s="27" t="s">
        <v>173</v>
      </c>
      <c r="F56" s="27" t="s">
        <v>173</v>
      </c>
      <c r="G56" s="28" t="s">
        <v>173</v>
      </c>
    </row>
    <row r="57" spans="1:7">
      <c r="A57" s="17" t="s">
        <v>177</v>
      </c>
      <c r="B57" s="18">
        <v>0</v>
      </c>
      <c r="C57" s="18">
        <v>0</v>
      </c>
      <c r="D57" s="19">
        <v>0</v>
      </c>
      <c r="E57" s="27" t="s">
        <v>173</v>
      </c>
      <c r="F57" s="27" t="s">
        <v>173</v>
      </c>
      <c r="G57" s="28" t="s">
        <v>173</v>
      </c>
    </row>
    <row r="58" spans="1:7">
      <c r="A58" s="17" t="s">
        <v>178</v>
      </c>
      <c r="B58" s="18">
        <v>0</v>
      </c>
      <c r="C58" s="18">
        <v>1</v>
      </c>
      <c r="D58" s="19">
        <v>4</v>
      </c>
      <c r="E58" s="27" t="s">
        <v>173</v>
      </c>
      <c r="F58" s="27">
        <v>5.8235759318595028E-5</v>
      </c>
      <c r="G58" s="28">
        <v>2.3034137167135123E-4</v>
      </c>
    </row>
    <row r="59" spans="1:7">
      <c r="A59" s="17" t="s">
        <v>179</v>
      </c>
      <c r="B59" s="18">
        <v>0</v>
      </c>
      <c r="C59" s="18">
        <v>38728</v>
      </c>
      <c r="D59" s="19">
        <v>39192</v>
      </c>
      <c r="E59" s="27" t="s">
        <v>173</v>
      </c>
      <c r="F59" s="27">
        <v>2.2553544868905484</v>
      </c>
      <c r="G59" s="28">
        <v>2.2568847596358994</v>
      </c>
    </row>
    <row r="60" spans="1:7">
      <c r="A60" s="17" t="s">
        <v>180</v>
      </c>
      <c r="B60" s="18">
        <v>0</v>
      </c>
      <c r="C60" s="18">
        <v>24305</v>
      </c>
      <c r="D60" s="19">
        <v>26141</v>
      </c>
      <c r="E60" s="27" t="s">
        <v>173</v>
      </c>
      <c r="F60" s="27">
        <v>1.4154201302384521</v>
      </c>
      <c r="G60" s="28">
        <v>1.5053384492151982</v>
      </c>
    </row>
    <row r="61" spans="1:7">
      <c r="A61" s="17" t="s">
        <v>181</v>
      </c>
      <c r="B61" s="18">
        <v>0</v>
      </c>
      <c r="C61" s="18">
        <v>0</v>
      </c>
      <c r="D61" s="19">
        <v>0</v>
      </c>
      <c r="E61" s="27" t="s">
        <v>173</v>
      </c>
      <c r="F61" s="27" t="s">
        <v>173</v>
      </c>
      <c r="G61" s="28" t="s">
        <v>173</v>
      </c>
    </row>
    <row r="62" spans="1:7">
      <c r="A62" s="17" t="s">
        <v>182</v>
      </c>
      <c r="B62" s="18">
        <v>27490</v>
      </c>
      <c r="C62" s="18">
        <v>357</v>
      </c>
      <c r="D62" s="19">
        <v>0</v>
      </c>
      <c r="E62" s="27">
        <v>1.6816685283901618</v>
      </c>
      <c r="F62" s="27">
        <v>2.0790166076738423E-2</v>
      </c>
      <c r="G62" s="28" t="s">
        <v>173</v>
      </c>
    </row>
    <row r="63" spans="1:7">
      <c r="A63" s="17" t="s">
        <v>183</v>
      </c>
      <c r="B63" s="18">
        <v>0</v>
      </c>
      <c r="C63" s="18">
        <v>0</v>
      </c>
      <c r="D63" s="19">
        <v>0</v>
      </c>
      <c r="E63" s="27" t="s">
        <v>173</v>
      </c>
      <c r="F63" s="27" t="s">
        <v>173</v>
      </c>
      <c r="G63" s="28" t="s">
        <v>173</v>
      </c>
    </row>
    <row r="64" spans="1:7">
      <c r="A64" s="17" t="s">
        <v>184</v>
      </c>
      <c r="B64" s="18">
        <v>11781</v>
      </c>
      <c r="C64" s="18">
        <v>10876</v>
      </c>
      <c r="D64" s="19">
        <v>11328</v>
      </c>
      <c r="E64" s="27">
        <v>0.72068886624097839</v>
      </c>
      <c r="F64" s="27">
        <v>0.6333721183490395</v>
      </c>
      <c r="G64" s="28">
        <v>0.65232676457326666</v>
      </c>
    </row>
    <row r="65" spans="1:7">
      <c r="A65" s="17" t="s">
        <v>185</v>
      </c>
      <c r="B65" s="18">
        <v>17309</v>
      </c>
      <c r="C65" s="18">
        <v>17646</v>
      </c>
      <c r="D65" s="19">
        <v>28021</v>
      </c>
      <c r="E65" s="27">
        <v>1.0588577867553768</v>
      </c>
      <c r="F65" s="27">
        <v>1.0276282089359279</v>
      </c>
      <c r="G65" s="28">
        <v>1.6135988939007333</v>
      </c>
    </row>
    <row r="66" spans="1:7">
      <c r="A66" s="17" t="s">
        <v>186</v>
      </c>
      <c r="B66" s="18">
        <v>30615</v>
      </c>
      <c r="C66" s="18">
        <v>46697</v>
      </c>
      <c r="D66" s="19">
        <v>25324</v>
      </c>
      <c r="E66" s="27">
        <v>1.8728367405116335</v>
      </c>
      <c r="F66" s="27">
        <v>2.719435252900432</v>
      </c>
      <c r="G66" s="28">
        <v>1.4582912240513246</v>
      </c>
    </row>
    <row r="67" spans="1:7">
      <c r="A67" s="17" t="s">
        <v>187</v>
      </c>
      <c r="B67" s="18">
        <v>0</v>
      </c>
      <c r="C67" s="18">
        <v>0</v>
      </c>
      <c r="D67" s="19">
        <v>0</v>
      </c>
      <c r="E67" s="27" t="s">
        <v>173</v>
      </c>
      <c r="F67" s="27" t="s">
        <v>173</v>
      </c>
      <c r="G67" s="28" t="s">
        <v>173</v>
      </c>
    </row>
    <row r="68" spans="1:7">
      <c r="A68" s="17" t="s">
        <v>188</v>
      </c>
      <c r="B68" s="18">
        <v>0</v>
      </c>
      <c r="C68" s="18">
        <v>0</v>
      </c>
      <c r="D68" s="19">
        <v>3</v>
      </c>
      <c r="E68" s="27" t="s">
        <v>173</v>
      </c>
      <c r="F68" s="27" t="s">
        <v>173</v>
      </c>
      <c r="G68" s="28">
        <v>1.7275602875351342E-4</v>
      </c>
    </row>
    <row r="69" spans="1:7">
      <c r="A69" s="17" t="s">
        <v>189</v>
      </c>
      <c r="B69" s="18">
        <v>0</v>
      </c>
      <c r="C69" s="18">
        <v>0</v>
      </c>
      <c r="D69" s="19">
        <v>0</v>
      </c>
      <c r="E69" s="27" t="s">
        <v>173</v>
      </c>
      <c r="F69" s="27" t="s">
        <v>173</v>
      </c>
      <c r="G69" s="28" t="s">
        <v>173</v>
      </c>
    </row>
    <row r="70" spans="1:7">
      <c r="A70" s="17" t="s">
        <v>190</v>
      </c>
      <c r="B70" s="18">
        <v>0</v>
      </c>
      <c r="C70" s="18">
        <v>0</v>
      </c>
      <c r="D70" s="19">
        <v>0</v>
      </c>
      <c r="E70" s="27" t="s">
        <v>173</v>
      </c>
      <c r="F70" s="27" t="s">
        <v>173</v>
      </c>
      <c r="G70" s="28" t="s">
        <v>173</v>
      </c>
    </row>
    <row r="71" spans="1:7">
      <c r="A71" s="17" t="s">
        <v>191</v>
      </c>
      <c r="B71" s="18">
        <v>0</v>
      </c>
      <c r="C71" s="18">
        <v>675</v>
      </c>
      <c r="D71" s="19">
        <v>3371</v>
      </c>
      <c r="E71" s="27" t="s">
        <v>173</v>
      </c>
      <c r="F71" s="27">
        <v>3.9309137540051643E-2</v>
      </c>
      <c r="G71" s="28">
        <v>0.19412019097603125</v>
      </c>
    </row>
    <row r="72" spans="1:7">
      <c r="A72" s="17" t="s">
        <v>192</v>
      </c>
      <c r="B72" s="18">
        <v>0</v>
      </c>
      <c r="C72" s="18">
        <v>0</v>
      </c>
      <c r="D72" s="19">
        <v>0</v>
      </c>
      <c r="E72" s="27" t="s">
        <v>173</v>
      </c>
      <c r="F72" s="27" t="s">
        <v>173</v>
      </c>
      <c r="G72" s="28" t="s">
        <v>173</v>
      </c>
    </row>
    <row r="73" spans="1:7">
      <c r="A73" s="17" t="s">
        <v>193</v>
      </c>
      <c r="B73" s="18">
        <v>0</v>
      </c>
      <c r="C73" s="18">
        <v>0</v>
      </c>
      <c r="D73" s="19">
        <v>17031</v>
      </c>
      <c r="E73" s="27" t="s">
        <v>173</v>
      </c>
      <c r="F73" s="27" t="s">
        <v>173</v>
      </c>
      <c r="G73" s="28">
        <v>0.98073597523369571</v>
      </c>
    </row>
    <row r="74" spans="1:7" ht="13.5" thickBot="1">
      <c r="A74" s="20" t="s">
        <v>4</v>
      </c>
      <c r="B74" s="21">
        <v>1634686</v>
      </c>
      <c r="C74" s="21">
        <v>1717158</v>
      </c>
      <c r="D74" s="22">
        <v>1736553</v>
      </c>
      <c r="E74" s="23">
        <v>100</v>
      </c>
      <c r="F74" s="23">
        <v>100</v>
      </c>
      <c r="G74" s="48">
        <v>100</v>
      </c>
    </row>
    <row r="75" spans="1:7">
      <c r="A75" s="24"/>
      <c r="B75" s="24"/>
      <c r="C75" s="24"/>
      <c r="D75" s="24"/>
      <c r="E75" s="24"/>
      <c r="F75" s="24"/>
      <c r="G75" s="24"/>
    </row>
    <row r="76" spans="1:7" ht="12.75" customHeight="1">
      <c r="A76" s="26" t="s">
        <v>162</v>
      </c>
      <c r="G76" s="189">
        <v>14</v>
      </c>
    </row>
    <row r="77" spans="1:7" ht="12.75" customHeight="1">
      <c r="A77" s="26" t="s">
        <v>163</v>
      </c>
      <c r="G77" s="188"/>
    </row>
    <row r="78" spans="1:7" ht="12.75" customHeight="1"/>
  </sheetData>
  <mergeCells count="1">
    <mergeCell ref="G76:G77"/>
  </mergeCells>
  <phoneticPr fontId="0" type="noConversion"/>
  <hyperlinks>
    <hyperlink ref="A2" location="Innhold!A36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8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42578125" style="1"/>
    <col min="12" max="14" width="9.7109375" style="1" customWidth="1"/>
    <col min="15" max="15" width="6.7109375" style="1" customWidth="1"/>
    <col min="16" max="18" width="11.42578125" style="1"/>
    <col min="19" max="21" width="9.7109375" style="1" customWidth="1"/>
    <col min="22" max="16384" width="11.42578125" style="1"/>
  </cols>
  <sheetData>
    <row r="1" spans="1:21" ht="5.25" customHeight="1"/>
    <row r="2" spans="1:21">
      <c r="A2" s="72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>
      <c r="A4" s="5" t="s">
        <v>124</v>
      </c>
      <c r="B4" s="6"/>
      <c r="C4" s="6"/>
      <c r="D4" s="199" t="s">
        <v>107</v>
      </c>
      <c r="E4" s="199"/>
      <c r="F4" s="6"/>
      <c r="I4" s="199" t="s">
        <v>112</v>
      </c>
      <c r="J4" s="199"/>
      <c r="K4" s="199"/>
      <c r="L4" s="199"/>
      <c r="M4" s="199"/>
      <c r="N4" s="199"/>
      <c r="P4" s="199" t="s">
        <v>113</v>
      </c>
      <c r="Q4" s="199"/>
      <c r="R4" s="199"/>
      <c r="S4" s="199"/>
      <c r="T4" s="199"/>
      <c r="U4" s="199"/>
    </row>
    <row r="5" spans="1:21">
      <c r="A5" s="7"/>
      <c r="B5" s="8"/>
      <c r="C5" s="91" t="s">
        <v>1</v>
      </c>
      <c r="D5" s="10"/>
      <c r="E5" s="11"/>
      <c r="F5" s="91" t="s">
        <v>2</v>
      </c>
      <c r="G5" s="12"/>
      <c r="I5" s="7"/>
      <c r="J5" s="91" t="s">
        <v>1</v>
      </c>
      <c r="K5" s="10"/>
      <c r="L5" s="11"/>
      <c r="M5" s="91" t="s">
        <v>2</v>
      </c>
      <c r="N5" s="12"/>
      <c r="P5" s="7"/>
      <c r="Q5" s="91" t="s">
        <v>1</v>
      </c>
      <c r="R5" s="10"/>
      <c r="S5" s="11"/>
      <c r="T5" s="91" t="s">
        <v>2</v>
      </c>
      <c r="U5" s="12"/>
    </row>
    <row r="6" spans="1:21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  <c r="I6" s="117" t="s">
        <v>164</v>
      </c>
      <c r="J6" s="15" t="s">
        <v>160</v>
      </c>
      <c r="K6" s="66" t="s">
        <v>161</v>
      </c>
      <c r="L6" s="15" t="s">
        <v>164</v>
      </c>
      <c r="M6" s="15" t="s">
        <v>160</v>
      </c>
      <c r="N6" s="16" t="s">
        <v>161</v>
      </c>
      <c r="P6" s="117" t="s">
        <v>164</v>
      </c>
      <c r="Q6" s="15" t="s">
        <v>160</v>
      </c>
      <c r="R6" s="66" t="s">
        <v>161</v>
      </c>
      <c r="S6" s="15" t="s">
        <v>164</v>
      </c>
      <c r="T6" s="15" t="s">
        <v>160</v>
      </c>
      <c r="U6" s="16" t="s">
        <v>161</v>
      </c>
    </row>
    <row r="7" spans="1:21">
      <c r="A7" s="17" t="s">
        <v>83</v>
      </c>
      <c r="B7" s="18">
        <v>166874</v>
      </c>
      <c r="C7" s="18">
        <v>181812</v>
      </c>
      <c r="D7" s="19">
        <v>196579</v>
      </c>
      <c r="E7" s="27">
        <v>18.116148139141536</v>
      </c>
      <c r="F7" s="27">
        <v>17.986869858053588</v>
      </c>
      <c r="G7" s="28">
        <v>17.393801093112788</v>
      </c>
      <c r="I7" s="118">
        <v>166874</v>
      </c>
      <c r="J7" s="18">
        <v>181812</v>
      </c>
      <c r="K7" s="19">
        <v>196579</v>
      </c>
      <c r="L7" s="83">
        <v>18.131048472528104</v>
      </c>
      <c r="M7" s="83">
        <v>18.036976337207687</v>
      </c>
      <c r="N7" s="84">
        <v>17.485190258481133</v>
      </c>
      <c r="P7" s="118">
        <v>0</v>
      </c>
      <c r="Q7" s="18">
        <v>0</v>
      </c>
      <c r="R7" s="19">
        <v>0</v>
      </c>
      <c r="S7" s="83" t="s">
        <v>173</v>
      </c>
      <c r="T7" s="83" t="s">
        <v>173</v>
      </c>
      <c r="U7" s="84" t="s">
        <v>173</v>
      </c>
    </row>
    <row r="8" spans="1:21">
      <c r="A8" s="17" t="s">
        <v>165</v>
      </c>
      <c r="B8" s="18">
        <v>91272</v>
      </c>
      <c r="C8" s="18">
        <v>100445</v>
      </c>
      <c r="D8" s="19">
        <v>99878</v>
      </c>
      <c r="E8" s="27">
        <v>9.9086560695837953</v>
      </c>
      <c r="F8" s="27">
        <v>9.9371391486381135</v>
      </c>
      <c r="G8" s="28">
        <v>8.8374549955891482</v>
      </c>
      <c r="I8" s="118">
        <v>91272</v>
      </c>
      <c r="J8" s="18">
        <v>98718</v>
      </c>
      <c r="K8" s="19">
        <v>99040</v>
      </c>
      <c r="L8" s="83">
        <v>9.9168058306541784</v>
      </c>
      <c r="M8" s="83">
        <v>9.7934912440128734</v>
      </c>
      <c r="N8" s="84">
        <v>8.8093501503210998</v>
      </c>
      <c r="P8" s="118">
        <v>0</v>
      </c>
      <c r="Q8" s="18">
        <v>1727</v>
      </c>
      <c r="R8" s="19">
        <v>838</v>
      </c>
      <c r="S8" s="83" t="s">
        <v>173</v>
      </c>
      <c r="T8" s="83">
        <v>61.502849002849004</v>
      </c>
      <c r="U8" s="84">
        <v>14.186558320636532</v>
      </c>
    </row>
    <row r="9" spans="1:21">
      <c r="A9" s="17" t="s">
        <v>84</v>
      </c>
      <c r="B9" s="18">
        <v>268233</v>
      </c>
      <c r="C9" s="18">
        <v>283796</v>
      </c>
      <c r="D9" s="19">
        <v>297547</v>
      </c>
      <c r="E9" s="27">
        <v>29.119867467708282</v>
      </c>
      <c r="F9" s="27">
        <v>28.076264043276442</v>
      </c>
      <c r="G9" s="28">
        <v>26.327702012180502</v>
      </c>
      <c r="I9" s="118">
        <v>268233</v>
      </c>
      <c r="J9" s="18">
        <v>283796</v>
      </c>
      <c r="K9" s="19">
        <v>297547</v>
      </c>
      <c r="L9" s="83">
        <v>29.143818239699602</v>
      </c>
      <c r="M9" s="83">
        <v>28.15447680347938</v>
      </c>
      <c r="N9" s="84">
        <v>26.466030989272944</v>
      </c>
      <c r="P9" s="118">
        <v>0</v>
      </c>
      <c r="Q9" s="18">
        <v>0</v>
      </c>
      <c r="R9" s="19">
        <v>0</v>
      </c>
      <c r="S9" s="83" t="s">
        <v>173</v>
      </c>
      <c r="T9" s="83" t="s">
        <v>173</v>
      </c>
      <c r="U9" s="84" t="s">
        <v>173</v>
      </c>
    </row>
    <row r="10" spans="1:21">
      <c r="A10" s="17" t="s">
        <v>86</v>
      </c>
      <c r="B10" s="18">
        <v>91747</v>
      </c>
      <c r="C10" s="18">
        <v>101514</v>
      </c>
      <c r="D10" s="19">
        <v>120666</v>
      </c>
      <c r="E10" s="27">
        <v>9.9602229425903293</v>
      </c>
      <c r="F10" s="27">
        <v>10.042896545720041</v>
      </c>
      <c r="G10" s="28">
        <v>10.676829176573019</v>
      </c>
      <c r="I10" s="118">
        <v>91747</v>
      </c>
      <c r="J10" s="18">
        <v>101514</v>
      </c>
      <c r="K10" s="19">
        <v>120666</v>
      </c>
      <c r="L10" s="83">
        <v>9.9684151168488562</v>
      </c>
      <c r="M10" s="83">
        <v>10.070873297116258</v>
      </c>
      <c r="N10" s="84">
        <v>10.732926547239963</v>
      </c>
      <c r="P10" s="118">
        <v>0</v>
      </c>
      <c r="Q10" s="18">
        <v>0</v>
      </c>
      <c r="R10" s="19">
        <v>0</v>
      </c>
      <c r="S10" s="83" t="s">
        <v>173</v>
      </c>
      <c r="T10" s="83" t="s">
        <v>173</v>
      </c>
      <c r="U10" s="84" t="s">
        <v>173</v>
      </c>
    </row>
    <row r="11" spans="1:21">
      <c r="A11" s="17" t="s">
        <v>166</v>
      </c>
      <c r="B11" s="18">
        <v>176459</v>
      </c>
      <c r="C11" s="18">
        <v>199587</v>
      </c>
      <c r="D11" s="19">
        <v>215237</v>
      </c>
      <c r="E11" s="27">
        <v>19.156713355494425</v>
      </c>
      <c r="F11" s="27">
        <v>19.745371011590773</v>
      </c>
      <c r="G11" s="28">
        <v>19.044707552069738</v>
      </c>
      <c r="I11" s="118">
        <v>176459</v>
      </c>
      <c r="J11" s="18">
        <v>199587</v>
      </c>
      <c r="K11" s="19">
        <v>215237</v>
      </c>
      <c r="L11" s="83">
        <v>19.172469542372312</v>
      </c>
      <c r="M11" s="83">
        <v>19.800376191969015</v>
      </c>
      <c r="N11" s="84">
        <v>19.144770782559196</v>
      </c>
      <c r="P11" s="118">
        <v>0</v>
      </c>
      <c r="Q11" s="18">
        <v>0</v>
      </c>
      <c r="R11" s="19">
        <v>0</v>
      </c>
      <c r="S11" s="83" t="s">
        <v>173</v>
      </c>
      <c r="T11" s="83" t="s">
        <v>173</v>
      </c>
      <c r="U11" s="84" t="s">
        <v>173</v>
      </c>
    </row>
    <row r="12" spans="1:21">
      <c r="A12" s="17" t="s">
        <v>167</v>
      </c>
      <c r="B12" s="18">
        <v>0</v>
      </c>
      <c r="C12" s="18">
        <v>9786</v>
      </c>
      <c r="D12" s="19">
        <v>11059</v>
      </c>
      <c r="E12" s="27" t="s">
        <v>173</v>
      </c>
      <c r="F12" s="27">
        <v>0.96814021313726495</v>
      </c>
      <c r="G12" s="28">
        <v>0.97852795206372156</v>
      </c>
      <c r="I12" s="118">
        <v>0</v>
      </c>
      <c r="J12" s="18">
        <v>9786</v>
      </c>
      <c r="K12" s="19">
        <v>11059</v>
      </c>
      <c r="L12" s="83" t="s">
        <v>173</v>
      </c>
      <c r="M12" s="83">
        <v>0.97083718586184864</v>
      </c>
      <c r="N12" s="84">
        <v>0.98366925800081828</v>
      </c>
      <c r="P12" s="118">
        <v>0</v>
      </c>
      <c r="Q12" s="18">
        <v>0</v>
      </c>
      <c r="R12" s="19">
        <v>0</v>
      </c>
      <c r="S12" s="83" t="s">
        <v>173</v>
      </c>
      <c r="T12" s="83" t="s">
        <v>173</v>
      </c>
      <c r="U12" s="84" t="s">
        <v>173</v>
      </c>
    </row>
    <row r="13" spans="1:21">
      <c r="A13" s="17" t="s">
        <v>168</v>
      </c>
      <c r="B13" s="18">
        <v>3470</v>
      </c>
      <c r="C13" s="18">
        <v>4244</v>
      </c>
      <c r="D13" s="19">
        <v>5128</v>
      </c>
      <c r="E13" s="27">
        <v>0.37670957754246398</v>
      </c>
      <c r="F13" s="27">
        <v>0.41986379159560111</v>
      </c>
      <c r="G13" s="28">
        <v>0.45373825284227909</v>
      </c>
      <c r="I13" s="118">
        <v>3470</v>
      </c>
      <c r="J13" s="18">
        <v>4244</v>
      </c>
      <c r="K13" s="19">
        <v>5128</v>
      </c>
      <c r="L13" s="83">
        <v>0.37701941704323338</v>
      </c>
      <c r="M13" s="83">
        <v>0.42103341679927303</v>
      </c>
      <c r="N13" s="84">
        <v>0.45612224930176293</v>
      </c>
      <c r="P13" s="118">
        <v>0</v>
      </c>
      <c r="Q13" s="18">
        <v>0</v>
      </c>
      <c r="R13" s="19">
        <v>0</v>
      </c>
      <c r="S13" s="83" t="s">
        <v>173</v>
      </c>
      <c r="T13" s="83" t="s">
        <v>173</v>
      </c>
      <c r="U13" s="84" t="s">
        <v>173</v>
      </c>
    </row>
    <row r="14" spans="1:21">
      <c r="A14" s="17" t="s">
        <v>169</v>
      </c>
      <c r="B14" s="18">
        <v>0</v>
      </c>
      <c r="C14" s="18">
        <v>0</v>
      </c>
      <c r="D14" s="19">
        <v>4587</v>
      </c>
      <c r="E14" s="27" t="s">
        <v>173</v>
      </c>
      <c r="F14" s="27" t="s">
        <v>173</v>
      </c>
      <c r="G14" s="28">
        <v>0.40586922109741302</v>
      </c>
      <c r="I14" s="118">
        <v>0</v>
      </c>
      <c r="J14" s="18">
        <v>0</v>
      </c>
      <c r="K14" s="19">
        <v>0</v>
      </c>
      <c r="L14" s="83" t="s">
        <v>173</v>
      </c>
      <c r="M14" s="83" t="s">
        <v>173</v>
      </c>
      <c r="N14" s="84" t="s">
        <v>173</v>
      </c>
      <c r="P14" s="118">
        <v>0</v>
      </c>
      <c r="Q14" s="18">
        <v>0</v>
      </c>
      <c r="R14" s="19">
        <v>4587</v>
      </c>
      <c r="S14" s="83" t="s">
        <v>173</v>
      </c>
      <c r="T14" s="83" t="s">
        <v>173</v>
      </c>
      <c r="U14" s="84">
        <v>77.653631284916202</v>
      </c>
    </row>
    <row r="15" spans="1:21">
      <c r="A15" s="17" t="s">
        <v>170</v>
      </c>
      <c r="B15" s="18">
        <v>100</v>
      </c>
      <c r="C15" s="18">
        <v>681</v>
      </c>
      <c r="D15" s="19">
        <v>1168</v>
      </c>
      <c r="E15" s="27">
        <v>1.0856183790849105E-2</v>
      </c>
      <c r="F15" s="27">
        <v>6.7372111705137697E-2</v>
      </c>
      <c r="G15" s="28">
        <v>0.10334755836969227</v>
      </c>
      <c r="I15" s="118">
        <v>100</v>
      </c>
      <c r="J15" s="18">
        <v>681</v>
      </c>
      <c r="K15" s="19">
        <v>1168</v>
      </c>
      <c r="L15" s="83">
        <v>1.0865112883090298E-2</v>
      </c>
      <c r="M15" s="83">
        <v>6.7559791903936128E-2</v>
      </c>
      <c r="N15" s="84">
        <v>0.10389055912333446</v>
      </c>
      <c r="P15" s="118">
        <v>0</v>
      </c>
      <c r="Q15" s="18">
        <v>0</v>
      </c>
      <c r="R15" s="19">
        <v>0</v>
      </c>
      <c r="S15" s="83" t="s">
        <v>173</v>
      </c>
      <c r="T15" s="83" t="s">
        <v>173</v>
      </c>
      <c r="U15" s="84" t="s">
        <v>173</v>
      </c>
    </row>
    <row r="16" spans="1:21">
      <c r="A16" s="17" t="s">
        <v>171</v>
      </c>
      <c r="B16" s="18">
        <v>12486</v>
      </c>
      <c r="C16" s="18">
        <v>23013</v>
      </c>
      <c r="D16" s="19">
        <v>33388</v>
      </c>
      <c r="E16" s="27">
        <v>1.3555031081254194</v>
      </c>
      <c r="F16" s="27">
        <v>2.2767025061238382</v>
      </c>
      <c r="G16" s="28">
        <v>2.9542536633966483</v>
      </c>
      <c r="I16" s="118">
        <v>12486</v>
      </c>
      <c r="J16" s="18">
        <v>23013</v>
      </c>
      <c r="K16" s="19">
        <v>33388</v>
      </c>
      <c r="L16" s="83">
        <v>1.3566179945826546</v>
      </c>
      <c r="M16" s="83">
        <v>2.2830447739871982</v>
      </c>
      <c r="N16" s="84">
        <v>2.9697756746660025</v>
      </c>
      <c r="P16" s="118">
        <v>0</v>
      </c>
      <c r="Q16" s="18">
        <v>0</v>
      </c>
      <c r="R16" s="19">
        <v>0</v>
      </c>
      <c r="S16" s="83" t="s">
        <v>173</v>
      </c>
      <c r="T16" s="83" t="s">
        <v>173</v>
      </c>
      <c r="U16" s="84" t="s">
        <v>173</v>
      </c>
    </row>
    <row r="17" spans="1:21">
      <c r="A17" s="17" t="s">
        <v>172</v>
      </c>
      <c r="B17" s="18">
        <v>0</v>
      </c>
      <c r="C17" s="18">
        <v>0</v>
      </c>
      <c r="D17" s="19">
        <v>0</v>
      </c>
      <c r="E17" s="27" t="s">
        <v>173</v>
      </c>
      <c r="F17" s="27" t="s">
        <v>173</v>
      </c>
      <c r="G17" s="28" t="s">
        <v>173</v>
      </c>
      <c r="I17" s="118">
        <v>0</v>
      </c>
      <c r="J17" s="18">
        <v>0</v>
      </c>
      <c r="K17" s="19">
        <v>0</v>
      </c>
      <c r="L17" s="83" t="s">
        <v>173</v>
      </c>
      <c r="M17" s="83" t="s">
        <v>173</v>
      </c>
      <c r="N17" s="84" t="s">
        <v>173</v>
      </c>
      <c r="P17" s="118">
        <v>0</v>
      </c>
      <c r="Q17" s="18">
        <v>0</v>
      </c>
      <c r="R17" s="19">
        <v>0</v>
      </c>
      <c r="S17" s="83" t="s">
        <v>173</v>
      </c>
      <c r="T17" s="83" t="s">
        <v>173</v>
      </c>
      <c r="U17" s="84" t="s">
        <v>173</v>
      </c>
    </row>
    <row r="18" spans="1:21">
      <c r="A18" s="17" t="s">
        <v>174</v>
      </c>
      <c r="B18" s="18">
        <v>10382</v>
      </c>
      <c r="C18" s="18">
        <v>10164</v>
      </c>
      <c r="D18" s="19">
        <v>9280</v>
      </c>
      <c r="E18" s="27">
        <v>1.1270890011659542</v>
      </c>
      <c r="F18" s="27">
        <v>1.005536187035271</v>
      </c>
      <c r="G18" s="28">
        <v>0.8211175870468701</v>
      </c>
      <c r="I18" s="118">
        <v>9650</v>
      </c>
      <c r="J18" s="18">
        <v>9193</v>
      </c>
      <c r="K18" s="19">
        <v>8812</v>
      </c>
      <c r="L18" s="83">
        <v>1.0484833932182138</v>
      </c>
      <c r="M18" s="83">
        <v>0.91200758733169573</v>
      </c>
      <c r="N18" s="84">
        <v>0.78380445804351306</v>
      </c>
      <c r="P18" s="118">
        <v>732</v>
      </c>
      <c r="Q18" s="18">
        <v>971</v>
      </c>
      <c r="R18" s="19">
        <v>468</v>
      </c>
      <c r="S18" s="83">
        <v>96.697490092470275</v>
      </c>
      <c r="T18" s="83">
        <v>34.579772079772077</v>
      </c>
      <c r="U18" s="84">
        <v>7.9228034535297107</v>
      </c>
    </row>
    <row r="19" spans="1:21">
      <c r="A19" s="17" t="s">
        <v>175</v>
      </c>
      <c r="B19" s="18">
        <v>39345</v>
      </c>
      <c r="C19" s="18">
        <v>42921</v>
      </c>
      <c r="D19" s="19">
        <v>46785</v>
      </c>
      <c r="E19" s="27">
        <v>4.2713655125095809</v>
      </c>
      <c r="F19" s="27">
        <v>4.2462237980854844</v>
      </c>
      <c r="G19" s="28">
        <v>4.1396536971969633</v>
      </c>
      <c r="I19" s="118">
        <v>39345</v>
      </c>
      <c r="J19" s="18">
        <v>42921</v>
      </c>
      <c r="K19" s="19">
        <v>46785</v>
      </c>
      <c r="L19" s="83">
        <v>4.2748786638518776</v>
      </c>
      <c r="M19" s="83">
        <v>4.2580526113198864</v>
      </c>
      <c r="N19" s="84">
        <v>4.1614039457065095</v>
      </c>
      <c r="P19" s="118">
        <v>0</v>
      </c>
      <c r="Q19" s="18">
        <v>0</v>
      </c>
      <c r="R19" s="19">
        <v>0</v>
      </c>
      <c r="S19" s="83" t="s">
        <v>173</v>
      </c>
      <c r="T19" s="83" t="s">
        <v>173</v>
      </c>
      <c r="U19" s="84" t="s">
        <v>173</v>
      </c>
    </row>
    <row r="20" spans="1:21">
      <c r="A20" s="17" t="s">
        <v>176</v>
      </c>
      <c r="B20" s="18">
        <v>0</v>
      </c>
      <c r="C20" s="18">
        <v>0</v>
      </c>
      <c r="D20" s="19">
        <v>0</v>
      </c>
      <c r="E20" s="27" t="s">
        <v>173</v>
      </c>
      <c r="F20" s="27" t="s">
        <v>173</v>
      </c>
      <c r="G20" s="28" t="s">
        <v>173</v>
      </c>
      <c r="I20" s="118">
        <v>0</v>
      </c>
      <c r="J20" s="18">
        <v>0</v>
      </c>
      <c r="K20" s="19">
        <v>0</v>
      </c>
      <c r="L20" s="83" t="s">
        <v>173</v>
      </c>
      <c r="M20" s="83" t="s">
        <v>173</v>
      </c>
      <c r="N20" s="84" t="s">
        <v>173</v>
      </c>
      <c r="P20" s="118">
        <v>0</v>
      </c>
      <c r="Q20" s="18">
        <v>0</v>
      </c>
      <c r="R20" s="19">
        <v>0</v>
      </c>
      <c r="S20" s="83" t="s">
        <v>173</v>
      </c>
      <c r="T20" s="83" t="s">
        <v>173</v>
      </c>
      <c r="U20" s="84" t="s">
        <v>173</v>
      </c>
    </row>
    <row r="21" spans="1:21">
      <c r="A21" s="17" t="s">
        <v>177</v>
      </c>
      <c r="B21" s="18">
        <v>0</v>
      </c>
      <c r="C21" s="18">
        <v>0</v>
      </c>
      <c r="D21" s="19">
        <v>0</v>
      </c>
      <c r="E21" s="27" t="s">
        <v>173</v>
      </c>
      <c r="F21" s="27" t="s">
        <v>173</v>
      </c>
      <c r="G21" s="28" t="s">
        <v>173</v>
      </c>
      <c r="I21" s="118">
        <v>0</v>
      </c>
      <c r="J21" s="18">
        <v>0</v>
      </c>
      <c r="K21" s="19">
        <v>0</v>
      </c>
      <c r="L21" s="83" t="s">
        <v>173</v>
      </c>
      <c r="M21" s="83" t="s">
        <v>173</v>
      </c>
      <c r="N21" s="84" t="s">
        <v>173</v>
      </c>
      <c r="P21" s="118">
        <v>0</v>
      </c>
      <c r="Q21" s="18">
        <v>0</v>
      </c>
      <c r="R21" s="19">
        <v>0</v>
      </c>
      <c r="S21" s="83" t="s">
        <v>173</v>
      </c>
      <c r="T21" s="83" t="s">
        <v>173</v>
      </c>
      <c r="U21" s="84" t="s">
        <v>173</v>
      </c>
    </row>
    <row r="22" spans="1:21">
      <c r="A22" s="17" t="s">
        <v>178</v>
      </c>
      <c r="B22" s="18">
        <v>0</v>
      </c>
      <c r="C22" s="18">
        <v>0</v>
      </c>
      <c r="D22" s="19">
        <v>0</v>
      </c>
      <c r="E22" s="27" t="s">
        <v>173</v>
      </c>
      <c r="F22" s="27" t="s">
        <v>173</v>
      </c>
      <c r="G22" s="28" t="s">
        <v>173</v>
      </c>
      <c r="I22" s="118">
        <v>0</v>
      </c>
      <c r="J22" s="18">
        <v>0</v>
      </c>
      <c r="K22" s="19">
        <v>0</v>
      </c>
      <c r="L22" s="83" t="s">
        <v>173</v>
      </c>
      <c r="M22" s="83" t="s">
        <v>173</v>
      </c>
      <c r="N22" s="84" t="s">
        <v>173</v>
      </c>
      <c r="P22" s="118">
        <v>0</v>
      </c>
      <c r="Q22" s="18">
        <v>0</v>
      </c>
      <c r="R22" s="19">
        <v>0</v>
      </c>
      <c r="S22" s="83" t="s">
        <v>173</v>
      </c>
      <c r="T22" s="83" t="s">
        <v>173</v>
      </c>
      <c r="U22" s="84" t="s">
        <v>173</v>
      </c>
    </row>
    <row r="23" spans="1:21">
      <c r="A23" s="17" t="s">
        <v>179</v>
      </c>
      <c r="B23" s="18">
        <v>0</v>
      </c>
      <c r="C23" s="18">
        <v>0</v>
      </c>
      <c r="D23" s="19">
        <v>0</v>
      </c>
      <c r="E23" s="27" t="s">
        <v>173</v>
      </c>
      <c r="F23" s="27" t="s">
        <v>173</v>
      </c>
      <c r="G23" s="28" t="s">
        <v>173</v>
      </c>
      <c r="I23" s="118">
        <v>0</v>
      </c>
      <c r="J23" s="18">
        <v>0</v>
      </c>
      <c r="K23" s="19">
        <v>0</v>
      </c>
      <c r="L23" s="83" t="s">
        <v>173</v>
      </c>
      <c r="M23" s="83" t="s">
        <v>173</v>
      </c>
      <c r="N23" s="84" t="s">
        <v>173</v>
      </c>
      <c r="P23" s="118">
        <v>0</v>
      </c>
      <c r="Q23" s="18">
        <v>0</v>
      </c>
      <c r="R23" s="19">
        <v>0</v>
      </c>
      <c r="S23" s="83" t="s">
        <v>173</v>
      </c>
      <c r="T23" s="83" t="s">
        <v>173</v>
      </c>
      <c r="U23" s="84" t="s">
        <v>173</v>
      </c>
    </row>
    <row r="24" spans="1:21">
      <c r="A24" s="17" t="s">
        <v>180</v>
      </c>
      <c r="B24" s="18">
        <v>0</v>
      </c>
      <c r="C24" s="18">
        <v>110</v>
      </c>
      <c r="D24" s="19">
        <v>0</v>
      </c>
      <c r="E24" s="27" t="s">
        <v>173</v>
      </c>
      <c r="F24" s="27">
        <v>1.0882426266615485E-2</v>
      </c>
      <c r="G24" s="28" t="s">
        <v>173</v>
      </c>
      <c r="I24" s="118">
        <v>0</v>
      </c>
      <c r="J24" s="18">
        <v>0</v>
      </c>
      <c r="K24" s="19">
        <v>0</v>
      </c>
      <c r="L24" s="83" t="s">
        <v>173</v>
      </c>
      <c r="M24" s="83" t="s">
        <v>173</v>
      </c>
      <c r="N24" s="84" t="s">
        <v>173</v>
      </c>
      <c r="P24" s="118">
        <v>0</v>
      </c>
      <c r="Q24" s="18">
        <v>110</v>
      </c>
      <c r="R24" s="19">
        <v>0</v>
      </c>
      <c r="S24" s="83" t="s">
        <v>173</v>
      </c>
      <c r="T24" s="83">
        <v>3.9173789173789175</v>
      </c>
      <c r="U24" s="84" t="s">
        <v>173</v>
      </c>
    </row>
    <row r="25" spans="1:21">
      <c r="A25" s="17" t="s">
        <v>181</v>
      </c>
      <c r="B25" s="18">
        <v>0</v>
      </c>
      <c r="C25" s="18">
        <v>0</v>
      </c>
      <c r="D25" s="19">
        <v>0</v>
      </c>
      <c r="E25" s="27" t="s">
        <v>173</v>
      </c>
      <c r="F25" s="27" t="s">
        <v>173</v>
      </c>
      <c r="G25" s="28" t="s">
        <v>173</v>
      </c>
      <c r="I25" s="118">
        <v>0</v>
      </c>
      <c r="J25" s="18">
        <v>0</v>
      </c>
      <c r="K25" s="19">
        <v>0</v>
      </c>
      <c r="L25" s="83" t="s">
        <v>173</v>
      </c>
      <c r="M25" s="83" t="s">
        <v>173</v>
      </c>
      <c r="N25" s="84" t="s">
        <v>173</v>
      </c>
      <c r="P25" s="118">
        <v>0</v>
      </c>
      <c r="Q25" s="18">
        <v>0</v>
      </c>
      <c r="R25" s="19">
        <v>0</v>
      </c>
      <c r="S25" s="83" t="s">
        <v>173</v>
      </c>
      <c r="T25" s="83" t="s">
        <v>173</v>
      </c>
      <c r="U25" s="84" t="s">
        <v>173</v>
      </c>
    </row>
    <row r="26" spans="1:21">
      <c r="A26" s="17" t="s">
        <v>182</v>
      </c>
      <c r="B26" s="18">
        <v>0</v>
      </c>
      <c r="C26" s="18">
        <v>1525</v>
      </c>
      <c r="D26" s="19">
        <v>0</v>
      </c>
      <c r="E26" s="27" t="s">
        <v>173</v>
      </c>
      <c r="F26" s="27">
        <v>0.15087000051444197</v>
      </c>
      <c r="G26" s="28" t="s">
        <v>173</v>
      </c>
      <c r="I26" s="118">
        <v>0</v>
      </c>
      <c r="J26" s="18">
        <v>1525</v>
      </c>
      <c r="K26" s="19">
        <v>0</v>
      </c>
      <c r="L26" s="83" t="s">
        <v>173</v>
      </c>
      <c r="M26" s="83">
        <v>0.15129028289794802</v>
      </c>
      <c r="N26" s="84" t="s">
        <v>173</v>
      </c>
      <c r="P26" s="118">
        <v>0</v>
      </c>
      <c r="Q26" s="18">
        <v>0</v>
      </c>
      <c r="R26" s="19">
        <v>0</v>
      </c>
      <c r="S26" s="83" t="s">
        <v>173</v>
      </c>
      <c r="T26" s="83" t="s">
        <v>173</v>
      </c>
      <c r="U26" s="84" t="s">
        <v>173</v>
      </c>
    </row>
    <row r="27" spans="1:21">
      <c r="A27" s="17" t="s">
        <v>183</v>
      </c>
      <c r="B27" s="18">
        <v>21657</v>
      </c>
      <c r="C27" s="18">
        <v>0</v>
      </c>
      <c r="D27" s="19">
        <v>19145</v>
      </c>
      <c r="E27" s="27">
        <v>2.3511237235841906</v>
      </c>
      <c r="F27" s="27" t="s">
        <v>173</v>
      </c>
      <c r="G27" s="28">
        <v>1.6939974357771905</v>
      </c>
      <c r="I27" s="118">
        <v>21632</v>
      </c>
      <c r="J27" s="18">
        <v>0</v>
      </c>
      <c r="K27" s="19">
        <v>19145</v>
      </c>
      <c r="L27" s="83">
        <v>2.3503412188700934</v>
      </c>
      <c r="M27" s="83" t="s">
        <v>173</v>
      </c>
      <c r="N27" s="84">
        <v>1.7028979061782861</v>
      </c>
      <c r="P27" s="118">
        <v>25</v>
      </c>
      <c r="Q27" s="18">
        <v>0</v>
      </c>
      <c r="R27" s="19">
        <v>0</v>
      </c>
      <c r="S27" s="83">
        <v>3.3025099075297226</v>
      </c>
      <c r="T27" s="83" t="s">
        <v>173</v>
      </c>
      <c r="U27" s="84" t="s">
        <v>173</v>
      </c>
    </row>
    <row r="28" spans="1:21">
      <c r="A28" s="17" t="s">
        <v>184</v>
      </c>
      <c r="B28" s="18">
        <v>38997</v>
      </c>
      <c r="C28" s="18">
        <v>50337</v>
      </c>
      <c r="D28" s="19">
        <v>65090</v>
      </c>
      <c r="E28" s="27">
        <v>4.2335859929174253</v>
      </c>
      <c r="F28" s="27">
        <v>4.9798971907511245</v>
      </c>
      <c r="G28" s="28">
        <v>5.7593258341466349</v>
      </c>
      <c r="I28" s="118">
        <v>38997</v>
      </c>
      <c r="J28" s="18">
        <v>50337</v>
      </c>
      <c r="K28" s="19">
        <v>65090</v>
      </c>
      <c r="L28" s="83">
        <v>4.2370680710187241</v>
      </c>
      <c r="M28" s="83">
        <v>4.9937698165468909</v>
      </c>
      <c r="N28" s="84">
        <v>5.789586038816644</v>
      </c>
      <c r="P28" s="118">
        <v>0</v>
      </c>
      <c r="Q28" s="18">
        <v>0</v>
      </c>
      <c r="R28" s="19">
        <v>0</v>
      </c>
      <c r="S28" s="83" t="s">
        <v>173</v>
      </c>
      <c r="T28" s="83" t="s">
        <v>173</v>
      </c>
      <c r="U28" s="84" t="s">
        <v>173</v>
      </c>
    </row>
    <row r="29" spans="1:21">
      <c r="A29" s="17" t="s">
        <v>185</v>
      </c>
      <c r="B29" s="18">
        <v>0</v>
      </c>
      <c r="C29" s="18">
        <v>0</v>
      </c>
      <c r="D29" s="19">
        <v>566</v>
      </c>
      <c r="E29" s="27" t="s">
        <v>173</v>
      </c>
      <c r="F29" s="27" t="s">
        <v>173</v>
      </c>
      <c r="G29" s="28">
        <v>5.0081094209970742E-2</v>
      </c>
      <c r="I29" s="118">
        <v>0</v>
      </c>
      <c r="J29" s="18">
        <v>0</v>
      </c>
      <c r="K29" s="19">
        <v>552</v>
      </c>
      <c r="L29" s="83" t="s">
        <v>173</v>
      </c>
      <c r="M29" s="83" t="s">
        <v>173</v>
      </c>
      <c r="N29" s="84">
        <v>4.9098962873356695E-2</v>
      </c>
      <c r="P29" s="118">
        <v>0</v>
      </c>
      <c r="Q29" s="18">
        <v>0</v>
      </c>
      <c r="R29" s="19">
        <v>14</v>
      </c>
      <c r="S29" s="83" t="s">
        <v>173</v>
      </c>
      <c r="T29" s="83" t="s">
        <v>173</v>
      </c>
      <c r="U29" s="84">
        <v>0.23700694091755545</v>
      </c>
    </row>
    <row r="30" spans="1:21">
      <c r="A30" s="17" t="s">
        <v>186</v>
      </c>
      <c r="B30" s="18">
        <v>112</v>
      </c>
      <c r="C30" s="18">
        <v>860</v>
      </c>
      <c r="D30" s="19">
        <v>920</v>
      </c>
      <c r="E30" s="27">
        <v>1.2158925845750998E-2</v>
      </c>
      <c r="F30" s="27">
        <v>8.5080787175357442E-2</v>
      </c>
      <c r="G30" s="28">
        <v>8.1403898715853504E-2</v>
      </c>
      <c r="I30" s="118">
        <v>112</v>
      </c>
      <c r="J30" s="18">
        <v>860</v>
      </c>
      <c r="K30" s="19">
        <v>920</v>
      </c>
      <c r="L30" s="83">
        <v>1.2168926429061134E-2</v>
      </c>
      <c r="M30" s="83">
        <v>8.5317798880154283E-2</v>
      </c>
      <c r="N30" s="84">
        <v>8.1831604788927828E-2</v>
      </c>
      <c r="P30" s="118">
        <v>0</v>
      </c>
      <c r="Q30" s="18">
        <v>0</v>
      </c>
      <c r="R30" s="19">
        <v>0</v>
      </c>
      <c r="S30" s="83" t="s">
        <v>173</v>
      </c>
      <c r="T30" s="83" t="s">
        <v>173</v>
      </c>
      <c r="U30" s="84" t="s">
        <v>173</v>
      </c>
    </row>
    <row r="31" spans="1:21">
      <c r="A31" s="17" t="s">
        <v>187</v>
      </c>
      <c r="B31" s="18">
        <v>0</v>
      </c>
      <c r="C31" s="18">
        <v>0</v>
      </c>
      <c r="D31" s="19">
        <v>0</v>
      </c>
      <c r="E31" s="27" t="s">
        <v>173</v>
      </c>
      <c r="F31" s="27" t="s">
        <v>173</v>
      </c>
      <c r="G31" s="28" t="s">
        <v>173</v>
      </c>
      <c r="I31" s="118">
        <v>0</v>
      </c>
      <c r="J31" s="18">
        <v>0</v>
      </c>
      <c r="K31" s="19">
        <v>0</v>
      </c>
      <c r="L31" s="83" t="s">
        <v>173</v>
      </c>
      <c r="M31" s="83" t="s">
        <v>173</v>
      </c>
      <c r="N31" s="84" t="s">
        <v>173</v>
      </c>
      <c r="P31" s="118">
        <v>0</v>
      </c>
      <c r="Q31" s="18">
        <v>0</v>
      </c>
      <c r="R31" s="19">
        <v>0</v>
      </c>
      <c r="S31" s="83" t="s">
        <v>173</v>
      </c>
      <c r="T31" s="83" t="s">
        <v>173</v>
      </c>
      <c r="U31" s="84" t="s">
        <v>173</v>
      </c>
    </row>
    <row r="32" spans="1:21">
      <c r="A32" s="17" t="s">
        <v>188</v>
      </c>
      <c r="B32" s="18">
        <v>0</v>
      </c>
      <c r="C32" s="18">
        <v>9</v>
      </c>
      <c r="D32" s="19">
        <v>201</v>
      </c>
      <c r="E32" s="27" t="s">
        <v>173</v>
      </c>
      <c r="F32" s="27">
        <v>8.9038033090490338E-4</v>
      </c>
      <c r="G32" s="28">
        <v>1.7784982219441907E-2</v>
      </c>
      <c r="I32" s="118">
        <v>0</v>
      </c>
      <c r="J32" s="18">
        <v>9</v>
      </c>
      <c r="K32" s="19">
        <v>201</v>
      </c>
      <c r="L32" s="83" t="s">
        <v>173</v>
      </c>
      <c r="M32" s="83">
        <v>8.9286068595510304E-4</v>
      </c>
      <c r="N32" s="84">
        <v>1.7878426698450536E-2</v>
      </c>
      <c r="P32" s="118">
        <v>0</v>
      </c>
      <c r="Q32" s="18">
        <v>0</v>
      </c>
      <c r="R32" s="19">
        <v>0</v>
      </c>
      <c r="S32" s="83" t="s">
        <v>173</v>
      </c>
      <c r="T32" s="83" t="s">
        <v>173</v>
      </c>
      <c r="U32" s="84" t="s">
        <v>173</v>
      </c>
    </row>
    <row r="33" spans="1:21">
      <c r="A33" s="17" t="s">
        <v>189</v>
      </c>
      <c r="B33" s="18">
        <v>0</v>
      </c>
      <c r="C33" s="18">
        <v>0</v>
      </c>
      <c r="D33" s="19">
        <v>0</v>
      </c>
      <c r="E33" s="27" t="s">
        <v>173</v>
      </c>
      <c r="F33" s="27" t="s">
        <v>173</v>
      </c>
      <c r="G33" s="28" t="s">
        <v>173</v>
      </c>
      <c r="I33" s="118">
        <v>0</v>
      </c>
      <c r="J33" s="18">
        <v>0</v>
      </c>
      <c r="K33" s="19">
        <v>0</v>
      </c>
      <c r="L33" s="83" t="s">
        <v>173</v>
      </c>
      <c r="M33" s="83" t="s">
        <v>173</v>
      </c>
      <c r="N33" s="84" t="s">
        <v>173</v>
      </c>
      <c r="P33" s="118">
        <v>0</v>
      </c>
      <c r="Q33" s="18">
        <v>0</v>
      </c>
      <c r="R33" s="19">
        <v>0</v>
      </c>
      <c r="S33" s="83" t="s">
        <v>173</v>
      </c>
      <c r="T33" s="83" t="s">
        <v>173</v>
      </c>
      <c r="U33" s="84" t="s">
        <v>173</v>
      </c>
    </row>
    <row r="34" spans="1:21">
      <c r="A34" s="17" t="s">
        <v>190</v>
      </c>
      <c r="B34" s="18">
        <v>0</v>
      </c>
      <c r="C34" s="18">
        <v>0</v>
      </c>
      <c r="D34" s="19">
        <v>0</v>
      </c>
      <c r="E34" s="27" t="s">
        <v>173</v>
      </c>
      <c r="F34" s="27" t="s">
        <v>173</v>
      </c>
      <c r="G34" s="28" t="s">
        <v>173</v>
      </c>
      <c r="I34" s="118">
        <v>0</v>
      </c>
      <c r="J34" s="18">
        <v>0</v>
      </c>
      <c r="K34" s="19">
        <v>0</v>
      </c>
      <c r="L34" s="83" t="s">
        <v>173</v>
      </c>
      <c r="M34" s="83" t="s">
        <v>173</v>
      </c>
      <c r="N34" s="84" t="s">
        <v>173</v>
      </c>
      <c r="P34" s="118">
        <v>0</v>
      </c>
      <c r="Q34" s="18">
        <v>0</v>
      </c>
      <c r="R34" s="19">
        <v>0</v>
      </c>
      <c r="S34" s="83" t="s">
        <v>173</v>
      </c>
      <c r="T34" s="83" t="s">
        <v>173</v>
      </c>
      <c r="U34" s="84" t="s">
        <v>173</v>
      </c>
    </row>
    <row r="35" spans="1:21">
      <c r="A35" s="17" t="s">
        <v>191</v>
      </c>
      <c r="B35" s="18">
        <v>0</v>
      </c>
      <c r="C35" s="18">
        <v>0</v>
      </c>
      <c r="D35" s="19">
        <v>0</v>
      </c>
      <c r="E35" s="27" t="s">
        <v>173</v>
      </c>
      <c r="F35" s="27" t="s">
        <v>173</v>
      </c>
      <c r="G35" s="28" t="s">
        <v>173</v>
      </c>
      <c r="I35" s="118">
        <v>0</v>
      </c>
      <c r="J35" s="18">
        <v>0</v>
      </c>
      <c r="K35" s="19">
        <v>0</v>
      </c>
      <c r="L35" s="83" t="s">
        <v>173</v>
      </c>
      <c r="M35" s="83" t="s">
        <v>173</v>
      </c>
      <c r="N35" s="84" t="s">
        <v>173</v>
      </c>
      <c r="P35" s="118">
        <v>0</v>
      </c>
      <c r="Q35" s="18">
        <v>0</v>
      </c>
      <c r="R35" s="19">
        <v>0</v>
      </c>
      <c r="S35" s="83" t="s">
        <v>173</v>
      </c>
      <c r="T35" s="83" t="s">
        <v>173</v>
      </c>
      <c r="U35" s="84" t="s">
        <v>173</v>
      </c>
    </row>
    <row r="36" spans="1:21">
      <c r="A36" s="17" t="s">
        <v>192</v>
      </c>
      <c r="B36" s="18">
        <v>0</v>
      </c>
      <c r="C36" s="18">
        <v>0</v>
      </c>
      <c r="D36" s="19">
        <v>0</v>
      </c>
      <c r="E36" s="27" t="s">
        <v>173</v>
      </c>
      <c r="F36" s="27" t="s">
        <v>173</v>
      </c>
      <c r="G36" s="28" t="s">
        <v>173</v>
      </c>
      <c r="I36" s="118">
        <v>0</v>
      </c>
      <c r="J36" s="18">
        <v>0</v>
      </c>
      <c r="K36" s="19">
        <v>0</v>
      </c>
      <c r="L36" s="83" t="s">
        <v>173</v>
      </c>
      <c r="M36" s="83" t="s">
        <v>173</v>
      </c>
      <c r="N36" s="84" t="s">
        <v>173</v>
      </c>
      <c r="P36" s="118">
        <v>0</v>
      </c>
      <c r="Q36" s="18">
        <v>0</v>
      </c>
      <c r="R36" s="19">
        <v>0</v>
      </c>
      <c r="S36" s="83" t="s">
        <v>173</v>
      </c>
      <c r="T36" s="83" t="s">
        <v>173</v>
      </c>
      <c r="U36" s="84" t="s">
        <v>173</v>
      </c>
    </row>
    <row r="37" spans="1:21">
      <c r="A37" s="17" t="s">
        <v>193</v>
      </c>
      <c r="B37" s="18">
        <v>0</v>
      </c>
      <c r="C37" s="18">
        <v>0</v>
      </c>
      <c r="D37" s="19">
        <v>2943</v>
      </c>
      <c r="E37" s="27" t="s">
        <v>173</v>
      </c>
      <c r="F37" s="27" t="s">
        <v>173</v>
      </c>
      <c r="G37" s="28">
        <v>0.260403993392127</v>
      </c>
      <c r="I37" s="118">
        <v>0</v>
      </c>
      <c r="J37" s="18">
        <v>0</v>
      </c>
      <c r="K37" s="19">
        <v>2943</v>
      </c>
      <c r="L37" s="83" t="s">
        <v>173</v>
      </c>
      <c r="M37" s="83" t="s">
        <v>173</v>
      </c>
      <c r="N37" s="84">
        <v>0.26177218792805934</v>
      </c>
      <c r="P37" s="118">
        <v>0</v>
      </c>
      <c r="Q37" s="18">
        <v>0</v>
      </c>
      <c r="R37" s="19">
        <v>0</v>
      </c>
      <c r="S37" s="83" t="s">
        <v>173</v>
      </c>
      <c r="T37" s="83" t="s">
        <v>173</v>
      </c>
      <c r="U37" s="84" t="s">
        <v>173</v>
      </c>
    </row>
    <row r="38" spans="1:21" ht="13.5" thickBot="1">
      <c r="A38" s="20" t="s">
        <v>4</v>
      </c>
      <c r="B38" s="21">
        <v>921134</v>
      </c>
      <c r="C38" s="21">
        <v>1010804</v>
      </c>
      <c r="D38" s="22">
        <v>1130167</v>
      </c>
      <c r="E38" s="23">
        <v>100</v>
      </c>
      <c r="F38" s="23">
        <v>100</v>
      </c>
      <c r="G38" s="48">
        <v>100</v>
      </c>
      <c r="I38" s="119">
        <v>920377</v>
      </c>
      <c r="J38" s="21">
        <v>1007996</v>
      </c>
      <c r="K38" s="22">
        <v>1124260</v>
      </c>
      <c r="L38" s="87">
        <v>100</v>
      </c>
      <c r="M38" s="87">
        <v>100</v>
      </c>
      <c r="N38" s="88">
        <v>100</v>
      </c>
      <c r="P38" s="119">
        <v>757</v>
      </c>
      <c r="Q38" s="21">
        <v>2808</v>
      </c>
      <c r="R38" s="22">
        <v>5907</v>
      </c>
      <c r="S38" s="87">
        <v>100</v>
      </c>
      <c r="T38" s="87">
        <v>100</v>
      </c>
      <c r="U38" s="88">
        <v>100</v>
      </c>
    </row>
    <row r="39" spans="1:21">
      <c r="I39" s="126"/>
      <c r="P39" s="126"/>
    </row>
    <row r="40" spans="1:21" ht="16.5" thickBot="1">
      <c r="A40" s="5" t="s">
        <v>125</v>
      </c>
      <c r="B40" s="6"/>
      <c r="C40" s="6"/>
      <c r="D40" s="199" t="s">
        <v>107</v>
      </c>
      <c r="E40" s="199"/>
      <c r="F40" s="6"/>
      <c r="I40" s="199" t="s">
        <v>112</v>
      </c>
      <c r="J40" s="199"/>
      <c r="K40" s="199"/>
      <c r="L40" s="199"/>
      <c r="M40" s="199"/>
      <c r="N40" s="199"/>
      <c r="P40" s="199" t="s">
        <v>113</v>
      </c>
      <c r="Q40" s="199"/>
      <c r="R40" s="199"/>
      <c r="S40" s="199"/>
      <c r="T40" s="199"/>
      <c r="U40" s="199"/>
    </row>
    <row r="41" spans="1:21">
      <c r="A41" s="7"/>
      <c r="B41" s="92"/>
      <c r="C41" s="91" t="s">
        <v>32</v>
      </c>
      <c r="D41" s="93"/>
      <c r="E41" s="11"/>
      <c r="F41" s="91" t="s">
        <v>2</v>
      </c>
      <c r="G41" s="12"/>
      <c r="I41" s="32"/>
      <c r="J41" s="91" t="s">
        <v>32</v>
      </c>
      <c r="K41" s="93"/>
      <c r="L41" s="11"/>
      <c r="M41" s="91" t="s">
        <v>2</v>
      </c>
      <c r="N41" s="12"/>
      <c r="P41" s="32"/>
      <c r="Q41" s="91" t="s">
        <v>32</v>
      </c>
      <c r="R41" s="93"/>
      <c r="S41" s="11"/>
      <c r="T41" s="91" t="s">
        <v>2</v>
      </c>
      <c r="U41" s="12"/>
    </row>
    <row r="42" spans="1:21">
      <c r="A42" s="13" t="s">
        <v>3</v>
      </c>
      <c r="B42" s="14" t="s">
        <v>164</v>
      </c>
      <c r="C42" s="15" t="s">
        <v>160</v>
      </c>
      <c r="D42" s="66" t="s">
        <v>161</v>
      </c>
      <c r="E42" s="15" t="s">
        <v>164</v>
      </c>
      <c r="F42" s="15" t="s">
        <v>160</v>
      </c>
      <c r="G42" s="16" t="s">
        <v>161</v>
      </c>
      <c r="I42" s="117" t="s">
        <v>164</v>
      </c>
      <c r="J42" s="15" t="s">
        <v>160</v>
      </c>
      <c r="K42" s="66" t="s">
        <v>161</v>
      </c>
      <c r="L42" s="15" t="s">
        <v>164</v>
      </c>
      <c r="M42" s="15" t="s">
        <v>160</v>
      </c>
      <c r="N42" s="16" t="s">
        <v>161</v>
      </c>
      <c r="P42" s="117" t="s">
        <v>164</v>
      </c>
      <c r="Q42" s="15" t="s">
        <v>160</v>
      </c>
      <c r="R42" s="66" t="s">
        <v>161</v>
      </c>
      <c r="S42" s="15" t="s">
        <v>164</v>
      </c>
      <c r="T42" s="15" t="s">
        <v>160</v>
      </c>
      <c r="U42" s="16" t="s">
        <v>161</v>
      </c>
    </row>
    <row r="43" spans="1:21">
      <c r="A43" s="17" t="s">
        <v>83</v>
      </c>
      <c r="B43" s="18">
        <v>115975</v>
      </c>
      <c r="C43" s="18">
        <v>116932</v>
      </c>
      <c r="D43" s="19">
        <v>118367</v>
      </c>
      <c r="E43" s="27">
        <v>21.985948708615801</v>
      </c>
      <c r="F43" s="27">
        <v>21.495801285350826</v>
      </c>
      <c r="G43" s="28">
        <v>20.378694883418241</v>
      </c>
      <c r="I43" s="118">
        <v>115975</v>
      </c>
      <c r="J43" s="18">
        <v>116932</v>
      </c>
      <c r="K43" s="19">
        <v>118367</v>
      </c>
      <c r="L43" s="83">
        <v>22.157582010278748</v>
      </c>
      <c r="M43" s="83">
        <v>21.802939701256541</v>
      </c>
      <c r="N43" s="84">
        <v>20.661383511668905</v>
      </c>
      <c r="P43" s="118">
        <v>0</v>
      </c>
      <c r="Q43" s="18">
        <v>0</v>
      </c>
      <c r="R43" s="19">
        <v>0</v>
      </c>
      <c r="S43" s="83" t="s">
        <v>173</v>
      </c>
      <c r="T43" s="83" t="s">
        <v>173</v>
      </c>
      <c r="U43" s="84" t="s">
        <v>173</v>
      </c>
    </row>
    <row r="44" spans="1:21">
      <c r="A44" s="17" t="s">
        <v>165</v>
      </c>
      <c r="B44" s="18">
        <v>44947</v>
      </c>
      <c r="C44" s="18">
        <v>49495</v>
      </c>
      <c r="D44" s="19">
        <v>53735</v>
      </c>
      <c r="E44" s="27">
        <v>8.5208229067139847</v>
      </c>
      <c r="F44" s="27">
        <v>9.0987470035442737</v>
      </c>
      <c r="G44" s="28">
        <v>9.2513045828692047</v>
      </c>
      <c r="I44" s="118">
        <v>44947</v>
      </c>
      <c r="J44" s="18">
        <v>48491</v>
      </c>
      <c r="K44" s="19">
        <v>52585</v>
      </c>
      <c r="L44" s="83">
        <v>8.5873407080491386</v>
      </c>
      <c r="M44" s="83">
        <v>9.0415484987311512</v>
      </c>
      <c r="N44" s="84">
        <v>9.1788999633437491</v>
      </c>
      <c r="P44" s="118">
        <v>0</v>
      </c>
      <c r="Q44" s="18">
        <v>1004</v>
      </c>
      <c r="R44" s="19">
        <v>1150</v>
      </c>
      <c r="S44" s="83" t="s">
        <v>173</v>
      </c>
      <c r="T44" s="83">
        <v>13.101918308756362</v>
      </c>
      <c r="U44" s="84">
        <v>14.470869510507109</v>
      </c>
    </row>
    <row r="45" spans="1:21">
      <c r="A45" s="17" t="s">
        <v>84</v>
      </c>
      <c r="B45" s="18">
        <v>125343</v>
      </c>
      <c r="C45" s="18">
        <v>127688</v>
      </c>
      <c r="D45" s="19">
        <v>128130</v>
      </c>
      <c r="E45" s="27">
        <v>23.761886346057601</v>
      </c>
      <c r="F45" s="27">
        <v>23.473094401223584</v>
      </c>
      <c r="G45" s="28">
        <v>22.059545104736785</v>
      </c>
      <c r="I45" s="118">
        <v>125343</v>
      </c>
      <c r="J45" s="18">
        <v>127688</v>
      </c>
      <c r="K45" s="19">
        <v>128130</v>
      </c>
      <c r="L45" s="83">
        <v>23.947383504327391</v>
      </c>
      <c r="M45" s="83">
        <v>23.808484970530269</v>
      </c>
      <c r="N45" s="84">
        <v>22.365550105604914</v>
      </c>
      <c r="P45" s="118">
        <v>0</v>
      </c>
      <c r="Q45" s="18">
        <v>0</v>
      </c>
      <c r="R45" s="19">
        <v>0</v>
      </c>
      <c r="S45" s="83" t="s">
        <v>173</v>
      </c>
      <c r="T45" s="83" t="s">
        <v>173</v>
      </c>
      <c r="U45" s="84" t="s">
        <v>173</v>
      </c>
    </row>
    <row r="46" spans="1:21">
      <c r="A46" s="17" t="s">
        <v>86</v>
      </c>
      <c r="B46" s="18">
        <v>70428</v>
      </c>
      <c r="C46" s="18">
        <v>75453</v>
      </c>
      <c r="D46" s="19">
        <v>83001</v>
      </c>
      <c r="E46" s="27">
        <v>13.351380863551572</v>
      </c>
      <c r="F46" s="27">
        <v>13.870648705089931</v>
      </c>
      <c r="G46" s="28">
        <v>14.289895443988589</v>
      </c>
      <c r="I46" s="118">
        <v>70428</v>
      </c>
      <c r="J46" s="18">
        <v>75453</v>
      </c>
      <c r="K46" s="19">
        <v>83001</v>
      </c>
      <c r="L46" s="83">
        <v>13.455608414053993</v>
      </c>
      <c r="M46" s="83">
        <v>14.068836668139687</v>
      </c>
      <c r="N46" s="84">
        <v>14.488121628934001</v>
      </c>
      <c r="P46" s="118">
        <v>0</v>
      </c>
      <c r="Q46" s="18">
        <v>0</v>
      </c>
      <c r="R46" s="19">
        <v>0</v>
      </c>
      <c r="S46" s="83" t="s">
        <v>173</v>
      </c>
      <c r="T46" s="83" t="s">
        <v>173</v>
      </c>
      <c r="U46" s="84" t="s">
        <v>173</v>
      </c>
    </row>
    <row r="47" spans="1:21">
      <c r="A47" s="17" t="s">
        <v>166</v>
      </c>
      <c r="B47" s="18">
        <v>88475</v>
      </c>
      <c r="C47" s="18">
        <v>88447</v>
      </c>
      <c r="D47" s="19">
        <v>87463</v>
      </c>
      <c r="E47" s="27">
        <v>16.772639034229645</v>
      </c>
      <c r="F47" s="27">
        <v>16.259357030457227</v>
      </c>
      <c r="G47" s="28">
        <v>15.058097194221443</v>
      </c>
      <c r="I47" s="118">
        <v>88475</v>
      </c>
      <c r="J47" s="18">
        <v>88447</v>
      </c>
      <c r="K47" s="19">
        <v>87463</v>
      </c>
      <c r="L47" s="83">
        <v>16.903574635562943</v>
      </c>
      <c r="M47" s="83">
        <v>16.49167557004958</v>
      </c>
      <c r="N47" s="84">
        <v>15.266979699418737</v>
      </c>
      <c r="P47" s="118">
        <v>0</v>
      </c>
      <c r="Q47" s="18">
        <v>0</v>
      </c>
      <c r="R47" s="19">
        <v>0</v>
      </c>
      <c r="S47" s="83" t="s">
        <v>173</v>
      </c>
      <c r="T47" s="83" t="s">
        <v>173</v>
      </c>
      <c r="U47" s="84" t="s">
        <v>173</v>
      </c>
    </row>
    <row r="48" spans="1:21">
      <c r="A48" s="17" t="s">
        <v>167</v>
      </c>
      <c r="B48" s="18">
        <v>0</v>
      </c>
      <c r="C48" s="18">
        <v>7569</v>
      </c>
      <c r="D48" s="19">
        <v>8700</v>
      </c>
      <c r="E48" s="27" t="s">
        <v>173</v>
      </c>
      <c r="F48" s="27">
        <v>1.3914216803682515</v>
      </c>
      <c r="G48" s="28">
        <v>1.4978384641474287</v>
      </c>
      <c r="I48" s="118">
        <v>0</v>
      </c>
      <c r="J48" s="18">
        <v>7569</v>
      </c>
      <c r="K48" s="19">
        <v>8700</v>
      </c>
      <c r="L48" s="83" t="s">
        <v>173</v>
      </c>
      <c r="M48" s="83">
        <v>1.4113027280711077</v>
      </c>
      <c r="N48" s="84">
        <v>1.5186161392239348</v>
      </c>
      <c r="P48" s="118">
        <v>0</v>
      </c>
      <c r="Q48" s="18">
        <v>0</v>
      </c>
      <c r="R48" s="19">
        <v>0</v>
      </c>
      <c r="S48" s="83" t="s">
        <v>173</v>
      </c>
      <c r="T48" s="83" t="s">
        <v>173</v>
      </c>
      <c r="U48" s="84" t="s">
        <v>173</v>
      </c>
    </row>
    <row r="49" spans="1:21">
      <c r="A49" s="17" t="s">
        <v>168</v>
      </c>
      <c r="B49" s="18">
        <v>2922</v>
      </c>
      <c r="C49" s="18">
        <v>3444</v>
      </c>
      <c r="D49" s="19">
        <v>4229</v>
      </c>
      <c r="E49" s="27">
        <v>0.55393784976568539</v>
      </c>
      <c r="F49" s="27">
        <v>0.63311616688971573</v>
      </c>
      <c r="G49" s="28">
        <v>0.72808722584821561</v>
      </c>
      <c r="I49" s="118">
        <v>2922</v>
      </c>
      <c r="J49" s="18">
        <v>3444</v>
      </c>
      <c r="K49" s="19">
        <v>4229</v>
      </c>
      <c r="L49" s="83">
        <v>0.55826216541525764</v>
      </c>
      <c r="M49" s="83">
        <v>0.64216231939184765</v>
      </c>
      <c r="N49" s="84">
        <v>0.73818708652620924</v>
      </c>
      <c r="P49" s="118">
        <v>0</v>
      </c>
      <c r="Q49" s="18">
        <v>0</v>
      </c>
      <c r="R49" s="19">
        <v>0</v>
      </c>
      <c r="S49" s="83" t="s">
        <v>173</v>
      </c>
      <c r="T49" s="83" t="s">
        <v>173</v>
      </c>
      <c r="U49" s="84" t="s">
        <v>173</v>
      </c>
    </row>
    <row r="50" spans="1:21">
      <c r="A50" s="17" t="s">
        <v>169</v>
      </c>
      <c r="B50" s="18">
        <v>0</v>
      </c>
      <c r="C50" s="18">
        <v>0</v>
      </c>
      <c r="D50" s="19">
        <v>3659</v>
      </c>
      <c r="E50" s="27" t="s">
        <v>173</v>
      </c>
      <c r="F50" s="27" t="s">
        <v>173</v>
      </c>
      <c r="G50" s="28">
        <v>0.62995298164545299</v>
      </c>
      <c r="I50" s="118">
        <v>0</v>
      </c>
      <c r="J50" s="18">
        <v>0</v>
      </c>
      <c r="K50" s="19">
        <v>0</v>
      </c>
      <c r="L50" s="83" t="s">
        <v>173</v>
      </c>
      <c r="M50" s="83" t="s">
        <v>173</v>
      </c>
      <c r="N50" s="84" t="s">
        <v>173</v>
      </c>
      <c r="P50" s="118">
        <v>0</v>
      </c>
      <c r="Q50" s="18">
        <v>0</v>
      </c>
      <c r="R50" s="19">
        <v>3659</v>
      </c>
      <c r="S50" s="83" t="s">
        <v>173</v>
      </c>
      <c r="T50" s="83" t="s">
        <v>173</v>
      </c>
      <c r="U50" s="84">
        <v>46.042531772996099</v>
      </c>
    </row>
    <row r="51" spans="1:21">
      <c r="A51" s="17" t="s">
        <v>170</v>
      </c>
      <c r="B51" s="18">
        <v>82</v>
      </c>
      <c r="C51" s="18">
        <v>259</v>
      </c>
      <c r="D51" s="19">
        <v>446</v>
      </c>
      <c r="E51" s="27">
        <v>1.5545141574533267E-2</v>
      </c>
      <c r="F51" s="27">
        <v>4.7612394664470488E-2</v>
      </c>
      <c r="G51" s="28">
        <v>7.6785741955144038E-2</v>
      </c>
      <c r="I51" s="118">
        <v>82</v>
      </c>
      <c r="J51" s="18">
        <v>259</v>
      </c>
      <c r="K51" s="19">
        <v>446</v>
      </c>
      <c r="L51" s="83">
        <v>1.5666494717334403E-2</v>
      </c>
      <c r="M51" s="83">
        <v>4.8292694751012936E-2</v>
      </c>
      <c r="N51" s="84">
        <v>7.7850896332629302E-2</v>
      </c>
      <c r="P51" s="118">
        <v>0</v>
      </c>
      <c r="Q51" s="18">
        <v>0</v>
      </c>
      <c r="R51" s="19">
        <v>0</v>
      </c>
      <c r="S51" s="83" t="s">
        <v>173</v>
      </c>
      <c r="T51" s="83" t="s">
        <v>173</v>
      </c>
      <c r="U51" s="84" t="s">
        <v>173</v>
      </c>
    </row>
    <row r="52" spans="1:21">
      <c r="A52" s="17" t="s">
        <v>171</v>
      </c>
      <c r="B52" s="18">
        <v>7858</v>
      </c>
      <c r="C52" s="18">
        <v>12413</v>
      </c>
      <c r="D52" s="19">
        <v>16610</v>
      </c>
      <c r="E52" s="27">
        <v>1.489679542593688</v>
      </c>
      <c r="F52" s="27">
        <v>2.2819021427415915</v>
      </c>
      <c r="G52" s="28">
        <v>2.8596663091366423</v>
      </c>
      <c r="I52" s="118">
        <v>7858</v>
      </c>
      <c r="J52" s="18">
        <v>12413</v>
      </c>
      <c r="K52" s="19">
        <v>16610</v>
      </c>
      <c r="L52" s="83">
        <v>1.5013087254733384</v>
      </c>
      <c r="M52" s="83">
        <v>2.3145066407116741</v>
      </c>
      <c r="N52" s="84">
        <v>2.8993349508631674</v>
      </c>
      <c r="P52" s="118">
        <v>0</v>
      </c>
      <c r="Q52" s="18">
        <v>0</v>
      </c>
      <c r="R52" s="19">
        <v>0</v>
      </c>
      <c r="S52" s="83" t="s">
        <v>173</v>
      </c>
      <c r="T52" s="83" t="s">
        <v>173</v>
      </c>
      <c r="U52" s="84" t="s">
        <v>173</v>
      </c>
    </row>
    <row r="53" spans="1:21">
      <c r="A53" s="17" t="s">
        <v>172</v>
      </c>
      <c r="B53" s="18">
        <v>0</v>
      </c>
      <c r="C53" s="18">
        <v>0</v>
      </c>
      <c r="D53" s="19">
        <v>0</v>
      </c>
      <c r="E53" s="27" t="s">
        <v>173</v>
      </c>
      <c r="F53" s="27" t="s">
        <v>173</v>
      </c>
      <c r="G53" s="28" t="s">
        <v>173</v>
      </c>
      <c r="I53" s="118">
        <v>0</v>
      </c>
      <c r="J53" s="18">
        <v>0</v>
      </c>
      <c r="K53" s="19">
        <v>0</v>
      </c>
      <c r="L53" s="83" t="s">
        <v>173</v>
      </c>
      <c r="M53" s="83" t="s">
        <v>173</v>
      </c>
      <c r="N53" s="84" t="s">
        <v>173</v>
      </c>
      <c r="P53" s="118">
        <v>0</v>
      </c>
      <c r="Q53" s="18">
        <v>0</v>
      </c>
      <c r="R53" s="19">
        <v>0</v>
      </c>
      <c r="S53" s="83" t="s">
        <v>173</v>
      </c>
      <c r="T53" s="83" t="s">
        <v>173</v>
      </c>
      <c r="U53" s="84" t="s">
        <v>173</v>
      </c>
    </row>
    <row r="54" spans="1:21">
      <c r="A54" s="17" t="s">
        <v>174</v>
      </c>
      <c r="B54" s="18">
        <v>11823</v>
      </c>
      <c r="C54" s="18">
        <v>12434</v>
      </c>
      <c r="D54" s="19">
        <v>9996</v>
      </c>
      <c r="E54" s="27">
        <v>2.2413440101915465</v>
      </c>
      <c r="F54" s="27">
        <v>2.2857626071738459</v>
      </c>
      <c r="G54" s="28">
        <v>1.7209647457031836</v>
      </c>
      <c r="I54" s="118">
        <v>7766</v>
      </c>
      <c r="J54" s="18">
        <v>7275</v>
      </c>
      <c r="K54" s="19">
        <v>6926</v>
      </c>
      <c r="L54" s="83">
        <v>1.4837316826197435</v>
      </c>
      <c r="M54" s="83">
        <v>1.3564839934888768</v>
      </c>
      <c r="N54" s="84">
        <v>1.2089580896856289</v>
      </c>
      <c r="P54" s="118">
        <v>4057</v>
      </c>
      <c r="Q54" s="18">
        <v>5159</v>
      </c>
      <c r="R54" s="19">
        <v>3070</v>
      </c>
      <c r="S54" s="83">
        <v>99.290259422418018</v>
      </c>
      <c r="T54" s="83">
        <v>67.323502544695287</v>
      </c>
      <c r="U54" s="84">
        <v>38.630929910658111</v>
      </c>
    </row>
    <row r="55" spans="1:21">
      <c r="A55" s="17" t="s">
        <v>175</v>
      </c>
      <c r="B55" s="18">
        <v>23526</v>
      </c>
      <c r="C55" s="18">
        <v>25334</v>
      </c>
      <c r="D55" s="19">
        <v>27290</v>
      </c>
      <c r="E55" s="27">
        <v>4.4599390327130441</v>
      </c>
      <c r="F55" s="27">
        <v>4.6571907584158128</v>
      </c>
      <c r="G55" s="28">
        <v>4.6983921478831414</v>
      </c>
      <c r="I55" s="118">
        <v>23526</v>
      </c>
      <c r="J55" s="18">
        <v>25334</v>
      </c>
      <c r="K55" s="19">
        <v>27290</v>
      </c>
      <c r="L55" s="83">
        <v>4.4947555453659653</v>
      </c>
      <c r="M55" s="83">
        <v>4.723734088116454</v>
      </c>
      <c r="N55" s="84">
        <v>4.7635671769449637</v>
      </c>
      <c r="P55" s="118">
        <v>0</v>
      </c>
      <c r="Q55" s="18">
        <v>0</v>
      </c>
      <c r="R55" s="19">
        <v>0</v>
      </c>
      <c r="S55" s="83" t="s">
        <v>173</v>
      </c>
      <c r="T55" s="83" t="s">
        <v>173</v>
      </c>
      <c r="U55" s="84" t="s">
        <v>173</v>
      </c>
    </row>
    <row r="56" spans="1:21">
      <c r="A56" s="17" t="s">
        <v>176</v>
      </c>
      <c r="B56" s="18">
        <v>0</v>
      </c>
      <c r="C56" s="18">
        <v>0</v>
      </c>
      <c r="D56" s="19">
        <v>0</v>
      </c>
      <c r="E56" s="27" t="s">
        <v>173</v>
      </c>
      <c r="F56" s="27" t="s">
        <v>173</v>
      </c>
      <c r="G56" s="28" t="s">
        <v>173</v>
      </c>
      <c r="I56" s="118">
        <v>0</v>
      </c>
      <c r="J56" s="18">
        <v>0</v>
      </c>
      <c r="K56" s="19">
        <v>0</v>
      </c>
      <c r="L56" s="83" t="s">
        <v>173</v>
      </c>
      <c r="M56" s="83" t="s">
        <v>173</v>
      </c>
      <c r="N56" s="84" t="s">
        <v>173</v>
      </c>
      <c r="P56" s="118">
        <v>0</v>
      </c>
      <c r="Q56" s="18">
        <v>0</v>
      </c>
      <c r="R56" s="19">
        <v>0</v>
      </c>
      <c r="S56" s="83" t="s">
        <v>173</v>
      </c>
      <c r="T56" s="83" t="s">
        <v>173</v>
      </c>
      <c r="U56" s="84" t="s">
        <v>173</v>
      </c>
    </row>
    <row r="57" spans="1:21">
      <c r="A57" s="17" t="s">
        <v>177</v>
      </c>
      <c r="B57" s="18">
        <v>0</v>
      </c>
      <c r="C57" s="18">
        <v>0</v>
      </c>
      <c r="D57" s="19">
        <v>0</v>
      </c>
      <c r="E57" s="27" t="s">
        <v>173</v>
      </c>
      <c r="F57" s="27" t="s">
        <v>173</v>
      </c>
      <c r="G57" s="28" t="s">
        <v>173</v>
      </c>
      <c r="I57" s="118">
        <v>0</v>
      </c>
      <c r="J57" s="18">
        <v>0</v>
      </c>
      <c r="K57" s="19">
        <v>0</v>
      </c>
      <c r="L57" s="83" t="s">
        <v>173</v>
      </c>
      <c r="M57" s="83" t="s">
        <v>173</v>
      </c>
      <c r="N57" s="84" t="s">
        <v>173</v>
      </c>
      <c r="P57" s="118">
        <v>0</v>
      </c>
      <c r="Q57" s="18">
        <v>0</v>
      </c>
      <c r="R57" s="19">
        <v>0</v>
      </c>
      <c r="S57" s="83" t="s">
        <v>173</v>
      </c>
      <c r="T57" s="83" t="s">
        <v>173</v>
      </c>
      <c r="U57" s="84" t="s">
        <v>173</v>
      </c>
    </row>
    <row r="58" spans="1:21">
      <c r="A58" s="17" t="s">
        <v>178</v>
      </c>
      <c r="B58" s="18">
        <v>0</v>
      </c>
      <c r="C58" s="18">
        <v>0</v>
      </c>
      <c r="D58" s="19">
        <v>0</v>
      </c>
      <c r="E58" s="27" t="s">
        <v>173</v>
      </c>
      <c r="F58" s="27" t="s">
        <v>173</v>
      </c>
      <c r="G58" s="28" t="s">
        <v>173</v>
      </c>
      <c r="I58" s="118">
        <v>0</v>
      </c>
      <c r="J58" s="18">
        <v>0</v>
      </c>
      <c r="K58" s="19">
        <v>0</v>
      </c>
      <c r="L58" s="83" t="s">
        <v>173</v>
      </c>
      <c r="M58" s="83" t="s">
        <v>173</v>
      </c>
      <c r="N58" s="84" t="s">
        <v>173</v>
      </c>
      <c r="P58" s="118">
        <v>0</v>
      </c>
      <c r="Q58" s="18">
        <v>0</v>
      </c>
      <c r="R58" s="19">
        <v>0</v>
      </c>
      <c r="S58" s="83" t="s">
        <v>173</v>
      </c>
      <c r="T58" s="83" t="s">
        <v>173</v>
      </c>
      <c r="U58" s="84" t="s">
        <v>173</v>
      </c>
    </row>
    <row r="59" spans="1:21">
      <c r="A59" s="17" t="s">
        <v>179</v>
      </c>
      <c r="B59" s="18">
        <v>0</v>
      </c>
      <c r="C59" s="18">
        <v>0</v>
      </c>
      <c r="D59" s="19">
        <v>0</v>
      </c>
      <c r="E59" s="27" t="s">
        <v>173</v>
      </c>
      <c r="F59" s="27" t="s">
        <v>173</v>
      </c>
      <c r="G59" s="28" t="s">
        <v>173</v>
      </c>
      <c r="I59" s="118">
        <v>0</v>
      </c>
      <c r="J59" s="18">
        <v>0</v>
      </c>
      <c r="K59" s="19">
        <v>0</v>
      </c>
      <c r="L59" s="83" t="s">
        <v>173</v>
      </c>
      <c r="M59" s="83" t="s">
        <v>173</v>
      </c>
      <c r="N59" s="84" t="s">
        <v>173</v>
      </c>
      <c r="P59" s="118">
        <v>0</v>
      </c>
      <c r="Q59" s="18">
        <v>0</v>
      </c>
      <c r="R59" s="19">
        <v>0</v>
      </c>
      <c r="S59" s="83" t="s">
        <v>173</v>
      </c>
      <c r="T59" s="83" t="s">
        <v>173</v>
      </c>
      <c r="U59" s="84" t="s">
        <v>173</v>
      </c>
    </row>
    <row r="60" spans="1:21">
      <c r="A60" s="17" t="s">
        <v>180</v>
      </c>
      <c r="B60" s="18">
        <v>0</v>
      </c>
      <c r="C60" s="18">
        <v>1500</v>
      </c>
      <c r="D60" s="19">
        <v>0</v>
      </c>
      <c r="E60" s="27" t="s">
        <v>173</v>
      </c>
      <c r="F60" s="27">
        <v>0.27574745944674028</v>
      </c>
      <c r="G60" s="28" t="s">
        <v>173</v>
      </c>
      <c r="I60" s="118">
        <v>0</v>
      </c>
      <c r="J60" s="18">
        <v>0</v>
      </c>
      <c r="K60" s="19">
        <v>0</v>
      </c>
      <c r="L60" s="83" t="s">
        <v>173</v>
      </c>
      <c r="M60" s="83" t="s">
        <v>173</v>
      </c>
      <c r="N60" s="84" t="s">
        <v>173</v>
      </c>
      <c r="P60" s="118">
        <v>0</v>
      </c>
      <c r="Q60" s="18">
        <v>1500</v>
      </c>
      <c r="R60" s="19">
        <v>0</v>
      </c>
      <c r="S60" s="83" t="s">
        <v>173</v>
      </c>
      <c r="T60" s="83">
        <v>19.574579146548349</v>
      </c>
      <c r="U60" s="84" t="s">
        <v>173</v>
      </c>
    </row>
    <row r="61" spans="1:21">
      <c r="A61" s="17" t="s">
        <v>181</v>
      </c>
      <c r="B61" s="18">
        <v>0</v>
      </c>
      <c r="C61" s="18">
        <v>0</v>
      </c>
      <c r="D61" s="19">
        <v>0</v>
      </c>
      <c r="E61" s="27" t="s">
        <v>173</v>
      </c>
      <c r="F61" s="27" t="s">
        <v>173</v>
      </c>
      <c r="G61" s="28" t="s">
        <v>173</v>
      </c>
      <c r="I61" s="118">
        <v>0</v>
      </c>
      <c r="J61" s="18">
        <v>0</v>
      </c>
      <c r="K61" s="19">
        <v>0</v>
      </c>
      <c r="L61" s="83" t="s">
        <v>173</v>
      </c>
      <c r="M61" s="83" t="s">
        <v>173</v>
      </c>
      <c r="N61" s="84" t="s">
        <v>173</v>
      </c>
      <c r="P61" s="118">
        <v>0</v>
      </c>
      <c r="Q61" s="18">
        <v>0</v>
      </c>
      <c r="R61" s="19">
        <v>0</v>
      </c>
      <c r="S61" s="83" t="s">
        <v>173</v>
      </c>
      <c r="T61" s="83" t="s">
        <v>173</v>
      </c>
      <c r="U61" s="84" t="s">
        <v>173</v>
      </c>
    </row>
    <row r="62" spans="1:21">
      <c r="A62" s="17" t="s">
        <v>182</v>
      </c>
      <c r="B62" s="18">
        <v>0</v>
      </c>
      <c r="C62" s="18">
        <v>1010</v>
      </c>
      <c r="D62" s="19">
        <v>0</v>
      </c>
      <c r="E62" s="27" t="s">
        <v>173</v>
      </c>
      <c r="F62" s="27">
        <v>0.1856699560274718</v>
      </c>
      <c r="G62" s="28" t="s">
        <v>173</v>
      </c>
      <c r="I62" s="118">
        <v>0</v>
      </c>
      <c r="J62" s="18">
        <v>1010</v>
      </c>
      <c r="K62" s="19">
        <v>0</v>
      </c>
      <c r="L62" s="83" t="s">
        <v>173</v>
      </c>
      <c r="M62" s="83">
        <v>0.18832286370086124</v>
      </c>
      <c r="N62" s="84" t="s">
        <v>173</v>
      </c>
      <c r="P62" s="118">
        <v>0</v>
      </c>
      <c r="Q62" s="18">
        <v>0</v>
      </c>
      <c r="R62" s="19">
        <v>0</v>
      </c>
      <c r="S62" s="83" t="s">
        <v>173</v>
      </c>
      <c r="T62" s="83" t="s">
        <v>173</v>
      </c>
      <c r="U62" s="84" t="s">
        <v>173</v>
      </c>
    </row>
    <row r="63" spans="1:21">
      <c r="A63" s="17" t="s">
        <v>183</v>
      </c>
      <c r="B63" s="18">
        <v>18053</v>
      </c>
      <c r="C63" s="18">
        <v>0</v>
      </c>
      <c r="D63" s="19">
        <v>13121</v>
      </c>
      <c r="E63" s="27">
        <v>3.4223956200615739</v>
      </c>
      <c r="F63" s="27" t="s">
        <v>173</v>
      </c>
      <c r="G63" s="28">
        <v>2.2589814354113118</v>
      </c>
      <c r="I63" s="118">
        <v>18024</v>
      </c>
      <c r="J63" s="18">
        <v>0</v>
      </c>
      <c r="K63" s="19">
        <v>13121</v>
      </c>
      <c r="L63" s="83">
        <v>3.4435719607955524</v>
      </c>
      <c r="M63" s="83" t="s">
        <v>173</v>
      </c>
      <c r="N63" s="84">
        <v>2.2903175129606033</v>
      </c>
      <c r="P63" s="118">
        <v>29</v>
      </c>
      <c r="Q63" s="18">
        <v>0</v>
      </c>
      <c r="R63" s="19">
        <v>0</v>
      </c>
      <c r="S63" s="83">
        <v>0.70974057758198728</v>
      </c>
      <c r="T63" s="83" t="s">
        <v>173</v>
      </c>
      <c r="U63" s="84" t="s">
        <v>173</v>
      </c>
    </row>
    <row r="64" spans="1:21">
      <c r="A64" s="17" t="s">
        <v>184</v>
      </c>
      <c r="B64" s="18">
        <v>17962</v>
      </c>
      <c r="C64" s="18">
        <v>21064</v>
      </c>
      <c r="D64" s="19">
        <v>23443</v>
      </c>
      <c r="E64" s="27">
        <v>3.4051443044117868</v>
      </c>
      <c r="F64" s="27">
        <v>3.8722296571907586</v>
      </c>
      <c r="G64" s="28">
        <v>4.0360720821848473</v>
      </c>
      <c r="I64" s="118">
        <v>17962</v>
      </c>
      <c r="J64" s="18">
        <v>21064</v>
      </c>
      <c r="K64" s="19">
        <v>23443</v>
      </c>
      <c r="L64" s="83">
        <v>3.4317265623507383</v>
      </c>
      <c r="M64" s="83">
        <v>3.9275572287078626</v>
      </c>
      <c r="N64" s="84">
        <v>4.09205955768123</v>
      </c>
      <c r="P64" s="118">
        <v>0</v>
      </c>
      <c r="Q64" s="18">
        <v>0</v>
      </c>
      <c r="R64" s="19">
        <v>0</v>
      </c>
      <c r="S64" s="83" t="s">
        <v>173</v>
      </c>
      <c r="T64" s="83" t="s">
        <v>173</v>
      </c>
      <c r="U64" s="84" t="s">
        <v>173</v>
      </c>
    </row>
    <row r="65" spans="1:21">
      <c r="A65" s="17" t="s">
        <v>185</v>
      </c>
      <c r="B65" s="18">
        <v>0</v>
      </c>
      <c r="C65" s="18">
        <v>0</v>
      </c>
      <c r="D65" s="19">
        <v>238</v>
      </c>
      <c r="E65" s="27" t="s">
        <v>173</v>
      </c>
      <c r="F65" s="27" t="s">
        <v>173</v>
      </c>
      <c r="G65" s="28">
        <v>4.0975351088171033E-2</v>
      </c>
      <c r="I65" s="118">
        <v>0</v>
      </c>
      <c r="J65" s="18">
        <v>0</v>
      </c>
      <c r="K65" s="19">
        <v>170</v>
      </c>
      <c r="L65" s="83" t="s">
        <v>173</v>
      </c>
      <c r="M65" s="83" t="s">
        <v>173</v>
      </c>
      <c r="N65" s="84">
        <v>2.9674108467594128E-2</v>
      </c>
      <c r="P65" s="118">
        <v>0</v>
      </c>
      <c r="Q65" s="18">
        <v>0</v>
      </c>
      <c r="R65" s="19">
        <v>68</v>
      </c>
      <c r="S65" s="83" t="s">
        <v>173</v>
      </c>
      <c r="T65" s="83" t="s">
        <v>173</v>
      </c>
      <c r="U65" s="84">
        <v>0.85566880583868121</v>
      </c>
    </row>
    <row r="66" spans="1:21">
      <c r="A66" s="17" t="s">
        <v>186</v>
      </c>
      <c r="B66" s="18">
        <v>102</v>
      </c>
      <c r="C66" s="18">
        <v>929</v>
      </c>
      <c r="D66" s="19">
        <v>945</v>
      </c>
      <c r="E66" s="27">
        <v>1.9336639519541381E-2</v>
      </c>
      <c r="F66" s="27">
        <v>0.17077959321734781</v>
      </c>
      <c r="G66" s="28">
        <v>0.16269624696773793</v>
      </c>
      <c r="I66" s="118">
        <v>102</v>
      </c>
      <c r="J66" s="18">
        <v>929</v>
      </c>
      <c r="K66" s="19">
        <v>945</v>
      </c>
      <c r="L66" s="83">
        <v>1.9487590989854989E-2</v>
      </c>
      <c r="M66" s="83">
        <v>0.17321974294861398</v>
      </c>
      <c r="N66" s="84">
        <v>0.16495313236397913</v>
      </c>
      <c r="P66" s="118">
        <v>0</v>
      </c>
      <c r="Q66" s="18">
        <v>0</v>
      </c>
      <c r="R66" s="19">
        <v>0</v>
      </c>
      <c r="S66" s="83" t="s">
        <v>173</v>
      </c>
      <c r="T66" s="83" t="s">
        <v>173</v>
      </c>
      <c r="U66" s="84" t="s">
        <v>173</v>
      </c>
    </row>
    <row r="67" spans="1:21">
      <c r="A67" s="17" t="s">
        <v>187</v>
      </c>
      <c r="B67" s="18">
        <v>0</v>
      </c>
      <c r="C67" s="18">
        <v>0</v>
      </c>
      <c r="D67" s="19">
        <v>0</v>
      </c>
      <c r="E67" s="27" t="s">
        <v>173</v>
      </c>
      <c r="F67" s="27" t="s">
        <v>173</v>
      </c>
      <c r="G67" s="28" t="s">
        <v>173</v>
      </c>
      <c r="I67" s="118">
        <v>0</v>
      </c>
      <c r="J67" s="18">
        <v>0</v>
      </c>
      <c r="K67" s="19">
        <v>0</v>
      </c>
      <c r="L67" s="83" t="s">
        <v>173</v>
      </c>
      <c r="M67" s="83" t="s">
        <v>173</v>
      </c>
      <c r="N67" s="84" t="s">
        <v>173</v>
      </c>
      <c r="P67" s="118">
        <v>0</v>
      </c>
      <c r="Q67" s="18">
        <v>0</v>
      </c>
      <c r="R67" s="19">
        <v>0</v>
      </c>
      <c r="S67" s="83" t="s">
        <v>173</v>
      </c>
      <c r="T67" s="83" t="s">
        <v>173</v>
      </c>
      <c r="U67" s="84" t="s">
        <v>173</v>
      </c>
    </row>
    <row r="68" spans="1:21">
      <c r="A68" s="17" t="s">
        <v>188</v>
      </c>
      <c r="B68" s="18">
        <v>0</v>
      </c>
      <c r="C68" s="18">
        <v>5</v>
      </c>
      <c r="D68" s="19">
        <v>99</v>
      </c>
      <c r="E68" s="27" t="s">
        <v>173</v>
      </c>
      <c r="F68" s="27">
        <v>9.1915819815580101E-4</v>
      </c>
      <c r="G68" s="28">
        <v>1.7044368729953498E-2</v>
      </c>
      <c r="I68" s="118">
        <v>0</v>
      </c>
      <c r="J68" s="18">
        <v>5</v>
      </c>
      <c r="K68" s="19">
        <v>99</v>
      </c>
      <c r="L68" s="83" t="s">
        <v>173</v>
      </c>
      <c r="M68" s="83">
        <v>9.3229140445970913E-4</v>
      </c>
      <c r="N68" s="84">
        <v>1.7280804342893051E-2</v>
      </c>
      <c r="P68" s="118">
        <v>0</v>
      </c>
      <c r="Q68" s="18">
        <v>0</v>
      </c>
      <c r="R68" s="19">
        <v>0</v>
      </c>
      <c r="S68" s="83" t="s">
        <v>173</v>
      </c>
      <c r="T68" s="83" t="s">
        <v>173</v>
      </c>
      <c r="U68" s="84" t="s">
        <v>173</v>
      </c>
    </row>
    <row r="69" spans="1:21">
      <c r="A69" s="17" t="s">
        <v>189</v>
      </c>
      <c r="B69" s="18">
        <v>0</v>
      </c>
      <c r="C69" s="18">
        <v>0</v>
      </c>
      <c r="D69" s="19">
        <v>0</v>
      </c>
      <c r="E69" s="27" t="s">
        <v>173</v>
      </c>
      <c r="F69" s="27" t="s">
        <v>173</v>
      </c>
      <c r="G69" s="28" t="s">
        <v>173</v>
      </c>
      <c r="I69" s="118">
        <v>0</v>
      </c>
      <c r="J69" s="18">
        <v>0</v>
      </c>
      <c r="K69" s="19">
        <v>0</v>
      </c>
      <c r="L69" s="83" t="s">
        <v>173</v>
      </c>
      <c r="M69" s="83" t="s">
        <v>173</v>
      </c>
      <c r="N69" s="84" t="s">
        <v>173</v>
      </c>
      <c r="P69" s="118">
        <v>0</v>
      </c>
      <c r="Q69" s="18">
        <v>0</v>
      </c>
      <c r="R69" s="19">
        <v>0</v>
      </c>
      <c r="S69" s="83" t="s">
        <v>173</v>
      </c>
      <c r="T69" s="83" t="s">
        <v>173</v>
      </c>
      <c r="U69" s="84" t="s">
        <v>173</v>
      </c>
    </row>
    <row r="70" spans="1:21">
      <c r="A70" s="17" t="s">
        <v>190</v>
      </c>
      <c r="B70" s="18">
        <v>0</v>
      </c>
      <c r="C70" s="18">
        <v>0</v>
      </c>
      <c r="D70" s="19">
        <v>0</v>
      </c>
      <c r="E70" s="27" t="s">
        <v>173</v>
      </c>
      <c r="F70" s="27" t="s">
        <v>173</v>
      </c>
      <c r="G70" s="28" t="s">
        <v>173</v>
      </c>
      <c r="I70" s="118">
        <v>0</v>
      </c>
      <c r="J70" s="18">
        <v>0</v>
      </c>
      <c r="K70" s="19">
        <v>0</v>
      </c>
      <c r="L70" s="83" t="s">
        <v>173</v>
      </c>
      <c r="M70" s="83" t="s">
        <v>173</v>
      </c>
      <c r="N70" s="84" t="s">
        <v>173</v>
      </c>
      <c r="P70" s="118">
        <v>0</v>
      </c>
      <c r="Q70" s="18">
        <v>0</v>
      </c>
      <c r="R70" s="19">
        <v>0</v>
      </c>
      <c r="S70" s="83" t="s">
        <v>173</v>
      </c>
      <c r="T70" s="83" t="s">
        <v>173</v>
      </c>
      <c r="U70" s="84" t="s">
        <v>173</v>
      </c>
    </row>
    <row r="71" spans="1:21">
      <c r="A71" s="17" t="s">
        <v>191</v>
      </c>
      <c r="B71" s="18">
        <v>0</v>
      </c>
      <c r="C71" s="18">
        <v>0</v>
      </c>
      <c r="D71" s="19">
        <v>0</v>
      </c>
      <c r="E71" s="27" t="s">
        <v>173</v>
      </c>
      <c r="F71" s="27" t="s">
        <v>173</v>
      </c>
      <c r="G71" s="28" t="s">
        <v>173</v>
      </c>
      <c r="I71" s="118">
        <v>0</v>
      </c>
      <c r="J71" s="18">
        <v>0</v>
      </c>
      <c r="K71" s="19">
        <v>0</v>
      </c>
      <c r="L71" s="83" t="s">
        <v>173</v>
      </c>
      <c r="M71" s="83" t="s">
        <v>173</v>
      </c>
      <c r="N71" s="84" t="s">
        <v>173</v>
      </c>
      <c r="P71" s="118">
        <v>0</v>
      </c>
      <c r="Q71" s="18">
        <v>0</v>
      </c>
      <c r="R71" s="19">
        <v>0</v>
      </c>
      <c r="S71" s="83" t="s">
        <v>173</v>
      </c>
      <c r="T71" s="83" t="s">
        <v>173</v>
      </c>
      <c r="U71" s="84" t="s">
        <v>173</v>
      </c>
    </row>
    <row r="72" spans="1:21">
      <c r="A72" s="17" t="s">
        <v>192</v>
      </c>
      <c r="B72" s="18">
        <v>0</v>
      </c>
      <c r="C72" s="18">
        <v>0</v>
      </c>
      <c r="D72" s="19">
        <v>0</v>
      </c>
      <c r="E72" s="27" t="s">
        <v>173</v>
      </c>
      <c r="F72" s="27" t="s">
        <v>173</v>
      </c>
      <c r="G72" s="28" t="s">
        <v>173</v>
      </c>
      <c r="I72" s="118">
        <v>0</v>
      </c>
      <c r="J72" s="18">
        <v>0</v>
      </c>
      <c r="K72" s="19">
        <v>0</v>
      </c>
      <c r="L72" s="83" t="s">
        <v>173</v>
      </c>
      <c r="M72" s="83" t="s">
        <v>173</v>
      </c>
      <c r="N72" s="84" t="s">
        <v>173</v>
      </c>
      <c r="P72" s="118">
        <v>0</v>
      </c>
      <c r="Q72" s="18">
        <v>0</v>
      </c>
      <c r="R72" s="19">
        <v>0</v>
      </c>
      <c r="S72" s="83" t="s">
        <v>173</v>
      </c>
      <c r="T72" s="83" t="s">
        <v>173</v>
      </c>
      <c r="U72" s="84" t="s">
        <v>173</v>
      </c>
    </row>
    <row r="73" spans="1:21">
      <c r="A73" s="17" t="s">
        <v>193</v>
      </c>
      <c r="B73" s="18">
        <v>0</v>
      </c>
      <c r="C73" s="18">
        <v>0</v>
      </c>
      <c r="D73" s="19">
        <v>1365</v>
      </c>
      <c r="E73" s="27" t="s">
        <v>173</v>
      </c>
      <c r="F73" s="27" t="s">
        <v>173</v>
      </c>
      <c r="G73" s="28">
        <v>0.23500569006451036</v>
      </c>
      <c r="I73" s="118">
        <v>0</v>
      </c>
      <c r="J73" s="18">
        <v>0</v>
      </c>
      <c r="K73" s="19">
        <v>1365</v>
      </c>
      <c r="L73" s="83" t="s">
        <v>173</v>
      </c>
      <c r="M73" s="83" t="s">
        <v>173</v>
      </c>
      <c r="N73" s="84">
        <v>0.23826563563685874</v>
      </c>
      <c r="P73" s="118">
        <v>0</v>
      </c>
      <c r="Q73" s="18">
        <v>0</v>
      </c>
      <c r="R73" s="19">
        <v>0</v>
      </c>
      <c r="S73" s="83" t="s">
        <v>173</v>
      </c>
      <c r="T73" s="83" t="s">
        <v>173</v>
      </c>
      <c r="U73" s="84" t="s">
        <v>173</v>
      </c>
    </row>
    <row r="74" spans="1:21" ht="13.5" thickBot="1">
      <c r="A74" s="20" t="s">
        <v>4</v>
      </c>
      <c r="B74" s="21">
        <v>527496</v>
      </c>
      <c r="C74" s="21">
        <v>543976</v>
      </c>
      <c r="D74" s="22">
        <v>580837</v>
      </c>
      <c r="E74" s="23">
        <v>100</v>
      </c>
      <c r="F74" s="23">
        <v>100</v>
      </c>
      <c r="G74" s="48">
        <v>100</v>
      </c>
      <c r="I74" s="119">
        <v>523410</v>
      </c>
      <c r="J74" s="21">
        <v>536313</v>
      </c>
      <c r="K74" s="22">
        <v>572890</v>
      </c>
      <c r="L74" s="87">
        <v>100</v>
      </c>
      <c r="M74" s="87">
        <v>100</v>
      </c>
      <c r="N74" s="88">
        <v>100</v>
      </c>
      <c r="P74" s="119">
        <v>4086</v>
      </c>
      <c r="Q74" s="21">
        <v>7663</v>
      </c>
      <c r="R74" s="22">
        <v>7947</v>
      </c>
      <c r="S74" s="87">
        <v>100</v>
      </c>
      <c r="T74" s="87">
        <v>100</v>
      </c>
      <c r="U74" s="88">
        <v>100</v>
      </c>
    </row>
    <row r="75" spans="1:21">
      <c r="A75" s="24"/>
      <c r="B75" s="24"/>
      <c r="C75" s="24"/>
      <c r="D75" s="24"/>
      <c r="E75" s="24"/>
      <c r="F75" s="24"/>
      <c r="G75" s="50"/>
    </row>
    <row r="76" spans="1:21" ht="12.75" customHeight="1">
      <c r="A76" s="26" t="s">
        <v>162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189">
        <v>15</v>
      </c>
    </row>
    <row r="77" spans="1:21" ht="12.75" customHeight="1">
      <c r="A77" s="26" t="s">
        <v>163</v>
      </c>
      <c r="U77" s="188"/>
    </row>
    <row r="78" spans="1:21" ht="12.75" customHeight="1"/>
  </sheetData>
  <mergeCells count="7">
    <mergeCell ref="D4:E4"/>
    <mergeCell ref="D40:E40"/>
    <mergeCell ref="U76:U77"/>
    <mergeCell ref="I4:N4"/>
    <mergeCell ref="P4:U4"/>
    <mergeCell ref="I40:N40"/>
    <mergeCell ref="P40:U40"/>
  </mergeCells>
  <hyperlinks>
    <hyperlink ref="A2" location="Innhold!A38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8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/>
    <row r="2" spans="1:21">
      <c r="A2" s="72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>
      <c r="A4" s="5" t="s">
        <v>126</v>
      </c>
      <c r="B4" s="6"/>
      <c r="C4" s="6"/>
      <c r="D4" s="6"/>
      <c r="E4" s="6"/>
      <c r="F4" s="6"/>
      <c r="I4" s="199" t="s">
        <v>112</v>
      </c>
      <c r="J4" s="199"/>
      <c r="K4" s="199"/>
      <c r="L4" s="199"/>
      <c r="M4" s="199"/>
      <c r="N4" s="199"/>
      <c r="P4" s="199" t="s">
        <v>113</v>
      </c>
      <c r="Q4" s="199"/>
      <c r="R4" s="199"/>
      <c r="S4" s="199"/>
      <c r="T4" s="199"/>
      <c r="U4" s="199"/>
    </row>
    <row r="5" spans="1:21">
      <c r="A5" s="7"/>
      <c r="B5" s="8"/>
      <c r="C5" s="91" t="s">
        <v>1</v>
      </c>
      <c r="D5" s="10"/>
      <c r="E5" s="11"/>
      <c r="F5" s="91" t="s">
        <v>2</v>
      </c>
      <c r="G5" s="12"/>
      <c r="I5" s="7"/>
      <c r="J5" s="91" t="s">
        <v>1</v>
      </c>
      <c r="K5" s="10"/>
      <c r="L5" s="11"/>
      <c r="M5" s="91" t="s">
        <v>2</v>
      </c>
      <c r="N5" s="12"/>
      <c r="P5" s="7"/>
      <c r="Q5" s="91" t="s">
        <v>1</v>
      </c>
      <c r="R5" s="10"/>
      <c r="S5" s="11"/>
      <c r="T5" s="91" t="s">
        <v>2</v>
      </c>
      <c r="U5" s="12"/>
    </row>
    <row r="6" spans="1:21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  <c r="I6" s="117" t="s">
        <v>164</v>
      </c>
      <c r="J6" s="15" t="s">
        <v>160</v>
      </c>
      <c r="K6" s="66" t="s">
        <v>161</v>
      </c>
      <c r="L6" s="15" t="s">
        <v>164</v>
      </c>
      <c r="M6" s="15" t="s">
        <v>160</v>
      </c>
      <c r="N6" s="16" t="s">
        <v>161</v>
      </c>
      <c r="P6" s="117" t="s">
        <v>164</v>
      </c>
      <c r="Q6" s="15" t="s">
        <v>160</v>
      </c>
      <c r="R6" s="66" t="s">
        <v>161</v>
      </c>
      <c r="S6" s="15" t="s">
        <v>164</v>
      </c>
      <c r="T6" s="15" t="s">
        <v>160</v>
      </c>
      <c r="U6" s="16" t="s">
        <v>161</v>
      </c>
    </row>
    <row r="7" spans="1:21">
      <c r="A7" s="17" t="s">
        <v>83</v>
      </c>
      <c r="B7" s="18">
        <v>1169</v>
      </c>
      <c r="C7" s="18">
        <v>1219</v>
      </c>
      <c r="D7" s="19">
        <v>1289</v>
      </c>
      <c r="E7" s="27">
        <v>0.28805519620526088</v>
      </c>
      <c r="F7" s="27">
        <v>0.27278321678321676</v>
      </c>
      <c r="G7" s="28">
        <v>0.27293304564905763</v>
      </c>
      <c r="I7" s="118">
        <v>0</v>
      </c>
      <c r="J7" s="18">
        <v>0</v>
      </c>
      <c r="K7" s="19">
        <v>0</v>
      </c>
      <c r="L7" s="83" t="s">
        <v>173</v>
      </c>
      <c r="M7" s="83" t="s">
        <v>173</v>
      </c>
      <c r="N7" s="84" t="s">
        <v>173</v>
      </c>
      <c r="P7" s="118">
        <v>1169</v>
      </c>
      <c r="Q7" s="18">
        <v>1219</v>
      </c>
      <c r="R7" s="19">
        <v>1289</v>
      </c>
      <c r="S7" s="83">
        <v>7.4710807183485652</v>
      </c>
      <c r="T7" s="83">
        <v>7.1328262141603274</v>
      </c>
      <c r="U7" s="84">
        <v>6.9089349841882406</v>
      </c>
    </row>
    <row r="8" spans="1:21">
      <c r="A8" s="17" t="s">
        <v>165</v>
      </c>
      <c r="B8" s="18">
        <v>122769</v>
      </c>
      <c r="C8" s="18">
        <v>126054</v>
      </c>
      <c r="D8" s="19">
        <v>128094</v>
      </c>
      <c r="E8" s="27">
        <v>30.251709480687488</v>
      </c>
      <c r="F8" s="27">
        <v>28.207888111888114</v>
      </c>
      <c r="G8" s="28">
        <v>27.122642008821096</v>
      </c>
      <c r="I8" s="118">
        <v>119640</v>
      </c>
      <c r="J8" s="18">
        <v>123648</v>
      </c>
      <c r="K8" s="19">
        <v>125609</v>
      </c>
      <c r="L8" s="83">
        <v>30.662928202000113</v>
      </c>
      <c r="M8" s="83">
        <v>28.769733704061334</v>
      </c>
      <c r="N8" s="84">
        <v>27.690357568008466</v>
      </c>
      <c r="P8" s="118">
        <v>3129</v>
      </c>
      <c r="Q8" s="18">
        <v>2406</v>
      </c>
      <c r="R8" s="19">
        <v>2485</v>
      </c>
      <c r="S8" s="83">
        <v>19.997443599412026</v>
      </c>
      <c r="T8" s="83">
        <v>14.078408425980106</v>
      </c>
      <c r="U8" s="84">
        <v>13.319397545157313</v>
      </c>
    </row>
    <row r="9" spans="1:21">
      <c r="A9" s="17" t="s">
        <v>84</v>
      </c>
      <c r="B9" s="18">
        <v>85376</v>
      </c>
      <c r="C9" s="18">
        <v>97422</v>
      </c>
      <c r="D9" s="19">
        <v>108727</v>
      </c>
      <c r="E9" s="27">
        <v>21.037639376578575</v>
      </c>
      <c r="F9" s="27">
        <v>21.800727272727272</v>
      </c>
      <c r="G9" s="28">
        <v>23.021870639476408</v>
      </c>
      <c r="I9" s="118">
        <v>78123</v>
      </c>
      <c r="J9" s="18">
        <v>90169</v>
      </c>
      <c r="K9" s="19">
        <v>101091</v>
      </c>
      <c r="L9" s="83">
        <v>20.022400032805539</v>
      </c>
      <c r="M9" s="83">
        <v>20.980024896169013</v>
      </c>
      <c r="N9" s="84">
        <v>22.28539306027071</v>
      </c>
      <c r="P9" s="118">
        <v>7253</v>
      </c>
      <c r="Q9" s="18">
        <v>7253</v>
      </c>
      <c r="R9" s="19">
        <v>7636</v>
      </c>
      <c r="S9" s="83">
        <v>46.353933661404739</v>
      </c>
      <c r="T9" s="83">
        <v>42.440023405500291</v>
      </c>
      <c r="U9" s="84">
        <v>40.928337889264085</v>
      </c>
    </row>
    <row r="10" spans="1:21">
      <c r="A10" s="17" t="s">
        <v>86</v>
      </c>
      <c r="B10" s="18">
        <v>3558</v>
      </c>
      <c r="C10" s="18">
        <v>5037</v>
      </c>
      <c r="D10" s="19">
        <v>5458</v>
      </c>
      <c r="E10" s="27">
        <v>0.87673258177785995</v>
      </c>
      <c r="F10" s="27">
        <v>1.1271608391608392</v>
      </c>
      <c r="G10" s="28">
        <v>1.1556777060919756</v>
      </c>
      <c r="I10" s="118">
        <v>1333</v>
      </c>
      <c r="J10" s="18">
        <v>1552</v>
      </c>
      <c r="K10" s="19">
        <v>1919</v>
      </c>
      <c r="L10" s="83">
        <v>0.34163894427671471</v>
      </c>
      <c r="M10" s="83">
        <v>0.3611107879521156</v>
      </c>
      <c r="N10" s="84">
        <v>0.42304131211145896</v>
      </c>
      <c r="P10" s="118">
        <v>2225</v>
      </c>
      <c r="Q10" s="18">
        <v>3485</v>
      </c>
      <c r="R10" s="19">
        <v>3539</v>
      </c>
      <c r="S10" s="83">
        <v>14.219978270595002</v>
      </c>
      <c r="T10" s="83">
        <v>20.392042129900528</v>
      </c>
      <c r="U10" s="84">
        <v>18.968751674974541</v>
      </c>
    </row>
    <row r="11" spans="1:21">
      <c r="A11" s="17" t="s">
        <v>166</v>
      </c>
      <c r="B11" s="18">
        <v>56299</v>
      </c>
      <c r="C11" s="18">
        <v>64483</v>
      </c>
      <c r="D11" s="19">
        <v>71344</v>
      </c>
      <c r="E11" s="27">
        <v>13.872728392780139</v>
      </c>
      <c r="F11" s="27">
        <v>14.429762237762239</v>
      </c>
      <c r="G11" s="28">
        <v>15.106388835365685</v>
      </c>
      <c r="I11" s="118">
        <v>56299</v>
      </c>
      <c r="J11" s="18">
        <v>64483</v>
      </c>
      <c r="K11" s="19">
        <v>71344</v>
      </c>
      <c r="L11" s="83">
        <v>14.429055456740256</v>
      </c>
      <c r="M11" s="83">
        <v>15.003548285770792</v>
      </c>
      <c r="N11" s="84">
        <v>15.727701600458534</v>
      </c>
      <c r="P11" s="118">
        <v>0</v>
      </c>
      <c r="Q11" s="18">
        <v>0</v>
      </c>
      <c r="R11" s="19">
        <v>0</v>
      </c>
      <c r="S11" s="83" t="s">
        <v>173</v>
      </c>
      <c r="T11" s="83" t="s">
        <v>173</v>
      </c>
      <c r="U11" s="84" t="s">
        <v>173</v>
      </c>
    </row>
    <row r="12" spans="1:21">
      <c r="A12" s="17" t="s">
        <v>167</v>
      </c>
      <c r="B12" s="18">
        <v>0</v>
      </c>
      <c r="C12" s="18">
        <v>0</v>
      </c>
      <c r="D12" s="19">
        <v>0</v>
      </c>
      <c r="E12" s="27" t="s">
        <v>173</v>
      </c>
      <c r="F12" s="27" t="s">
        <v>173</v>
      </c>
      <c r="G12" s="28" t="s">
        <v>173</v>
      </c>
      <c r="I12" s="118">
        <v>0</v>
      </c>
      <c r="J12" s="18">
        <v>0</v>
      </c>
      <c r="K12" s="19">
        <v>0</v>
      </c>
      <c r="L12" s="83" t="s">
        <v>173</v>
      </c>
      <c r="M12" s="83" t="s">
        <v>173</v>
      </c>
      <c r="N12" s="84" t="s">
        <v>173</v>
      </c>
      <c r="P12" s="118">
        <v>0</v>
      </c>
      <c r="Q12" s="18">
        <v>0</v>
      </c>
      <c r="R12" s="19">
        <v>0</v>
      </c>
      <c r="S12" s="83" t="s">
        <v>173</v>
      </c>
      <c r="T12" s="83" t="s">
        <v>173</v>
      </c>
      <c r="U12" s="84" t="s">
        <v>173</v>
      </c>
    </row>
    <row r="13" spans="1:21">
      <c r="A13" s="17" t="s">
        <v>168</v>
      </c>
      <c r="B13" s="18">
        <v>0</v>
      </c>
      <c r="C13" s="18">
        <v>0</v>
      </c>
      <c r="D13" s="19">
        <v>0</v>
      </c>
      <c r="E13" s="27" t="s">
        <v>173</v>
      </c>
      <c r="F13" s="27" t="s">
        <v>173</v>
      </c>
      <c r="G13" s="28" t="s">
        <v>173</v>
      </c>
      <c r="I13" s="118">
        <v>0</v>
      </c>
      <c r="J13" s="18">
        <v>0</v>
      </c>
      <c r="K13" s="19">
        <v>0</v>
      </c>
      <c r="L13" s="83" t="s">
        <v>173</v>
      </c>
      <c r="M13" s="83" t="s">
        <v>173</v>
      </c>
      <c r="N13" s="84" t="s">
        <v>173</v>
      </c>
      <c r="P13" s="118">
        <v>0</v>
      </c>
      <c r="Q13" s="18">
        <v>0</v>
      </c>
      <c r="R13" s="19">
        <v>0</v>
      </c>
      <c r="S13" s="83" t="s">
        <v>173</v>
      </c>
      <c r="T13" s="83" t="s">
        <v>173</v>
      </c>
      <c r="U13" s="84" t="s">
        <v>173</v>
      </c>
    </row>
    <row r="14" spans="1:21">
      <c r="A14" s="17" t="s">
        <v>169</v>
      </c>
      <c r="B14" s="18">
        <v>0</v>
      </c>
      <c r="C14" s="18">
        <v>0</v>
      </c>
      <c r="D14" s="19">
        <v>475</v>
      </c>
      <c r="E14" s="27" t="s">
        <v>173</v>
      </c>
      <c r="F14" s="27" t="s">
        <v>173</v>
      </c>
      <c r="G14" s="28">
        <v>0.10057656841218184</v>
      </c>
      <c r="I14" s="118">
        <v>0</v>
      </c>
      <c r="J14" s="18">
        <v>0</v>
      </c>
      <c r="K14" s="19">
        <v>0</v>
      </c>
      <c r="L14" s="83" t="s">
        <v>173</v>
      </c>
      <c r="M14" s="83" t="s">
        <v>173</v>
      </c>
      <c r="N14" s="84" t="s">
        <v>173</v>
      </c>
      <c r="P14" s="118">
        <v>0</v>
      </c>
      <c r="Q14" s="18">
        <v>0</v>
      </c>
      <c r="R14" s="19">
        <v>475</v>
      </c>
      <c r="S14" s="83" t="s">
        <v>173</v>
      </c>
      <c r="T14" s="83" t="s">
        <v>173</v>
      </c>
      <c r="U14" s="84">
        <v>2.545961301388219</v>
      </c>
    </row>
    <row r="15" spans="1:21">
      <c r="A15" s="17" t="s">
        <v>170</v>
      </c>
      <c r="B15" s="18">
        <v>0</v>
      </c>
      <c r="C15" s="18">
        <v>0</v>
      </c>
      <c r="D15" s="19">
        <v>0</v>
      </c>
      <c r="E15" s="27" t="s">
        <v>173</v>
      </c>
      <c r="F15" s="27" t="s">
        <v>173</v>
      </c>
      <c r="G15" s="28" t="s">
        <v>173</v>
      </c>
      <c r="I15" s="118">
        <v>0</v>
      </c>
      <c r="J15" s="18">
        <v>0</v>
      </c>
      <c r="K15" s="19">
        <v>0</v>
      </c>
      <c r="L15" s="83" t="s">
        <v>173</v>
      </c>
      <c r="M15" s="83" t="s">
        <v>173</v>
      </c>
      <c r="N15" s="84" t="s">
        <v>173</v>
      </c>
      <c r="P15" s="118">
        <v>0</v>
      </c>
      <c r="Q15" s="18">
        <v>0</v>
      </c>
      <c r="R15" s="19">
        <v>0</v>
      </c>
      <c r="S15" s="83" t="s">
        <v>173</v>
      </c>
      <c r="T15" s="83" t="s">
        <v>173</v>
      </c>
      <c r="U15" s="84" t="s">
        <v>173</v>
      </c>
    </row>
    <row r="16" spans="1:21">
      <c r="A16" s="17" t="s">
        <v>171</v>
      </c>
      <c r="B16" s="18">
        <v>3506</v>
      </c>
      <c r="C16" s="18">
        <v>6224</v>
      </c>
      <c r="D16" s="19">
        <v>10048</v>
      </c>
      <c r="E16" s="27">
        <v>0.86391917698515375</v>
      </c>
      <c r="F16" s="27">
        <v>1.3927832167832168</v>
      </c>
      <c r="G16" s="28">
        <v>2.1275649671696906</v>
      </c>
      <c r="I16" s="118">
        <v>3506</v>
      </c>
      <c r="J16" s="18">
        <v>6224</v>
      </c>
      <c r="K16" s="19">
        <v>10048</v>
      </c>
      <c r="L16" s="83">
        <v>0.89856424503688059</v>
      </c>
      <c r="M16" s="83">
        <v>1.4481659434368348</v>
      </c>
      <c r="N16" s="84">
        <v>2.2150698822803228</v>
      </c>
      <c r="P16" s="118">
        <v>0</v>
      </c>
      <c r="Q16" s="18">
        <v>0</v>
      </c>
      <c r="R16" s="19">
        <v>0</v>
      </c>
      <c r="S16" s="83" t="s">
        <v>173</v>
      </c>
      <c r="T16" s="83" t="s">
        <v>173</v>
      </c>
      <c r="U16" s="84" t="s">
        <v>173</v>
      </c>
    </row>
    <row r="17" spans="1:21">
      <c r="A17" s="17" t="s">
        <v>172</v>
      </c>
      <c r="B17" s="18">
        <v>89251</v>
      </c>
      <c r="C17" s="18">
        <v>96020</v>
      </c>
      <c r="D17" s="19">
        <v>96716</v>
      </c>
      <c r="E17" s="27">
        <v>21.992484445265816</v>
      </c>
      <c r="F17" s="27">
        <v>21.486993006993007</v>
      </c>
      <c r="G17" s="28">
        <v>20.478659769584375</v>
      </c>
      <c r="I17" s="118">
        <v>89251</v>
      </c>
      <c r="J17" s="18">
        <v>96020</v>
      </c>
      <c r="K17" s="19">
        <v>96716</v>
      </c>
      <c r="L17" s="83">
        <v>22.87443166964821</v>
      </c>
      <c r="M17" s="83">
        <v>22.341403259769418</v>
      </c>
      <c r="N17" s="84">
        <v>21.320929412283409</v>
      </c>
      <c r="P17" s="118">
        <v>0</v>
      </c>
      <c r="Q17" s="18">
        <v>0</v>
      </c>
      <c r="R17" s="19">
        <v>0</v>
      </c>
      <c r="S17" s="83" t="s">
        <v>173</v>
      </c>
      <c r="T17" s="83" t="s">
        <v>173</v>
      </c>
      <c r="U17" s="84" t="s">
        <v>173</v>
      </c>
    </row>
    <row r="18" spans="1:21">
      <c r="A18" s="17" t="s">
        <v>174</v>
      </c>
      <c r="B18" s="18">
        <v>18659</v>
      </c>
      <c r="C18" s="18">
        <v>19511</v>
      </c>
      <c r="D18" s="19">
        <v>20717</v>
      </c>
      <c r="E18" s="27">
        <v>4.5977946159058707</v>
      </c>
      <c r="F18" s="27">
        <v>4.3660979020979021</v>
      </c>
      <c r="G18" s="28">
        <v>4.3866205637793074</v>
      </c>
      <c r="I18" s="118">
        <v>18659</v>
      </c>
      <c r="J18" s="18">
        <v>19511</v>
      </c>
      <c r="K18" s="19">
        <v>20717</v>
      </c>
      <c r="L18" s="83">
        <v>4.7821763400294222</v>
      </c>
      <c r="M18" s="83">
        <v>4.5397117163232776</v>
      </c>
      <c r="N18" s="84">
        <v>4.5670384903663859</v>
      </c>
      <c r="P18" s="118">
        <v>0</v>
      </c>
      <c r="Q18" s="18">
        <v>0</v>
      </c>
      <c r="R18" s="19">
        <v>0</v>
      </c>
      <c r="S18" s="83" t="s">
        <v>173</v>
      </c>
      <c r="T18" s="83" t="s">
        <v>173</v>
      </c>
      <c r="U18" s="84" t="s">
        <v>173</v>
      </c>
    </row>
    <row r="19" spans="1:21">
      <c r="A19" s="17" t="s">
        <v>175</v>
      </c>
      <c r="B19" s="18">
        <v>8047</v>
      </c>
      <c r="C19" s="18">
        <v>11903</v>
      </c>
      <c r="D19" s="19">
        <v>16517</v>
      </c>
      <c r="E19" s="27">
        <v>1.982874391671287</v>
      </c>
      <c r="F19" s="27">
        <v>2.6636083916083915</v>
      </c>
      <c r="G19" s="28">
        <v>3.4973119588715944</v>
      </c>
      <c r="I19" s="118">
        <v>8047</v>
      </c>
      <c r="J19" s="18">
        <v>11903</v>
      </c>
      <c r="K19" s="19">
        <v>16517</v>
      </c>
      <c r="L19" s="83">
        <v>2.0623920364551562</v>
      </c>
      <c r="M19" s="83">
        <v>2.7695242970322371</v>
      </c>
      <c r="N19" s="84">
        <v>3.641153388298576</v>
      </c>
      <c r="P19" s="118">
        <v>0</v>
      </c>
      <c r="Q19" s="18">
        <v>0</v>
      </c>
      <c r="R19" s="19">
        <v>0</v>
      </c>
      <c r="S19" s="83" t="s">
        <v>173</v>
      </c>
      <c r="T19" s="83" t="s">
        <v>173</v>
      </c>
      <c r="U19" s="84" t="s">
        <v>173</v>
      </c>
    </row>
    <row r="20" spans="1:21">
      <c r="A20" s="17" t="s">
        <v>176</v>
      </c>
      <c r="B20" s="18">
        <v>0</v>
      </c>
      <c r="C20" s="18">
        <v>0</v>
      </c>
      <c r="D20" s="19">
        <v>0</v>
      </c>
      <c r="E20" s="27" t="s">
        <v>173</v>
      </c>
      <c r="F20" s="27" t="s">
        <v>173</v>
      </c>
      <c r="G20" s="28" t="s">
        <v>173</v>
      </c>
      <c r="I20" s="118">
        <v>0</v>
      </c>
      <c r="J20" s="18">
        <v>0</v>
      </c>
      <c r="K20" s="19">
        <v>0</v>
      </c>
      <c r="L20" s="83" t="s">
        <v>173</v>
      </c>
      <c r="M20" s="83" t="s">
        <v>173</v>
      </c>
      <c r="N20" s="84" t="s">
        <v>173</v>
      </c>
      <c r="P20" s="118">
        <v>0</v>
      </c>
      <c r="Q20" s="18">
        <v>0</v>
      </c>
      <c r="R20" s="19">
        <v>0</v>
      </c>
      <c r="S20" s="83" t="s">
        <v>173</v>
      </c>
      <c r="T20" s="83" t="s">
        <v>173</v>
      </c>
      <c r="U20" s="84" t="s">
        <v>173</v>
      </c>
    </row>
    <row r="21" spans="1:21">
      <c r="A21" s="17" t="s">
        <v>177</v>
      </c>
      <c r="B21" s="18">
        <v>0</v>
      </c>
      <c r="C21" s="18">
        <v>0</v>
      </c>
      <c r="D21" s="19">
        <v>0</v>
      </c>
      <c r="E21" s="27" t="s">
        <v>173</v>
      </c>
      <c r="F21" s="27" t="s">
        <v>173</v>
      </c>
      <c r="G21" s="28" t="s">
        <v>173</v>
      </c>
      <c r="I21" s="118">
        <v>0</v>
      </c>
      <c r="J21" s="18">
        <v>0</v>
      </c>
      <c r="K21" s="19">
        <v>0</v>
      </c>
      <c r="L21" s="83" t="s">
        <v>173</v>
      </c>
      <c r="M21" s="83" t="s">
        <v>173</v>
      </c>
      <c r="N21" s="84" t="s">
        <v>173</v>
      </c>
      <c r="P21" s="118">
        <v>0</v>
      </c>
      <c r="Q21" s="18">
        <v>0</v>
      </c>
      <c r="R21" s="19">
        <v>0</v>
      </c>
      <c r="S21" s="83" t="s">
        <v>173</v>
      </c>
      <c r="T21" s="83" t="s">
        <v>173</v>
      </c>
      <c r="U21" s="84" t="s">
        <v>173</v>
      </c>
    </row>
    <row r="22" spans="1:21">
      <c r="A22" s="17" t="s">
        <v>178</v>
      </c>
      <c r="B22" s="18">
        <v>0</v>
      </c>
      <c r="C22" s="18">
        <v>0</v>
      </c>
      <c r="D22" s="19">
        <v>0</v>
      </c>
      <c r="E22" s="27" t="s">
        <v>173</v>
      </c>
      <c r="F22" s="27" t="s">
        <v>173</v>
      </c>
      <c r="G22" s="28" t="s">
        <v>173</v>
      </c>
      <c r="I22" s="118">
        <v>0</v>
      </c>
      <c r="J22" s="18">
        <v>0</v>
      </c>
      <c r="K22" s="19">
        <v>0</v>
      </c>
      <c r="L22" s="83" t="s">
        <v>173</v>
      </c>
      <c r="M22" s="83" t="s">
        <v>173</v>
      </c>
      <c r="N22" s="84" t="s">
        <v>173</v>
      </c>
      <c r="P22" s="118">
        <v>0</v>
      </c>
      <c r="Q22" s="18">
        <v>0</v>
      </c>
      <c r="R22" s="19">
        <v>0</v>
      </c>
      <c r="S22" s="83" t="s">
        <v>173</v>
      </c>
      <c r="T22" s="83" t="s">
        <v>173</v>
      </c>
      <c r="U22" s="84" t="s">
        <v>173</v>
      </c>
    </row>
    <row r="23" spans="1:21">
      <c r="A23" s="17" t="s">
        <v>179</v>
      </c>
      <c r="B23" s="18">
        <v>0</v>
      </c>
      <c r="C23" s="18">
        <v>0</v>
      </c>
      <c r="D23" s="19">
        <v>0</v>
      </c>
      <c r="E23" s="27" t="s">
        <v>173</v>
      </c>
      <c r="F23" s="27" t="s">
        <v>173</v>
      </c>
      <c r="G23" s="28" t="s">
        <v>173</v>
      </c>
      <c r="I23" s="118">
        <v>0</v>
      </c>
      <c r="J23" s="18">
        <v>0</v>
      </c>
      <c r="K23" s="19">
        <v>0</v>
      </c>
      <c r="L23" s="83" t="s">
        <v>173</v>
      </c>
      <c r="M23" s="83" t="s">
        <v>173</v>
      </c>
      <c r="N23" s="84" t="s">
        <v>173</v>
      </c>
      <c r="P23" s="118">
        <v>0</v>
      </c>
      <c r="Q23" s="18">
        <v>0</v>
      </c>
      <c r="R23" s="19">
        <v>0</v>
      </c>
      <c r="S23" s="83" t="s">
        <v>173</v>
      </c>
      <c r="T23" s="83" t="s">
        <v>173</v>
      </c>
      <c r="U23" s="84" t="s">
        <v>173</v>
      </c>
    </row>
    <row r="24" spans="1:21">
      <c r="A24" s="17" t="s">
        <v>180</v>
      </c>
      <c r="B24" s="18">
        <v>0</v>
      </c>
      <c r="C24" s="18">
        <v>0</v>
      </c>
      <c r="D24" s="19">
        <v>0</v>
      </c>
      <c r="E24" s="27" t="s">
        <v>173</v>
      </c>
      <c r="F24" s="27" t="s">
        <v>173</v>
      </c>
      <c r="G24" s="28" t="s">
        <v>173</v>
      </c>
      <c r="I24" s="118">
        <v>0</v>
      </c>
      <c r="J24" s="18">
        <v>0</v>
      </c>
      <c r="K24" s="19">
        <v>0</v>
      </c>
      <c r="L24" s="83" t="s">
        <v>173</v>
      </c>
      <c r="M24" s="83" t="s">
        <v>173</v>
      </c>
      <c r="N24" s="84" t="s">
        <v>173</v>
      </c>
      <c r="P24" s="118">
        <v>0</v>
      </c>
      <c r="Q24" s="18">
        <v>0</v>
      </c>
      <c r="R24" s="19">
        <v>0</v>
      </c>
      <c r="S24" s="83" t="s">
        <v>173</v>
      </c>
      <c r="T24" s="83" t="s">
        <v>173</v>
      </c>
      <c r="U24" s="84" t="s">
        <v>173</v>
      </c>
    </row>
    <row r="25" spans="1:21">
      <c r="A25" s="17" t="s">
        <v>181</v>
      </c>
      <c r="B25" s="18">
        <v>0</v>
      </c>
      <c r="C25" s="18">
        <v>0</v>
      </c>
      <c r="D25" s="19">
        <v>0</v>
      </c>
      <c r="E25" s="27" t="s">
        <v>173</v>
      </c>
      <c r="F25" s="27" t="s">
        <v>173</v>
      </c>
      <c r="G25" s="28" t="s">
        <v>173</v>
      </c>
      <c r="I25" s="118">
        <v>0</v>
      </c>
      <c r="J25" s="18">
        <v>0</v>
      </c>
      <c r="K25" s="19">
        <v>0</v>
      </c>
      <c r="L25" s="83" t="s">
        <v>173</v>
      </c>
      <c r="M25" s="83" t="s">
        <v>173</v>
      </c>
      <c r="N25" s="84" t="s">
        <v>173</v>
      </c>
      <c r="P25" s="118">
        <v>0</v>
      </c>
      <c r="Q25" s="18">
        <v>0</v>
      </c>
      <c r="R25" s="19">
        <v>0</v>
      </c>
      <c r="S25" s="83" t="s">
        <v>173</v>
      </c>
      <c r="T25" s="83" t="s">
        <v>173</v>
      </c>
      <c r="U25" s="84" t="s">
        <v>173</v>
      </c>
    </row>
    <row r="26" spans="1:21">
      <c r="A26" s="17" t="s">
        <v>182</v>
      </c>
      <c r="B26" s="18">
        <v>0</v>
      </c>
      <c r="C26" s="18">
        <v>0</v>
      </c>
      <c r="D26" s="19">
        <v>0</v>
      </c>
      <c r="E26" s="27" t="s">
        <v>173</v>
      </c>
      <c r="F26" s="27" t="s">
        <v>173</v>
      </c>
      <c r="G26" s="28" t="s">
        <v>173</v>
      </c>
      <c r="I26" s="118">
        <v>0</v>
      </c>
      <c r="J26" s="18">
        <v>0</v>
      </c>
      <c r="K26" s="19">
        <v>0</v>
      </c>
      <c r="L26" s="83" t="s">
        <v>173</v>
      </c>
      <c r="M26" s="83" t="s">
        <v>173</v>
      </c>
      <c r="N26" s="84" t="s">
        <v>173</v>
      </c>
      <c r="P26" s="118">
        <v>0</v>
      </c>
      <c r="Q26" s="18">
        <v>0</v>
      </c>
      <c r="R26" s="19">
        <v>0</v>
      </c>
      <c r="S26" s="83" t="s">
        <v>173</v>
      </c>
      <c r="T26" s="83" t="s">
        <v>173</v>
      </c>
      <c r="U26" s="84" t="s">
        <v>173</v>
      </c>
    </row>
    <row r="27" spans="1:21">
      <c r="A27" s="17" t="s">
        <v>183</v>
      </c>
      <c r="B27" s="18">
        <v>10710</v>
      </c>
      <c r="C27" s="18">
        <v>11110</v>
      </c>
      <c r="D27" s="19">
        <v>3223</v>
      </c>
      <c r="E27" s="27">
        <v>2.6390685640362226</v>
      </c>
      <c r="F27" s="27">
        <v>2.4861538461538459</v>
      </c>
      <c r="G27" s="28">
        <v>0.68243848419465691</v>
      </c>
      <c r="I27" s="118">
        <v>8839</v>
      </c>
      <c r="J27" s="18">
        <v>8383</v>
      </c>
      <c r="K27" s="19">
        <v>0</v>
      </c>
      <c r="L27" s="83">
        <v>2.2653763154252675</v>
      </c>
      <c r="M27" s="83">
        <v>1.9505101387903254</v>
      </c>
      <c r="N27" s="84" t="s">
        <v>173</v>
      </c>
      <c r="P27" s="118">
        <v>1871</v>
      </c>
      <c r="Q27" s="18">
        <v>2727</v>
      </c>
      <c r="R27" s="19">
        <v>3223</v>
      </c>
      <c r="S27" s="83">
        <v>11.957563750239663</v>
      </c>
      <c r="T27" s="83">
        <v>15.956699824458747</v>
      </c>
      <c r="U27" s="84">
        <v>17.275017419735221</v>
      </c>
    </row>
    <row r="28" spans="1:21">
      <c r="A28" s="17" t="s">
        <v>184</v>
      </c>
      <c r="B28" s="18">
        <v>6481</v>
      </c>
      <c r="C28" s="18">
        <v>7892</v>
      </c>
      <c r="D28" s="19">
        <v>9614</v>
      </c>
      <c r="E28" s="27">
        <v>1.5969937781063266</v>
      </c>
      <c r="F28" s="27">
        <v>1.766041958041958</v>
      </c>
      <c r="G28" s="28">
        <v>2.0356697446625605</v>
      </c>
      <c r="I28" s="118">
        <v>6481</v>
      </c>
      <c r="J28" s="18">
        <v>7892</v>
      </c>
      <c r="K28" s="19">
        <v>9614</v>
      </c>
      <c r="L28" s="83">
        <v>1.6610367575824367</v>
      </c>
      <c r="M28" s="83">
        <v>1.8362669706946497</v>
      </c>
      <c r="N28" s="84">
        <v>2.1193950883999824</v>
      </c>
      <c r="P28" s="118">
        <v>0</v>
      </c>
      <c r="Q28" s="18">
        <v>0</v>
      </c>
      <c r="R28" s="19">
        <v>0</v>
      </c>
      <c r="S28" s="83" t="s">
        <v>173</v>
      </c>
      <c r="T28" s="83" t="s">
        <v>173</v>
      </c>
      <c r="U28" s="84" t="s">
        <v>173</v>
      </c>
    </row>
    <row r="29" spans="1:21">
      <c r="A29" s="17" t="s">
        <v>185</v>
      </c>
      <c r="B29" s="18">
        <v>0</v>
      </c>
      <c r="C29" s="18">
        <v>0</v>
      </c>
      <c r="D29" s="19">
        <v>55</v>
      </c>
      <c r="E29" s="27" t="s">
        <v>173</v>
      </c>
      <c r="F29" s="27" t="s">
        <v>173</v>
      </c>
      <c r="G29" s="28">
        <v>1.1645707921410528E-2</v>
      </c>
      <c r="I29" s="118">
        <v>0</v>
      </c>
      <c r="J29" s="18">
        <v>0</v>
      </c>
      <c r="K29" s="19">
        <v>45</v>
      </c>
      <c r="L29" s="83" t="s">
        <v>173</v>
      </c>
      <c r="M29" s="83" t="s">
        <v>173</v>
      </c>
      <c r="N29" s="84">
        <v>9.9201975221551077E-3</v>
      </c>
      <c r="P29" s="118">
        <v>0</v>
      </c>
      <c r="Q29" s="18">
        <v>0</v>
      </c>
      <c r="R29" s="19">
        <v>10</v>
      </c>
      <c r="S29" s="83" t="s">
        <v>173</v>
      </c>
      <c r="T29" s="83" t="s">
        <v>173</v>
      </c>
      <c r="U29" s="84">
        <v>5.3599185292383555E-2</v>
      </c>
    </row>
    <row r="30" spans="1:21">
      <c r="A30" s="17" t="s">
        <v>186</v>
      </c>
      <c r="B30" s="18">
        <v>0</v>
      </c>
      <c r="C30" s="18">
        <v>0</v>
      </c>
      <c r="D30" s="19">
        <v>0</v>
      </c>
      <c r="E30" s="27" t="s">
        <v>173</v>
      </c>
      <c r="F30" s="27" t="s">
        <v>173</v>
      </c>
      <c r="G30" s="28" t="s">
        <v>173</v>
      </c>
      <c r="I30" s="118">
        <v>0</v>
      </c>
      <c r="J30" s="18">
        <v>0</v>
      </c>
      <c r="K30" s="19">
        <v>0</v>
      </c>
      <c r="L30" s="83" t="s">
        <v>173</v>
      </c>
      <c r="M30" s="83" t="s">
        <v>173</v>
      </c>
      <c r="N30" s="84" t="s">
        <v>173</v>
      </c>
      <c r="P30" s="118">
        <v>0</v>
      </c>
      <c r="Q30" s="18">
        <v>0</v>
      </c>
      <c r="R30" s="19">
        <v>0</v>
      </c>
      <c r="S30" s="83" t="s">
        <v>173</v>
      </c>
      <c r="T30" s="83" t="s">
        <v>173</v>
      </c>
      <c r="U30" s="84" t="s">
        <v>173</v>
      </c>
    </row>
    <row r="31" spans="1:21">
      <c r="A31" s="17" t="s">
        <v>187</v>
      </c>
      <c r="B31" s="18">
        <v>0</v>
      </c>
      <c r="C31" s="18">
        <v>0</v>
      </c>
      <c r="D31" s="19">
        <v>0</v>
      </c>
      <c r="E31" s="27" t="s">
        <v>173</v>
      </c>
      <c r="F31" s="27" t="s">
        <v>173</v>
      </c>
      <c r="G31" s="28" t="s">
        <v>173</v>
      </c>
      <c r="I31" s="118">
        <v>0</v>
      </c>
      <c r="J31" s="18">
        <v>0</v>
      </c>
      <c r="K31" s="19">
        <v>0</v>
      </c>
      <c r="L31" s="83" t="s">
        <v>173</v>
      </c>
      <c r="M31" s="83" t="s">
        <v>173</v>
      </c>
      <c r="N31" s="84" t="s">
        <v>173</v>
      </c>
      <c r="P31" s="118">
        <v>0</v>
      </c>
      <c r="Q31" s="18">
        <v>0</v>
      </c>
      <c r="R31" s="19">
        <v>0</v>
      </c>
      <c r="S31" s="83" t="s">
        <v>173</v>
      </c>
      <c r="T31" s="83" t="s">
        <v>173</v>
      </c>
      <c r="U31" s="84" t="s">
        <v>173</v>
      </c>
    </row>
    <row r="32" spans="1:21">
      <c r="A32" s="17" t="s">
        <v>188</v>
      </c>
      <c r="B32" s="18">
        <v>0</v>
      </c>
      <c r="C32" s="18">
        <v>0</v>
      </c>
      <c r="D32" s="19">
        <v>0</v>
      </c>
      <c r="E32" s="27" t="s">
        <v>173</v>
      </c>
      <c r="F32" s="27" t="s">
        <v>173</v>
      </c>
      <c r="G32" s="28" t="s">
        <v>173</v>
      </c>
      <c r="I32" s="118">
        <v>0</v>
      </c>
      <c r="J32" s="18">
        <v>0</v>
      </c>
      <c r="K32" s="19">
        <v>0</v>
      </c>
      <c r="L32" s="83" t="s">
        <v>173</v>
      </c>
      <c r="M32" s="83" t="s">
        <v>173</v>
      </c>
      <c r="N32" s="84" t="s">
        <v>173</v>
      </c>
      <c r="P32" s="118">
        <v>0</v>
      </c>
      <c r="Q32" s="18">
        <v>0</v>
      </c>
      <c r="R32" s="19">
        <v>0</v>
      </c>
      <c r="S32" s="83" t="s">
        <v>173</v>
      </c>
      <c r="T32" s="83" t="s">
        <v>173</v>
      </c>
      <c r="U32" s="84" t="s">
        <v>173</v>
      </c>
    </row>
    <row r="33" spans="1:21">
      <c r="A33" s="17" t="s">
        <v>189</v>
      </c>
      <c r="B33" s="18">
        <v>0</v>
      </c>
      <c r="C33" s="18">
        <v>0</v>
      </c>
      <c r="D33" s="19">
        <v>0</v>
      </c>
      <c r="E33" s="27" t="s">
        <v>173</v>
      </c>
      <c r="F33" s="27" t="s">
        <v>173</v>
      </c>
      <c r="G33" s="28" t="s">
        <v>173</v>
      </c>
      <c r="I33" s="118">
        <v>0</v>
      </c>
      <c r="J33" s="18">
        <v>0</v>
      </c>
      <c r="K33" s="19">
        <v>0</v>
      </c>
      <c r="L33" s="83" t="s">
        <v>173</v>
      </c>
      <c r="M33" s="83" t="s">
        <v>173</v>
      </c>
      <c r="N33" s="84" t="s">
        <v>173</v>
      </c>
      <c r="P33" s="118">
        <v>0</v>
      </c>
      <c r="Q33" s="18">
        <v>0</v>
      </c>
      <c r="R33" s="19">
        <v>0</v>
      </c>
      <c r="S33" s="83" t="s">
        <v>173</v>
      </c>
      <c r="T33" s="83" t="s">
        <v>173</v>
      </c>
      <c r="U33" s="84" t="s">
        <v>173</v>
      </c>
    </row>
    <row r="34" spans="1:21">
      <c r="A34" s="17" t="s">
        <v>190</v>
      </c>
      <c r="B34" s="18">
        <v>0</v>
      </c>
      <c r="C34" s="18">
        <v>0</v>
      </c>
      <c r="D34" s="19">
        <v>0</v>
      </c>
      <c r="E34" s="27" t="s">
        <v>173</v>
      </c>
      <c r="F34" s="27" t="s">
        <v>173</v>
      </c>
      <c r="G34" s="28" t="s">
        <v>173</v>
      </c>
      <c r="I34" s="118">
        <v>0</v>
      </c>
      <c r="J34" s="18">
        <v>0</v>
      </c>
      <c r="K34" s="19">
        <v>0</v>
      </c>
      <c r="L34" s="83" t="s">
        <v>173</v>
      </c>
      <c r="M34" s="83" t="s">
        <v>173</v>
      </c>
      <c r="N34" s="84" t="s">
        <v>173</v>
      </c>
      <c r="P34" s="118">
        <v>0</v>
      </c>
      <c r="Q34" s="18">
        <v>0</v>
      </c>
      <c r="R34" s="19">
        <v>0</v>
      </c>
      <c r="S34" s="83" t="s">
        <v>173</v>
      </c>
      <c r="T34" s="83" t="s">
        <v>173</v>
      </c>
      <c r="U34" s="84" t="s">
        <v>173</v>
      </c>
    </row>
    <row r="35" spans="1:21">
      <c r="A35" s="17" t="s">
        <v>191</v>
      </c>
      <c r="B35" s="18">
        <v>0</v>
      </c>
      <c r="C35" s="18">
        <v>0</v>
      </c>
      <c r="D35" s="19">
        <v>0</v>
      </c>
      <c r="E35" s="27" t="s">
        <v>173</v>
      </c>
      <c r="F35" s="27" t="s">
        <v>173</v>
      </c>
      <c r="G35" s="28" t="s">
        <v>173</v>
      </c>
      <c r="I35" s="118">
        <v>0</v>
      </c>
      <c r="J35" s="18">
        <v>0</v>
      </c>
      <c r="K35" s="19">
        <v>0</v>
      </c>
      <c r="L35" s="83" t="s">
        <v>173</v>
      </c>
      <c r="M35" s="83" t="s">
        <v>173</v>
      </c>
      <c r="N35" s="84" t="s">
        <v>173</v>
      </c>
      <c r="P35" s="118">
        <v>0</v>
      </c>
      <c r="Q35" s="18">
        <v>0</v>
      </c>
      <c r="R35" s="19">
        <v>0</v>
      </c>
      <c r="S35" s="83" t="s">
        <v>173</v>
      </c>
      <c r="T35" s="83" t="s">
        <v>173</v>
      </c>
      <c r="U35" s="84" t="s">
        <v>173</v>
      </c>
    </row>
    <row r="36" spans="1:21">
      <c r="A36" s="17" t="s">
        <v>192</v>
      </c>
      <c r="B36" s="18">
        <v>0</v>
      </c>
      <c r="C36" s="18">
        <v>0</v>
      </c>
      <c r="D36" s="19">
        <v>0</v>
      </c>
      <c r="E36" s="27" t="s">
        <v>173</v>
      </c>
      <c r="F36" s="27" t="s">
        <v>173</v>
      </c>
      <c r="G36" s="28" t="s">
        <v>173</v>
      </c>
      <c r="I36" s="118">
        <v>0</v>
      </c>
      <c r="J36" s="18">
        <v>0</v>
      </c>
      <c r="K36" s="19">
        <v>0</v>
      </c>
      <c r="L36" s="83" t="s">
        <v>173</v>
      </c>
      <c r="M36" s="83" t="s">
        <v>173</v>
      </c>
      <c r="N36" s="84" t="s">
        <v>173</v>
      </c>
      <c r="P36" s="118">
        <v>0</v>
      </c>
      <c r="Q36" s="18">
        <v>0</v>
      </c>
      <c r="R36" s="19">
        <v>0</v>
      </c>
      <c r="S36" s="83" t="s">
        <v>173</v>
      </c>
      <c r="T36" s="83" t="s">
        <v>173</v>
      </c>
      <c r="U36" s="84" t="s">
        <v>173</v>
      </c>
    </row>
    <row r="37" spans="1:21">
      <c r="A37" s="17" t="s">
        <v>193</v>
      </c>
      <c r="B37" s="18">
        <v>0</v>
      </c>
      <c r="C37" s="18">
        <v>0</v>
      </c>
      <c r="D37" s="19">
        <v>0</v>
      </c>
      <c r="E37" s="27" t="s">
        <v>173</v>
      </c>
      <c r="F37" s="27" t="s">
        <v>173</v>
      </c>
      <c r="G37" s="28" t="s">
        <v>173</v>
      </c>
      <c r="I37" s="118">
        <v>0</v>
      </c>
      <c r="J37" s="18">
        <v>0</v>
      </c>
      <c r="K37" s="19">
        <v>0</v>
      </c>
      <c r="L37" s="83" t="s">
        <v>173</v>
      </c>
      <c r="M37" s="83" t="s">
        <v>173</v>
      </c>
      <c r="N37" s="84" t="s">
        <v>173</v>
      </c>
      <c r="P37" s="118">
        <v>0</v>
      </c>
      <c r="Q37" s="18">
        <v>0</v>
      </c>
      <c r="R37" s="19">
        <v>0</v>
      </c>
      <c r="S37" s="83" t="s">
        <v>173</v>
      </c>
      <c r="T37" s="83" t="s">
        <v>173</v>
      </c>
      <c r="U37" s="84" t="s">
        <v>173</v>
      </c>
    </row>
    <row r="38" spans="1:21" ht="13.5" thickBot="1">
      <c r="A38" s="20" t="s">
        <v>4</v>
      </c>
      <c r="B38" s="21">
        <v>405825</v>
      </c>
      <c r="C38" s="21">
        <v>446875</v>
      </c>
      <c r="D38" s="22">
        <v>472277</v>
      </c>
      <c r="E38" s="23">
        <v>100</v>
      </c>
      <c r="F38" s="23">
        <v>100</v>
      </c>
      <c r="G38" s="48">
        <v>100</v>
      </c>
      <c r="I38" s="119">
        <v>390178</v>
      </c>
      <c r="J38" s="21">
        <v>429785</v>
      </c>
      <c r="K38" s="22">
        <v>453620</v>
      </c>
      <c r="L38" s="87">
        <v>100</v>
      </c>
      <c r="M38" s="87">
        <v>100</v>
      </c>
      <c r="N38" s="88">
        <v>100</v>
      </c>
      <c r="P38" s="119">
        <v>15647</v>
      </c>
      <c r="Q38" s="21">
        <v>17090</v>
      </c>
      <c r="R38" s="22">
        <v>18657</v>
      </c>
      <c r="S38" s="87">
        <v>100</v>
      </c>
      <c r="T38" s="87">
        <v>100</v>
      </c>
      <c r="U38" s="88">
        <v>100</v>
      </c>
    </row>
    <row r="39" spans="1:21">
      <c r="I39" s="126"/>
      <c r="P39" s="126"/>
    </row>
    <row r="40" spans="1:21" ht="16.5" thickBot="1">
      <c r="A40" s="5" t="s">
        <v>127</v>
      </c>
      <c r="B40" s="6"/>
      <c r="C40" s="6"/>
      <c r="D40" s="6"/>
      <c r="E40" s="6"/>
      <c r="F40" s="6"/>
      <c r="I40" s="199" t="s">
        <v>112</v>
      </c>
      <c r="J40" s="199"/>
      <c r="K40" s="199"/>
      <c r="L40" s="199"/>
      <c r="M40" s="199"/>
      <c r="N40" s="199"/>
      <c r="P40" s="199" t="s">
        <v>113</v>
      </c>
      <c r="Q40" s="199"/>
      <c r="R40" s="199"/>
      <c r="S40" s="199"/>
      <c r="T40" s="199"/>
      <c r="U40" s="199"/>
    </row>
    <row r="41" spans="1:21">
      <c r="A41" s="7"/>
      <c r="B41" s="92"/>
      <c r="C41" s="91" t="s">
        <v>32</v>
      </c>
      <c r="D41" s="93"/>
      <c r="E41" s="11"/>
      <c r="F41" s="91" t="s">
        <v>2</v>
      </c>
      <c r="G41" s="12"/>
      <c r="I41" s="32"/>
      <c r="J41" s="91" t="s">
        <v>32</v>
      </c>
      <c r="K41" s="93"/>
      <c r="L41" s="11"/>
      <c r="M41" s="91" t="s">
        <v>2</v>
      </c>
      <c r="N41" s="12"/>
      <c r="P41" s="32"/>
      <c r="Q41" s="91" t="s">
        <v>32</v>
      </c>
      <c r="R41" s="93"/>
      <c r="S41" s="11"/>
      <c r="T41" s="91" t="s">
        <v>2</v>
      </c>
      <c r="U41" s="12"/>
    </row>
    <row r="42" spans="1:21">
      <c r="A42" s="13" t="s">
        <v>3</v>
      </c>
      <c r="B42" s="14" t="s">
        <v>164</v>
      </c>
      <c r="C42" s="15" t="s">
        <v>160</v>
      </c>
      <c r="D42" s="66" t="s">
        <v>161</v>
      </c>
      <c r="E42" s="15" t="s">
        <v>164</v>
      </c>
      <c r="F42" s="15" t="s">
        <v>160</v>
      </c>
      <c r="G42" s="16" t="s">
        <v>161</v>
      </c>
      <c r="I42" s="117" t="s">
        <v>164</v>
      </c>
      <c r="J42" s="15" t="s">
        <v>160</v>
      </c>
      <c r="K42" s="66" t="s">
        <v>161</v>
      </c>
      <c r="L42" s="15" t="s">
        <v>164</v>
      </c>
      <c r="M42" s="15" t="s">
        <v>160</v>
      </c>
      <c r="N42" s="16" t="s">
        <v>161</v>
      </c>
      <c r="P42" s="117" t="s">
        <v>164</v>
      </c>
      <c r="Q42" s="15" t="s">
        <v>160</v>
      </c>
      <c r="R42" s="66" t="s">
        <v>161</v>
      </c>
      <c r="S42" s="15" t="s">
        <v>164</v>
      </c>
      <c r="T42" s="15" t="s">
        <v>160</v>
      </c>
      <c r="U42" s="16" t="s">
        <v>161</v>
      </c>
    </row>
    <row r="43" spans="1:21">
      <c r="A43" s="17" t="s">
        <v>83</v>
      </c>
      <c r="B43" s="18">
        <v>213</v>
      </c>
      <c r="C43" s="18">
        <v>204</v>
      </c>
      <c r="D43" s="19">
        <v>211</v>
      </c>
      <c r="E43" s="27">
        <v>9.8501209298884118E-2</v>
      </c>
      <c r="F43" s="27">
        <v>8.4208093058198527E-2</v>
      </c>
      <c r="G43" s="28">
        <v>8.2047852173879235E-2</v>
      </c>
      <c r="I43" s="118">
        <v>0</v>
      </c>
      <c r="J43" s="18">
        <v>0</v>
      </c>
      <c r="K43" s="19">
        <v>0</v>
      </c>
      <c r="L43" s="83" t="s">
        <v>173</v>
      </c>
      <c r="M43" s="83" t="s">
        <v>173</v>
      </c>
      <c r="N43" s="84" t="s">
        <v>173</v>
      </c>
      <c r="P43" s="118">
        <v>213</v>
      </c>
      <c r="Q43" s="18">
        <v>204</v>
      </c>
      <c r="R43" s="19">
        <v>211</v>
      </c>
      <c r="S43" s="83">
        <v>1.2437229942777064</v>
      </c>
      <c r="T43" s="83">
        <v>0.68548387096774188</v>
      </c>
      <c r="U43" s="84">
        <v>0.60196279812849485</v>
      </c>
    </row>
    <row r="44" spans="1:21">
      <c r="A44" s="17" t="s">
        <v>165</v>
      </c>
      <c r="B44" s="18">
        <v>34001</v>
      </c>
      <c r="C44" s="18">
        <v>32966</v>
      </c>
      <c r="D44" s="19">
        <v>31945</v>
      </c>
      <c r="E44" s="27">
        <v>15.723660175452389</v>
      </c>
      <c r="F44" s="27">
        <v>13.607862724296924</v>
      </c>
      <c r="G44" s="28">
        <v>12.421889278173326</v>
      </c>
      <c r="I44" s="118">
        <v>32361</v>
      </c>
      <c r="J44" s="18">
        <v>31588</v>
      </c>
      <c r="K44" s="19">
        <v>30485</v>
      </c>
      <c r="L44" s="83">
        <v>16.252416944981544</v>
      </c>
      <c r="M44" s="83">
        <v>14.865151037426411</v>
      </c>
      <c r="N44" s="84">
        <v>13.72487225086104</v>
      </c>
      <c r="P44" s="118">
        <v>1640</v>
      </c>
      <c r="Q44" s="18">
        <v>1378</v>
      </c>
      <c r="R44" s="19">
        <v>1460</v>
      </c>
      <c r="S44" s="83">
        <v>9.576083148429289</v>
      </c>
      <c r="T44" s="83">
        <v>4.6303763440860219</v>
      </c>
      <c r="U44" s="84">
        <v>4.1652402145384002</v>
      </c>
    </row>
    <row r="45" spans="1:21">
      <c r="A45" s="17" t="s">
        <v>84</v>
      </c>
      <c r="B45" s="18">
        <v>63211</v>
      </c>
      <c r="C45" s="18">
        <v>67659</v>
      </c>
      <c r="D45" s="19">
        <v>71215</v>
      </c>
      <c r="E45" s="27">
        <v>29.231736812167906</v>
      </c>
      <c r="F45" s="27">
        <v>27.928604746199284</v>
      </c>
      <c r="G45" s="28">
        <v>27.692122239634166</v>
      </c>
      <c r="I45" s="118">
        <v>61603</v>
      </c>
      <c r="J45" s="18">
        <v>65864</v>
      </c>
      <c r="K45" s="19">
        <v>69099</v>
      </c>
      <c r="L45" s="83">
        <v>30.938402430756096</v>
      </c>
      <c r="M45" s="83">
        <v>30.995261109568606</v>
      </c>
      <c r="N45" s="84">
        <v>31.109560362875087</v>
      </c>
      <c r="P45" s="118">
        <v>1608</v>
      </c>
      <c r="Q45" s="18">
        <v>1795</v>
      </c>
      <c r="R45" s="19">
        <v>2116</v>
      </c>
      <c r="S45" s="83">
        <v>9.389232745533107</v>
      </c>
      <c r="T45" s="83">
        <v>6.031586021505376</v>
      </c>
      <c r="U45" s="84">
        <v>6.0367454068241466</v>
      </c>
    </row>
    <row r="46" spans="1:21">
      <c r="A46" s="17" t="s">
        <v>86</v>
      </c>
      <c r="B46" s="18">
        <v>2248</v>
      </c>
      <c r="C46" s="18">
        <v>2952</v>
      </c>
      <c r="D46" s="19">
        <v>3177</v>
      </c>
      <c r="E46" s="27">
        <v>1.0395808380464389</v>
      </c>
      <c r="F46" s="27">
        <v>1.2185406407245198</v>
      </c>
      <c r="G46" s="28">
        <v>1.2353840111678402</v>
      </c>
      <c r="I46" s="118">
        <v>808</v>
      </c>
      <c r="J46" s="18">
        <v>850</v>
      </c>
      <c r="K46" s="19">
        <v>926</v>
      </c>
      <c r="L46" s="83">
        <v>0.40579564573236571</v>
      </c>
      <c r="M46" s="83">
        <v>0.40000564713854786</v>
      </c>
      <c r="N46" s="84">
        <v>0.41690115480719447</v>
      </c>
      <c r="P46" s="118">
        <v>1440</v>
      </c>
      <c r="Q46" s="18">
        <v>2102</v>
      </c>
      <c r="R46" s="19">
        <v>2251</v>
      </c>
      <c r="S46" s="83">
        <v>8.4082681303281568</v>
      </c>
      <c r="T46" s="83">
        <v>7.063172043010753</v>
      </c>
      <c r="U46" s="84">
        <v>6.421887481456122</v>
      </c>
    </row>
    <row r="47" spans="1:21">
      <c r="A47" s="17" t="s">
        <v>166</v>
      </c>
      <c r="B47" s="18">
        <v>31137</v>
      </c>
      <c r="C47" s="18">
        <v>34291</v>
      </c>
      <c r="D47" s="19">
        <v>36679</v>
      </c>
      <c r="E47" s="27">
        <v>14.399211990325609</v>
      </c>
      <c r="F47" s="27">
        <v>14.154802544405321</v>
      </c>
      <c r="G47" s="28">
        <v>14.262716444956002</v>
      </c>
      <c r="I47" s="118">
        <v>31137</v>
      </c>
      <c r="J47" s="18">
        <v>34291</v>
      </c>
      <c r="K47" s="19">
        <v>36679</v>
      </c>
      <c r="L47" s="83">
        <v>15.637696808377068</v>
      </c>
      <c r="M47" s="83">
        <v>16.137168995326991</v>
      </c>
      <c r="N47" s="84">
        <v>16.513517772325148</v>
      </c>
      <c r="P47" s="118">
        <v>0</v>
      </c>
      <c r="Q47" s="18">
        <v>0</v>
      </c>
      <c r="R47" s="19">
        <v>0</v>
      </c>
      <c r="S47" s="83" t="s">
        <v>173</v>
      </c>
      <c r="T47" s="83" t="s">
        <v>173</v>
      </c>
      <c r="U47" s="84" t="s">
        <v>173</v>
      </c>
    </row>
    <row r="48" spans="1:21">
      <c r="A48" s="17" t="s">
        <v>167</v>
      </c>
      <c r="B48" s="18">
        <v>0</v>
      </c>
      <c r="C48" s="18">
        <v>0</v>
      </c>
      <c r="D48" s="19">
        <v>0</v>
      </c>
      <c r="E48" s="27" t="s">
        <v>173</v>
      </c>
      <c r="F48" s="27" t="s">
        <v>173</v>
      </c>
      <c r="G48" s="28" t="s">
        <v>173</v>
      </c>
      <c r="I48" s="118">
        <v>0</v>
      </c>
      <c r="J48" s="18">
        <v>0</v>
      </c>
      <c r="K48" s="19">
        <v>0</v>
      </c>
      <c r="L48" s="83" t="s">
        <v>173</v>
      </c>
      <c r="M48" s="83" t="s">
        <v>173</v>
      </c>
      <c r="N48" s="84" t="s">
        <v>173</v>
      </c>
      <c r="P48" s="118">
        <v>0</v>
      </c>
      <c r="Q48" s="18">
        <v>0</v>
      </c>
      <c r="R48" s="19">
        <v>0</v>
      </c>
      <c r="S48" s="83" t="s">
        <v>173</v>
      </c>
      <c r="T48" s="83" t="s">
        <v>173</v>
      </c>
      <c r="U48" s="84" t="s">
        <v>173</v>
      </c>
    </row>
    <row r="49" spans="1:21">
      <c r="A49" s="17" t="s">
        <v>168</v>
      </c>
      <c r="B49" s="18">
        <v>0</v>
      </c>
      <c r="C49" s="18">
        <v>0</v>
      </c>
      <c r="D49" s="19">
        <v>0</v>
      </c>
      <c r="E49" s="27" t="s">
        <v>173</v>
      </c>
      <c r="F49" s="27" t="s">
        <v>173</v>
      </c>
      <c r="G49" s="28" t="s">
        <v>173</v>
      </c>
      <c r="I49" s="118">
        <v>0</v>
      </c>
      <c r="J49" s="18">
        <v>0</v>
      </c>
      <c r="K49" s="19">
        <v>0</v>
      </c>
      <c r="L49" s="83" t="s">
        <v>173</v>
      </c>
      <c r="M49" s="83" t="s">
        <v>173</v>
      </c>
      <c r="N49" s="84" t="s">
        <v>173</v>
      </c>
      <c r="P49" s="118">
        <v>0</v>
      </c>
      <c r="Q49" s="18">
        <v>0</v>
      </c>
      <c r="R49" s="19">
        <v>0</v>
      </c>
      <c r="S49" s="83" t="s">
        <v>173</v>
      </c>
      <c r="T49" s="83" t="s">
        <v>173</v>
      </c>
      <c r="U49" s="84" t="s">
        <v>173</v>
      </c>
    </row>
    <row r="50" spans="1:21">
      <c r="A50" s="17" t="s">
        <v>169</v>
      </c>
      <c r="B50" s="18">
        <v>0</v>
      </c>
      <c r="C50" s="18">
        <v>0</v>
      </c>
      <c r="D50" s="19">
        <v>318</v>
      </c>
      <c r="E50" s="27" t="s">
        <v>173</v>
      </c>
      <c r="F50" s="27" t="s">
        <v>173</v>
      </c>
      <c r="G50" s="28">
        <v>0.12365505683077534</v>
      </c>
      <c r="I50" s="118">
        <v>0</v>
      </c>
      <c r="J50" s="18">
        <v>0</v>
      </c>
      <c r="K50" s="19">
        <v>0</v>
      </c>
      <c r="L50" s="83" t="s">
        <v>173</v>
      </c>
      <c r="M50" s="83" t="s">
        <v>173</v>
      </c>
      <c r="N50" s="84" t="s">
        <v>173</v>
      </c>
      <c r="P50" s="118">
        <v>0</v>
      </c>
      <c r="Q50" s="18">
        <v>0</v>
      </c>
      <c r="R50" s="19">
        <v>318</v>
      </c>
      <c r="S50" s="83" t="s">
        <v>173</v>
      </c>
      <c r="T50" s="83" t="s">
        <v>173</v>
      </c>
      <c r="U50" s="84">
        <v>0.90722355357754192</v>
      </c>
    </row>
    <row r="51" spans="1:21">
      <c r="A51" s="17" t="s">
        <v>170</v>
      </c>
      <c r="B51" s="18">
        <v>0</v>
      </c>
      <c r="C51" s="18">
        <v>0</v>
      </c>
      <c r="D51" s="19">
        <v>0</v>
      </c>
      <c r="E51" s="27" t="s">
        <v>173</v>
      </c>
      <c r="F51" s="27" t="s">
        <v>173</v>
      </c>
      <c r="G51" s="28" t="s">
        <v>173</v>
      </c>
      <c r="I51" s="118">
        <v>0</v>
      </c>
      <c r="J51" s="18">
        <v>0</v>
      </c>
      <c r="K51" s="19">
        <v>0</v>
      </c>
      <c r="L51" s="83" t="s">
        <v>173</v>
      </c>
      <c r="M51" s="83" t="s">
        <v>173</v>
      </c>
      <c r="N51" s="84" t="s">
        <v>173</v>
      </c>
      <c r="P51" s="118">
        <v>0</v>
      </c>
      <c r="Q51" s="18">
        <v>0</v>
      </c>
      <c r="R51" s="19">
        <v>0</v>
      </c>
      <c r="S51" s="83" t="s">
        <v>173</v>
      </c>
      <c r="T51" s="83" t="s">
        <v>173</v>
      </c>
      <c r="U51" s="84" t="s">
        <v>173</v>
      </c>
    </row>
    <row r="52" spans="1:21">
      <c r="A52" s="17" t="s">
        <v>171</v>
      </c>
      <c r="B52" s="18">
        <v>3559</v>
      </c>
      <c r="C52" s="18">
        <v>6642</v>
      </c>
      <c r="D52" s="19">
        <v>9564</v>
      </c>
      <c r="E52" s="27">
        <v>1.6458488445761905</v>
      </c>
      <c r="F52" s="27">
        <v>2.7417164416301696</v>
      </c>
      <c r="G52" s="28">
        <v>3.7189841620425637</v>
      </c>
      <c r="I52" s="118">
        <v>3559</v>
      </c>
      <c r="J52" s="18">
        <v>6642</v>
      </c>
      <c r="K52" s="19">
        <v>9564</v>
      </c>
      <c r="L52" s="83">
        <v>1.7874092860909525</v>
      </c>
      <c r="M52" s="83">
        <v>3.1256911862285115</v>
      </c>
      <c r="N52" s="84">
        <v>4.3058775859352139</v>
      </c>
      <c r="P52" s="118">
        <v>0</v>
      </c>
      <c r="Q52" s="18">
        <v>0</v>
      </c>
      <c r="R52" s="19">
        <v>0</v>
      </c>
      <c r="S52" s="83" t="s">
        <v>173</v>
      </c>
      <c r="T52" s="83" t="s">
        <v>173</v>
      </c>
      <c r="U52" s="84" t="s">
        <v>173</v>
      </c>
    </row>
    <row r="53" spans="1:21">
      <c r="A53" s="17" t="s">
        <v>172</v>
      </c>
      <c r="B53" s="18">
        <v>42978</v>
      </c>
      <c r="C53" s="18">
        <v>43982</v>
      </c>
      <c r="D53" s="19">
        <v>46557</v>
      </c>
      <c r="E53" s="27">
        <v>19.875046822757941</v>
      </c>
      <c r="F53" s="27">
        <v>18.155099749439646</v>
      </c>
      <c r="G53" s="28">
        <v>18.103800254309455</v>
      </c>
      <c r="I53" s="118">
        <v>42978</v>
      </c>
      <c r="J53" s="18">
        <v>43982</v>
      </c>
      <c r="K53" s="19">
        <v>46557</v>
      </c>
      <c r="L53" s="83">
        <v>21.584511463224768</v>
      </c>
      <c r="M53" s="83">
        <v>20.697703967585426</v>
      </c>
      <c r="N53" s="84">
        <v>20.960763568421765</v>
      </c>
      <c r="P53" s="118">
        <v>0</v>
      </c>
      <c r="Q53" s="18">
        <v>0</v>
      </c>
      <c r="R53" s="19">
        <v>0</v>
      </c>
      <c r="S53" s="83" t="s">
        <v>173</v>
      </c>
      <c r="T53" s="83" t="s">
        <v>173</v>
      </c>
      <c r="U53" s="84" t="s">
        <v>173</v>
      </c>
    </row>
    <row r="54" spans="1:21">
      <c r="A54" s="17" t="s">
        <v>174</v>
      </c>
      <c r="B54" s="18">
        <v>9213</v>
      </c>
      <c r="C54" s="18">
        <v>9126</v>
      </c>
      <c r="D54" s="19">
        <v>9258</v>
      </c>
      <c r="E54" s="27">
        <v>4.2605241374207479</v>
      </c>
      <c r="F54" s="27">
        <v>3.7670738100447045</v>
      </c>
      <c r="G54" s="28">
        <v>3.5999953337714405</v>
      </c>
      <c r="I54" s="118">
        <v>9213</v>
      </c>
      <c r="J54" s="18">
        <v>9126</v>
      </c>
      <c r="K54" s="19">
        <v>9258</v>
      </c>
      <c r="L54" s="83">
        <v>4.6269743615498582</v>
      </c>
      <c r="M54" s="83">
        <v>4.2946488656310446</v>
      </c>
      <c r="N54" s="84">
        <v>4.1681111136123183</v>
      </c>
      <c r="P54" s="118">
        <v>0</v>
      </c>
      <c r="Q54" s="18">
        <v>0</v>
      </c>
      <c r="R54" s="19">
        <v>0</v>
      </c>
      <c r="S54" s="83" t="s">
        <v>173</v>
      </c>
      <c r="T54" s="83" t="s">
        <v>173</v>
      </c>
      <c r="U54" s="84" t="s">
        <v>173</v>
      </c>
    </row>
    <row r="55" spans="1:21">
      <c r="A55" s="17" t="s">
        <v>175</v>
      </c>
      <c r="B55" s="18">
        <v>6652</v>
      </c>
      <c r="C55" s="18">
        <v>9908</v>
      </c>
      <c r="D55" s="19">
        <v>13353</v>
      </c>
      <c r="E55" s="27">
        <v>3.076197390874071</v>
      </c>
      <c r="F55" s="27">
        <v>4.0898715001011325</v>
      </c>
      <c r="G55" s="28">
        <v>5.192345829752651</v>
      </c>
      <c r="I55" s="118">
        <v>6652</v>
      </c>
      <c r="J55" s="18">
        <v>9908</v>
      </c>
      <c r="K55" s="19">
        <v>13353</v>
      </c>
      <c r="L55" s="83">
        <v>3.3407829646184366</v>
      </c>
      <c r="M55" s="83">
        <v>4.6626540609985083</v>
      </c>
      <c r="N55" s="84">
        <v>6.0117506696981291</v>
      </c>
      <c r="P55" s="118">
        <v>0</v>
      </c>
      <c r="Q55" s="18">
        <v>0</v>
      </c>
      <c r="R55" s="19">
        <v>0</v>
      </c>
      <c r="S55" s="83" t="s">
        <v>173</v>
      </c>
      <c r="T55" s="83" t="s">
        <v>173</v>
      </c>
      <c r="U55" s="84" t="s">
        <v>173</v>
      </c>
    </row>
    <row r="56" spans="1:21">
      <c r="A56" s="17" t="s">
        <v>176</v>
      </c>
      <c r="B56" s="18">
        <v>0</v>
      </c>
      <c r="C56" s="18">
        <v>0</v>
      </c>
      <c r="D56" s="19">
        <v>0</v>
      </c>
      <c r="E56" s="27" t="s">
        <v>173</v>
      </c>
      <c r="F56" s="27" t="s">
        <v>173</v>
      </c>
      <c r="G56" s="28" t="s">
        <v>173</v>
      </c>
      <c r="I56" s="118">
        <v>0</v>
      </c>
      <c r="J56" s="18">
        <v>0</v>
      </c>
      <c r="K56" s="19">
        <v>0</v>
      </c>
      <c r="L56" s="83" t="s">
        <v>173</v>
      </c>
      <c r="M56" s="83" t="s">
        <v>173</v>
      </c>
      <c r="N56" s="84" t="s">
        <v>173</v>
      </c>
      <c r="P56" s="118">
        <v>0</v>
      </c>
      <c r="Q56" s="18">
        <v>0</v>
      </c>
      <c r="R56" s="19">
        <v>0</v>
      </c>
      <c r="S56" s="83" t="s">
        <v>173</v>
      </c>
      <c r="T56" s="83" t="s">
        <v>173</v>
      </c>
      <c r="U56" s="84" t="s">
        <v>173</v>
      </c>
    </row>
    <row r="57" spans="1:21">
      <c r="A57" s="17" t="s">
        <v>177</v>
      </c>
      <c r="B57" s="18">
        <v>0</v>
      </c>
      <c r="C57" s="18">
        <v>0</v>
      </c>
      <c r="D57" s="19">
        <v>0</v>
      </c>
      <c r="E57" s="27" t="s">
        <v>173</v>
      </c>
      <c r="F57" s="27" t="s">
        <v>173</v>
      </c>
      <c r="G57" s="28" t="s">
        <v>173</v>
      </c>
      <c r="I57" s="118">
        <v>0</v>
      </c>
      <c r="J57" s="18">
        <v>0</v>
      </c>
      <c r="K57" s="19">
        <v>0</v>
      </c>
      <c r="L57" s="83" t="s">
        <v>173</v>
      </c>
      <c r="M57" s="83" t="s">
        <v>173</v>
      </c>
      <c r="N57" s="84" t="s">
        <v>173</v>
      </c>
      <c r="P57" s="118">
        <v>0</v>
      </c>
      <c r="Q57" s="18">
        <v>0</v>
      </c>
      <c r="R57" s="19">
        <v>0</v>
      </c>
      <c r="S57" s="83" t="s">
        <v>173</v>
      </c>
      <c r="T57" s="83" t="s">
        <v>173</v>
      </c>
      <c r="U57" s="84" t="s">
        <v>173</v>
      </c>
    </row>
    <row r="58" spans="1:21">
      <c r="A58" s="17" t="s">
        <v>178</v>
      </c>
      <c r="B58" s="18">
        <v>0</v>
      </c>
      <c r="C58" s="18">
        <v>0</v>
      </c>
      <c r="D58" s="19">
        <v>0</v>
      </c>
      <c r="E58" s="27" t="s">
        <v>173</v>
      </c>
      <c r="F58" s="27" t="s">
        <v>173</v>
      </c>
      <c r="G58" s="28" t="s">
        <v>173</v>
      </c>
      <c r="I58" s="118">
        <v>0</v>
      </c>
      <c r="J58" s="18">
        <v>0</v>
      </c>
      <c r="K58" s="19">
        <v>0</v>
      </c>
      <c r="L58" s="83" t="s">
        <v>173</v>
      </c>
      <c r="M58" s="83" t="s">
        <v>173</v>
      </c>
      <c r="N58" s="84" t="s">
        <v>173</v>
      </c>
      <c r="P58" s="118">
        <v>0</v>
      </c>
      <c r="Q58" s="18">
        <v>0</v>
      </c>
      <c r="R58" s="19">
        <v>0</v>
      </c>
      <c r="S58" s="83" t="s">
        <v>173</v>
      </c>
      <c r="T58" s="83" t="s">
        <v>173</v>
      </c>
      <c r="U58" s="84" t="s">
        <v>173</v>
      </c>
    </row>
    <row r="59" spans="1:21">
      <c r="A59" s="17" t="s">
        <v>179</v>
      </c>
      <c r="B59" s="18">
        <v>0</v>
      </c>
      <c r="C59" s="18">
        <v>0</v>
      </c>
      <c r="D59" s="19">
        <v>0</v>
      </c>
      <c r="E59" s="27" t="s">
        <v>173</v>
      </c>
      <c r="F59" s="27" t="s">
        <v>173</v>
      </c>
      <c r="G59" s="28" t="s">
        <v>173</v>
      </c>
      <c r="I59" s="118">
        <v>0</v>
      </c>
      <c r="J59" s="18">
        <v>0</v>
      </c>
      <c r="K59" s="19">
        <v>0</v>
      </c>
      <c r="L59" s="83" t="s">
        <v>173</v>
      </c>
      <c r="M59" s="83" t="s">
        <v>173</v>
      </c>
      <c r="N59" s="84" t="s">
        <v>173</v>
      </c>
      <c r="P59" s="118">
        <v>0</v>
      </c>
      <c r="Q59" s="18">
        <v>0</v>
      </c>
      <c r="R59" s="19">
        <v>0</v>
      </c>
      <c r="S59" s="83" t="s">
        <v>173</v>
      </c>
      <c r="T59" s="83" t="s">
        <v>173</v>
      </c>
      <c r="U59" s="84" t="s">
        <v>173</v>
      </c>
    </row>
    <row r="60" spans="1:21">
      <c r="A60" s="17" t="s">
        <v>180</v>
      </c>
      <c r="B60" s="18">
        <v>0</v>
      </c>
      <c r="C60" s="18">
        <v>0</v>
      </c>
      <c r="D60" s="19">
        <v>0</v>
      </c>
      <c r="E60" s="27" t="s">
        <v>173</v>
      </c>
      <c r="F60" s="27" t="s">
        <v>173</v>
      </c>
      <c r="G60" s="28" t="s">
        <v>173</v>
      </c>
      <c r="I60" s="118">
        <v>0</v>
      </c>
      <c r="J60" s="18">
        <v>0</v>
      </c>
      <c r="K60" s="19">
        <v>0</v>
      </c>
      <c r="L60" s="83" t="s">
        <v>173</v>
      </c>
      <c r="M60" s="83" t="s">
        <v>173</v>
      </c>
      <c r="N60" s="84" t="s">
        <v>173</v>
      </c>
      <c r="P60" s="118">
        <v>0</v>
      </c>
      <c r="Q60" s="18">
        <v>0</v>
      </c>
      <c r="R60" s="19">
        <v>0</v>
      </c>
      <c r="S60" s="83" t="s">
        <v>173</v>
      </c>
      <c r="T60" s="83" t="s">
        <v>173</v>
      </c>
      <c r="U60" s="84" t="s">
        <v>173</v>
      </c>
    </row>
    <row r="61" spans="1:21">
      <c r="A61" s="17" t="s">
        <v>181</v>
      </c>
      <c r="B61" s="18">
        <v>0</v>
      </c>
      <c r="C61" s="18">
        <v>0</v>
      </c>
      <c r="D61" s="19">
        <v>0</v>
      </c>
      <c r="E61" s="27" t="s">
        <v>173</v>
      </c>
      <c r="F61" s="27" t="s">
        <v>173</v>
      </c>
      <c r="G61" s="28" t="s">
        <v>173</v>
      </c>
      <c r="I61" s="118">
        <v>0</v>
      </c>
      <c r="J61" s="18">
        <v>0</v>
      </c>
      <c r="K61" s="19">
        <v>0</v>
      </c>
      <c r="L61" s="83" t="s">
        <v>173</v>
      </c>
      <c r="M61" s="83" t="s">
        <v>173</v>
      </c>
      <c r="N61" s="84" t="s">
        <v>173</v>
      </c>
      <c r="P61" s="118">
        <v>0</v>
      </c>
      <c r="Q61" s="18">
        <v>0</v>
      </c>
      <c r="R61" s="19">
        <v>0</v>
      </c>
      <c r="S61" s="83" t="s">
        <v>173</v>
      </c>
      <c r="T61" s="83" t="s">
        <v>173</v>
      </c>
      <c r="U61" s="84" t="s">
        <v>173</v>
      </c>
    </row>
    <row r="62" spans="1:21">
      <c r="A62" s="17" t="s">
        <v>182</v>
      </c>
      <c r="B62" s="18">
        <v>0</v>
      </c>
      <c r="C62" s="18">
        <v>0</v>
      </c>
      <c r="D62" s="19">
        <v>0</v>
      </c>
      <c r="E62" s="27" t="s">
        <v>173</v>
      </c>
      <c r="F62" s="27" t="s">
        <v>173</v>
      </c>
      <c r="G62" s="28" t="s">
        <v>173</v>
      </c>
      <c r="I62" s="118">
        <v>0</v>
      </c>
      <c r="J62" s="18">
        <v>0</v>
      </c>
      <c r="K62" s="19">
        <v>0</v>
      </c>
      <c r="L62" s="83" t="s">
        <v>173</v>
      </c>
      <c r="M62" s="83" t="s">
        <v>173</v>
      </c>
      <c r="N62" s="84" t="s">
        <v>173</v>
      </c>
      <c r="P62" s="118">
        <v>0</v>
      </c>
      <c r="Q62" s="18">
        <v>0</v>
      </c>
      <c r="R62" s="19">
        <v>0</v>
      </c>
      <c r="S62" s="83" t="s">
        <v>173</v>
      </c>
      <c r="T62" s="83" t="s">
        <v>173</v>
      </c>
      <c r="U62" s="84" t="s">
        <v>173</v>
      </c>
    </row>
    <row r="63" spans="1:21">
      <c r="A63" s="17" t="s">
        <v>183</v>
      </c>
      <c r="B63" s="18">
        <v>17885</v>
      </c>
      <c r="C63" s="18">
        <v>28555</v>
      </c>
      <c r="D63" s="19">
        <v>28695</v>
      </c>
      <c r="E63" s="27">
        <v>8.2708644521621704</v>
      </c>
      <c r="F63" s="27">
        <v>11.787069104298327</v>
      </c>
      <c r="G63" s="28">
        <v>11.158119043267604</v>
      </c>
      <c r="I63" s="118">
        <v>5660</v>
      </c>
      <c r="J63" s="18">
        <v>4274</v>
      </c>
      <c r="K63" s="19">
        <v>0</v>
      </c>
      <c r="L63" s="83">
        <v>2.8425784094618689</v>
      </c>
      <c r="M63" s="83">
        <v>2.011322512788416</v>
      </c>
      <c r="N63" s="84" t="s">
        <v>173</v>
      </c>
      <c r="P63" s="118">
        <v>12225</v>
      </c>
      <c r="Q63" s="18">
        <v>24281</v>
      </c>
      <c r="R63" s="19">
        <v>28695</v>
      </c>
      <c r="S63" s="83">
        <v>71.382692981431745</v>
      </c>
      <c r="T63" s="83">
        <v>81.589381720430111</v>
      </c>
      <c r="U63" s="84">
        <v>81.864087641218759</v>
      </c>
    </row>
    <row r="64" spans="1:21">
      <c r="A64" s="17" t="s">
        <v>184</v>
      </c>
      <c r="B64" s="18">
        <v>5144</v>
      </c>
      <c r="C64" s="18">
        <v>5972</v>
      </c>
      <c r="D64" s="19">
        <v>6173</v>
      </c>
      <c r="E64" s="27">
        <v>2.3788273269176519</v>
      </c>
      <c r="F64" s="27">
        <v>2.4651506458017725</v>
      </c>
      <c r="G64" s="28">
        <v>2.4003857415609313</v>
      </c>
      <c r="I64" s="118">
        <v>5144</v>
      </c>
      <c r="J64" s="18">
        <v>5972</v>
      </c>
      <c r="K64" s="19">
        <v>6173</v>
      </c>
      <c r="L64" s="83">
        <v>2.5834316852070414</v>
      </c>
      <c r="M64" s="83">
        <v>2.8103926173075386</v>
      </c>
      <c r="N64" s="84">
        <v>2.7791909596380253</v>
      </c>
      <c r="P64" s="118">
        <v>0</v>
      </c>
      <c r="Q64" s="18">
        <v>0</v>
      </c>
      <c r="R64" s="19">
        <v>0</v>
      </c>
      <c r="S64" s="83" t="s">
        <v>173</v>
      </c>
      <c r="T64" s="83" t="s">
        <v>173</v>
      </c>
      <c r="U64" s="84" t="s">
        <v>173</v>
      </c>
    </row>
    <row r="65" spans="1:21">
      <c r="A65" s="17" t="s">
        <v>185</v>
      </c>
      <c r="B65" s="18">
        <v>0</v>
      </c>
      <c r="C65" s="18">
        <v>0</v>
      </c>
      <c r="D65" s="19">
        <v>22</v>
      </c>
      <c r="E65" s="27" t="s">
        <v>173</v>
      </c>
      <c r="F65" s="27" t="s">
        <v>173</v>
      </c>
      <c r="G65" s="28">
        <v>8.5547523593618151E-3</v>
      </c>
      <c r="I65" s="118">
        <v>0</v>
      </c>
      <c r="J65" s="18">
        <v>0</v>
      </c>
      <c r="K65" s="19">
        <v>21</v>
      </c>
      <c r="L65" s="83" t="s">
        <v>173</v>
      </c>
      <c r="M65" s="83" t="s">
        <v>173</v>
      </c>
      <c r="N65" s="84">
        <v>9.454561826081084E-3</v>
      </c>
      <c r="P65" s="118">
        <v>0</v>
      </c>
      <c r="Q65" s="18">
        <v>0</v>
      </c>
      <c r="R65" s="19">
        <v>1</v>
      </c>
      <c r="S65" s="83" t="s">
        <v>173</v>
      </c>
      <c r="T65" s="83" t="s">
        <v>173</v>
      </c>
      <c r="U65" s="84">
        <v>2.8529042565331509E-3</v>
      </c>
    </row>
    <row r="66" spans="1:21">
      <c r="A66" s="17" t="s">
        <v>186</v>
      </c>
      <c r="B66" s="18">
        <v>0</v>
      </c>
      <c r="C66" s="18">
        <v>0</v>
      </c>
      <c r="D66" s="19">
        <v>0</v>
      </c>
      <c r="E66" s="27" t="s">
        <v>173</v>
      </c>
      <c r="F66" s="27" t="s">
        <v>173</v>
      </c>
      <c r="G66" s="28" t="s">
        <v>173</v>
      </c>
      <c r="I66" s="118">
        <v>0</v>
      </c>
      <c r="J66" s="18">
        <v>0</v>
      </c>
      <c r="K66" s="19">
        <v>0</v>
      </c>
      <c r="L66" s="83" t="s">
        <v>173</v>
      </c>
      <c r="M66" s="83" t="s">
        <v>173</v>
      </c>
      <c r="N66" s="84" t="s">
        <v>173</v>
      </c>
      <c r="P66" s="118">
        <v>0</v>
      </c>
      <c r="Q66" s="18">
        <v>0</v>
      </c>
      <c r="R66" s="19">
        <v>0</v>
      </c>
      <c r="S66" s="83" t="s">
        <v>173</v>
      </c>
      <c r="T66" s="83" t="s">
        <v>173</v>
      </c>
      <c r="U66" s="84" t="s">
        <v>173</v>
      </c>
    </row>
    <row r="67" spans="1:21">
      <c r="A67" s="17" t="s">
        <v>187</v>
      </c>
      <c r="B67" s="18">
        <v>0</v>
      </c>
      <c r="C67" s="18">
        <v>0</v>
      </c>
      <c r="D67" s="19">
        <v>0</v>
      </c>
      <c r="E67" s="27" t="s">
        <v>173</v>
      </c>
      <c r="F67" s="27" t="s">
        <v>173</v>
      </c>
      <c r="G67" s="28" t="s">
        <v>173</v>
      </c>
      <c r="I67" s="118">
        <v>0</v>
      </c>
      <c r="J67" s="18">
        <v>0</v>
      </c>
      <c r="K67" s="19">
        <v>0</v>
      </c>
      <c r="L67" s="83" t="s">
        <v>173</v>
      </c>
      <c r="M67" s="83" t="s">
        <v>173</v>
      </c>
      <c r="N67" s="84" t="s">
        <v>173</v>
      </c>
      <c r="P67" s="118">
        <v>0</v>
      </c>
      <c r="Q67" s="18">
        <v>0</v>
      </c>
      <c r="R67" s="19">
        <v>0</v>
      </c>
      <c r="S67" s="83" t="s">
        <v>173</v>
      </c>
      <c r="T67" s="83" t="s">
        <v>173</v>
      </c>
      <c r="U67" s="84" t="s">
        <v>173</v>
      </c>
    </row>
    <row r="68" spans="1:21">
      <c r="A68" s="17" t="s">
        <v>188</v>
      </c>
      <c r="B68" s="18">
        <v>0</v>
      </c>
      <c r="C68" s="18">
        <v>0</v>
      </c>
      <c r="D68" s="19">
        <v>0</v>
      </c>
      <c r="E68" s="27" t="s">
        <v>173</v>
      </c>
      <c r="F68" s="27" t="s">
        <v>173</v>
      </c>
      <c r="G68" s="28" t="s">
        <v>173</v>
      </c>
      <c r="I68" s="118">
        <v>0</v>
      </c>
      <c r="J68" s="18">
        <v>0</v>
      </c>
      <c r="K68" s="19">
        <v>0</v>
      </c>
      <c r="L68" s="83" t="s">
        <v>173</v>
      </c>
      <c r="M68" s="83" t="s">
        <v>173</v>
      </c>
      <c r="N68" s="84" t="s">
        <v>173</v>
      </c>
      <c r="P68" s="118">
        <v>0</v>
      </c>
      <c r="Q68" s="18">
        <v>0</v>
      </c>
      <c r="R68" s="19">
        <v>0</v>
      </c>
      <c r="S68" s="83" t="s">
        <v>173</v>
      </c>
      <c r="T68" s="83" t="s">
        <v>173</v>
      </c>
      <c r="U68" s="84" t="s">
        <v>173</v>
      </c>
    </row>
    <row r="69" spans="1:21">
      <c r="A69" s="17" t="s">
        <v>189</v>
      </c>
      <c r="B69" s="18">
        <v>0</v>
      </c>
      <c r="C69" s="18">
        <v>0</v>
      </c>
      <c r="D69" s="19">
        <v>0</v>
      </c>
      <c r="E69" s="27" t="s">
        <v>173</v>
      </c>
      <c r="F69" s="27" t="s">
        <v>173</v>
      </c>
      <c r="G69" s="28" t="s">
        <v>173</v>
      </c>
      <c r="I69" s="118">
        <v>0</v>
      </c>
      <c r="J69" s="18">
        <v>0</v>
      </c>
      <c r="K69" s="19">
        <v>0</v>
      </c>
      <c r="L69" s="83" t="s">
        <v>173</v>
      </c>
      <c r="M69" s="83" t="s">
        <v>173</v>
      </c>
      <c r="N69" s="84" t="s">
        <v>173</v>
      </c>
      <c r="P69" s="118">
        <v>0</v>
      </c>
      <c r="Q69" s="18">
        <v>0</v>
      </c>
      <c r="R69" s="19">
        <v>0</v>
      </c>
      <c r="S69" s="83" t="s">
        <v>173</v>
      </c>
      <c r="T69" s="83" t="s">
        <v>173</v>
      </c>
      <c r="U69" s="84" t="s">
        <v>173</v>
      </c>
    </row>
    <row r="70" spans="1:21">
      <c r="A70" s="17" t="s">
        <v>190</v>
      </c>
      <c r="B70" s="18">
        <v>0</v>
      </c>
      <c r="C70" s="18">
        <v>0</v>
      </c>
      <c r="D70" s="19">
        <v>0</v>
      </c>
      <c r="E70" s="27" t="s">
        <v>173</v>
      </c>
      <c r="F70" s="27" t="s">
        <v>173</v>
      </c>
      <c r="G70" s="28" t="s">
        <v>173</v>
      </c>
      <c r="I70" s="118">
        <v>0</v>
      </c>
      <c r="J70" s="18">
        <v>0</v>
      </c>
      <c r="K70" s="19">
        <v>0</v>
      </c>
      <c r="L70" s="83" t="s">
        <v>173</v>
      </c>
      <c r="M70" s="83" t="s">
        <v>173</v>
      </c>
      <c r="N70" s="84" t="s">
        <v>173</v>
      </c>
      <c r="P70" s="118">
        <v>0</v>
      </c>
      <c r="Q70" s="18">
        <v>0</v>
      </c>
      <c r="R70" s="19">
        <v>0</v>
      </c>
      <c r="S70" s="83" t="s">
        <v>173</v>
      </c>
      <c r="T70" s="83" t="s">
        <v>173</v>
      </c>
      <c r="U70" s="84" t="s">
        <v>173</v>
      </c>
    </row>
    <row r="71" spans="1:21">
      <c r="A71" s="17" t="s">
        <v>191</v>
      </c>
      <c r="B71" s="18">
        <v>0</v>
      </c>
      <c r="C71" s="18">
        <v>0</v>
      </c>
      <c r="D71" s="19">
        <v>0</v>
      </c>
      <c r="E71" s="27" t="s">
        <v>173</v>
      </c>
      <c r="F71" s="27" t="s">
        <v>173</v>
      </c>
      <c r="G71" s="28" t="s">
        <v>173</v>
      </c>
      <c r="I71" s="118">
        <v>0</v>
      </c>
      <c r="J71" s="18">
        <v>0</v>
      </c>
      <c r="K71" s="19">
        <v>0</v>
      </c>
      <c r="L71" s="83" t="s">
        <v>173</v>
      </c>
      <c r="M71" s="83" t="s">
        <v>173</v>
      </c>
      <c r="N71" s="84" t="s">
        <v>173</v>
      </c>
      <c r="P71" s="118">
        <v>0</v>
      </c>
      <c r="Q71" s="18">
        <v>0</v>
      </c>
      <c r="R71" s="19">
        <v>0</v>
      </c>
      <c r="S71" s="83" t="s">
        <v>173</v>
      </c>
      <c r="T71" s="83" t="s">
        <v>173</v>
      </c>
      <c r="U71" s="84" t="s">
        <v>173</v>
      </c>
    </row>
    <row r="72" spans="1:21">
      <c r="A72" s="17" t="s">
        <v>192</v>
      </c>
      <c r="B72" s="18">
        <v>0</v>
      </c>
      <c r="C72" s="18">
        <v>0</v>
      </c>
      <c r="D72" s="19">
        <v>0</v>
      </c>
      <c r="E72" s="27" t="s">
        <v>173</v>
      </c>
      <c r="F72" s="27" t="s">
        <v>173</v>
      </c>
      <c r="G72" s="28" t="s">
        <v>173</v>
      </c>
      <c r="I72" s="118">
        <v>0</v>
      </c>
      <c r="J72" s="18">
        <v>0</v>
      </c>
      <c r="K72" s="19">
        <v>0</v>
      </c>
      <c r="L72" s="83" t="s">
        <v>173</v>
      </c>
      <c r="M72" s="83" t="s">
        <v>173</v>
      </c>
      <c r="N72" s="84" t="s">
        <v>173</v>
      </c>
      <c r="P72" s="118">
        <v>0</v>
      </c>
      <c r="Q72" s="18">
        <v>0</v>
      </c>
      <c r="R72" s="19">
        <v>0</v>
      </c>
      <c r="S72" s="83" t="s">
        <v>173</v>
      </c>
      <c r="T72" s="83" t="s">
        <v>173</v>
      </c>
      <c r="U72" s="84" t="s">
        <v>173</v>
      </c>
    </row>
    <row r="73" spans="1:21">
      <c r="A73" s="17" t="s">
        <v>193</v>
      </c>
      <c r="B73" s="18">
        <v>0</v>
      </c>
      <c r="C73" s="18">
        <v>0</v>
      </c>
      <c r="D73" s="19">
        <v>0</v>
      </c>
      <c r="E73" s="27" t="s">
        <v>173</v>
      </c>
      <c r="F73" s="27" t="s">
        <v>173</v>
      </c>
      <c r="G73" s="28" t="s">
        <v>173</v>
      </c>
      <c r="I73" s="118">
        <v>0</v>
      </c>
      <c r="J73" s="18">
        <v>0</v>
      </c>
      <c r="K73" s="19">
        <v>0</v>
      </c>
      <c r="L73" s="83" t="s">
        <v>173</v>
      </c>
      <c r="M73" s="83" t="s">
        <v>173</v>
      </c>
      <c r="N73" s="84" t="s">
        <v>173</v>
      </c>
      <c r="P73" s="118">
        <v>0</v>
      </c>
      <c r="Q73" s="18">
        <v>0</v>
      </c>
      <c r="R73" s="19">
        <v>0</v>
      </c>
      <c r="S73" s="83" t="s">
        <v>173</v>
      </c>
      <c r="T73" s="83" t="s">
        <v>173</v>
      </c>
      <c r="U73" s="84" t="s">
        <v>173</v>
      </c>
    </row>
    <row r="74" spans="1:21" ht="13.5" thickBot="1">
      <c r="A74" s="20" t="s">
        <v>4</v>
      </c>
      <c r="B74" s="21">
        <v>216241</v>
      </c>
      <c r="C74" s="21">
        <v>242257</v>
      </c>
      <c r="D74" s="22">
        <v>257167</v>
      </c>
      <c r="E74" s="23">
        <v>100</v>
      </c>
      <c r="F74" s="23">
        <v>100</v>
      </c>
      <c r="G74" s="48">
        <v>100</v>
      </c>
      <c r="I74" s="119">
        <v>199115</v>
      </c>
      <c r="J74" s="21">
        <v>212497</v>
      </c>
      <c r="K74" s="22">
        <v>222115</v>
      </c>
      <c r="L74" s="87">
        <v>100</v>
      </c>
      <c r="M74" s="87">
        <v>100</v>
      </c>
      <c r="N74" s="88">
        <v>100</v>
      </c>
      <c r="P74" s="119">
        <v>17126</v>
      </c>
      <c r="Q74" s="21">
        <v>29760</v>
      </c>
      <c r="R74" s="22">
        <v>35052</v>
      </c>
      <c r="S74" s="87">
        <v>100</v>
      </c>
      <c r="T74" s="87">
        <v>100</v>
      </c>
      <c r="U74" s="88">
        <v>100</v>
      </c>
    </row>
    <row r="75" spans="1:21">
      <c r="A75" s="24"/>
      <c r="B75" s="24"/>
      <c r="C75" s="24"/>
      <c r="D75" s="24"/>
      <c r="E75" s="24"/>
      <c r="F75" s="24"/>
      <c r="G75" s="50"/>
    </row>
    <row r="76" spans="1:21" ht="12.75" customHeight="1">
      <c r="A76" s="26" t="s">
        <v>162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189">
        <v>16</v>
      </c>
    </row>
    <row r="77" spans="1:21" ht="12.75" customHeight="1">
      <c r="A77" s="26" t="s">
        <v>163</v>
      </c>
      <c r="U77" s="188"/>
    </row>
    <row r="78" spans="1:21" ht="12.75" customHeight="1"/>
  </sheetData>
  <mergeCells count="5">
    <mergeCell ref="U76:U77"/>
    <mergeCell ref="I4:N4"/>
    <mergeCell ref="P4:U4"/>
    <mergeCell ref="I40:N40"/>
    <mergeCell ref="P40:U40"/>
  </mergeCells>
  <hyperlinks>
    <hyperlink ref="A2" location="Innhold!A40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8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/>
    <row r="2" spans="1:21">
      <c r="A2" s="72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>
      <c r="A4" s="5" t="s">
        <v>128</v>
      </c>
      <c r="B4" s="6"/>
      <c r="C4" s="6"/>
      <c r="D4" s="6"/>
      <c r="E4" s="6"/>
      <c r="F4" s="6"/>
      <c r="I4" s="199" t="s">
        <v>112</v>
      </c>
      <c r="J4" s="199"/>
      <c r="K4" s="199"/>
      <c r="L4" s="199"/>
      <c r="M4" s="199"/>
      <c r="N4" s="199"/>
      <c r="P4" s="199" t="s">
        <v>113</v>
      </c>
      <c r="Q4" s="199"/>
      <c r="R4" s="199"/>
      <c r="S4" s="199"/>
      <c r="T4" s="199"/>
      <c r="U4" s="199"/>
    </row>
    <row r="5" spans="1:21">
      <c r="A5" s="7"/>
      <c r="B5" s="8"/>
      <c r="C5" s="91" t="s">
        <v>1</v>
      </c>
      <c r="D5" s="10"/>
      <c r="E5" s="11"/>
      <c r="F5" s="91" t="s">
        <v>2</v>
      </c>
      <c r="G5" s="12"/>
      <c r="I5" s="7"/>
      <c r="J5" s="91" t="s">
        <v>1</v>
      </c>
      <c r="K5" s="10"/>
      <c r="L5" s="11"/>
      <c r="M5" s="91" t="s">
        <v>2</v>
      </c>
      <c r="N5" s="12"/>
      <c r="P5" s="7"/>
      <c r="Q5" s="91" t="s">
        <v>1</v>
      </c>
      <c r="R5" s="10"/>
      <c r="S5" s="11"/>
      <c r="T5" s="91" t="s">
        <v>2</v>
      </c>
      <c r="U5" s="12"/>
    </row>
    <row r="6" spans="1:21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  <c r="I6" s="117" t="s">
        <v>164</v>
      </c>
      <c r="J6" s="15" t="s">
        <v>160</v>
      </c>
      <c r="K6" s="66" t="s">
        <v>161</v>
      </c>
      <c r="L6" s="15" t="s">
        <v>164</v>
      </c>
      <c r="M6" s="15" t="s">
        <v>160</v>
      </c>
      <c r="N6" s="16" t="s">
        <v>161</v>
      </c>
      <c r="P6" s="117" t="s">
        <v>164</v>
      </c>
      <c r="Q6" s="15" t="s">
        <v>160</v>
      </c>
      <c r="R6" s="66" t="s">
        <v>161</v>
      </c>
      <c r="S6" s="15" t="s">
        <v>164</v>
      </c>
      <c r="T6" s="15" t="s">
        <v>160</v>
      </c>
      <c r="U6" s="16" t="s">
        <v>161</v>
      </c>
    </row>
    <row r="7" spans="1:21">
      <c r="A7" s="17" t="s">
        <v>83</v>
      </c>
      <c r="B7" s="18">
        <v>111866</v>
      </c>
      <c r="C7" s="18">
        <v>153164</v>
      </c>
      <c r="D7" s="19">
        <v>163554</v>
      </c>
      <c r="E7" s="27">
        <v>17.929599723040528</v>
      </c>
      <c r="F7" s="27">
        <v>19.751144146316616</v>
      </c>
      <c r="G7" s="28">
        <v>17.172015181979013</v>
      </c>
      <c r="I7" s="118">
        <v>0</v>
      </c>
      <c r="J7" s="18">
        <v>0</v>
      </c>
      <c r="K7" s="19">
        <v>0</v>
      </c>
      <c r="L7" s="83" t="s">
        <v>173</v>
      </c>
      <c r="M7" s="83" t="s">
        <v>173</v>
      </c>
      <c r="N7" s="84" t="s">
        <v>173</v>
      </c>
      <c r="P7" s="118">
        <v>111866</v>
      </c>
      <c r="Q7" s="18">
        <v>153164</v>
      </c>
      <c r="R7" s="19">
        <v>163554</v>
      </c>
      <c r="S7" s="83">
        <v>21.228032555747639</v>
      </c>
      <c r="T7" s="83">
        <v>23.054576325272368</v>
      </c>
      <c r="U7" s="84">
        <v>19.812407557482437</v>
      </c>
    </row>
    <row r="8" spans="1:21">
      <c r="A8" s="17" t="s">
        <v>165</v>
      </c>
      <c r="B8" s="18">
        <v>170113</v>
      </c>
      <c r="C8" s="18">
        <v>199182</v>
      </c>
      <c r="D8" s="19">
        <v>233457</v>
      </c>
      <c r="E8" s="27">
        <v>27.265281655602177</v>
      </c>
      <c r="F8" s="27">
        <v>25.685359440545014</v>
      </c>
      <c r="G8" s="28">
        <v>24.511336612612801</v>
      </c>
      <c r="I8" s="118">
        <v>62604</v>
      </c>
      <c r="J8" s="18">
        <v>65937</v>
      </c>
      <c r="K8" s="19">
        <v>69151</v>
      </c>
      <c r="L8" s="83">
        <v>64.576821909330036</v>
      </c>
      <c r="M8" s="83">
        <v>59.341223057192998</v>
      </c>
      <c r="N8" s="84">
        <v>54.478776037563421</v>
      </c>
      <c r="P8" s="118">
        <v>107509</v>
      </c>
      <c r="Q8" s="18">
        <v>133245</v>
      </c>
      <c r="R8" s="19">
        <v>164306</v>
      </c>
      <c r="S8" s="83">
        <v>20.401234977883117</v>
      </c>
      <c r="T8" s="83">
        <v>20.056325392787581</v>
      </c>
      <c r="U8" s="84">
        <v>19.903502428187078</v>
      </c>
    </row>
    <row r="9" spans="1:21">
      <c r="A9" s="17" t="s">
        <v>84</v>
      </c>
      <c r="B9" s="18">
        <v>83236</v>
      </c>
      <c r="C9" s="18">
        <v>103369</v>
      </c>
      <c r="D9" s="19">
        <v>133196</v>
      </c>
      <c r="E9" s="27">
        <v>13.340855689369436</v>
      </c>
      <c r="F9" s="27">
        <v>13.329868763290344</v>
      </c>
      <c r="G9" s="28">
        <v>13.984639532991407</v>
      </c>
      <c r="I9" s="118">
        <v>7515</v>
      </c>
      <c r="J9" s="18">
        <v>9506</v>
      </c>
      <c r="K9" s="19">
        <v>11523</v>
      </c>
      <c r="L9" s="83">
        <v>7.7518180411573576</v>
      </c>
      <c r="M9" s="83">
        <v>8.5551005714799988</v>
      </c>
      <c r="N9" s="84">
        <v>9.0780890555573066</v>
      </c>
      <c r="P9" s="118">
        <v>75721</v>
      </c>
      <c r="Q9" s="18">
        <v>93863</v>
      </c>
      <c r="R9" s="19">
        <v>121673</v>
      </c>
      <c r="S9" s="83">
        <v>14.369047370548396</v>
      </c>
      <c r="T9" s="83">
        <v>14.128461633406287</v>
      </c>
      <c r="U9" s="84">
        <v>14.739077397933164</v>
      </c>
    </row>
    <row r="10" spans="1:21">
      <c r="A10" s="17" t="s">
        <v>86</v>
      </c>
      <c r="B10" s="18">
        <v>52794</v>
      </c>
      <c r="C10" s="18">
        <v>60234</v>
      </c>
      <c r="D10" s="19">
        <v>83578</v>
      </c>
      <c r="E10" s="27">
        <v>8.4616888757817534</v>
      </c>
      <c r="F10" s="27">
        <v>7.7674284852134647</v>
      </c>
      <c r="G10" s="28">
        <v>8.7750998745334368</v>
      </c>
      <c r="I10" s="118">
        <v>2477</v>
      </c>
      <c r="J10" s="18">
        <v>3464</v>
      </c>
      <c r="K10" s="19">
        <v>4578</v>
      </c>
      <c r="L10" s="83">
        <v>2.5550569910774152</v>
      </c>
      <c r="M10" s="83">
        <v>3.1174908878189265</v>
      </c>
      <c r="N10" s="84">
        <v>3.6066555320959255</v>
      </c>
      <c r="P10" s="118">
        <v>50317</v>
      </c>
      <c r="Q10" s="18">
        <v>56770</v>
      </c>
      <c r="R10" s="19">
        <v>79000</v>
      </c>
      <c r="S10" s="83">
        <v>9.5483070290128715</v>
      </c>
      <c r="T10" s="83">
        <v>8.5451431014188213</v>
      </c>
      <c r="U10" s="84">
        <v>9.5698068958332581</v>
      </c>
    </row>
    <row r="11" spans="1:21">
      <c r="A11" s="17" t="s">
        <v>166</v>
      </c>
      <c r="B11" s="18">
        <v>44985</v>
      </c>
      <c r="C11" s="18">
        <v>56669</v>
      </c>
      <c r="D11" s="19">
        <v>72426</v>
      </c>
      <c r="E11" s="27">
        <v>7.2100820941213426</v>
      </c>
      <c r="F11" s="27">
        <v>7.3077066910476116</v>
      </c>
      <c r="G11" s="28">
        <v>7.6042186162980538</v>
      </c>
      <c r="I11" s="118">
        <v>2227</v>
      </c>
      <c r="J11" s="18">
        <v>2873</v>
      </c>
      <c r="K11" s="19">
        <v>3642</v>
      </c>
      <c r="L11" s="83">
        <v>2.297178812728867</v>
      </c>
      <c r="M11" s="83">
        <v>2.5856095036673716</v>
      </c>
      <c r="N11" s="84">
        <v>2.8692528282860112</v>
      </c>
      <c r="P11" s="118">
        <v>42758</v>
      </c>
      <c r="Q11" s="18">
        <v>53796</v>
      </c>
      <c r="R11" s="19">
        <v>68784</v>
      </c>
      <c r="S11" s="83">
        <v>8.1138881878198692</v>
      </c>
      <c r="T11" s="83">
        <v>8.0974901934811854</v>
      </c>
      <c r="U11" s="84">
        <v>8.3322733863670226</v>
      </c>
    </row>
    <row r="12" spans="1:21">
      <c r="A12" s="17" t="s">
        <v>167</v>
      </c>
      <c r="B12" s="18">
        <v>0</v>
      </c>
      <c r="C12" s="18">
        <v>0</v>
      </c>
      <c r="D12" s="19">
        <v>0</v>
      </c>
      <c r="E12" s="27" t="s">
        <v>173</v>
      </c>
      <c r="F12" s="27" t="s">
        <v>173</v>
      </c>
      <c r="G12" s="28" t="s">
        <v>173</v>
      </c>
      <c r="I12" s="118">
        <v>0</v>
      </c>
      <c r="J12" s="18">
        <v>0</v>
      </c>
      <c r="K12" s="19">
        <v>0</v>
      </c>
      <c r="L12" s="83" t="s">
        <v>173</v>
      </c>
      <c r="M12" s="83" t="s">
        <v>173</v>
      </c>
      <c r="N12" s="84" t="s">
        <v>173</v>
      </c>
      <c r="P12" s="118">
        <v>0</v>
      </c>
      <c r="Q12" s="18">
        <v>0</v>
      </c>
      <c r="R12" s="19">
        <v>0</v>
      </c>
      <c r="S12" s="83" t="s">
        <v>173</v>
      </c>
      <c r="T12" s="83" t="s">
        <v>173</v>
      </c>
      <c r="U12" s="84" t="s">
        <v>173</v>
      </c>
    </row>
    <row r="13" spans="1:21">
      <c r="A13" s="17" t="s">
        <v>168</v>
      </c>
      <c r="B13" s="18">
        <v>160871</v>
      </c>
      <c r="C13" s="18">
        <v>202800</v>
      </c>
      <c r="D13" s="19">
        <v>266050</v>
      </c>
      <c r="E13" s="27">
        <v>25.783997256049673</v>
      </c>
      <c r="F13" s="27">
        <v>26.151915808368869</v>
      </c>
      <c r="G13" s="28">
        <v>27.933371480767917</v>
      </c>
      <c r="I13" s="118">
        <v>22069</v>
      </c>
      <c r="J13" s="18">
        <v>29284</v>
      </c>
      <c r="K13" s="19">
        <v>37878</v>
      </c>
      <c r="L13" s="83">
        <v>22.764454071896438</v>
      </c>
      <c r="M13" s="83">
        <v>26.354677586284481</v>
      </c>
      <c r="N13" s="84">
        <v>29.841174802256326</v>
      </c>
      <c r="P13" s="118">
        <v>138802</v>
      </c>
      <c r="Q13" s="18">
        <v>173516</v>
      </c>
      <c r="R13" s="19">
        <v>228172</v>
      </c>
      <c r="S13" s="83">
        <v>26.339489878988108</v>
      </c>
      <c r="T13" s="83">
        <v>26.118003353633757</v>
      </c>
      <c r="U13" s="84">
        <v>27.640025051089445</v>
      </c>
    </row>
    <row r="14" spans="1:21">
      <c r="A14" s="17" t="s">
        <v>169</v>
      </c>
      <c r="B14" s="18">
        <v>0</v>
      </c>
      <c r="C14" s="18">
        <v>0</v>
      </c>
      <c r="D14" s="19">
        <v>0</v>
      </c>
      <c r="E14" s="27" t="s">
        <v>173</v>
      </c>
      <c r="F14" s="27" t="s">
        <v>173</v>
      </c>
      <c r="G14" s="28" t="s">
        <v>173</v>
      </c>
      <c r="I14" s="118">
        <v>0</v>
      </c>
      <c r="J14" s="18">
        <v>0</v>
      </c>
      <c r="K14" s="19">
        <v>0</v>
      </c>
      <c r="L14" s="83" t="s">
        <v>173</v>
      </c>
      <c r="M14" s="83" t="s">
        <v>173</v>
      </c>
      <c r="N14" s="84" t="s">
        <v>173</v>
      </c>
      <c r="P14" s="118">
        <v>0</v>
      </c>
      <c r="Q14" s="18">
        <v>0</v>
      </c>
      <c r="R14" s="19">
        <v>0</v>
      </c>
      <c r="S14" s="83" t="s">
        <v>173</v>
      </c>
      <c r="T14" s="83" t="s">
        <v>173</v>
      </c>
      <c r="U14" s="84" t="s">
        <v>173</v>
      </c>
    </row>
    <row r="15" spans="1:21">
      <c r="A15" s="17" t="s">
        <v>170</v>
      </c>
      <c r="B15" s="18">
        <v>0</v>
      </c>
      <c r="C15" s="18">
        <v>0</v>
      </c>
      <c r="D15" s="19">
        <v>0</v>
      </c>
      <c r="E15" s="27" t="s">
        <v>173</v>
      </c>
      <c r="F15" s="27" t="s">
        <v>173</v>
      </c>
      <c r="G15" s="28" t="s">
        <v>173</v>
      </c>
      <c r="I15" s="118">
        <v>0</v>
      </c>
      <c r="J15" s="18">
        <v>0</v>
      </c>
      <c r="K15" s="19">
        <v>0</v>
      </c>
      <c r="L15" s="83" t="s">
        <v>173</v>
      </c>
      <c r="M15" s="83" t="s">
        <v>173</v>
      </c>
      <c r="N15" s="84" t="s">
        <v>173</v>
      </c>
      <c r="P15" s="118">
        <v>0</v>
      </c>
      <c r="Q15" s="18">
        <v>0</v>
      </c>
      <c r="R15" s="19">
        <v>0</v>
      </c>
      <c r="S15" s="83" t="s">
        <v>173</v>
      </c>
      <c r="T15" s="83" t="s">
        <v>173</v>
      </c>
      <c r="U15" s="84" t="s">
        <v>173</v>
      </c>
    </row>
    <row r="16" spans="1:21">
      <c r="A16" s="17" t="s">
        <v>171</v>
      </c>
      <c r="B16" s="18">
        <v>0</v>
      </c>
      <c r="C16" s="18">
        <v>0</v>
      </c>
      <c r="D16" s="19">
        <v>0</v>
      </c>
      <c r="E16" s="27" t="s">
        <v>173</v>
      </c>
      <c r="F16" s="27" t="s">
        <v>173</v>
      </c>
      <c r="G16" s="28" t="s">
        <v>173</v>
      </c>
      <c r="I16" s="118">
        <v>0</v>
      </c>
      <c r="J16" s="18">
        <v>0</v>
      </c>
      <c r="K16" s="19">
        <v>0</v>
      </c>
      <c r="L16" s="83" t="s">
        <v>173</v>
      </c>
      <c r="M16" s="83" t="s">
        <v>173</v>
      </c>
      <c r="N16" s="84" t="s">
        <v>173</v>
      </c>
      <c r="P16" s="118">
        <v>0</v>
      </c>
      <c r="Q16" s="18">
        <v>0</v>
      </c>
      <c r="R16" s="19">
        <v>0</v>
      </c>
      <c r="S16" s="83" t="s">
        <v>173</v>
      </c>
      <c r="T16" s="83" t="s">
        <v>173</v>
      </c>
      <c r="U16" s="84" t="s">
        <v>173</v>
      </c>
    </row>
    <row r="17" spans="1:21">
      <c r="A17" s="17" t="s">
        <v>172</v>
      </c>
      <c r="B17" s="18">
        <v>0</v>
      </c>
      <c r="C17" s="18">
        <v>0</v>
      </c>
      <c r="D17" s="19">
        <v>0</v>
      </c>
      <c r="E17" s="27" t="s">
        <v>173</v>
      </c>
      <c r="F17" s="27" t="s">
        <v>173</v>
      </c>
      <c r="G17" s="28" t="s">
        <v>173</v>
      </c>
      <c r="I17" s="118">
        <v>0</v>
      </c>
      <c r="J17" s="18">
        <v>0</v>
      </c>
      <c r="K17" s="19">
        <v>0</v>
      </c>
      <c r="L17" s="83" t="s">
        <v>173</v>
      </c>
      <c r="M17" s="83" t="s">
        <v>173</v>
      </c>
      <c r="N17" s="84" t="s">
        <v>173</v>
      </c>
      <c r="P17" s="118">
        <v>0</v>
      </c>
      <c r="Q17" s="18">
        <v>0</v>
      </c>
      <c r="R17" s="19">
        <v>0</v>
      </c>
      <c r="S17" s="83" t="s">
        <v>173</v>
      </c>
      <c r="T17" s="83" t="s">
        <v>173</v>
      </c>
      <c r="U17" s="84" t="s">
        <v>173</v>
      </c>
    </row>
    <row r="18" spans="1:21">
      <c r="A18" s="17" t="s">
        <v>174</v>
      </c>
      <c r="B18" s="18">
        <v>0</v>
      </c>
      <c r="C18" s="18">
        <v>0</v>
      </c>
      <c r="D18" s="19">
        <v>0</v>
      </c>
      <c r="E18" s="27" t="s">
        <v>173</v>
      </c>
      <c r="F18" s="27" t="s">
        <v>173</v>
      </c>
      <c r="G18" s="28" t="s">
        <v>173</v>
      </c>
      <c r="I18" s="118">
        <v>0</v>
      </c>
      <c r="J18" s="18">
        <v>0</v>
      </c>
      <c r="K18" s="19">
        <v>0</v>
      </c>
      <c r="L18" s="83" t="s">
        <v>173</v>
      </c>
      <c r="M18" s="83" t="s">
        <v>173</v>
      </c>
      <c r="N18" s="84" t="s">
        <v>173</v>
      </c>
      <c r="P18" s="118">
        <v>0</v>
      </c>
      <c r="Q18" s="18">
        <v>0</v>
      </c>
      <c r="R18" s="19">
        <v>0</v>
      </c>
      <c r="S18" s="83" t="s">
        <v>173</v>
      </c>
      <c r="T18" s="83" t="s">
        <v>173</v>
      </c>
      <c r="U18" s="84" t="s">
        <v>173</v>
      </c>
    </row>
    <row r="19" spans="1:21">
      <c r="A19" s="17" t="s">
        <v>175</v>
      </c>
      <c r="B19" s="18">
        <v>53</v>
      </c>
      <c r="C19" s="18">
        <v>51</v>
      </c>
      <c r="D19" s="19">
        <v>35</v>
      </c>
      <c r="E19" s="27">
        <v>8.4947060350879441E-3</v>
      </c>
      <c r="F19" s="27">
        <v>6.576665218080929E-3</v>
      </c>
      <c r="G19" s="28">
        <v>3.6747528728692997E-3</v>
      </c>
      <c r="I19" s="118">
        <v>53</v>
      </c>
      <c r="J19" s="18">
        <v>51</v>
      </c>
      <c r="K19" s="19">
        <v>35</v>
      </c>
      <c r="L19" s="83">
        <v>5.4670173809892204E-2</v>
      </c>
      <c r="M19" s="83">
        <v>4.5898393556225534E-2</v>
      </c>
      <c r="N19" s="84">
        <v>2.7573819052721143E-2</v>
      </c>
      <c r="P19" s="118">
        <v>0</v>
      </c>
      <c r="Q19" s="18">
        <v>0</v>
      </c>
      <c r="R19" s="19">
        <v>0</v>
      </c>
      <c r="S19" s="83" t="s">
        <v>173</v>
      </c>
      <c r="T19" s="83" t="s">
        <v>173</v>
      </c>
      <c r="U19" s="84" t="s">
        <v>173</v>
      </c>
    </row>
    <row r="20" spans="1:21">
      <c r="A20" s="17" t="s">
        <v>176</v>
      </c>
      <c r="B20" s="18">
        <v>0</v>
      </c>
      <c r="C20" s="18">
        <v>0</v>
      </c>
      <c r="D20" s="19">
        <v>0</v>
      </c>
      <c r="E20" s="27" t="s">
        <v>173</v>
      </c>
      <c r="F20" s="27" t="s">
        <v>173</v>
      </c>
      <c r="G20" s="28" t="s">
        <v>173</v>
      </c>
      <c r="I20" s="118">
        <v>0</v>
      </c>
      <c r="J20" s="18">
        <v>0</v>
      </c>
      <c r="K20" s="19">
        <v>0</v>
      </c>
      <c r="L20" s="83" t="s">
        <v>173</v>
      </c>
      <c r="M20" s="83" t="s">
        <v>173</v>
      </c>
      <c r="N20" s="84" t="s">
        <v>173</v>
      </c>
      <c r="P20" s="118">
        <v>0</v>
      </c>
      <c r="Q20" s="18">
        <v>0</v>
      </c>
      <c r="R20" s="19">
        <v>0</v>
      </c>
      <c r="S20" s="83" t="s">
        <v>173</v>
      </c>
      <c r="T20" s="83" t="s">
        <v>173</v>
      </c>
      <c r="U20" s="84" t="s">
        <v>173</v>
      </c>
    </row>
    <row r="21" spans="1:21">
      <c r="A21" s="17" t="s">
        <v>177</v>
      </c>
      <c r="B21" s="18">
        <v>0</v>
      </c>
      <c r="C21" s="18">
        <v>0</v>
      </c>
      <c r="D21" s="19">
        <v>0</v>
      </c>
      <c r="E21" s="27" t="s">
        <v>173</v>
      </c>
      <c r="F21" s="27" t="s">
        <v>173</v>
      </c>
      <c r="G21" s="28" t="s">
        <v>173</v>
      </c>
      <c r="I21" s="118">
        <v>0</v>
      </c>
      <c r="J21" s="18">
        <v>0</v>
      </c>
      <c r="K21" s="19">
        <v>0</v>
      </c>
      <c r="L21" s="83" t="s">
        <v>173</v>
      </c>
      <c r="M21" s="83" t="s">
        <v>173</v>
      </c>
      <c r="N21" s="84" t="s">
        <v>173</v>
      </c>
      <c r="P21" s="118">
        <v>0</v>
      </c>
      <c r="Q21" s="18">
        <v>0</v>
      </c>
      <c r="R21" s="19">
        <v>0</v>
      </c>
      <c r="S21" s="83" t="s">
        <v>173</v>
      </c>
      <c r="T21" s="83" t="s">
        <v>173</v>
      </c>
      <c r="U21" s="84" t="s">
        <v>173</v>
      </c>
    </row>
    <row r="22" spans="1:21">
      <c r="A22" s="17" t="s">
        <v>178</v>
      </c>
      <c r="B22" s="18">
        <v>0</v>
      </c>
      <c r="C22" s="18">
        <v>0</v>
      </c>
      <c r="D22" s="19">
        <v>0</v>
      </c>
      <c r="E22" s="27" t="s">
        <v>173</v>
      </c>
      <c r="F22" s="27" t="s">
        <v>173</v>
      </c>
      <c r="G22" s="28" t="s">
        <v>173</v>
      </c>
      <c r="I22" s="118">
        <v>0</v>
      </c>
      <c r="J22" s="18">
        <v>0</v>
      </c>
      <c r="K22" s="19">
        <v>0</v>
      </c>
      <c r="L22" s="83" t="s">
        <v>173</v>
      </c>
      <c r="M22" s="83" t="s">
        <v>173</v>
      </c>
      <c r="N22" s="84" t="s">
        <v>173</v>
      </c>
      <c r="P22" s="118">
        <v>0</v>
      </c>
      <c r="Q22" s="18">
        <v>0</v>
      </c>
      <c r="R22" s="19">
        <v>0</v>
      </c>
      <c r="S22" s="83" t="s">
        <v>173</v>
      </c>
      <c r="T22" s="83" t="s">
        <v>173</v>
      </c>
      <c r="U22" s="84" t="s">
        <v>173</v>
      </c>
    </row>
    <row r="23" spans="1:21">
      <c r="A23" s="17" t="s">
        <v>179</v>
      </c>
      <c r="B23" s="18">
        <v>0</v>
      </c>
      <c r="C23" s="18">
        <v>0</v>
      </c>
      <c r="D23" s="19">
        <v>0</v>
      </c>
      <c r="E23" s="27" t="s">
        <v>173</v>
      </c>
      <c r="F23" s="27" t="s">
        <v>173</v>
      </c>
      <c r="G23" s="28" t="s">
        <v>173</v>
      </c>
      <c r="I23" s="118">
        <v>0</v>
      </c>
      <c r="J23" s="18">
        <v>0</v>
      </c>
      <c r="K23" s="19">
        <v>0</v>
      </c>
      <c r="L23" s="83" t="s">
        <v>173</v>
      </c>
      <c r="M23" s="83" t="s">
        <v>173</v>
      </c>
      <c r="N23" s="84" t="s">
        <v>173</v>
      </c>
      <c r="P23" s="118">
        <v>0</v>
      </c>
      <c r="Q23" s="18">
        <v>0</v>
      </c>
      <c r="R23" s="19">
        <v>0</v>
      </c>
      <c r="S23" s="83" t="s">
        <v>173</v>
      </c>
      <c r="T23" s="83" t="s">
        <v>173</v>
      </c>
      <c r="U23" s="84" t="s">
        <v>173</v>
      </c>
    </row>
    <row r="24" spans="1:21">
      <c r="A24" s="17" t="s">
        <v>180</v>
      </c>
      <c r="B24" s="18">
        <v>0</v>
      </c>
      <c r="C24" s="18">
        <v>0</v>
      </c>
      <c r="D24" s="19">
        <v>0</v>
      </c>
      <c r="E24" s="27" t="s">
        <v>173</v>
      </c>
      <c r="F24" s="27" t="s">
        <v>173</v>
      </c>
      <c r="G24" s="28" t="s">
        <v>173</v>
      </c>
      <c r="I24" s="118">
        <v>0</v>
      </c>
      <c r="J24" s="18">
        <v>0</v>
      </c>
      <c r="K24" s="19">
        <v>0</v>
      </c>
      <c r="L24" s="83" t="s">
        <v>173</v>
      </c>
      <c r="M24" s="83" t="s">
        <v>173</v>
      </c>
      <c r="N24" s="84" t="s">
        <v>173</v>
      </c>
      <c r="P24" s="118">
        <v>0</v>
      </c>
      <c r="Q24" s="18">
        <v>0</v>
      </c>
      <c r="R24" s="19">
        <v>0</v>
      </c>
      <c r="S24" s="83" t="s">
        <v>173</v>
      </c>
      <c r="T24" s="83" t="s">
        <v>173</v>
      </c>
      <c r="U24" s="84" t="s">
        <v>173</v>
      </c>
    </row>
    <row r="25" spans="1:21">
      <c r="A25" s="17" t="s">
        <v>181</v>
      </c>
      <c r="B25" s="18">
        <v>0</v>
      </c>
      <c r="C25" s="18">
        <v>0</v>
      </c>
      <c r="D25" s="19">
        <v>0</v>
      </c>
      <c r="E25" s="27" t="s">
        <v>173</v>
      </c>
      <c r="F25" s="27" t="s">
        <v>173</v>
      </c>
      <c r="G25" s="28" t="s">
        <v>173</v>
      </c>
      <c r="I25" s="118">
        <v>0</v>
      </c>
      <c r="J25" s="18">
        <v>0</v>
      </c>
      <c r="K25" s="19">
        <v>0</v>
      </c>
      <c r="L25" s="83" t="s">
        <v>173</v>
      </c>
      <c r="M25" s="83" t="s">
        <v>173</v>
      </c>
      <c r="N25" s="84" t="s">
        <v>173</v>
      </c>
      <c r="P25" s="118">
        <v>0</v>
      </c>
      <c r="Q25" s="18">
        <v>0</v>
      </c>
      <c r="R25" s="19">
        <v>0</v>
      </c>
      <c r="S25" s="83" t="s">
        <v>173</v>
      </c>
      <c r="T25" s="83" t="s">
        <v>173</v>
      </c>
      <c r="U25" s="84" t="s">
        <v>173</v>
      </c>
    </row>
    <row r="26" spans="1:21">
      <c r="A26" s="17" t="s">
        <v>182</v>
      </c>
      <c r="B26" s="18">
        <v>0</v>
      </c>
      <c r="C26" s="18">
        <v>0</v>
      </c>
      <c r="D26" s="19">
        <v>0</v>
      </c>
      <c r="E26" s="27" t="s">
        <v>173</v>
      </c>
      <c r="F26" s="27" t="s">
        <v>173</v>
      </c>
      <c r="G26" s="28" t="s">
        <v>173</v>
      </c>
      <c r="I26" s="118">
        <v>0</v>
      </c>
      <c r="J26" s="18">
        <v>0</v>
      </c>
      <c r="K26" s="19">
        <v>0</v>
      </c>
      <c r="L26" s="83" t="s">
        <v>173</v>
      </c>
      <c r="M26" s="83" t="s">
        <v>173</v>
      </c>
      <c r="N26" s="84" t="s">
        <v>173</v>
      </c>
      <c r="P26" s="118">
        <v>0</v>
      </c>
      <c r="Q26" s="18">
        <v>0</v>
      </c>
      <c r="R26" s="19">
        <v>0</v>
      </c>
      <c r="S26" s="83" t="s">
        <v>173</v>
      </c>
      <c r="T26" s="83" t="s">
        <v>173</v>
      </c>
      <c r="U26" s="84" t="s">
        <v>173</v>
      </c>
    </row>
    <row r="27" spans="1:21">
      <c r="A27" s="17" t="s">
        <v>183</v>
      </c>
      <c r="B27" s="18">
        <v>0</v>
      </c>
      <c r="C27" s="18">
        <v>0</v>
      </c>
      <c r="D27" s="19">
        <v>0</v>
      </c>
      <c r="E27" s="27" t="s">
        <v>173</v>
      </c>
      <c r="F27" s="27" t="s">
        <v>173</v>
      </c>
      <c r="G27" s="28" t="s">
        <v>173</v>
      </c>
      <c r="I27" s="118">
        <v>0</v>
      </c>
      <c r="J27" s="18">
        <v>0</v>
      </c>
      <c r="K27" s="19">
        <v>0</v>
      </c>
      <c r="L27" s="83" t="s">
        <v>173</v>
      </c>
      <c r="M27" s="83" t="s">
        <v>173</v>
      </c>
      <c r="N27" s="84" t="s">
        <v>173</v>
      </c>
      <c r="P27" s="118">
        <v>0</v>
      </c>
      <c r="Q27" s="18">
        <v>0</v>
      </c>
      <c r="R27" s="19">
        <v>0</v>
      </c>
      <c r="S27" s="83" t="s">
        <v>173</v>
      </c>
      <c r="T27" s="83" t="s">
        <v>173</v>
      </c>
      <c r="U27" s="84" t="s">
        <v>173</v>
      </c>
    </row>
    <row r="28" spans="1:21">
      <c r="A28" s="17" t="s">
        <v>184</v>
      </c>
      <c r="B28" s="18">
        <v>0</v>
      </c>
      <c r="C28" s="18">
        <v>0</v>
      </c>
      <c r="D28" s="19">
        <v>0</v>
      </c>
      <c r="E28" s="27" t="s">
        <v>173</v>
      </c>
      <c r="F28" s="27" t="s">
        <v>173</v>
      </c>
      <c r="G28" s="28" t="s">
        <v>173</v>
      </c>
      <c r="I28" s="118">
        <v>0</v>
      </c>
      <c r="J28" s="18">
        <v>0</v>
      </c>
      <c r="K28" s="19">
        <v>0</v>
      </c>
      <c r="L28" s="83" t="s">
        <v>173</v>
      </c>
      <c r="M28" s="83" t="s">
        <v>173</v>
      </c>
      <c r="N28" s="84" t="s">
        <v>173</v>
      </c>
      <c r="P28" s="118">
        <v>0</v>
      </c>
      <c r="Q28" s="18">
        <v>0</v>
      </c>
      <c r="R28" s="19">
        <v>0</v>
      </c>
      <c r="S28" s="83" t="s">
        <v>173</v>
      </c>
      <c r="T28" s="83" t="s">
        <v>173</v>
      </c>
      <c r="U28" s="84" t="s">
        <v>173</v>
      </c>
    </row>
    <row r="29" spans="1:21">
      <c r="A29" s="17" t="s">
        <v>185</v>
      </c>
      <c r="B29" s="18">
        <v>0</v>
      </c>
      <c r="C29" s="18">
        <v>0</v>
      </c>
      <c r="D29" s="19">
        <v>0</v>
      </c>
      <c r="E29" s="27" t="s">
        <v>173</v>
      </c>
      <c r="F29" s="27" t="s">
        <v>173</v>
      </c>
      <c r="G29" s="28" t="s">
        <v>173</v>
      </c>
      <c r="I29" s="118">
        <v>0</v>
      </c>
      <c r="J29" s="18">
        <v>0</v>
      </c>
      <c r="K29" s="19">
        <v>0</v>
      </c>
      <c r="L29" s="83" t="s">
        <v>173</v>
      </c>
      <c r="M29" s="83" t="s">
        <v>173</v>
      </c>
      <c r="N29" s="84" t="s">
        <v>173</v>
      </c>
      <c r="P29" s="118">
        <v>0</v>
      </c>
      <c r="Q29" s="18">
        <v>0</v>
      </c>
      <c r="R29" s="19">
        <v>0</v>
      </c>
      <c r="S29" s="83" t="s">
        <v>173</v>
      </c>
      <c r="T29" s="83" t="s">
        <v>173</v>
      </c>
      <c r="U29" s="84" t="s">
        <v>173</v>
      </c>
    </row>
    <row r="30" spans="1:21">
      <c r="A30" s="17" t="s">
        <v>186</v>
      </c>
      <c r="B30" s="18">
        <v>0</v>
      </c>
      <c r="C30" s="18">
        <v>0</v>
      </c>
      <c r="D30" s="19">
        <v>0</v>
      </c>
      <c r="E30" s="27" t="s">
        <v>173</v>
      </c>
      <c r="F30" s="27" t="s">
        <v>173</v>
      </c>
      <c r="G30" s="28" t="s">
        <v>173</v>
      </c>
      <c r="I30" s="118">
        <v>0</v>
      </c>
      <c r="J30" s="18">
        <v>0</v>
      </c>
      <c r="K30" s="19">
        <v>0</v>
      </c>
      <c r="L30" s="83" t="s">
        <v>173</v>
      </c>
      <c r="M30" s="83" t="s">
        <v>173</v>
      </c>
      <c r="N30" s="84" t="s">
        <v>173</v>
      </c>
      <c r="P30" s="118">
        <v>0</v>
      </c>
      <c r="Q30" s="18">
        <v>0</v>
      </c>
      <c r="R30" s="19">
        <v>0</v>
      </c>
      <c r="S30" s="83" t="s">
        <v>173</v>
      </c>
      <c r="T30" s="83" t="s">
        <v>173</v>
      </c>
      <c r="U30" s="84" t="s">
        <v>173</v>
      </c>
    </row>
    <row r="31" spans="1:21">
      <c r="A31" s="17" t="s">
        <v>187</v>
      </c>
      <c r="B31" s="18">
        <v>0</v>
      </c>
      <c r="C31" s="18">
        <v>0</v>
      </c>
      <c r="D31" s="19">
        <v>0</v>
      </c>
      <c r="E31" s="27" t="s">
        <v>173</v>
      </c>
      <c r="F31" s="27" t="s">
        <v>173</v>
      </c>
      <c r="G31" s="28" t="s">
        <v>173</v>
      </c>
      <c r="I31" s="118">
        <v>0</v>
      </c>
      <c r="J31" s="18">
        <v>0</v>
      </c>
      <c r="K31" s="19">
        <v>0</v>
      </c>
      <c r="L31" s="83" t="s">
        <v>173</v>
      </c>
      <c r="M31" s="83" t="s">
        <v>173</v>
      </c>
      <c r="N31" s="84" t="s">
        <v>173</v>
      </c>
      <c r="P31" s="118">
        <v>0</v>
      </c>
      <c r="Q31" s="18">
        <v>0</v>
      </c>
      <c r="R31" s="19">
        <v>0</v>
      </c>
      <c r="S31" s="83" t="s">
        <v>173</v>
      </c>
      <c r="T31" s="83" t="s">
        <v>173</v>
      </c>
      <c r="U31" s="84" t="s">
        <v>173</v>
      </c>
    </row>
    <row r="32" spans="1:21">
      <c r="A32" s="17" t="s">
        <v>188</v>
      </c>
      <c r="B32" s="18">
        <v>0</v>
      </c>
      <c r="C32" s="18">
        <v>0</v>
      </c>
      <c r="D32" s="19">
        <v>13</v>
      </c>
      <c r="E32" s="27" t="s">
        <v>173</v>
      </c>
      <c r="F32" s="27" t="s">
        <v>173</v>
      </c>
      <c r="G32" s="28">
        <v>1.3649082099228826E-3</v>
      </c>
      <c r="I32" s="118">
        <v>0</v>
      </c>
      <c r="J32" s="18">
        <v>0</v>
      </c>
      <c r="K32" s="19">
        <v>13</v>
      </c>
      <c r="L32" s="83" t="s">
        <v>173</v>
      </c>
      <c r="M32" s="83" t="s">
        <v>173</v>
      </c>
      <c r="N32" s="84">
        <v>1.0241704219582138E-2</v>
      </c>
      <c r="P32" s="118">
        <v>0</v>
      </c>
      <c r="Q32" s="18">
        <v>0</v>
      </c>
      <c r="R32" s="19">
        <v>0</v>
      </c>
      <c r="S32" s="83" t="s">
        <v>173</v>
      </c>
      <c r="T32" s="83" t="s">
        <v>173</v>
      </c>
      <c r="U32" s="84" t="s">
        <v>173</v>
      </c>
    </row>
    <row r="33" spans="1:21">
      <c r="A33" s="17" t="s">
        <v>189</v>
      </c>
      <c r="B33" s="18">
        <v>0</v>
      </c>
      <c r="C33" s="18">
        <v>0</v>
      </c>
      <c r="D33" s="19">
        <v>0</v>
      </c>
      <c r="E33" s="27" t="s">
        <v>173</v>
      </c>
      <c r="F33" s="27" t="s">
        <v>173</v>
      </c>
      <c r="G33" s="28" t="s">
        <v>173</v>
      </c>
      <c r="I33" s="118">
        <v>0</v>
      </c>
      <c r="J33" s="18">
        <v>0</v>
      </c>
      <c r="K33" s="19">
        <v>0</v>
      </c>
      <c r="L33" s="83" t="s">
        <v>173</v>
      </c>
      <c r="M33" s="83" t="s">
        <v>173</v>
      </c>
      <c r="N33" s="84" t="s">
        <v>173</v>
      </c>
      <c r="P33" s="118">
        <v>0</v>
      </c>
      <c r="Q33" s="18">
        <v>0</v>
      </c>
      <c r="R33" s="19">
        <v>0</v>
      </c>
      <c r="S33" s="83" t="s">
        <v>173</v>
      </c>
      <c r="T33" s="83" t="s">
        <v>173</v>
      </c>
      <c r="U33" s="84" t="s">
        <v>173</v>
      </c>
    </row>
    <row r="34" spans="1:21">
      <c r="A34" s="17" t="s">
        <v>190</v>
      </c>
      <c r="B34" s="18">
        <v>0</v>
      </c>
      <c r="C34" s="18">
        <v>0</v>
      </c>
      <c r="D34" s="19">
        <v>0</v>
      </c>
      <c r="E34" s="27" t="s">
        <v>173</v>
      </c>
      <c r="F34" s="27" t="s">
        <v>173</v>
      </c>
      <c r="G34" s="28" t="s">
        <v>173</v>
      </c>
      <c r="I34" s="118">
        <v>0</v>
      </c>
      <c r="J34" s="18">
        <v>0</v>
      </c>
      <c r="K34" s="19">
        <v>0</v>
      </c>
      <c r="L34" s="83" t="s">
        <v>173</v>
      </c>
      <c r="M34" s="83" t="s">
        <v>173</v>
      </c>
      <c r="N34" s="84" t="s">
        <v>173</v>
      </c>
      <c r="P34" s="118">
        <v>0</v>
      </c>
      <c r="Q34" s="18">
        <v>0</v>
      </c>
      <c r="R34" s="19">
        <v>0</v>
      </c>
      <c r="S34" s="83" t="s">
        <v>173</v>
      </c>
      <c r="T34" s="83" t="s">
        <v>173</v>
      </c>
      <c r="U34" s="84" t="s">
        <v>173</v>
      </c>
    </row>
    <row r="35" spans="1:21">
      <c r="A35" s="17" t="s">
        <v>191</v>
      </c>
      <c r="B35" s="18">
        <v>0</v>
      </c>
      <c r="C35" s="18">
        <v>0</v>
      </c>
      <c r="D35" s="19">
        <v>0</v>
      </c>
      <c r="E35" s="27" t="s">
        <v>173</v>
      </c>
      <c r="F35" s="27" t="s">
        <v>173</v>
      </c>
      <c r="G35" s="28" t="s">
        <v>173</v>
      </c>
      <c r="I35" s="118">
        <v>0</v>
      </c>
      <c r="J35" s="18">
        <v>0</v>
      </c>
      <c r="K35" s="19">
        <v>0</v>
      </c>
      <c r="L35" s="83" t="s">
        <v>173</v>
      </c>
      <c r="M35" s="83" t="s">
        <v>173</v>
      </c>
      <c r="N35" s="84" t="s">
        <v>173</v>
      </c>
      <c r="P35" s="118">
        <v>0</v>
      </c>
      <c r="Q35" s="18">
        <v>0</v>
      </c>
      <c r="R35" s="19">
        <v>0</v>
      </c>
      <c r="S35" s="83" t="s">
        <v>173</v>
      </c>
      <c r="T35" s="83" t="s">
        <v>173</v>
      </c>
      <c r="U35" s="84" t="s">
        <v>173</v>
      </c>
    </row>
    <row r="36" spans="1:21">
      <c r="A36" s="17" t="s">
        <v>192</v>
      </c>
      <c r="B36" s="18">
        <v>0</v>
      </c>
      <c r="C36" s="18">
        <v>0</v>
      </c>
      <c r="D36" s="19">
        <v>0</v>
      </c>
      <c r="E36" s="27" t="s">
        <v>173</v>
      </c>
      <c r="F36" s="27" t="s">
        <v>173</v>
      </c>
      <c r="G36" s="28" t="s">
        <v>173</v>
      </c>
      <c r="I36" s="118">
        <v>0</v>
      </c>
      <c r="J36" s="18">
        <v>0</v>
      </c>
      <c r="K36" s="19">
        <v>0</v>
      </c>
      <c r="L36" s="83" t="s">
        <v>173</v>
      </c>
      <c r="M36" s="83" t="s">
        <v>173</v>
      </c>
      <c r="N36" s="84" t="s">
        <v>173</v>
      </c>
      <c r="P36" s="118">
        <v>0</v>
      </c>
      <c r="Q36" s="18">
        <v>0</v>
      </c>
      <c r="R36" s="19">
        <v>0</v>
      </c>
      <c r="S36" s="83" t="s">
        <v>173</v>
      </c>
      <c r="T36" s="83" t="s">
        <v>173</v>
      </c>
      <c r="U36" s="84" t="s">
        <v>173</v>
      </c>
    </row>
    <row r="37" spans="1:21">
      <c r="A37" s="17" t="s">
        <v>193</v>
      </c>
      <c r="B37" s="18">
        <v>0</v>
      </c>
      <c r="C37" s="18">
        <v>0</v>
      </c>
      <c r="D37" s="19">
        <v>136</v>
      </c>
      <c r="E37" s="27" t="s">
        <v>173</v>
      </c>
      <c r="F37" s="27" t="s">
        <v>173</v>
      </c>
      <c r="G37" s="28">
        <v>1.427903973457785E-2</v>
      </c>
      <c r="I37" s="118">
        <v>0</v>
      </c>
      <c r="J37" s="18">
        <v>0</v>
      </c>
      <c r="K37" s="19">
        <v>112</v>
      </c>
      <c r="L37" s="83" t="s">
        <v>173</v>
      </c>
      <c r="M37" s="83" t="s">
        <v>173</v>
      </c>
      <c r="N37" s="84">
        <v>8.823622096870766E-2</v>
      </c>
      <c r="P37" s="118">
        <v>0</v>
      </c>
      <c r="Q37" s="18">
        <v>0</v>
      </c>
      <c r="R37" s="19">
        <v>24</v>
      </c>
      <c r="S37" s="83" t="s">
        <v>173</v>
      </c>
      <c r="T37" s="83" t="s">
        <v>173</v>
      </c>
      <c r="U37" s="84">
        <v>2.9072831075949135E-3</v>
      </c>
    </row>
    <row r="38" spans="1:21" ht="13.5" thickBot="1">
      <c r="A38" s="20" t="s">
        <v>4</v>
      </c>
      <c r="B38" s="21">
        <v>623918</v>
      </c>
      <c r="C38" s="21">
        <v>775469</v>
      </c>
      <c r="D38" s="22">
        <v>952445</v>
      </c>
      <c r="E38" s="23">
        <v>100</v>
      </c>
      <c r="F38" s="23">
        <v>100</v>
      </c>
      <c r="G38" s="48">
        <v>100</v>
      </c>
      <c r="I38" s="119">
        <v>96945</v>
      </c>
      <c r="J38" s="21">
        <v>111115</v>
      </c>
      <c r="K38" s="22">
        <v>126932</v>
      </c>
      <c r="L38" s="87">
        <v>100</v>
      </c>
      <c r="M38" s="87">
        <v>100</v>
      </c>
      <c r="N38" s="88">
        <v>100</v>
      </c>
      <c r="P38" s="119">
        <v>526973</v>
      </c>
      <c r="Q38" s="21">
        <v>664354</v>
      </c>
      <c r="R38" s="22">
        <v>825513</v>
      </c>
      <c r="S38" s="87">
        <v>100</v>
      </c>
      <c r="T38" s="87">
        <v>100</v>
      </c>
      <c r="U38" s="88">
        <v>100</v>
      </c>
    </row>
    <row r="39" spans="1:21">
      <c r="I39" s="126"/>
      <c r="P39" s="126"/>
    </row>
    <row r="40" spans="1:21" ht="16.5" thickBot="1">
      <c r="A40" s="5" t="s">
        <v>129</v>
      </c>
      <c r="B40" s="6"/>
      <c r="C40" s="6"/>
      <c r="D40" s="6"/>
      <c r="E40" s="6"/>
      <c r="F40" s="6"/>
      <c r="I40" s="199" t="s">
        <v>112</v>
      </c>
      <c r="J40" s="199"/>
      <c r="K40" s="199"/>
      <c r="L40" s="199"/>
      <c r="M40" s="199"/>
      <c r="N40" s="199"/>
      <c r="P40" s="199" t="s">
        <v>113</v>
      </c>
      <c r="Q40" s="199"/>
      <c r="R40" s="199"/>
      <c r="S40" s="199"/>
      <c r="T40" s="199"/>
      <c r="U40" s="199"/>
    </row>
    <row r="41" spans="1:21">
      <c r="A41" s="7"/>
      <c r="B41" s="92"/>
      <c r="C41" s="91" t="s">
        <v>32</v>
      </c>
      <c r="D41" s="93"/>
      <c r="E41" s="11"/>
      <c r="F41" s="91" t="s">
        <v>2</v>
      </c>
      <c r="G41" s="12"/>
      <c r="I41" s="32"/>
      <c r="J41" s="91" t="s">
        <v>32</v>
      </c>
      <c r="K41" s="93"/>
      <c r="L41" s="11"/>
      <c r="M41" s="91" t="s">
        <v>2</v>
      </c>
      <c r="N41" s="12"/>
      <c r="P41" s="32"/>
      <c r="Q41" s="91" t="s">
        <v>32</v>
      </c>
      <c r="R41" s="93"/>
      <c r="S41" s="11"/>
      <c r="T41" s="91" t="s">
        <v>2</v>
      </c>
      <c r="U41" s="12"/>
    </row>
    <row r="42" spans="1:21">
      <c r="A42" s="13" t="s">
        <v>3</v>
      </c>
      <c r="B42" s="14" t="s">
        <v>164</v>
      </c>
      <c r="C42" s="15" t="s">
        <v>160</v>
      </c>
      <c r="D42" s="66" t="s">
        <v>161</v>
      </c>
      <c r="E42" s="15" t="s">
        <v>164</v>
      </c>
      <c r="F42" s="15" t="s">
        <v>160</v>
      </c>
      <c r="G42" s="16" t="s">
        <v>161</v>
      </c>
      <c r="I42" s="117" t="s">
        <v>164</v>
      </c>
      <c r="J42" s="15" t="s">
        <v>160</v>
      </c>
      <c r="K42" s="66" t="s">
        <v>161</v>
      </c>
      <c r="L42" s="15" t="s">
        <v>164</v>
      </c>
      <c r="M42" s="15" t="s">
        <v>160</v>
      </c>
      <c r="N42" s="16" t="s">
        <v>161</v>
      </c>
      <c r="P42" s="117" t="s">
        <v>164</v>
      </c>
      <c r="Q42" s="15" t="s">
        <v>160</v>
      </c>
      <c r="R42" s="66" t="s">
        <v>161</v>
      </c>
      <c r="S42" s="15" t="s">
        <v>164</v>
      </c>
      <c r="T42" s="15" t="s">
        <v>160</v>
      </c>
      <c r="U42" s="16" t="s">
        <v>161</v>
      </c>
    </row>
    <row r="43" spans="1:21">
      <c r="A43" s="17" t="s">
        <v>83</v>
      </c>
      <c r="B43" s="18">
        <v>63499</v>
      </c>
      <c r="C43" s="18">
        <v>71844</v>
      </c>
      <c r="D43" s="19">
        <v>73196</v>
      </c>
      <c r="E43" s="27">
        <v>19.264479683996882</v>
      </c>
      <c r="F43" s="27">
        <v>18.909301468652945</v>
      </c>
      <c r="G43" s="28">
        <v>16.744407359706454</v>
      </c>
      <c r="I43" s="118">
        <v>0</v>
      </c>
      <c r="J43" s="18">
        <v>0</v>
      </c>
      <c r="K43" s="19">
        <v>0</v>
      </c>
      <c r="L43" s="83" t="s">
        <v>173</v>
      </c>
      <c r="M43" s="83" t="s">
        <v>173</v>
      </c>
      <c r="N43" s="84" t="s">
        <v>173</v>
      </c>
      <c r="P43" s="118">
        <v>63499</v>
      </c>
      <c r="Q43" s="18">
        <v>71844</v>
      </c>
      <c r="R43" s="19">
        <v>73196</v>
      </c>
      <c r="S43" s="83">
        <v>21.098045991142005</v>
      </c>
      <c r="T43" s="83">
        <v>20.720146509582246</v>
      </c>
      <c r="U43" s="84">
        <v>18.261472673655639</v>
      </c>
    </row>
    <row r="44" spans="1:21">
      <c r="A44" s="17" t="s">
        <v>165</v>
      </c>
      <c r="B44" s="18">
        <v>56633</v>
      </c>
      <c r="C44" s="18">
        <v>66273</v>
      </c>
      <c r="D44" s="19">
        <v>79219</v>
      </c>
      <c r="E44" s="27">
        <v>17.181456053540927</v>
      </c>
      <c r="F44" s="27">
        <v>17.443017318523978</v>
      </c>
      <c r="G44" s="28">
        <v>18.122236278329218</v>
      </c>
      <c r="I44" s="118">
        <v>12298</v>
      </c>
      <c r="J44" s="18">
        <v>12573</v>
      </c>
      <c r="K44" s="19">
        <v>12793</v>
      </c>
      <c r="L44" s="83">
        <v>42.930950219925997</v>
      </c>
      <c r="M44" s="83">
        <v>37.864779400692669</v>
      </c>
      <c r="N44" s="84">
        <v>35.227867272476935</v>
      </c>
      <c r="P44" s="118">
        <v>44335</v>
      </c>
      <c r="Q44" s="18">
        <v>53700</v>
      </c>
      <c r="R44" s="19">
        <v>66426</v>
      </c>
      <c r="S44" s="83">
        <v>14.730655112951082</v>
      </c>
      <c r="T44" s="83">
        <v>15.487331824015458</v>
      </c>
      <c r="U44" s="84">
        <v>16.572443628343752</v>
      </c>
    </row>
    <row r="45" spans="1:21">
      <c r="A45" s="17" t="s">
        <v>84</v>
      </c>
      <c r="B45" s="18">
        <v>41913</v>
      </c>
      <c r="C45" s="18">
        <v>48263</v>
      </c>
      <c r="D45" s="19">
        <v>59861</v>
      </c>
      <c r="E45" s="27">
        <v>12.715666971060353</v>
      </c>
      <c r="F45" s="27">
        <v>12.70279517818603</v>
      </c>
      <c r="G45" s="28">
        <v>13.693876290499317</v>
      </c>
      <c r="I45" s="118">
        <v>2353</v>
      </c>
      <c r="J45" s="18">
        <v>2986</v>
      </c>
      <c r="K45" s="19">
        <v>3746</v>
      </c>
      <c r="L45" s="83">
        <v>8.214061300006982</v>
      </c>
      <c r="M45" s="83">
        <v>8.9926215931335634</v>
      </c>
      <c r="N45" s="84">
        <v>10.315296709348754</v>
      </c>
      <c r="P45" s="118">
        <v>39560</v>
      </c>
      <c r="Q45" s="18">
        <v>45277</v>
      </c>
      <c r="R45" s="19">
        <v>56115</v>
      </c>
      <c r="S45" s="83">
        <v>13.144123520206266</v>
      </c>
      <c r="T45" s="83">
        <v>13.058099124691768</v>
      </c>
      <c r="U45" s="84">
        <v>13.999980041015712</v>
      </c>
    </row>
    <row r="46" spans="1:21">
      <c r="A46" s="17" t="s">
        <v>86</v>
      </c>
      <c r="B46" s="18">
        <v>34483</v>
      </c>
      <c r="C46" s="18">
        <v>37203</v>
      </c>
      <c r="D46" s="19">
        <v>48527</v>
      </c>
      <c r="E46" s="27">
        <v>10.461535661085442</v>
      </c>
      <c r="F46" s="27">
        <v>9.7918092330367958</v>
      </c>
      <c r="G46" s="28">
        <v>11.101096452599528</v>
      </c>
      <c r="I46" s="118">
        <v>1932</v>
      </c>
      <c r="J46" s="18">
        <v>2393</v>
      </c>
      <c r="K46" s="19">
        <v>2908</v>
      </c>
      <c r="L46" s="83">
        <v>6.7443971235076452</v>
      </c>
      <c r="M46" s="83">
        <v>7.20674597199217</v>
      </c>
      <c r="N46" s="84">
        <v>8.0077103125430256</v>
      </c>
      <c r="P46" s="118">
        <v>32551</v>
      </c>
      <c r="Q46" s="18">
        <v>34810</v>
      </c>
      <c r="R46" s="19">
        <v>45619</v>
      </c>
      <c r="S46" s="83">
        <v>10.815327722604504</v>
      </c>
      <c r="T46" s="83">
        <v>10.039367240111325</v>
      </c>
      <c r="U46" s="84">
        <v>11.381361302523315</v>
      </c>
    </row>
    <row r="47" spans="1:21">
      <c r="A47" s="17" t="s">
        <v>166</v>
      </c>
      <c r="B47" s="18">
        <v>25127</v>
      </c>
      <c r="C47" s="18">
        <v>28688</v>
      </c>
      <c r="D47" s="19">
        <v>33689</v>
      </c>
      <c r="E47" s="27">
        <v>7.6230898284979229</v>
      </c>
      <c r="F47" s="27">
        <v>7.550665894614939</v>
      </c>
      <c r="G47" s="28">
        <v>7.7067372471330495</v>
      </c>
      <c r="I47" s="118">
        <v>939</v>
      </c>
      <c r="J47" s="18">
        <v>1173</v>
      </c>
      <c r="K47" s="19">
        <v>1335</v>
      </c>
      <c r="L47" s="83">
        <v>3.2779445646861691</v>
      </c>
      <c r="M47" s="83">
        <v>3.5326005119710886</v>
      </c>
      <c r="N47" s="84">
        <v>3.6761668731928956</v>
      </c>
      <c r="P47" s="118">
        <v>24188</v>
      </c>
      <c r="Q47" s="18">
        <v>27515</v>
      </c>
      <c r="R47" s="19">
        <v>32354</v>
      </c>
      <c r="S47" s="83">
        <v>8.0366546943060957</v>
      </c>
      <c r="T47" s="83">
        <v>7.9354550304987956</v>
      </c>
      <c r="U47" s="84">
        <v>8.0719122203871052</v>
      </c>
    </row>
    <row r="48" spans="1:21">
      <c r="A48" s="17" t="s">
        <v>167</v>
      </c>
      <c r="B48" s="18">
        <v>0</v>
      </c>
      <c r="C48" s="18">
        <v>0</v>
      </c>
      <c r="D48" s="19">
        <v>0</v>
      </c>
      <c r="E48" s="27" t="s">
        <v>173</v>
      </c>
      <c r="F48" s="27" t="s">
        <v>173</v>
      </c>
      <c r="G48" s="28" t="s">
        <v>173</v>
      </c>
      <c r="I48" s="118">
        <v>0</v>
      </c>
      <c r="J48" s="18">
        <v>0</v>
      </c>
      <c r="K48" s="19">
        <v>0</v>
      </c>
      <c r="L48" s="83" t="s">
        <v>173</v>
      </c>
      <c r="M48" s="83" t="s">
        <v>173</v>
      </c>
      <c r="N48" s="84" t="s">
        <v>173</v>
      </c>
      <c r="P48" s="118">
        <v>0</v>
      </c>
      <c r="Q48" s="18">
        <v>0</v>
      </c>
      <c r="R48" s="19">
        <v>0</v>
      </c>
      <c r="S48" s="83" t="s">
        <v>173</v>
      </c>
      <c r="T48" s="83" t="s">
        <v>173</v>
      </c>
      <c r="U48" s="84" t="s">
        <v>173</v>
      </c>
    </row>
    <row r="49" spans="1:21">
      <c r="A49" s="17" t="s">
        <v>168</v>
      </c>
      <c r="B49" s="18">
        <v>107928</v>
      </c>
      <c r="C49" s="18">
        <v>127637</v>
      </c>
      <c r="D49" s="19">
        <v>142568</v>
      </c>
      <c r="E49" s="27">
        <v>32.743456799861654</v>
      </c>
      <c r="F49" s="27">
        <v>33.593988524503871</v>
      </c>
      <c r="G49" s="28">
        <v>32.614031756634645</v>
      </c>
      <c r="I49" s="118">
        <v>11090</v>
      </c>
      <c r="J49" s="18">
        <v>14048</v>
      </c>
      <c r="K49" s="19">
        <v>15471</v>
      </c>
      <c r="L49" s="83">
        <v>38.713956573343573</v>
      </c>
      <c r="M49" s="83">
        <v>42.306881493750943</v>
      </c>
      <c r="N49" s="84">
        <v>42.602230483271377</v>
      </c>
      <c r="P49" s="118">
        <v>96838</v>
      </c>
      <c r="Q49" s="18">
        <v>113589</v>
      </c>
      <c r="R49" s="19">
        <v>127097</v>
      </c>
      <c r="S49" s="83">
        <v>32.175192958790049</v>
      </c>
      <c r="T49" s="83">
        <v>32.75960027110041</v>
      </c>
      <c r="U49" s="84">
        <v>31.709087824520608</v>
      </c>
    </row>
    <row r="50" spans="1:21">
      <c r="A50" s="17" t="s">
        <v>169</v>
      </c>
      <c r="B50" s="18">
        <v>0</v>
      </c>
      <c r="C50" s="18">
        <v>0</v>
      </c>
      <c r="D50" s="19">
        <v>0</v>
      </c>
      <c r="E50" s="27" t="s">
        <v>173</v>
      </c>
      <c r="F50" s="27" t="s">
        <v>173</v>
      </c>
      <c r="G50" s="28" t="s">
        <v>173</v>
      </c>
      <c r="I50" s="118">
        <v>0</v>
      </c>
      <c r="J50" s="18">
        <v>0</v>
      </c>
      <c r="K50" s="19">
        <v>0</v>
      </c>
      <c r="L50" s="83" t="s">
        <v>173</v>
      </c>
      <c r="M50" s="83" t="s">
        <v>173</v>
      </c>
      <c r="N50" s="84" t="s">
        <v>173</v>
      </c>
      <c r="P50" s="118">
        <v>0</v>
      </c>
      <c r="Q50" s="18">
        <v>0</v>
      </c>
      <c r="R50" s="19">
        <v>0</v>
      </c>
      <c r="S50" s="83" t="s">
        <v>173</v>
      </c>
      <c r="T50" s="83" t="s">
        <v>173</v>
      </c>
      <c r="U50" s="84" t="s">
        <v>173</v>
      </c>
    </row>
    <row r="51" spans="1:21">
      <c r="A51" s="17" t="s">
        <v>170</v>
      </c>
      <c r="B51" s="18">
        <v>0</v>
      </c>
      <c r="C51" s="18">
        <v>0</v>
      </c>
      <c r="D51" s="19">
        <v>0</v>
      </c>
      <c r="E51" s="27" t="s">
        <v>173</v>
      </c>
      <c r="F51" s="27" t="s">
        <v>173</v>
      </c>
      <c r="G51" s="28" t="s">
        <v>173</v>
      </c>
      <c r="I51" s="118">
        <v>0</v>
      </c>
      <c r="J51" s="18">
        <v>0</v>
      </c>
      <c r="K51" s="19">
        <v>0</v>
      </c>
      <c r="L51" s="83" t="s">
        <v>173</v>
      </c>
      <c r="M51" s="83" t="s">
        <v>173</v>
      </c>
      <c r="N51" s="84" t="s">
        <v>173</v>
      </c>
      <c r="P51" s="118">
        <v>0</v>
      </c>
      <c r="Q51" s="18">
        <v>0</v>
      </c>
      <c r="R51" s="19">
        <v>0</v>
      </c>
      <c r="S51" s="83" t="s">
        <v>173</v>
      </c>
      <c r="T51" s="83" t="s">
        <v>173</v>
      </c>
      <c r="U51" s="84" t="s">
        <v>173</v>
      </c>
    </row>
    <row r="52" spans="1:21">
      <c r="A52" s="17" t="s">
        <v>171</v>
      </c>
      <c r="B52" s="18">
        <v>0</v>
      </c>
      <c r="C52" s="18">
        <v>0</v>
      </c>
      <c r="D52" s="19">
        <v>0</v>
      </c>
      <c r="E52" s="27" t="s">
        <v>173</v>
      </c>
      <c r="F52" s="27" t="s">
        <v>173</v>
      </c>
      <c r="G52" s="28" t="s">
        <v>173</v>
      </c>
      <c r="I52" s="118">
        <v>0</v>
      </c>
      <c r="J52" s="18">
        <v>0</v>
      </c>
      <c r="K52" s="19">
        <v>0</v>
      </c>
      <c r="L52" s="83" t="s">
        <v>173</v>
      </c>
      <c r="M52" s="83" t="s">
        <v>173</v>
      </c>
      <c r="N52" s="84" t="s">
        <v>173</v>
      </c>
      <c r="P52" s="118">
        <v>0</v>
      </c>
      <c r="Q52" s="18">
        <v>0</v>
      </c>
      <c r="R52" s="19">
        <v>0</v>
      </c>
      <c r="S52" s="83" t="s">
        <v>173</v>
      </c>
      <c r="T52" s="83" t="s">
        <v>173</v>
      </c>
      <c r="U52" s="84" t="s">
        <v>173</v>
      </c>
    </row>
    <row r="53" spans="1:21">
      <c r="A53" s="17" t="s">
        <v>172</v>
      </c>
      <c r="B53" s="18">
        <v>0</v>
      </c>
      <c r="C53" s="18">
        <v>0</v>
      </c>
      <c r="D53" s="19">
        <v>0</v>
      </c>
      <c r="E53" s="27" t="s">
        <v>173</v>
      </c>
      <c r="F53" s="27" t="s">
        <v>173</v>
      </c>
      <c r="G53" s="28" t="s">
        <v>173</v>
      </c>
      <c r="I53" s="118">
        <v>0</v>
      </c>
      <c r="J53" s="18">
        <v>0</v>
      </c>
      <c r="K53" s="19">
        <v>0</v>
      </c>
      <c r="L53" s="83" t="s">
        <v>173</v>
      </c>
      <c r="M53" s="83" t="s">
        <v>173</v>
      </c>
      <c r="N53" s="84" t="s">
        <v>173</v>
      </c>
      <c r="P53" s="118">
        <v>0</v>
      </c>
      <c r="Q53" s="18">
        <v>0</v>
      </c>
      <c r="R53" s="19">
        <v>0</v>
      </c>
      <c r="S53" s="83" t="s">
        <v>173</v>
      </c>
      <c r="T53" s="83" t="s">
        <v>173</v>
      </c>
      <c r="U53" s="84" t="s">
        <v>173</v>
      </c>
    </row>
    <row r="54" spans="1:21">
      <c r="A54" s="17" t="s">
        <v>174</v>
      </c>
      <c r="B54" s="18">
        <v>0</v>
      </c>
      <c r="C54" s="18">
        <v>0</v>
      </c>
      <c r="D54" s="19">
        <v>0</v>
      </c>
      <c r="E54" s="27" t="s">
        <v>173</v>
      </c>
      <c r="F54" s="27" t="s">
        <v>173</v>
      </c>
      <c r="G54" s="28" t="s">
        <v>173</v>
      </c>
      <c r="I54" s="118">
        <v>0</v>
      </c>
      <c r="J54" s="18">
        <v>0</v>
      </c>
      <c r="K54" s="19">
        <v>0</v>
      </c>
      <c r="L54" s="83" t="s">
        <v>173</v>
      </c>
      <c r="M54" s="83" t="s">
        <v>173</v>
      </c>
      <c r="N54" s="84" t="s">
        <v>173</v>
      </c>
      <c r="P54" s="118">
        <v>0</v>
      </c>
      <c r="Q54" s="18">
        <v>0</v>
      </c>
      <c r="R54" s="19">
        <v>0</v>
      </c>
      <c r="S54" s="83" t="s">
        <v>173</v>
      </c>
      <c r="T54" s="83" t="s">
        <v>173</v>
      </c>
      <c r="U54" s="84" t="s">
        <v>173</v>
      </c>
    </row>
    <row r="55" spans="1:21">
      <c r="A55" s="17" t="s">
        <v>175</v>
      </c>
      <c r="B55" s="18">
        <v>34</v>
      </c>
      <c r="C55" s="18">
        <v>32</v>
      </c>
      <c r="D55" s="19">
        <v>22</v>
      </c>
      <c r="E55" s="27">
        <v>1.0315001956816547E-2</v>
      </c>
      <c r="F55" s="27">
        <v>8.422382481444439E-3</v>
      </c>
      <c r="G55" s="28">
        <v>5.0327471707954253E-3</v>
      </c>
      <c r="I55" s="118">
        <v>34</v>
      </c>
      <c r="J55" s="18">
        <v>32</v>
      </c>
      <c r="K55" s="19">
        <v>22</v>
      </c>
      <c r="L55" s="83">
        <v>0.11869021852963764</v>
      </c>
      <c r="M55" s="83">
        <v>9.6371028459569338E-2</v>
      </c>
      <c r="N55" s="84">
        <v>6.0581027123778053E-2</v>
      </c>
      <c r="P55" s="118">
        <v>0</v>
      </c>
      <c r="Q55" s="18">
        <v>0</v>
      </c>
      <c r="R55" s="19">
        <v>0</v>
      </c>
      <c r="S55" s="83" t="s">
        <v>173</v>
      </c>
      <c r="T55" s="83" t="s">
        <v>173</v>
      </c>
      <c r="U55" s="84" t="s">
        <v>173</v>
      </c>
    </row>
    <row r="56" spans="1:21">
      <c r="A56" s="17" t="s">
        <v>176</v>
      </c>
      <c r="B56" s="18">
        <v>0</v>
      </c>
      <c r="C56" s="18">
        <v>0</v>
      </c>
      <c r="D56" s="19">
        <v>0</v>
      </c>
      <c r="E56" s="27" t="s">
        <v>173</v>
      </c>
      <c r="F56" s="27" t="s">
        <v>173</v>
      </c>
      <c r="G56" s="28" t="s">
        <v>173</v>
      </c>
      <c r="I56" s="118">
        <v>0</v>
      </c>
      <c r="J56" s="18">
        <v>0</v>
      </c>
      <c r="K56" s="19">
        <v>0</v>
      </c>
      <c r="L56" s="83" t="s">
        <v>173</v>
      </c>
      <c r="M56" s="83" t="s">
        <v>173</v>
      </c>
      <c r="N56" s="84" t="s">
        <v>173</v>
      </c>
      <c r="P56" s="118">
        <v>0</v>
      </c>
      <c r="Q56" s="18">
        <v>0</v>
      </c>
      <c r="R56" s="19">
        <v>0</v>
      </c>
      <c r="S56" s="83" t="s">
        <v>173</v>
      </c>
      <c r="T56" s="83" t="s">
        <v>173</v>
      </c>
      <c r="U56" s="84" t="s">
        <v>173</v>
      </c>
    </row>
    <row r="57" spans="1:21">
      <c r="A57" s="17" t="s">
        <v>177</v>
      </c>
      <c r="B57" s="18">
        <v>0</v>
      </c>
      <c r="C57" s="18">
        <v>0</v>
      </c>
      <c r="D57" s="19">
        <v>0</v>
      </c>
      <c r="E57" s="27" t="s">
        <v>173</v>
      </c>
      <c r="F57" s="27" t="s">
        <v>173</v>
      </c>
      <c r="G57" s="28" t="s">
        <v>173</v>
      </c>
      <c r="I57" s="118">
        <v>0</v>
      </c>
      <c r="J57" s="18">
        <v>0</v>
      </c>
      <c r="K57" s="19">
        <v>0</v>
      </c>
      <c r="L57" s="83" t="s">
        <v>173</v>
      </c>
      <c r="M57" s="83" t="s">
        <v>173</v>
      </c>
      <c r="N57" s="84" t="s">
        <v>173</v>
      </c>
      <c r="P57" s="118">
        <v>0</v>
      </c>
      <c r="Q57" s="18">
        <v>0</v>
      </c>
      <c r="R57" s="19">
        <v>0</v>
      </c>
      <c r="S57" s="83" t="s">
        <v>173</v>
      </c>
      <c r="T57" s="83" t="s">
        <v>173</v>
      </c>
      <c r="U57" s="84" t="s">
        <v>173</v>
      </c>
    </row>
    <row r="58" spans="1:21">
      <c r="A58" s="17" t="s">
        <v>178</v>
      </c>
      <c r="B58" s="18">
        <v>0</v>
      </c>
      <c r="C58" s="18">
        <v>0</v>
      </c>
      <c r="D58" s="19">
        <v>0</v>
      </c>
      <c r="E58" s="27" t="s">
        <v>173</v>
      </c>
      <c r="F58" s="27" t="s">
        <v>173</v>
      </c>
      <c r="G58" s="28" t="s">
        <v>173</v>
      </c>
      <c r="I58" s="118">
        <v>0</v>
      </c>
      <c r="J58" s="18">
        <v>0</v>
      </c>
      <c r="K58" s="19">
        <v>0</v>
      </c>
      <c r="L58" s="83" t="s">
        <v>173</v>
      </c>
      <c r="M58" s="83" t="s">
        <v>173</v>
      </c>
      <c r="N58" s="84" t="s">
        <v>173</v>
      </c>
      <c r="P58" s="118">
        <v>0</v>
      </c>
      <c r="Q58" s="18">
        <v>0</v>
      </c>
      <c r="R58" s="19">
        <v>0</v>
      </c>
      <c r="S58" s="83" t="s">
        <v>173</v>
      </c>
      <c r="T58" s="83" t="s">
        <v>173</v>
      </c>
      <c r="U58" s="84" t="s">
        <v>173</v>
      </c>
    </row>
    <row r="59" spans="1:21">
      <c r="A59" s="17" t="s">
        <v>179</v>
      </c>
      <c r="B59" s="18">
        <v>0</v>
      </c>
      <c r="C59" s="18">
        <v>0</v>
      </c>
      <c r="D59" s="19">
        <v>0</v>
      </c>
      <c r="E59" s="27" t="s">
        <v>173</v>
      </c>
      <c r="F59" s="27" t="s">
        <v>173</v>
      </c>
      <c r="G59" s="28" t="s">
        <v>173</v>
      </c>
      <c r="I59" s="118">
        <v>0</v>
      </c>
      <c r="J59" s="18">
        <v>0</v>
      </c>
      <c r="K59" s="19">
        <v>0</v>
      </c>
      <c r="L59" s="83" t="s">
        <v>173</v>
      </c>
      <c r="M59" s="83" t="s">
        <v>173</v>
      </c>
      <c r="N59" s="84" t="s">
        <v>173</v>
      </c>
      <c r="P59" s="118">
        <v>0</v>
      </c>
      <c r="Q59" s="18">
        <v>0</v>
      </c>
      <c r="R59" s="19">
        <v>0</v>
      </c>
      <c r="S59" s="83" t="s">
        <v>173</v>
      </c>
      <c r="T59" s="83" t="s">
        <v>173</v>
      </c>
      <c r="U59" s="84" t="s">
        <v>173</v>
      </c>
    </row>
    <row r="60" spans="1:21">
      <c r="A60" s="17" t="s">
        <v>180</v>
      </c>
      <c r="B60" s="18">
        <v>0</v>
      </c>
      <c r="C60" s="18">
        <v>0</v>
      </c>
      <c r="D60" s="19">
        <v>0</v>
      </c>
      <c r="E60" s="27" t="s">
        <v>173</v>
      </c>
      <c r="F60" s="27" t="s">
        <v>173</v>
      </c>
      <c r="G60" s="28" t="s">
        <v>173</v>
      </c>
      <c r="I60" s="118">
        <v>0</v>
      </c>
      <c r="J60" s="18">
        <v>0</v>
      </c>
      <c r="K60" s="19">
        <v>0</v>
      </c>
      <c r="L60" s="83" t="s">
        <v>173</v>
      </c>
      <c r="M60" s="83" t="s">
        <v>173</v>
      </c>
      <c r="N60" s="84" t="s">
        <v>173</v>
      </c>
      <c r="P60" s="118">
        <v>0</v>
      </c>
      <c r="Q60" s="18">
        <v>0</v>
      </c>
      <c r="R60" s="19">
        <v>0</v>
      </c>
      <c r="S60" s="83" t="s">
        <v>173</v>
      </c>
      <c r="T60" s="83" t="s">
        <v>173</v>
      </c>
      <c r="U60" s="84" t="s">
        <v>173</v>
      </c>
    </row>
    <row r="61" spans="1:21">
      <c r="A61" s="17" t="s">
        <v>181</v>
      </c>
      <c r="B61" s="18">
        <v>0</v>
      </c>
      <c r="C61" s="18">
        <v>0</v>
      </c>
      <c r="D61" s="19">
        <v>0</v>
      </c>
      <c r="E61" s="27" t="s">
        <v>173</v>
      </c>
      <c r="F61" s="27" t="s">
        <v>173</v>
      </c>
      <c r="G61" s="28" t="s">
        <v>173</v>
      </c>
      <c r="I61" s="118">
        <v>0</v>
      </c>
      <c r="J61" s="18">
        <v>0</v>
      </c>
      <c r="K61" s="19">
        <v>0</v>
      </c>
      <c r="L61" s="83" t="s">
        <v>173</v>
      </c>
      <c r="M61" s="83" t="s">
        <v>173</v>
      </c>
      <c r="N61" s="84" t="s">
        <v>173</v>
      </c>
      <c r="P61" s="118">
        <v>0</v>
      </c>
      <c r="Q61" s="18">
        <v>0</v>
      </c>
      <c r="R61" s="19">
        <v>0</v>
      </c>
      <c r="S61" s="83" t="s">
        <v>173</v>
      </c>
      <c r="T61" s="83" t="s">
        <v>173</v>
      </c>
      <c r="U61" s="84" t="s">
        <v>173</v>
      </c>
    </row>
    <row r="62" spans="1:21">
      <c r="A62" s="17" t="s">
        <v>182</v>
      </c>
      <c r="B62" s="18">
        <v>0</v>
      </c>
      <c r="C62" s="18">
        <v>0</v>
      </c>
      <c r="D62" s="19">
        <v>0</v>
      </c>
      <c r="E62" s="27" t="s">
        <v>173</v>
      </c>
      <c r="F62" s="27" t="s">
        <v>173</v>
      </c>
      <c r="G62" s="28" t="s">
        <v>173</v>
      </c>
      <c r="I62" s="118">
        <v>0</v>
      </c>
      <c r="J62" s="18">
        <v>0</v>
      </c>
      <c r="K62" s="19">
        <v>0</v>
      </c>
      <c r="L62" s="83" t="s">
        <v>173</v>
      </c>
      <c r="M62" s="83" t="s">
        <v>173</v>
      </c>
      <c r="N62" s="84" t="s">
        <v>173</v>
      </c>
      <c r="P62" s="118">
        <v>0</v>
      </c>
      <c r="Q62" s="18">
        <v>0</v>
      </c>
      <c r="R62" s="19">
        <v>0</v>
      </c>
      <c r="S62" s="83" t="s">
        <v>173</v>
      </c>
      <c r="T62" s="83" t="s">
        <v>173</v>
      </c>
      <c r="U62" s="84" t="s">
        <v>173</v>
      </c>
    </row>
    <row r="63" spans="1:21">
      <c r="A63" s="17" t="s">
        <v>183</v>
      </c>
      <c r="B63" s="18">
        <v>0</v>
      </c>
      <c r="C63" s="18">
        <v>0</v>
      </c>
      <c r="D63" s="19">
        <v>0</v>
      </c>
      <c r="E63" s="27" t="s">
        <v>173</v>
      </c>
      <c r="F63" s="27" t="s">
        <v>173</v>
      </c>
      <c r="G63" s="28" t="s">
        <v>173</v>
      </c>
      <c r="I63" s="118">
        <v>0</v>
      </c>
      <c r="J63" s="18">
        <v>0</v>
      </c>
      <c r="K63" s="19">
        <v>0</v>
      </c>
      <c r="L63" s="83" t="s">
        <v>173</v>
      </c>
      <c r="M63" s="83" t="s">
        <v>173</v>
      </c>
      <c r="N63" s="84" t="s">
        <v>173</v>
      </c>
      <c r="P63" s="118">
        <v>0</v>
      </c>
      <c r="Q63" s="18">
        <v>0</v>
      </c>
      <c r="R63" s="19">
        <v>0</v>
      </c>
      <c r="S63" s="83" t="s">
        <v>173</v>
      </c>
      <c r="T63" s="83" t="s">
        <v>173</v>
      </c>
      <c r="U63" s="84" t="s">
        <v>173</v>
      </c>
    </row>
    <row r="64" spans="1:21">
      <c r="A64" s="17" t="s">
        <v>184</v>
      </c>
      <c r="B64" s="18">
        <v>0</v>
      </c>
      <c r="C64" s="18">
        <v>0</v>
      </c>
      <c r="D64" s="19">
        <v>0</v>
      </c>
      <c r="E64" s="27" t="s">
        <v>173</v>
      </c>
      <c r="F64" s="27" t="s">
        <v>173</v>
      </c>
      <c r="G64" s="28" t="s">
        <v>173</v>
      </c>
      <c r="I64" s="118">
        <v>0</v>
      </c>
      <c r="J64" s="18">
        <v>0</v>
      </c>
      <c r="K64" s="19">
        <v>0</v>
      </c>
      <c r="L64" s="83" t="s">
        <v>173</v>
      </c>
      <c r="M64" s="83" t="s">
        <v>173</v>
      </c>
      <c r="N64" s="84" t="s">
        <v>173</v>
      </c>
      <c r="P64" s="118">
        <v>0</v>
      </c>
      <c r="Q64" s="18">
        <v>0</v>
      </c>
      <c r="R64" s="19">
        <v>0</v>
      </c>
      <c r="S64" s="83" t="s">
        <v>173</v>
      </c>
      <c r="T64" s="83" t="s">
        <v>173</v>
      </c>
      <c r="U64" s="84" t="s">
        <v>173</v>
      </c>
    </row>
    <row r="65" spans="1:21">
      <c r="A65" s="17" t="s">
        <v>185</v>
      </c>
      <c r="B65" s="18">
        <v>0</v>
      </c>
      <c r="C65" s="18">
        <v>0</v>
      </c>
      <c r="D65" s="19">
        <v>0</v>
      </c>
      <c r="E65" s="27" t="s">
        <v>173</v>
      </c>
      <c r="F65" s="27" t="s">
        <v>173</v>
      </c>
      <c r="G65" s="28" t="s">
        <v>173</v>
      </c>
      <c r="I65" s="118">
        <v>0</v>
      </c>
      <c r="J65" s="18">
        <v>0</v>
      </c>
      <c r="K65" s="19">
        <v>0</v>
      </c>
      <c r="L65" s="83" t="s">
        <v>173</v>
      </c>
      <c r="M65" s="83" t="s">
        <v>173</v>
      </c>
      <c r="N65" s="84" t="s">
        <v>173</v>
      </c>
      <c r="P65" s="118">
        <v>0</v>
      </c>
      <c r="Q65" s="18">
        <v>0</v>
      </c>
      <c r="R65" s="19">
        <v>0</v>
      </c>
      <c r="S65" s="83" t="s">
        <v>173</v>
      </c>
      <c r="T65" s="83" t="s">
        <v>173</v>
      </c>
      <c r="U65" s="84" t="s">
        <v>173</v>
      </c>
    </row>
    <row r="66" spans="1:21">
      <c r="A66" s="17" t="s">
        <v>186</v>
      </c>
      <c r="B66" s="18">
        <v>0</v>
      </c>
      <c r="C66" s="18">
        <v>0</v>
      </c>
      <c r="D66" s="19">
        <v>0</v>
      </c>
      <c r="E66" s="27" t="s">
        <v>173</v>
      </c>
      <c r="F66" s="27" t="s">
        <v>173</v>
      </c>
      <c r="G66" s="28" t="s">
        <v>173</v>
      </c>
      <c r="I66" s="118">
        <v>0</v>
      </c>
      <c r="J66" s="18">
        <v>0</v>
      </c>
      <c r="K66" s="19">
        <v>0</v>
      </c>
      <c r="L66" s="83" t="s">
        <v>173</v>
      </c>
      <c r="M66" s="83" t="s">
        <v>173</v>
      </c>
      <c r="N66" s="84" t="s">
        <v>173</v>
      </c>
      <c r="P66" s="118">
        <v>0</v>
      </c>
      <c r="Q66" s="18">
        <v>0</v>
      </c>
      <c r="R66" s="19">
        <v>0</v>
      </c>
      <c r="S66" s="83" t="s">
        <v>173</v>
      </c>
      <c r="T66" s="83" t="s">
        <v>173</v>
      </c>
      <c r="U66" s="84" t="s">
        <v>173</v>
      </c>
    </row>
    <row r="67" spans="1:21">
      <c r="A67" s="17" t="s">
        <v>187</v>
      </c>
      <c r="B67" s="18">
        <v>0</v>
      </c>
      <c r="C67" s="18">
        <v>0</v>
      </c>
      <c r="D67" s="19">
        <v>0</v>
      </c>
      <c r="E67" s="27" t="s">
        <v>173</v>
      </c>
      <c r="F67" s="27" t="s">
        <v>173</v>
      </c>
      <c r="G67" s="28" t="s">
        <v>173</v>
      </c>
      <c r="I67" s="118">
        <v>0</v>
      </c>
      <c r="J67" s="18">
        <v>0</v>
      </c>
      <c r="K67" s="19">
        <v>0</v>
      </c>
      <c r="L67" s="83" t="s">
        <v>173</v>
      </c>
      <c r="M67" s="83" t="s">
        <v>173</v>
      </c>
      <c r="N67" s="84" t="s">
        <v>173</v>
      </c>
      <c r="P67" s="118">
        <v>0</v>
      </c>
      <c r="Q67" s="18">
        <v>0</v>
      </c>
      <c r="R67" s="19">
        <v>0</v>
      </c>
      <c r="S67" s="83" t="s">
        <v>173</v>
      </c>
      <c r="T67" s="83" t="s">
        <v>173</v>
      </c>
      <c r="U67" s="84" t="s">
        <v>173</v>
      </c>
    </row>
    <row r="68" spans="1:21">
      <c r="A68" s="17" t="s">
        <v>188</v>
      </c>
      <c r="B68" s="18">
        <v>0</v>
      </c>
      <c r="C68" s="18">
        <v>0</v>
      </c>
      <c r="D68" s="19">
        <v>3</v>
      </c>
      <c r="E68" s="27" t="s">
        <v>173</v>
      </c>
      <c r="F68" s="27" t="s">
        <v>173</v>
      </c>
      <c r="G68" s="28">
        <v>6.8628370510846715E-4</v>
      </c>
      <c r="I68" s="118">
        <v>0</v>
      </c>
      <c r="J68" s="18">
        <v>0</v>
      </c>
      <c r="K68" s="19">
        <v>3</v>
      </c>
      <c r="L68" s="83" t="s">
        <v>173</v>
      </c>
      <c r="M68" s="83" t="s">
        <v>173</v>
      </c>
      <c r="N68" s="84">
        <v>8.2610491532424616E-3</v>
      </c>
      <c r="P68" s="118">
        <v>0</v>
      </c>
      <c r="Q68" s="18">
        <v>0</v>
      </c>
      <c r="R68" s="19">
        <v>0</v>
      </c>
      <c r="S68" s="83" t="s">
        <v>173</v>
      </c>
      <c r="T68" s="83" t="s">
        <v>173</v>
      </c>
      <c r="U68" s="84" t="s">
        <v>173</v>
      </c>
    </row>
    <row r="69" spans="1:21">
      <c r="A69" s="17" t="s">
        <v>189</v>
      </c>
      <c r="B69" s="18">
        <v>0</v>
      </c>
      <c r="C69" s="18">
        <v>0</v>
      </c>
      <c r="D69" s="19">
        <v>0</v>
      </c>
      <c r="E69" s="27" t="s">
        <v>173</v>
      </c>
      <c r="F69" s="27" t="s">
        <v>173</v>
      </c>
      <c r="G69" s="28" t="s">
        <v>173</v>
      </c>
      <c r="I69" s="118">
        <v>0</v>
      </c>
      <c r="J69" s="18">
        <v>0</v>
      </c>
      <c r="K69" s="19">
        <v>0</v>
      </c>
      <c r="L69" s="83" t="s">
        <v>173</v>
      </c>
      <c r="M69" s="83" t="s">
        <v>173</v>
      </c>
      <c r="N69" s="84" t="s">
        <v>173</v>
      </c>
      <c r="P69" s="118">
        <v>0</v>
      </c>
      <c r="Q69" s="18">
        <v>0</v>
      </c>
      <c r="R69" s="19">
        <v>0</v>
      </c>
      <c r="S69" s="83" t="s">
        <v>173</v>
      </c>
      <c r="T69" s="83" t="s">
        <v>173</v>
      </c>
      <c r="U69" s="84" t="s">
        <v>173</v>
      </c>
    </row>
    <row r="70" spans="1:21">
      <c r="A70" s="17" t="s">
        <v>190</v>
      </c>
      <c r="B70" s="18">
        <v>0</v>
      </c>
      <c r="C70" s="18">
        <v>0</v>
      </c>
      <c r="D70" s="19">
        <v>0</v>
      </c>
      <c r="E70" s="27" t="s">
        <v>173</v>
      </c>
      <c r="F70" s="27" t="s">
        <v>173</v>
      </c>
      <c r="G70" s="28" t="s">
        <v>173</v>
      </c>
      <c r="I70" s="118">
        <v>0</v>
      </c>
      <c r="J70" s="18">
        <v>0</v>
      </c>
      <c r="K70" s="19">
        <v>0</v>
      </c>
      <c r="L70" s="83" t="s">
        <v>173</v>
      </c>
      <c r="M70" s="83" t="s">
        <v>173</v>
      </c>
      <c r="N70" s="84" t="s">
        <v>173</v>
      </c>
      <c r="P70" s="118">
        <v>0</v>
      </c>
      <c r="Q70" s="18">
        <v>0</v>
      </c>
      <c r="R70" s="19">
        <v>0</v>
      </c>
      <c r="S70" s="83" t="s">
        <v>173</v>
      </c>
      <c r="T70" s="83" t="s">
        <v>173</v>
      </c>
      <c r="U70" s="84" t="s">
        <v>173</v>
      </c>
    </row>
    <row r="71" spans="1:21">
      <c r="A71" s="17" t="s">
        <v>191</v>
      </c>
      <c r="B71" s="18">
        <v>0</v>
      </c>
      <c r="C71" s="18">
        <v>0</v>
      </c>
      <c r="D71" s="19">
        <v>0</v>
      </c>
      <c r="E71" s="27" t="s">
        <v>173</v>
      </c>
      <c r="F71" s="27" t="s">
        <v>173</v>
      </c>
      <c r="G71" s="28" t="s">
        <v>173</v>
      </c>
      <c r="I71" s="118">
        <v>0</v>
      </c>
      <c r="J71" s="18">
        <v>0</v>
      </c>
      <c r="K71" s="19">
        <v>0</v>
      </c>
      <c r="L71" s="83" t="s">
        <v>173</v>
      </c>
      <c r="M71" s="83" t="s">
        <v>173</v>
      </c>
      <c r="N71" s="84" t="s">
        <v>173</v>
      </c>
      <c r="P71" s="118">
        <v>0</v>
      </c>
      <c r="Q71" s="18">
        <v>0</v>
      </c>
      <c r="R71" s="19">
        <v>0</v>
      </c>
      <c r="S71" s="83" t="s">
        <v>173</v>
      </c>
      <c r="T71" s="83" t="s">
        <v>173</v>
      </c>
      <c r="U71" s="84" t="s">
        <v>173</v>
      </c>
    </row>
    <row r="72" spans="1:21">
      <c r="A72" s="17" t="s">
        <v>192</v>
      </c>
      <c r="B72" s="18">
        <v>0</v>
      </c>
      <c r="C72" s="18">
        <v>0</v>
      </c>
      <c r="D72" s="19">
        <v>0</v>
      </c>
      <c r="E72" s="27" t="s">
        <v>173</v>
      </c>
      <c r="F72" s="27" t="s">
        <v>173</v>
      </c>
      <c r="G72" s="28" t="s">
        <v>173</v>
      </c>
      <c r="I72" s="118">
        <v>0</v>
      </c>
      <c r="J72" s="18">
        <v>0</v>
      </c>
      <c r="K72" s="19">
        <v>0</v>
      </c>
      <c r="L72" s="83" t="s">
        <v>173</v>
      </c>
      <c r="M72" s="83" t="s">
        <v>173</v>
      </c>
      <c r="N72" s="84" t="s">
        <v>173</v>
      </c>
      <c r="P72" s="118">
        <v>0</v>
      </c>
      <c r="Q72" s="18">
        <v>0</v>
      </c>
      <c r="R72" s="19">
        <v>0</v>
      </c>
      <c r="S72" s="83" t="s">
        <v>173</v>
      </c>
      <c r="T72" s="83" t="s">
        <v>173</v>
      </c>
      <c r="U72" s="84" t="s">
        <v>173</v>
      </c>
    </row>
    <row r="73" spans="1:21">
      <c r="A73" s="17" t="s">
        <v>193</v>
      </c>
      <c r="B73" s="18">
        <v>0</v>
      </c>
      <c r="C73" s="18">
        <v>0</v>
      </c>
      <c r="D73" s="19">
        <v>52</v>
      </c>
      <c r="E73" s="27" t="s">
        <v>173</v>
      </c>
      <c r="F73" s="27" t="s">
        <v>173</v>
      </c>
      <c r="G73" s="28">
        <v>1.1895584221880097E-2</v>
      </c>
      <c r="I73" s="118">
        <v>0</v>
      </c>
      <c r="J73" s="18">
        <v>0</v>
      </c>
      <c r="K73" s="19">
        <v>37</v>
      </c>
      <c r="L73" s="83" t="s">
        <v>173</v>
      </c>
      <c r="M73" s="83" t="s">
        <v>173</v>
      </c>
      <c r="N73" s="84">
        <v>0.10188627288999036</v>
      </c>
      <c r="P73" s="118">
        <v>0</v>
      </c>
      <c r="Q73" s="18">
        <v>0</v>
      </c>
      <c r="R73" s="19">
        <v>15</v>
      </c>
      <c r="S73" s="83" t="s">
        <v>173</v>
      </c>
      <c r="T73" s="83" t="s">
        <v>173</v>
      </c>
      <c r="U73" s="84">
        <v>3.7423095538668036E-3</v>
      </c>
    </row>
    <row r="74" spans="1:21" ht="13.5" thickBot="1">
      <c r="A74" s="20" t="s">
        <v>4</v>
      </c>
      <c r="B74" s="21">
        <v>329617</v>
      </c>
      <c r="C74" s="21">
        <v>379940</v>
      </c>
      <c r="D74" s="22">
        <v>437137</v>
      </c>
      <c r="E74" s="23">
        <v>100</v>
      </c>
      <c r="F74" s="23">
        <v>100</v>
      </c>
      <c r="G74" s="48">
        <v>100</v>
      </c>
      <c r="I74" s="119">
        <v>28646</v>
      </c>
      <c r="J74" s="21">
        <v>33205</v>
      </c>
      <c r="K74" s="22">
        <v>36315</v>
      </c>
      <c r="L74" s="87">
        <v>100</v>
      </c>
      <c r="M74" s="87">
        <v>100</v>
      </c>
      <c r="N74" s="88">
        <v>100</v>
      </c>
      <c r="P74" s="119">
        <v>300971</v>
      </c>
      <c r="Q74" s="21">
        <v>346735</v>
      </c>
      <c r="R74" s="22">
        <v>400822</v>
      </c>
      <c r="S74" s="87">
        <v>100</v>
      </c>
      <c r="T74" s="87">
        <v>100</v>
      </c>
      <c r="U74" s="88">
        <v>100</v>
      </c>
    </row>
    <row r="75" spans="1:21">
      <c r="A75" s="24"/>
      <c r="B75" s="24"/>
      <c r="C75" s="24"/>
      <c r="D75" s="24"/>
      <c r="E75" s="24"/>
      <c r="F75" s="24"/>
      <c r="G75" s="50"/>
    </row>
    <row r="76" spans="1:21" ht="12.75" customHeight="1">
      <c r="A76" s="26" t="s">
        <v>162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189">
        <v>17</v>
      </c>
    </row>
    <row r="77" spans="1:21" ht="12.75" customHeight="1">
      <c r="A77" s="26" t="s">
        <v>163</v>
      </c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188"/>
    </row>
    <row r="78" spans="1:21" ht="12.75" customHeight="1"/>
  </sheetData>
  <mergeCells count="5">
    <mergeCell ref="U76:U77"/>
    <mergeCell ref="I4:N4"/>
    <mergeCell ref="P4:U4"/>
    <mergeCell ref="I40:N40"/>
    <mergeCell ref="P40:U40"/>
  </mergeCells>
  <hyperlinks>
    <hyperlink ref="A2" location="Innhold!A42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6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/>
    <row r="2" spans="1:21">
      <c r="A2" s="72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>
      <c r="A4" s="5" t="s">
        <v>130</v>
      </c>
      <c r="B4" s="6"/>
      <c r="C4" s="6"/>
      <c r="D4" s="199" t="s">
        <v>107</v>
      </c>
      <c r="E4" s="199"/>
      <c r="F4" s="6"/>
      <c r="I4" s="199" t="s">
        <v>94</v>
      </c>
      <c r="J4" s="199"/>
      <c r="K4" s="199"/>
      <c r="L4" s="199"/>
      <c r="M4" s="199"/>
      <c r="N4" s="199"/>
      <c r="P4" s="199" t="s">
        <v>95</v>
      </c>
      <c r="Q4" s="199"/>
      <c r="R4" s="199"/>
      <c r="S4" s="199"/>
      <c r="T4" s="199"/>
      <c r="U4" s="199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1" t="s">
        <v>1</v>
      </c>
      <c r="K5" s="10"/>
      <c r="L5" s="11"/>
      <c r="M5" s="91" t="s">
        <v>2</v>
      </c>
      <c r="N5" s="12"/>
      <c r="P5" s="7"/>
      <c r="Q5" s="91" t="s">
        <v>1</v>
      </c>
      <c r="R5" s="10"/>
      <c r="S5" s="11"/>
      <c r="T5" s="91" t="s">
        <v>2</v>
      </c>
      <c r="U5" s="12"/>
    </row>
    <row r="6" spans="1:21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  <c r="I6" s="117" t="s">
        <v>164</v>
      </c>
      <c r="J6" s="15" t="s">
        <v>160</v>
      </c>
      <c r="K6" s="66" t="s">
        <v>161</v>
      </c>
      <c r="L6" s="15" t="s">
        <v>164</v>
      </c>
      <c r="M6" s="15" t="s">
        <v>160</v>
      </c>
      <c r="N6" s="16" t="s">
        <v>161</v>
      </c>
      <c r="P6" s="117" t="s">
        <v>164</v>
      </c>
      <c r="Q6" s="15" t="s">
        <v>160</v>
      </c>
      <c r="R6" s="66" t="s">
        <v>161</v>
      </c>
      <c r="S6" s="15" t="s">
        <v>164</v>
      </c>
      <c r="T6" s="15" t="s">
        <v>160</v>
      </c>
      <c r="U6" s="16" t="s">
        <v>161</v>
      </c>
    </row>
    <row r="7" spans="1:21">
      <c r="A7" s="17" t="s">
        <v>83</v>
      </c>
      <c r="B7" s="18">
        <v>1559570</v>
      </c>
      <c r="C7" s="18">
        <v>1673342</v>
      </c>
      <c r="D7" s="19">
        <v>1749405</v>
      </c>
      <c r="E7" s="27">
        <v>26.17717737930127</v>
      </c>
      <c r="F7" s="27">
        <v>25.366842050689357</v>
      </c>
      <c r="G7" s="28">
        <v>24.359730392276315</v>
      </c>
      <c r="I7" s="118">
        <v>931953</v>
      </c>
      <c r="J7" s="18">
        <v>943439</v>
      </c>
      <c r="K7" s="19">
        <v>974488</v>
      </c>
      <c r="L7" s="83">
        <v>22.777271047553128</v>
      </c>
      <c r="M7" s="83">
        <v>21.999107853431465</v>
      </c>
      <c r="N7" s="84">
        <v>20.94101416356326</v>
      </c>
      <c r="P7" s="118">
        <v>627617</v>
      </c>
      <c r="Q7" s="18">
        <v>729903</v>
      </c>
      <c r="R7" s="19">
        <v>774917</v>
      </c>
      <c r="S7" s="83">
        <v>33.631557935969951</v>
      </c>
      <c r="T7" s="83">
        <v>31.624378964133623</v>
      </c>
      <c r="U7" s="84">
        <v>30.652695451641677</v>
      </c>
    </row>
    <row r="8" spans="1:21">
      <c r="A8" s="17" t="s">
        <v>165</v>
      </c>
      <c r="B8" s="18">
        <v>48771</v>
      </c>
      <c r="C8" s="18">
        <v>59502</v>
      </c>
      <c r="D8" s="19">
        <v>65998</v>
      </c>
      <c r="E8" s="27">
        <v>0.81861482201241509</v>
      </c>
      <c r="F8" s="27">
        <v>0.90201395512699623</v>
      </c>
      <c r="G8" s="28">
        <v>0.91899445035852312</v>
      </c>
      <c r="I8" s="118">
        <v>48771</v>
      </c>
      <c r="J8" s="18">
        <v>59502</v>
      </c>
      <c r="K8" s="19">
        <v>65998</v>
      </c>
      <c r="L8" s="83">
        <v>1.191981018635289</v>
      </c>
      <c r="M8" s="83">
        <v>1.3874674626498151</v>
      </c>
      <c r="N8" s="84">
        <v>1.4182473799234554</v>
      </c>
      <c r="P8" s="118">
        <v>0</v>
      </c>
      <c r="Q8" s="18">
        <v>0</v>
      </c>
      <c r="R8" s="19">
        <v>0</v>
      </c>
      <c r="S8" s="83" t="s">
        <v>173</v>
      </c>
      <c r="T8" s="83" t="s">
        <v>173</v>
      </c>
      <c r="U8" s="84" t="s">
        <v>173</v>
      </c>
    </row>
    <row r="9" spans="1:21">
      <c r="A9" s="17" t="s">
        <v>84</v>
      </c>
      <c r="B9" s="18">
        <v>1221935</v>
      </c>
      <c r="C9" s="18">
        <v>1422182</v>
      </c>
      <c r="D9" s="19">
        <v>1583086</v>
      </c>
      <c r="E9" s="27">
        <v>20.510018300542136</v>
      </c>
      <c r="F9" s="27">
        <v>21.559409948076063</v>
      </c>
      <c r="G9" s="28">
        <v>22.043808122068441</v>
      </c>
      <c r="I9" s="118">
        <v>792436</v>
      </c>
      <c r="J9" s="18">
        <v>847655</v>
      </c>
      <c r="K9" s="19">
        <v>973264</v>
      </c>
      <c r="L9" s="83">
        <v>19.367424709013019</v>
      </c>
      <c r="M9" s="83">
        <v>19.765616820483835</v>
      </c>
      <c r="N9" s="84">
        <v>20.914711324188943</v>
      </c>
      <c r="P9" s="118">
        <v>429499</v>
      </c>
      <c r="Q9" s="18">
        <v>574527</v>
      </c>
      <c r="R9" s="19">
        <v>609822</v>
      </c>
      <c r="S9" s="83">
        <v>23.015183626226118</v>
      </c>
      <c r="T9" s="83">
        <v>24.892430327217173</v>
      </c>
      <c r="U9" s="84">
        <v>24.122180886096228</v>
      </c>
    </row>
    <row r="10" spans="1:21">
      <c r="A10" s="17" t="s">
        <v>86</v>
      </c>
      <c r="B10" s="18">
        <v>1109090</v>
      </c>
      <c r="C10" s="18">
        <v>993036</v>
      </c>
      <c r="D10" s="19">
        <v>1078017</v>
      </c>
      <c r="E10" s="27">
        <v>18.615929813736635</v>
      </c>
      <c r="F10" s="27">
        <v>15.053818862281803</v>
      </c>
      <c r="G10" s="28">
        <v>15.010934276677233</v>
      </c>
      <c r="I10" s="118">
        <v>555821</v>
      </c>
      <c r="J10" s="18">
        <v>470318</v>
      </c>
      <c r="K10" s="19">
        <v>488659</v>
      </c>
      <c r="L10" s="83">
        <v>13.584467855054951</v>
      </c>
      <c r="M10" s="83">
        <v>10.966873753798794</v>
      </c>
      <c r="N10" s="84">
        <v>10.500914367496224</v>
      </c>
      <c r="P10" s="118">
        <v>553269</v>
      </c>
      <c r="Q10" s="18">
        <v>522718</v>
      </c>
      <c r="R10" s="19">
        <v>589358</v>
      </c>
      <c r="S10" s="83">
        <v>29.647537316032164</v>
      </c>
      <c r="T10" s="83">
        <v>22.647710892233622</v>
      </c>
      <c r="U10" s="84">
        <v>23.312704826437717</v>
      </c>
    </row>
    <row r="11" spans="1:21">
      <c r="A11" s="17" t="s">
        <v>166</v>
      </c>
      <c r="B11" s="18">
        <v>479088</v>
      </c>
      <c r="C11" s="18">
        <v>525702</v>
      </c>
      <c r="D11" s="19">
        <v>572137</v>
      </c>
      <c r="E11" s="27">
        <v>8.0414290838466282</v>
      </c>
      <c r="F11" s="27">
        <v>7.9693210352286004</v>
      </c>
      <c r="G11" s="28">
        <v>7.9667675966661768</v>
      </c>
      <c r="I11" s="118">
        <v>450677</v>
      </c>
      <c r="J11" s="18">
        <v>487334</v>
      </c>
      <c r="K11" s="19">
        <v>527701</v>
      </c>
      <c r="L11" s="83">
        <v>11.014710166605077</v>
      </c>
      <c r="M11" s="83">
        <v>11.363652792225221</v>
      </c>
      <c r="N11" s="84">
        <v>11.339897582244724</v>
      </c>
      <c r="P11" s="118">
        <v>28411</v>
      </c>
      <c r="Q11" s="18">
        <v>38368</v>
      </c>
      <c r="R11" s="19">
        <v>44436</v>
      </c>
      <c r="S11" s="83">
        <v>1.5224351674968049</v>
      </c>
      <c r="T11" s="83">
        <v>1.6623635909098591</v>
      </c>
      <c r="U11" s="84">
        <v>1.7577149231326059</v>
      </c>
    </row>
    <row r="12" spans="1:21">
      <c r="A12" s="17" t="s">
        <v>167</v>
      </c>
      <c r="B12" s="18">
        <v>34557</v>
      </c>
      <c r="C12" s="18">
        <v>44070</v>
      </c>
      <c r="D12" s="19">
        <v>50136</v>
      </c>
      <c r="E12" s="27">
        <v>0.58003470103715382</v>
      </c>
      <c r="F12" s="27">
        <v>0.66807426645233314</v>
      </c>
      <c r="G12" s="28">
        <v>0.69812275770742926</v>
      </c>
      <c r="I12" s="118">
        <v>34535</v>
      </c>
      <c r="J12" s="18">
        <v>44051</v>
      </c>
      <c r="K12" s="19">
        <v>50130</v>
      </c>
      <c r="L12" s="83">
        <v>0.84404798914456769</v>
      </c>
      <c r="M12" s="83">
        <v>1.0271810896639946</v>
      </c>
      <c r="N12" s="84">
        <v>1.0772559949629203</v>
      </c>
      <c r="P12" s="118">
        <v>22</v>
      </c>
      <c r="Q12" s="18">
        <v>19</v>
      </c>
      <c r="R12" s="19">
        <v>6</v>
      </c>
      <c r="S12" s="83">
        <v>1.1788945719942876E-3</v>
      </c>
      <c r="T12" s="83">
        <v>8.2320965980210909E-4</v>
      </c>
      <c r="U12" s="84">
        <v>2.3733660857853172E-4</v>
      </c>
    </row>
    <row r="13" spans="1:21">
      <c r="A13" s="17" t="s">
        <v>168</v>
      </c>
      <c r="B13" s="18">
        <v>260368</v>
      </c>
      <c r="C13" s="18">
        <v>255655</v>
      </c>
      <c r="D13" s="19">
        <v>315870</v>
      </c>
      <c r="E13" s="27">
        <v>4.3702426437376412</v>
      </c>
      <c r="F13" s="27">
        <v>3.8755735554769961</v>
      </c>
      <c r="G13" s="28">
        <v>4.3983571780167079</v>
      </c>
      <c r="I13" s="118">
        <v>208992</v>
      </c>
      <c r="J13" s="18">
        <v>198492</v>
      </c>
      <c r="K13" s="19">
        <v>254946</v>
      </c>
      <c r="L13" s="83">
        <v>5.1078406644650789</v>
      </c>
      <c r="M13" s="83">
        <v>4.6284358777232217</v>
      </c>
      <c r="N13" s="84">
        <v>5.4785977835989765</v>
      </c>
      <c r="P13" s="118">
        <v>51376</v>
      </c>
      <c r="Q13" s="18">
        <v>57163</v>
      </c>
      <c r="R13" s="19">
        <v>60924</v>
      </c>
      <c r="S13" s="83">
        <v>2.7530403423081147</v>
      </c>
      <c r="T13" s="83">
        <v>2.4766912517509452</v>
      </c>
      <c r="U13" s="84">
        <v>2.4099159235064112</v>
      </c>
    </row>
    <row r="14" spans="1:21">
      <c r="A14" s="17" t="s">
        <v>169</v>
      </c>
      <c r="B14" s="18">
        <v>463027</v>
      </c>
      <c r="C14" s="18">
        <v>475138</v>
      </c>
      <c r="D14" s="19">
        <v>545134</v>
      </c>
      <c r="E14" s="27">
        <v>7.7718473107367601</v>
      </c>
      <c r="F14" s="27">
        <v>7.2028016976090008</v>
      </c>
      <c r="G14" s="28">
        <v>7.5907621549401973</v>
      </c>
      <c r="I14" s="118">
        <v>422606</v>
      </c>
      <c r="J14" s="18">
        <v>422673</v>
      </c>
      <c r="K14" s="19">
        <v>485488</v>
      </c>
      <c r="L14" s="83">
        <v>10.328644693801337</v>
      </c>
      <c r="M14" s="83">
        <v>9.8558877826053806</v>
      </c>
      <c r="N14" s="84">
        <v>10.432771962548539</v>
      </c>
      <c r="P14" s="118">
        <v>40421</v>
      </c>
      <c r="Q14" s="18">
        <v>52465</v>
      </c>
      <c r="R14" s="19">
        <v>59646</v>
      </c>
      <c r="S14" s="83">
        <v>2.1660044315718685</v>
      </c>
      <c r="T14" s="83">
        <v>2.2731418316588239</v>
      </c>
      <c r="U14" s="84">
        <v>2.3593632258791839</v>
      </c>
    </row>
    <row r="15" spans="1:21">
      <c r="A15" s="17" t="s">
        <v>170</v>
      </c>
      <c r="B15" s="18">
        <v>61355</v>
      </c>
      <c r="C15" s="18">
        <v>58969</v>
      </c>
      <c r="D15" s="19">
        <v>70664</v>
      </c>
      <c r="E15" s="27">
        <v>1.029835607319344</v>
      </c>
      <c r="F15" s="27">
        <v>0.89393400087196806</v>
      </c>
      <c r="G15" s="28">
        <v>0.98396654201846534</v>
      </c>
      <c r="I15" s="118">
        <v>15314</v>
      </c>
      <c r="J15" s="18">
        <v>16107</v>
      </c>
      <c r="K15" s="19">
        <v>24493</v>
      </c>
      <c r="L15" s="83">
        <v>0.37427974245721468</v>
      </c>
      <c r="M15" s="83">
        <v>0.37558297907466259</v>
      </c>
      <c r="N15" s="84">
        <v>0.52633614770849402</v>
      </c>
      <c r="P15" s="118">
        <v>46041</v>
      </c>
      <c r="Q15" s="18">
        <v>42862</v>
      </c>
      <c r="R15" s="19">
        <v>46171</v>
      </c>
      <c r="S15" s="83">
        <v>2.4671584085995</v>
      </c>
      <c r="T15" s="83">
        <v>1.8570743388651578</v>
      </c>
      <c r="U15" s="84">
        <v>1.8263447591132314</v>
      </c>
    </row>
    <row r="16" spans="1:21">
      <c r="A16" s="17" t="s">
        <v>171</v>
      </c>
      <c r="B16" s="18">
        <v>266950</v>
      </c>
      <c r="C16" s="18">
        <v>307869</v>
      </c>
      <c r="D16" s="19">
        <v>369638</v>
      </c>
      <c r="E16" s="27">
        <v>4.4807206482584778</v>
      </c>
      <c r="F16" s="27">
        <v>4.6671058846928375</v>
      </c>
      <c r="G16" s="28">
        <v>5.1470540113582803</v>
      </c>
      <c r="I16" s="118">
        <v>264138</v>
      </c>
      <c r="J16" s="18">
        <v>304680</v>
      </c>
      <c r="K16" s="19">
        <v>366248</v>
      </c>
      <c r="L16" s="83">
        <v>6.4556290069977651</v>
      </c>
      <c r="M16" s="83">
        <v>7.1045273523603525</v>
      </c>
      <c r="N16" s="84">
        <v>7.8703940483379142</v>
      </c>
      <c r="P16" s="118">
        <v>2812</v>
      </c>
      <c r="Q16" s="18">
        <v>3189</v>
      </c>
      <c r="R16" s="19">
        <v>3390</v>
      </c>
      <c r="S16" s="83">
        <v>0.15068416074763349</v>
      </c>
      <c r="T16" s="83">
        <v>0.13816924237415398</v>
      </c>
      <c r="U16" s="84">
        <v>0.13409518384687041</v>
      </c>
    </row>
    <row r="17" spans="1:21">
      <c r="A17" s="17" t="s">
        <v>172</v>
      </c>
      <c r="B17" s="18">
        <v>0</v>
      </c>
      <c r="C17" s="18">
        <v>0</v>
      </c>
      <c r="D17" s="19">
        <v>0</v>
      </c>
      <c r="E17" s="27" t="s">
        <v>173</v>
      </c>
      <c r="F17" s="27" t="s">
        <v>173</v>
      </c>
      <c r="G17" s="28" t="s">
        <v>173</v>
      </c>
      <c r="I17" s="118">
        <v>0</v>
      </c>
      <c r="J17" s="18">
        <v>0</v>
      </c>
      <c r="K17" s="19">
        <v>0</v>
      </c>
      <c r="L17" s="83" t="s">
        <v>173</v>
      </c>
      <c r="M17" s="83" t="s">
        <v>173</v>
      </c>
      <c r="N17" s="84" t="s">
        <v>173</v>
      </c>
      <c r="P17" s="118">
        <v>0</v>
      </c>
      <c r="Q17" s="18">
        <v>0</v>
      </c>
      <c r="R17" s="19">
        <v>0</v>
      </c>
      <c r="S17" s="83" t="s">
        <v>173</v>
      </c>
      <c r="T17" s="83" t="s">
        <v>173</v>
      </c>
      <c r="U17" s="84" t="s">
        <v>173</v>
      </c>
    </row>
    <row r="18" spans="1:21">
      <c r="A18" s="17" t="s">
        <v>174</v>
      </c>
      <c r="B18" s="18">
        <v>0</v>
      </c>
      <c r="C18" s="18">
        <v>0</v>
      </c>
      <c r="D18" s="19">
        <v>0</v>
      </c>
      <c r="E18" s="27" t="s">
        <v>173</v>
      </c>
      <c r="F18" s="27" t="s">
        <v>173</v>
      </c>
      <c r="G18" s="28" t="s">
        <v>173</v>
      </c>
      <c r="I18" s="118">
        <v>0</v>
      </c>
      <c r="J18" s="18">
        <v>0</v>
      </c>
      <c r="K18" s="19">
        <v>0</v>
      </c>
      <c r="L18" s="83" t="s">
        <v>173</v>
      </c>
      <c r="M18" s="83" t="s">
        <v>173</v>
      </c>
      <c r="N18" s="84" t="s">
        <v>173</v>
      </c>
      <c r="P18" s="118">
        <v>0</v>
      </c>
      <c r="Q18" s="18">
        <v>0</v>
      </c>
      <c r="R18" s="19">
        <v>0</v>
      </c>
      <c r="S18" s="83" t="s">
        <v>173</v>
      </c>
      <c r="T18" s="83" t="s">
        <v>173</v>
      </c>
      <c r="U18" s="84" t="s">
        <v>173</v>
      </c>
    </row>
    <row r="19" spans="1:21">
      <c r="A19" s="17" t="s">
        <v>175</v>
      </c>
      <c r="B19" s="18">
        <v>138653</v>
      </c>
      <c r="C19" s="18">
        <v>160746</v>
      </c>
      <c r="D19" s="19">
        <v>171290</v>
      </c>
      <c r="E19" s="27">
        <v>2.3272723732645915</v>
      </c>
      <c r="F19" s="27">
        <v>2.4368111194723561</v>
      </c>
      <c r="G19" s="28">
        <v>2.3851413588580175</v>
      </c>
      <c r="I19" s="118">
        <v>129454</v>
      </c>
      <c r="J19" s="18">
        <v>141440</v>
      </c>
      <c r="K19" s="19">
        <v>150391</v>
      </c>
      <c r="L19" s="83">
        <v>3.1639029502452836</v>
      </c>
      <c r="M19" s="83">
        <v>3.2980975079356973</v>
      </c>
      <c r="N19" s="84">
        <v>3.2317894741366158</v>
      </c>
      <c r="P19" s="118">
        <v>9199</v>
      </c>
      <c r="Q19" s="18">
        <v>19306</v>
      </c>
      <c r="R19" s="19">
        <v>20899</v>
      </c>
      <c r="S19" s="83">
        <v>0.49293868944433877</v>
      </c>
      <c r="T19" s="83">
        <v>0.83646766800734307</v>
      </c>
      <c r="U19" s="84">
        <v>0.82668296378045569</v>
      </c>
    </row>
    <row r="20" spans="1:21">
      <c r="A20" s="17" t="s">
        <v>176</v>
      </c>
      <c r="B20" s="18">
        <v>0</v>
      </c>
      <c r="C20" s="18">
        <v>0</v>
      </c>
      <c r="D20" s="19">
        <v>0</v>
      </c>
      <c r="E20" s="27" t="s">
        <v>173</v>
      </c>
      <c r="F20" s="27" t="s">
        <v>173</v>
      </c>
      <c r="G20" s="28" t="s">
        <v>173</v>
      </c>
      <c r="I20" s="118">
        <v>0</v>
      </c>
      <c r="J20" s="18">
        <v>0</v>
      </c>
      <c r="K20" s="19">
        <v>0</v>
      </c>
      <c r="L20" s="83" t="s">
        <v>173</v>
      </c>
      <c r="M20" s="83" t="s">
        <v>173</v>
      </c>
      <c r="N20" s="84" t="s">
        <v>173</v>
      </c>
      <c r="P20" s="118">
        <v>0</v>
      </c>
      <c r="Q20" s="18">
        <v>0</v>
      </c>
      <c r="R20" s="19">
        <v>0</v>
      </c>
      <c r="S20" s="83" t="s">
        <v>173</v>
      </c>
      <c r="T20" s="83" t="s">
        <v>173</v>
      </c>
      <c r="U20" s="84" t="s">
        <v>173</v>
      </c>
    </row>
    <row r="21" spans="1:21">
      <c r="A21" s="17" t="s">
        <v>177</v>
      </c>
      <c r="B21" s="18">
        <v>30856</v>
      </c>
      <c r="C21" s="18">
        <v>25537</v>
      </c>
      <c r="D21" s="19">
        <v>25913</v>
      </c>
      <c r="E21" s="27">
        <v>0.517913902688382</v>
      </c>
      <c r="F21" s="27">
        <v>0.38712531296558272</v>
      </c>
      <c r="G21" s="28">
        <v>0.36082764920361843</v>
      </c>
      <c r="I21" s="118">
        <v>11660</v>
      </c>
      <c r="J21" s="18">
        <v>11607</v>
      </c>
      <c r="K21" s="19">
        <v>12458</v>
      </c>
      <c r="L21" s="83">
        <v>0.28497465045390646</v>
      </c>
      <c r="M21" s="83">
        <v>0.27065199218474012</v>
      </c>
      <c r="N21" s="84">
        <v>0.26771304977554483</v>
      </c>
      <c r="P21" s="118">
        <v>19196</v>
      </c>
      <c r="Q21" s="18">
        <v>13930</v>
      </c>
      <c r="R21" s="19">
        <v>13455</v>
      </c>
      <c r="S21" s="83">
        <v>1.0286391001819248</v>
      </c>
      <c r="T21" s="83">
        <v>0.60354266110754629</v>
      </c>
      <c r="U21" s="84">
        <v>0.53222734473735733</v>
      </c>
    </row>
    <row r="22" spans="1:21">
      <c r="A22" s="17" t="s">
        <v>178</v>
      </c>
      <c r="B22" s="18">
        <v>0</v>
      </c>
      <c r="C22" s="18">
        <v>252092</v>
      </c>
      <c r="D22" s="19">
        <v>278864</v>
      </c>
      <c r="E22" s="27" t="s">
        <v>173</v>
      </c>
      <c r="F22" s="27">
        <v>3.8215606530179613</v>
      </c>
      <c r="G22" s="28">
        <v>3.8830641595923998</v>
      </c>
      <c r="I22" s="118">
        <v>0</v>
      </c>
      <c r="J22" s="18">
        <v>100578</v>
      </c>
      <c r="K22" s="19">
        <v>113104</v>
      </c>
      <c r="L22" s="83" t="s">
        <v>173</v>
      </c>
      <c r="M22" s="83">
        <v>2.345277510981028</v>
      </c>
      <c r="N22" s="84">
        <v>2.4305198893733522</v>
      </c>
      <c r="P22" s="118">
        <v>0</v>
      </c>
      <c r="Q22" s="18">
        <v>151514</v>
      </c>
      <c r="R22" s="19">
        <v>165760</v>
      </c>
      <c r="S22" s="83" t="s">
        <v>173</v>
      </c>
      <c r="T22" s="83">
        <v>6.5646204418556184</v>
      </c>
      <c r="U22" s="84">
        <v>6.5568193729962365</v>
      </c>
    </row>
    <row r="23" spans="1:21">
      <c r="A23" s="17" t="s">
        <v>179</v>
      </c>
      <c r="B23" s="18">
        <v>0</v>
      </c>
      <c r="C23" s="18">
        <v>7150</v>
      </c>
      <c r="D23" s="19">
        <v>7420</v>
      </c>
      <c r="E23" s="27" t="s">
        <v>173</v>
      </c>
      <c r="F23" s="27">
        <v>0.10838963025037852</v>
      </c>
      <c r="G23" s="28">
        <v>0.10332038579442167</v>
      </c>
      <c r="I23" s="118">
        <v>0</v>
      </c>
      <c r="J23" s="18">
        <v>0</v>
      </c>
      <c r="K23" s="19">
        <v>0</v>
      </c>
      <c r="L23" s="83" t="s">
        <v>173</v>
      </c>
      <c r="M23" s="83" t="s">
        <v>173</v>
      </c>
      <c r="N23" s="84" t="s">
        <v>173</v>
      </c>
      <c r="P23" s="118">
        <v>0</v>
      </c>
      <c r="Q23" s="18">
        <v>7150</v>
      </c>
      <c r="R23" s="19">
        <v>7420</v>
      </c>
      <c r="S23" s="83" t="s">
        <v>173</v>
      </c>
      <c r="T23" s="83">
        <v>0.30978679303079365</v>
      </c>
      <c r="U23" s="84">
        <v>0.2935062726087842</v>
      </c>
    </row>
    <row r="24" spans="1:21">
      <c r="A24" s="17" t="s">
        <v>180</v>
      </c>
      <c r="B24" s="18">
        <v>0</v>
      </c>
      <c r="C24" s="18">
        <v>3093</v>
      </c>
      <c r="D24" s="19">
        <v>3535</v>
      </c>
      <c r="E24" s="27" t="s">
        <v>173</v>
      </c>
      <c r="F24" s="27">
        <v>4.6887989701317592E-2</v>
      </c>
      <c r="G24" s="28">
        <v>4.9223391345455607E-2</v>
      </c>
      <c r="I24" s="118">
        <v>0</v>
      </c>
      <c r="J24" s="18">
        <v>0</v>
      </c>
      <c r="K24" s="19">
        <v>0</v>
      </c>
      <c r="L24" s="83" t="s">
        <v>173</v>
      </c>
      <c r="M24" s="83" t="s">
        <v>173</v>
      </c>
      <c r="N24" s="84" t="s">
        <v>173</v>
      </c>
      <c r="P24" s="118">
        <v>0</v>
      </c>
      <c r="Q24" s="18">
        <v>3093</v>
      </c>
      <c r="R24" s="19">
        <v>3535</v>
      </c>
      <c r="S24" s="83" t="s">
        <v>173</v>
      </c>
      <c r="T24" s="83">
        <v>0.13400986725094333</v>
      </c>
      <c r="U24" s="84">
        <v>0.13983081855418494</v>
      </c>
    </row>
    <row r="25" spans="1:21">
      <c r="A25" s="17" t="s">
        <v>181</v>
      </c>
      <c r="B25" s="18">
        <v>75498</v>
      </c>
      <c r="C25" s="18">
        <v>87440</v>
      </c>
      <c r="D25" s="19">
        <v>0</v>
      </c>
      <c r="E25" s="27">
        <v>1.2672240026305246</v>
      </c>
      <c r="F25" s="27">
        <v>1.3255369607123215</v>
      </c>
      <c r="G25" s="28" t="s">
        <v>173</v>
      </c>
      <c r="I25" s="118">
        <v>75498</v>
      </c>
      <c r="J25" s="18">
        <v>87440</v>
      </c>
      <c r="K25" s="19">
        <v>0</v>
      </c>
      <c r="L25" s="83">
        <v>1.8451986415067778</v>
      </c>
      <c r="M25" s="83">
        <v>2.0389256652566274</v>
      </c>
      <c r="N25" s="84" t="s">
        <v>173</v>
      </c>
      <c r="P25" s="118">
        <v>0</v>
      </c>
      <c r="Q25" s="18">
        <v>0</v>
      </c>
      <c r="R25" s="19">
        <v>0</v>
      </c>
      <c r="S25" s="83" t="s">
        <v>173</v>
      </c>
      <c r="T25" s="83" t="s">
        <v>173</v>
      </c>
      <c r="U25" s="84" t="s">
        <v>173</v>
      </c>
    </row>
    <row r="26" spans="1:21">
      <c r="A26" s="17" t="s">
        <v>182</v>
      </c>
      <c r="B26" s="18">
        <v>56442</v>
      </c>
      <c r="C26" s="18">
        <v>13812</v>
      </c>
      <c r="D26" s="19">
        <v>0</v>
      </c>
      <c r="E26" s="27">
        <v>0.94737154833865889</v>
      </c>
      <c r="F26" s="27">
        <v>0.20938147874380814</v>
      </c>
      <c r="G26" s="28" t="s">
        <v>173</v>
      </c>
      <c r="I26" s="118">
        <v>19457</v>
      </c>
      <c r="J26" s="18">
        <v>12166</v>
      </c>
      <c r="K26" s="19">
        <v>0</v>
      </c>
      <c r="L26" s="83">
        <v>0.47553617271712328</v>
      </c>
      <c r="M26" s="83">
        <v>0.28368675255617715</v>
      </c>
      <c r="N26" s="84" t="s">
        <v>173</v>
      </c>
      <c r="P26" s="118">
        <v>36985</v>
      </c>
      <c r="Q26" s="18">
        <v>1646</v>
      </c>
      <c r="R26" s="19">
        <v>0</v>
      </c>
      <c r="S26" s="83">
        <v>1.9818825338731241</v>
      </c>
      <c r="T26" s="83">
        <v>7.1315952633382709E-2</v>
      </c>
      <c r="U26" s="84" t="s">
        <v>173</v>
      </c>
    </row>
    <row r="27" spans="1:21">
      <c r="A27" s="17" t="s">
        <v>183</v>
      </c>
      <c r="B27" s="18">
        <v>7760</v>
      </c>
      <c r="C27" s="18">
        <v>9595</v>
      </c>
      <c r="D27" s="19">
        <v>0</v>
      </c>
      <c r="E27" s="27">
        <v>0.13025057962347175</v>
      </c>
      <c r="F27" s="27">
        <v>0.14545433597935412</v>
      </c>
      <c r="G27" s="28" t="s">
        <v>173</v>
      </c>
      <c r="I27" s="118">
        <v>0</v>
      </c>
      <c r="J27" s="18">
        <v>9595</v>
      </c>
      <c r="K27" s="19">
        <v>0</v>
      </c>
      <c r="L27" s="83" t="s">
        <v>173</v>
      </c>
      <c r="M27" s="83">
        <v>0.22373618204640142</v>
      </c>
      <c r="N27" s="84" t="s">
        <v>173</v>
      </c>
      <c r="P27" s="118">
        <v>7760</v>
      </c>
      <c r="Q27" s="18">
        <v>0</v>
      </c>
      <c r="R27" s="19">
        <v>0</v>
      </c>
      <c r="S27" s="83">
        <v>0.41582826721253058</v>
      </c>
      <c r="T27" s="83" t="s">
        <v>173</v>
      </c>
      <c r="U27" s="84" t="s">
        <v>173</v>
      </c>
    </row>
    <row r="28" spans="1:21">
      <c r="A28" s="17" t="s">
        <v>184</v>
      </c>
      <c r="B28" s="18">
        <v>112822</v>
      </c>
      <c r="C28" s="18">
        <v>132731</v>
      </c>
      <c r="D28" s="19">
        <v>147832</v>
      </c>
      <c r="E28" s="27">
        <v>1.8937024348298106</v>
      </c>
      <c r="F28" s="27">
        <v>2.0121208409458733</v>
      </c>
      <c r="G28" s="28">
        <v>2.0584985542804506</v>
      </c>
      <c r="I28" s="118">
        <v>104094</v>
      </c>
      <c r="J28" s="18">
        <v>118767</v>
      </c>
      <c r="K28" s="19">
        <v>131567</v>
      </c>
      <c r="L28" s="83">
        <v>2.5440953056903033</v>
      </c>
      <c r="M28" s="83">
        <v>2.7694085599900946</v>
      </c>
      <c r="N28" s="84">
        <v>2.8272758725171858</v>
      </c>
      <c r="P28" s="118">
        <v>8728</v>
      </c>
      <c r="Q28" s="18">
        <v>13964</v>
      </c>
      <c r="R28" s="19">
        <v>16265</v>
      </c>
      <c r="S28" s="83">
        <v>0.46769962838027923</v>
      </c>
      <c r="T28" s="83">
        <v>0.60501577313035004</v>
      </c>
      <c r="U28" s="84">
        <v>0.64337998975496968</v>
      </c>
    </row>
    <row r="29" spans="1:21">
      <c r="A29" s="17" t="s">
        <v>185</v>
      </c>
      <c r="B29" s="18">
        <v>23419</v>
      </c>
      <c r="C29" s="18">
        <v>32333</v>
      </c>
      <c r="D29" s="19">
        <v>45161</v>
      </c>
      <c r="E29" s="27">
        <v>0.39308483559305218</v>
      </c>
      <c r="F29" s="27">
        <v>0.49014851956440408</v>
      </c>
      <c r="G29" s="28">
        <v>0.6288479707361021</v>
      </c>
      <c r="I29" s="118">
        <v>22551</v>
      </c>
      <c r="J29" s="18">
        <v>6569</v>
      </c>
      <c r="K29" s="19">
        <v>3798</v>
      </c>
      <c r="L29" s="83">
        <v>0.55115466058199347</v>
      </c>
      <c r="M29" s="83">
        <v>0.15317592286220019</v>
      </c>
      <c r="N29" s="84">
        <v>8.1616163352666499E-2</v>
      </c>
      <c r="P29" s="118">
        <v>868</v>
      </c>
      <c r="Q29" s="18">
        <v>25764</v>
      </c>
      <c r="R29" s="19">
        <v>41363</v>
      </c>
      <c r="S29" s="83">
        <v>4.6512749476865532E-2</v>
      </c>
      <c r="T29" s="83">
        <v>1.1162722986916598</v>
      </c>
      <c r="U29" s="84">
        <v>1.6361590234389678</v>
      </c>
    </row>
    <row r="30" spans="1:21">
      <c r="A30" s="17" t="s">
        <v>186</v>
      </c>
      <c r="B30" s="18">
        <v>7586</v>
      </c>
      <c r="C30" s="18">
        <v>20960</v>
      </c>
      <c r="D30" s="19">
        <v>17397</v>
      </c>
      <c r="E30" s="27">
        <v>0.12733001250304854</v>
      </c>
      <c r="F30" s="27">
        <v>0.31774079021649426</v>
      </c>
      <c r="G30" s="28">
        <v>0.24224592340506118</v>
      </c>
      <c r="I30" s="118">
        <v>3635</v>
      </c>
      <c r="J30" s="18">
        <v>5957</v>
      </c>
      <c r="K30" s="19">
        <v>5374</v>
      </c>
      <c r="L30" s="83">
        <v>8.8840725077182672E-2</v>
      </c>
      <c r="M30" s="83">
        <v>0.13890530864517073</v>
      </c>
      <c r="N30" s="84">
        <v>0.11548321797188776</v>
      </c>
      <c r="P30" s="118">
        <v>3951</v>
      </c>
      <c r="Q30" s="18">
        <v>15003</v>
      </c>
      <c r="R30" s="19">
        <v>12023</v>
      </c>
      <c r="S30" s="83">
        <v>0.21171874790679232</v>
      </c>
      <c r="T30" s="83">
        <v>0.65003234347426542</v>
      </c>
      <c r="U30" s="84">
        <v>0.47558300748994781</v>
      </c>
    </row>
    <row r="31" spans="1:21">
      <c r="A31" s="17" t="s">
        <v>187</v>
      </c>
      <c r="B31" s="18">
        <v>0</v>
      </c>
      <c r="C31" s="18">
        <v>0</v>
      </c>
      <c r="D31" s="19">
        <v>4416</v>
      </c>
      <c r="E31" s="27" t="s">
        <v>173</v>
      </c>
      <c r="F31" s="27" t="s">
        <v>173</v>
      </c>
      <c r="G31" s="28">
        <v>6.1490946586006213E-2</v>
      </c>
      <c r="I31" s="118">
        <v>0</v>
      </c>
      <c r="J31" s="18">
        <v>0</v>
      </c>
      <c r="K31" s="19">
        <v>1606</v>
      </c>
      <c r="L31" s="83" t="s">
        <v>173</v>
      </c>
      <c r="M31" s="83" t="s">
        <v>173</v>
      </c>
      <c r="N31" s="84">
        <v>3.4511732054866351E-2</v>
      </c>
      <c r="P31" s="118">
        <v>0</v>
      </c>
      <c r="Q31" s="18">
        <v>0</v>
      </c>
      <c r="R31" s="19">
        <v>2810</v>
      </c>
      <c r="S31" s="83" t="s">
        <v>173</v>
      </c>
      <c r="T31" s="83" t="s">
        <v>173</v>
      </c>
      <c r="U31" s="84">
        <v>0.11115264501761235</v>
      </c>
    </row>
    <row r="32" spans="1:21">
      <c r="A32" s="17" t="s">
        <v>188</v>
      </c>
      <c r="B32" s="18">
        <v>0</v>
      </c>
      <c r="C32" s="18">
        <v>163</v>
      </c>
      <c r="D32" s="19">
        <v>1213</v>
      </c>
      <c r="E32" s="27" t="s">
        <v>173</v>
      </c>
      <c r="F32" s="27">
        <v>2.4709803819317065E-3</v>
      </c>
      <c r="G32" s="28">
        <v>1.6890515898737666E-2</v>
      </c>
      <c r="I32" s="118">
        <v>0</v>
      </c>
      <c r="J32" s="18">
        <v>163</v>
      </c>
      <c r="K32" s="19">
        <v>1213</v>
      </c>
      <c r="L32" s="83" t="s">
        <v>173</v>
      </c>
      <c r="M32" s="83">
        <v>3.8008335251238593E-3</v>
      </c>
      <c r="N32" s="84">
        <v>2.6066457647915865E-2</v>
      </c>
      <c r="P32" s="118">
        <v>0</v>
      </c>
      <c r="Q32" s="18">
        <v>0</v>
      </c>
      <c r="R32" s="19">
        <v>0</v>
      </c>
      <c r="S32" s="83" t="s">
        <v>173</v>
      </c>
      <c r="T32" s="83" t="s">
        <v>173</v>
      </c>
      <c r="U32" s="84" t="s">
        <v>173</v>
      </c>
    </row>
    <row r="33" spans="1:21">
      <c r="A33" s="17" t="s">
        <v>189</v>
      </c>
      <c r="B33" s="18">
        <v>0</v>
      </c>
      <c r="C33" s="18">
        <v>0</v>
      </c>
      <c r="D33" s="19">
        <v>0</v>
      </c>
      <c r="E33" s="27" t="s">
        <v>173</v>
      </c>
      <c r="F33" s="27" t="s">
        <v>173</v>
      </c>
      <c r="G33" s="28" t="s">
        <v>173</v>
      </c>
      <c r="I33" s="118">
        <v>0</v>
      </c>
      <c r="J33" s="18">
        <v>0</v>
      </c>
      <c r="K33" s="19">
        <v>0</v>
      </c>
      <c r="L33" s="83" t="s">
        <v>173</v>
      </c>
      <c r="M33" s="83" t="s">
        <v>173</v>
      </c>
      <c r="N33" s="84" t="s">
        <v>173</v>
      </c>
      <c r="P33" s="118">
        <v>0</v>
      </c>
      <c r="Q33" s="18">
        <v>0</v>
      </c>
      <c r="R33" s="19">
        <v>0</v>
      </c>
      <c r="S33" s="83" t="s">
        <v>173</v>
      </c>
      <c r="T33" s="83" t="s">
        <v>173</v>
      </c>
      <c r="U33" s="84" t="s">
        <v>173</v>
      </c>
    </row>
    <row r="34" spans="1:21">
      <c r="A34" s="17" t="s">
        <v>190</v>
      </c>
      <c r="B34" s="18">
        <v>0</v>
      </c>
      <c r="C34" s="18">
        <v>0</v>
      </c>
      <c r="D34" s="19">
        <v>0</v>
      </c>
      <c r="E34" s="27" t="s">
        <v>173</v>
      </c>
      <c r="F34" s="27" t="s">
        <v>173</v>
      </c>
      <c r="G34" s="28" t="s">
        <v>173</v>
      </c>
      <c r="I34" s="118">
        <v>0</v>
      </c>
      <c r="J34" s="18">
        <v>0</v>
      </c>
      <c r="K34" s="19">
        <v>0</v>
      </c>
      <c r="L34" s="83" t="s">
        <v>173</v>
      </c>
      <c r="M34" s="83" t="s">
        <v>173</v>
      </c>
      <c r="N34" s="84" t="s">
        <v>173</v>
      </c>
      <c r="P34" s="118">
        <v>0</v>
      </c>
      <c r="Q34" s="18">
        <v>0</v>
      </c>
      <c r="R34" s="19">
        <v>0</v>
      </c>
      <c r="S34" s="83" t="s">
        <v>173</v>
      </c>
      <c r="T34" s="83" t="s">
        <v>173</v>
      </c>
      <c r="U34" s="84" t="s">
        <v>173</v>
      </c>
    </row>
    <row r="35" spans="1:21">
      <c r="A35" s="17" t="s">
        <v>191</v>
      </c>
      <c r="B35" s="18">
        <v>0</v>
      </c>
      <c r="C35" s="18">
        <v>35455</v>
      </c>
      <c r="D35" s="19">
        <v>49797</v>
      </c>
      <c r="E35" s="27" t="s">
        <v>173</v>
      </c>
      <c r="F35" s="27">
        <v>0.53747613154226159</v>
      </c>
      <c r="G35" s="28">
        <v>0.69340232498717203</v>
      </c>
      <c r="I35" s="118">
        <v>0</v>
      </c>
      <c r="J35" s="18">
        <v>0</v>
      </c>
      <c r="K35" s="19">
        <v>0</v>
      </c>
      <c r="L35" s="83" t="s">
        <v>173</v>
      </c>
      <c r="M35" s="83" t="s">
        <v>173</v>
      </c>
      <c r="N35" s="84" t="s">
        <v>173</v>
      </c>
      <c r="P35" s="118">
        <v>0</v>
      </c>
      <c r="Q35" s="18">
        <v>35455</v>
      </c>
      <c r="R35" s="19">
        <v>49797</v>
      </c>
      <c r="S35" s="83" t="s">
        <v>173</v>
      </c>
      <c r="T35" s="83">
        <v>1.5361525520149357</v>
      </c>
      <c r="U35" s="84">
        <v>1.9697751828975241</v>
      </c>
    </row>
    <row r="36" spans="1:21">
      <c r="A36" s="17" t="s">
        <v>192</v>
      </c>
      <c r="B36" s="18">
        <v>0</v>
      </c>
      <c r="C36" s="18">
        <v>0</v>
      </c>
      <c r="D36" s="19">
        <v>0</v>
      </c>
      <c r="E36" s="27" t="s">
        <v>173</v>
      </c>
      <c r="F36" s="27" t="s">
        <v>173</v>
      </c>
      <c r="G36" s="28" t="s">
        <v>173</v>
      </c>
      <c r="I36" s="118">
        <v>0</v>
      </c>
      <c r="J36" s="18">
        <v>0</v>
      </c>
      <c r="K36" s="19">
        <v>0</v>
      </c>
      <c r="L36" s="83" t="s">
        <v>173</v>
      </c>
      <c r="M36" s="83" t="s">
        <v>173</v>
      </c>
      <c r="N36" s="84" t="s">
        <v>173</v>
      </c>
      <c r="P36" s="118">
        <v>0</v>
      </c>
      <c r="Q36" s="18">
        <v>0</v>
      </c>
      <c r="R36" s="19">
        <v>0</v>
      </c>
      <c r="S36" s="83" t="s">
        <v>173</v>
      </c>
      <c r="T36" s="83" t="s">
        <v>173</v>
      </c>
      <c r="U36" s="84" t="s">
        <v>173</v>
      </c>
    </row>
    <row r="37" spans="1:21">
      <c r="A37" s="17" t="s">
        <v>193</v>
      </c>
      <c r="B37" s="18">
        <v>0</v>
      </c>
      <c r="C37" s="18">
        <v>0</v>
      </c>
      <c r="D37" s="19">
        <v>28622</v>
      </c>
      <c r="E37" s="27" t="s">
        <v>173</v>
      </c>
      <c r="F37" s="27" t="s">
        <v>173</v>
      </c>
      <c r="G37" s="28">
        <v>0.39854933722478936</v>
      </c>
      <c r="I37" s="118">
        <v>0</v>
      </c>
      <c r="J37" s="18">
        <v>0</v>
      </c>
      <c r="K37" s="19">
        <v>22564</v>
      </c>
      <c r="L37" s="83" t="s">
        <v>173</v>
      </c>
      <c r="M37" s="83" t="s">
        <v>173</v>
      </c>
      <c r="N37" s="84">
        <v>0.48488338859651575</v>
      </c>
      <c r="P37" s="118">
        <v>0</v>
      </c>
      <c r="Q37" s="18">
        <v>0</v>
      </c>
      <c r="R37" s="19">
        <v>6058</v>
      </c>
      <c r="S37" s="83" t="s">
        <v>173</v>
      </c>
      <c r="T37" s="83" t="s">
        <v>173</v>
      </c>
      <c r="U37" s="84">
        <v>0.23963086246145751</v>
      </c>
    </row>
    <row r="38" spans="1:21" ht="13.5" thickBot="1">
      <c r="A38" s="20" t="s">
        <v>4</v>
      </c>
      <c r="B38" s="21">
        <v>5957747</v>
      </c>
      <c r="C38" s="21">
        <v>6596572</v>
      </c>
      <c r="D38" s="22">
        <v>7181545</v>
      </c>
      <c r="E38" s="23">
        <v>100</v>
      </c>
      <c r="F38" s="23">
        <v>100</v>
      </c>
      <c r="G38" s="48">
        <v>100</v>
      </c>
      <c r="I38" s="119">
        <v>4091592</v>
      </c>
      <c r="J38" s="21">
        <v>4288533</v>
      </c>
      <c r="K38" s="22">
        <v>4653490</v>
      </c>
      <c r="L38" s="87">
        <v>100</v>
      </c>
      <c r="M38" s="87">
        <v>100</v>
      </c>
      <c r="N38" s="88">
        <v>100</v>
      </c>
      <c r="P38" s="119">
        <v>1866155</v>
      </c>
      <c r="Q38" s="21">
        <v>2308039</v>
      </c>
      <c r="R38" s="22">
        <v>2528055</v>
      </c>
      <c r="S38" s="87">
        <v>100</v>
      </c>
      <c r="T38" s="87">
        <v>100</v>
      </c>
      <c r="U38" s="88">
        <v>100</v>
      </c>
    </row>
    <row r="39" spans="1:21">
      <c r="I39" s="126"/>
      <c r="P39" s="126"/>
    </row>
    <row r="40" spans="1:21">
      <c r="H40" s="50"/>
      <c r="I40" s="202"/>
      <c r="J40" s="202"/>
      <c r="K40" s="202"/>
      <c r="L40" s="202"/>
      <c r="M40" s="202"/>
      <c r="N40" s="202"/>
      <c r="O40" s="50"/>
      <c r="P40" s="202"/>
      <c r="Q40" s="202"/>
      <c r="R40" s="202"/>
      <c r="S40" s="202"/>
      <c r="T40" s="202"/>
      <c r="U40" s="202"/>
    </row>
    <row r="41" spans="1:21">
      <c r="H41" s="50"/>
      <c r="I41" s="134"/>
      <c r="J41" s="135"/>
      <c r="K41" s="134"/>
      <c r="L41" s="136"/>
      <c r="M41" s="135"/>
      <c r="N41" s="136"/>
      <c r="O41" s="50"/>
      <c r="P41" s="134"/>
      <c r="Q41" s="135"/>
      <c r="R41" s="134"/>
      <c r="S41" s="136"/>
      <c r="T41" s="135"/>
      <c r="U41" s="136"/>
    </row>
    <row r="42" spans="1:21">
      <c r="H42" s="50"/>
      <c r="I42" s="137"/>
      <c r="J42" s="137"/>
      <c r="K42" s="137"/>
      <c r="L42" s="137"/>
      <c r="M42" s="137"/>
      <c r="N42" s="137"/>
      <c r="O42" s="50"/>
      <c r="P42" s="137"/>
      <c r="Q42" s="137"/>
      <c r="R42" s="137"/>
      <c r="S42" s="137"/>
      <c r="T42" s="137"/>
      <c r="U42" s="137"/>
    </row>
    <row r="43" spans="1:21">
      <c r="H43" s="50"/>
      <c r="I43" s="138"/>
      <c r="J43" s="138"/>
      <c r="K43" s="138"/>
      <c r="L43" s="86"/>
      <c r="M43" s="86"/>
      <c r="N43" s="139"/>
      <c r="O43" s="50"/>
      <c r="P43" s="138"/>
      <c r="Q43" s="138"/>
      <c r="R43" s="138"/>
      <c r="S43" s="86"/>
      <c r="T43" s="86"/>
      <c r="U43" s="139"/>
    </row>
    <row r="44" spans="1:21">
      <c r="H44" s="50"/>
      <c r="I44" s="138"/>
      <c r="J44" s="138"/>
      <c r="K44" s="138"/>
      <c r="L44" s="86"/>
      <c r="M44" s="86"/>
      <c r="N44" s="139"/>
      <c r="O44" s="50"/>
      <c r="P44" s="138"/>
      <c r="Q44" s="138"/>
      <c r="R44" s="138"/>
      <c r="S44" s="86"/>
      <c r="T44" s="86"/>
      <c r="U44" s="139"/>
    </row>
    <row r="45" spans="1:21">
      <c r="H45" s="50"/>
      <c r="I45" s="138"/>
      <c r="J45" s="138"/>
      <c r="K45" s="138"/>
      <c r="L45" s="86"/>
      <c r="M45" s="86"/>
      <c r="N45" s="139"/>
      <c r="O45" s="50"/>
      <c r="P45" s="138"/>
      <c r="Q45" s="138"/>
      <c r="R45" s="138"/>
      <c r="S45" s="86"/>
      <c r="T45" s="86"/>
      <c r="U45" s="139"/>
    </row>
    <row r="46" spans="1:21">
      <c r="H46" s="50"/>
      <c r="I46" s="138"/>
      <c r="J46" s="138"/>
      <c r="K46" s="138"/>
      <c r="L46" s="86"/>
      <c r="M46" s="86"/>
      <c r="N46" s="139"/>
      <c r="O46" s="50"/>
      <c r="P46" s="138"/>
      <c r="Q46" s="138"/>
      <c r="R46" s="138"/>
      <c r="S46" s="86"/>
      <c r="T46" s="86"/>
      <c r="U46" s="139"/>
    </row>
    <row r="47" spans="1:21">
      <c r="H47" s="50"/>
      <c r="I47" s="138"/>
      <c r="J47" s="138"/>
      <c r="K47" s="138"/>
      <c r="L47" s="86"/>
      <c r="M47" s="86"/>
      <c r="N47" s="139"/>
      <c r="O47" s="50"/>
      <c r="P47" s="138"/>
      <c r="Q47" s="138"/>
      <c r="R47" s="138"/>
      <c r="S47" s="86"/>
      <c r="T47" s="86"/>
      <c r="U47" s="139"/>
    </row>
    <row r="48" spans="1:21">
      <c r="H48" s="50"/>
      <c r="I48" s="138"/>
      <c r="J48" s="138"/>
      <c r="K48" s="138"/>
      <c r="L48" s="86"/>
      <c r="M48" s="86"/>
      <c r="N48" s="139"/>
      <c r="O48" s="50"/>
      <c r="P48" s="138"/>
      <c r="Q48" s="138"/>
      <c r="R48" s="138"/>
      <c r="S48" s="86"/>
      <c r="T48" s="86"/>
      <c r="U48" s="139"/>
    </row>
    <row r="49" spans="1:21">
      <c r="H49" s="50"/>
      <c r="I49" s="138"/>
      <c r="J49" s="138"/>
      <c r="K49" s="138"/>
      <c r="L49" s="86"/>
      <c r="M49" s="86"/>
      <c r="N49" s="139"/>
      <c r="O49" s="50"/>
      <c r="P49" s="138"/>
      <c r="Q49" s="138"/>
      <c r="R49" s="138"/>
      <c r="S49" s="86"/>
      <c r="T49" s="86"/>
      <c r="U49" s="139"/>
    </row>
    <row r="50" spans="1:21">
      <c r="H50" s="50"/>
      <c r="I50" s="138"/>
      <c r="J50" s="138"/>
      <c r="K50" s="138"/>
      <c r="L50" s="86"/>
      <c r="M50" s="86"/>
      <c r="N50" s="139"/>
      <c r="O50" s="50"/>
      <c r="P50" s="138"/>
      <c r="Q50" s="138"/>
      <c r="R50" s="138"/>
      <c r="S50" s="86"/>
      <c r="T50" s="86"/>
      <c r="U50" s="139"/>
    </row>
    <row r="51" spans="1:21">
      <c r="H51" s="50"/>
      <c r="I51" s="138"/>
      <c r="J51" s="138"/>
      <c r="K51" s="138"/>
      <c r="L51" s="86"/>
      <c r="M51" s="86"/>
      <c r="N51" s="139"/>
      <c r="O51" s="50"/>
      <c r="P51" s="138"/>
      <c r="Q51" s="138"/>
      <c r="R51" s="138"/>
      <c r="S51" s="86"/>
      <c r="T51" s="86"/>
      <c r="U51" s="139"/>
    </row>
    <row r="52" spans="1:21">
      <c r="H52" s="50"/>
      <c r="I52" s="138"/>
      <c r="J52" s="138"/>
      <c r="K52" s="138"/>
      <c r="L52" s="86"/>
      <c r="M52" s="86"/>
      <c r="N52" s="139"/>
      <c r="O52" s="50"/>
      <c r="P52" s="138"/>
      <c r="Q52" s="138"/>
      <c r="R52" s="138"/>
      <c r="S52" s="86"/>
      <c r="T52" s="86"/>
      <c r="U52" s="139"/>
    </row>
    <row r="53" spans="1:21">
      <c r="H53" s="50"/>
      <c r="I53" s="138"/>
      <c r="J53" s="138"/>
      <c r="K53" s="138"/>
      <c r="L53" s="86"/>
      <c r="M53" s="86"/>
      <c r="N53" s="139"/>
      <c r="O53" s="50"/>
      <c r="P53" s="138"/>
      <c r="Q53" s="138"/>
      <c r="R53" s="138"/>
      <c r="S53" s="86"/>
      <c r="T53" s="86"/>
      <c r="U53" s="139"/>
    </row>
    <row r="54" spans="1:21">
      <c r="H54" s="50"/>
      <c r="I54" s="138"/>
      <c r="J54" s="138"/>
      <c r="K54" s="138"/>
      <c r="L54" s="86"/>
      <c r="M54" s="86"/>
      <c r="N54" s="139"/>
      <c r="O54" s="50"/>
      <c r="P54" s="138"/>
      <c r="Q54" s="138"/>
      <c r="R54" s="138"/>
      <c r="S54" s="86"/>
      <c r="T54" s="86"/>
      <c r="U54" s="139"/>
    </row>
    <row r="55" spans="1:21">
      <c r="H55" s="50"/>
      <c r="I55" s="138"/>
      <c r="J55" s="138"/>
      <c r="K55" s="138"/>
      <c r="L55" s="86"/>
      <c r="M55" s="86"/>
      <c r="N55" s="139"/>
      <c r="O55" s="50"/>
      <c r="P55" s="138"/>
      <c r="Q55" s="138"/>
      <c r="R55" s="138"/>
      <c r="S55" s="86"/>
      <c r="T55" s="86"/>
      <c r="U55" s="139"/>
    </row>
    <row r="56" spans="1:21">
      <c r="H56" s="50"/>
      <c r="I56" s="138"/>
      <c r="J56" s="138"/>
      <c r="K56" s="138"/>
      <c r="L56" s="86"/>
      <c r="M56" s="86"/>
      <c r="N56" s="139"/>
      <c r="O56" s="50"/>
      <c r="P56" s="138"/>
      <c r="Q56" s="138"/>
      <c r="R56" s="138"/>
      <c r="S56" s="86"/>
      <c r="T56" s="86"/>
      <c r="U56" s="139"/>
    </row>
    <row r="57" spans="1:21">
      <c r="H57" s="50"/>
      <c r="I57" s="138"/>
      <c r="J57" s="138"/>
      <c r="K57" s="138"/>
      <c r="L57" s="86"/>
      <c r="M57" s="86"/>
      <c r="N57" s="139"/>
      <c r="O57" s="50"/>
      <c r="P57" s="138"/>
      <c r="Q57" s="138"/>
      <c r="R57" s="138"/>
      <c r="S57" s="86"/>
      <c r="T57" s="86"/>
      <c r="U57" s="139"/>
    </row>
    <row r="58" spans="1:21">
      <c r="H58" s="50"/>
      <c r="I58" s="138"/>
      <c r="J58" s="138"/>
      <c r="K58" s="138"/>
      <c r="L58" s="86"/>
      <c r="M58" s="86"/>
      <c r="N58" s="139"/>
      <c r="O58" s="50"/>
      <c r="P58" s="138"/>
      <c r="Q58" s="138"/>
      <c r="R58" s="138"/>
      <c r="S58" s="86"/>
      <c r="T58" s="86"/>
      <c r="U58" s="139"/>
    </row>
    <row r="59" spans="1:21">
      <c r="H59" s="50"/>
      <c r="I59" s="138"/>
      <c r="J59" s="138"/>
      <c r="K59" s="138"/>
      <c r="L59" s="86"/>
      <c r="M59" s="86"/>
      <c r="N59" s="139"/>
      <c r="O59" s="50"/>
      <c r="P59" s="138"/>
      <c r="Q59" s="138"/>
      <c r="R59" s="138"/>
      <c r="S59" s="86"/>
      <c r="T59" s="86"/>
      <c r="U59" s="139"/>
    </row>
    <row r="60" spans="1:21">
      <c r="H60" s="50"/>
      <c r="I60" s="138"/>
      <c r="J60" s="138"/>
      <c r="K60" s="138"/>
      <c r="L60" s="86"/>
      <c r="M60" s="86"/>
      <c r="N60" s="139"/>
      <c r="O60" s="50"/>
      <c r="P60" s="138"/>
      <c r="Q60" s="138"/>
      <c r="R60" s="138"/>
      <c r="S60" s="86"/>
      <c r="T60" s="86"/>
      <c r="U60" s="139"/>
    </row>
    <row r="61" spans="1:21">
      <c r="A61" s="44"/>
      <c r="B61" s="51"/>
      <c r="C61" s="51"/>
      <c r="D61" s="51"/>
      <c r="E61" s="52"/>
      <c r="F61" s="54"/>
      <c r="G61" s="53"/>
      <c r="H61" s="50"/>
      <c r="I61" s="138"/>
      <c r="J61" s="138"/>
      <c r="K61" s="138"/>
      <c r="L61" s="86"/>
      <c r="M61" s="86"/>
      <c r="N61" s="139"/>
      <c r="O61" s="50"/>
      <c r="P61" s="138"/>
      <c r="Q61" s="138"/>
      <c r="R61" s="138"/>
      <c r="S61" s="86"/>
      <c r="T61" s="86"/>
      <c r="U61" s="139"/>
    </row>
    <row r="62" spans="1:21">
      <c r="A62" s="44"/>
      <c r="B62" s="51"/>
      <c r="C62" s="51"/>
      <c r="D62" s="51"/>
      <c r="E62" s="52"/>
      <c r="F62" s="54"/>
      <c r="G62" s="53"/>
      <c r="H62" s="50"/>
      <c r="I62" s="138"/>
      <c r="J62" s="138"/>
      <c r="K62" s="138"/>
      <c r="L62" s="86"/>
      <c r="M62" s="86"/>
      <c r="N62" s="139"/>
      <c r="O62" s="50"/>
      <c r="P62" s="138"/>
      <c r="Q62" s="138"/>
      <c r="R62" s="138"/>
      <c r="S62" s="86"/>
      <c r="T62" s="86"/>
      <c r="U62" s="139"/>
    </row>
    <row r="63" spans="1:21">
      <c r="A63" s="44"/>
      <c r="B63" s="51"/>
      <c r="C63" s="51"/>
      <c r="D63" s="51"/>
      <c r="E63" s="52"/>
      <c r="F63" s="54"/>
      <c r="G63" s="53"/>
      <c r="H63" s="50"/>
      <c r="I63" s="138"/>
      <c r="J63" s="138"/>
      <c r="K63" s="138"/>
      <c r="L63" s="86"/>
      <c r="M63" s="86"/>
      <c r="N63" s="139"/>
      <c r="O63" s="50"/>
      <c r="P63" s="138"/>
      <c r="Q63" s="138"/>
      <c r="R63" s="138"/>
      <c r="S63" s="86"/>
      <c r="T63" s="86"/>
      <c r="U63" s="139"/>
    </row>
    <row r="64" spans="1:21">
      <c r="A64" s="44"/>
      <c r="B64" s="51"/>
      <c r="C64" s="51"/>
      <c r="D64" s="51"/>
      <c r="E64" s="52"/>
      <c r="F64" s="54"/>
      <c r="G64" s="53"/>
      <c r="H64" s="50"/>
      <c r="I64" s="138"/>
      <c r="J64" s="138"/>
      <c r="K64" s="138"/>
      <c r="L64" s="86"/>
      <c r="M64" s="86"/>
      <c r="N64" s="139"/>
      <c r="O64" s="50"/>
      <c r="P64" s="138"/>
      <c r="Q64" s="138"/>
      <c r="R64" s="138"/>
      <c r="S64" s="86"/>
      <c r="T64" s="86"/>
      <c r="U64" s="139"/>
    </row>
    <row r="65" spans="1:21">
      <c r="A65" s="50"/>
      <c r="B65" s="50"/>
      <c r="C65" s="50"/>
      <c r="D65" s="50"/>
      <c r="E65" s="50"/>
      <c r="F65" s="50"/>
      <c r="G65" s="50"/>
      <c r="H65" s="50"/>
      <c r="I65" s="138"/>
      <c r="J65" s="138"/>
      <c r="K65" s="138"/>
      <c r="L65" s="86"/>
      <c r="M65" s="86"/>
      <c r="N65" s="139"/>
      <c r="O65" s="50"/>
      <c r="P65" s="138"/>
      <c r="Q65" s="138"/>
      <c r="R65" s="138"/>
      <c r="S65" s="86"/>
      <c r="T65" s="86"/>
      <c r="U65" s="139"/>
    </row>
    <row r="66" spans="1:21" ht="12.75" customHeight="1">
      <c r="A66" s="116" t="s">
        <v>162</v>
      </c>
      <c r="B66" s="62"/>
      <c r="C66" s="62"/>
      <c r="D66" s="62"/>
      <c r="E66" s="62"/>
      <c r="F66" s="62"/>
      <c r="G66" s="62"/>
      <c r="H66" s="62"/>
      <c r="I66" s="142"/>
      <c r="J66" s="142"/>
      <c r="K66" s="142"/>
      <c r="L66" s="143"/>
      <c r="M66" s="143"/>
      <c r="N66" s="144"/>
      <c r="O66" s="62"/>
      <c r="P66" s="142"/>
      <c r="Q66" s="62"/>
      <c r="R66" s="142"/>
      <c r="S66" s="143"/>
      <c r="T66" s="143"/>
      <c r="U66" s="189">
        <v>18</v>
      </c>
    </row>
    <row r="67" spans="1:21" ht="12.75" customHeight="1">
      <c r="A67" s="133" t="s">
        <v>163</v>
      </c>
      <c r="B67" s="50"/>
      <c r="C67" s="50"/>
      <c r="D67" s="50"/>
      <c r="E67" s="50"/>
      <c r="F67" s="50"/>
      <c r="G67" s="50"/>
      <c r="H67" s="50"/>
      <c r="I67" s="138"/>
      <c r="J67" s="138"/>
      <c r="K67" s="138"/>
      <c r="L67" s="86"/>
      <c r="M67" s="86"/>
      <c r="N67" s="139"/>
      <c r="O67" s="50"/>
      <c r="P67" s="138"/>
      <c r="Q67" s="50"/>
      <c r="R67" s="138"/>
      <c r="S67" s="86"/>
      <c r="T67" s="86"/>
      <c r="U67" s="187"/>
    </row>
    <row r="68" spans="1:21" ht="12.75" customHeight="1">
      <c r="H68" s="50"/>
      <c r="I68" s="138"/>
      <c r="J68" s="138"/>
      <c r="K68" s="138"/>
      <c r="L68" s="86"/>
      <c r="M68" s="86"/>
      <c r="N68" s="139"/>
      <c r="O68" s="50"/>
      <c r="P68" s="138"/>
      <c r="Q68" s="138"/>
      <c r="R68" s="138"/>
      <c r="S68" s="86"/>
      <c r="T68" s="86"/>
      <c r="U68" s="139"/>
    </row>
    <row r="69" spans="1:21" ht="12.75" customHeight="1">
      <c r="H69" s="50"/>
      <c r="I69" s="138"/>
      <c r="J69" s="138"/>
      <c r="K69" s="138"/>
      <c r="L69" s="86"/>
      <c r="M69" s="86"/>
      <c r="N69" s="139"/>
      <c r="O69" s="50"/>
      <c r="P69" s="138"/>
      <c r="Q69" s="138"/>
      <c r="R69" s="138"/>
      <c r="S69" s="86"/>
      <c r="T69" s="86"/>
      <c r="U69" s="139"/>
    </row>
    <row r="70" spans="1:21">
      <c r="H70" s="50"/>
      <c r="I70" s="138"/>
      <c r="J70" s="138"/>
      <c r="K70" s="138"/>
      <c r="L70" s="86"/>
      <c r="M70" s="86"/>
      <c r="N70" s="139"/>
      <c r="O70" s="50"/>
      <c r="P70" s="138"/>
      <c r="Q70" s="138"/>
      <c r="R70" s="138"/>
      <c r="S70" s="86"/>
      <c r="T70" s="86"/>
      <c r="U70" s="139"/>
    </row>
    <row r="71" spans="1:21">
      <c r="H71" s="50"/>
      <c r="I71" s="138"/>
      <c r="J71" s="138"/>
      <c r="K71" s="138"/>
      <c r="L71" s="86"/>
      <c r="M71" s="86"/>
      <c r="N71" s="139"/>
      <c r="O71" s="50"/>
      <c r="P71" s="138"/>
      <c r="Q71" s="138"/>
      <c r="R71" s="138"/>
      <c r="S71" s="86"/>
      <c r="T71" s="86"/>
      <c r="U71" s="139"/>
    </row>
    <row r="72" spans="1:21" ht="12.75" customHeight="1">
      <c r="H72" s="50"/>
      <c r="I72" s="51"/>
      <c r="J72" s="51"/>
      <c r="K72" s="51"/>
      <c r="L72" s="140"/>
      <c r="M72" s="140"/>
      <c r="N72" s="141"/>
      <c r="O72" s="50"/>
      <c r="P72" s="51"/>
      <c r="Q72" s="51"/>
      <c r="R72" s="51"/>
      <c r="S72" s="140"/>
      <c r="T72" s="140"/>
      <c r="U72" s="141"/>
    </row>
    <row r="73" spans="1:21" ht="12.75" customHeight="1"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</row>
    <row r="74" spans="1:21">
      <c r="H74" s="50"/>
      <c r="I74" s="133"/>
      <c r="J74" s="133"/>
      <c r="K74" s="133"/>
      <c r="L74" s="133"/>
      <c r="M74" s="133"/>
      <c r="N74" s="133"/>
      <c r="O74" s="133"/>
      <c r="P74" s="133"/>
      <c r="Q74" s="50"/>
      <c r="R74" s="50"/>
      <c r="S74" s="50"/>
      <c r="T74" s="133"/>
      <c r="U74" s="187"/>
    </row>
    <row r="75" spans="1:21">
      <c r="H75" s="50"/>
      <c r="I75" s="133"/>
      <c r="J75" s="133"/>
      <c r="K75" s="133"/>
      <c r="L75" s="133"/>
      <c r="M75" s="133"/>
      <c r="N75" s="133"/>
      <c r="O75" s="133"/>
      <c r="P75" s="133"/>
      <c r="Q75" s="50"/>
      <c r="R75" s="50"/>
      <c r="S75" s="50"/>
      <c r="T75" s="133"/>
      <c r="U75" s="187"/>
    </row>
    <row r="76" spans="1:21"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</row>
  </sheetData>
  <mergeCells count="7">
    <mergeCell ref="D4:E4"/>
    <mergeCell ref="U74:U75"/>
    <mergeCell ref="U66:U67"/>
    <mergeCell ref="I4:N4"/>
    <mergeCell ref="P4:U4"/>
    <mergeCell ref="I40:N40"/>
    <mergeCell ref="P40:U40"/>
  </mergeCells>
  <phoneticPr fontId="0" type="noConversion"/>
  <hyperlinks>
    <hyperlink ref="A2" location="Innhold!A44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3"/>
  <sheetViews>
    <sheetView showGridLines="0" showRowColHeaders="0" topLeftCell="A2" zoomScaleNormal="100" workbookViewId="0"/>
  </sheetViews>
  <sheetFormatPr defaultColWidth="11.42578125" defaultRowHeight="12.75"/>
  <cols>
    <col min="1" max="1" width="25.42578125" style="1" customWidth="1"/>
    <col min="2" max="4" width="10.5703125" style="1" customWidth="1"/>
    <col min="5" max="7" width="9.85546875" style="1" customWidth="1"/>
    <col min="8" max="16384" width="11.42578125" style="1"/>
  </cols>
  <sheetData>
    <row r="1" spans="1:7" ht="5.25" customHeight="1"/>
    <row r="2" spans="1:7">
      <c r="A2" s="72" t="s">
        <v>0</v>
      </c>
      <c r="B2" s="3"/>
      <c r="C2" s="3"/>
      <c r="D2" s="3"/>
      <c r="E2" s="3"/>
      <c r="F2" s="3"/>
    </row>
    <row r="3" spans="1:7" ht="6" customHeight="1">
      <c r="A3" s="69"/>
      <c r="B3" s="3"/>
      <c r="C3" s="3"/>
      <c r="D3" s="3"/>
      <c r="E3" s="3"/>
      <c r="F3" s="3"/>
    </row>
    <row r="4" spans="1:7" ht="16.5" thickBot="1">
      <c r="A4" s="5" t="s">
        <v>131</v>
      </c>
      <c r="B4" s="6"/>
      <c r="C4" s="6"/>
      <c r="D4" s="6"/>
      <c r="E4" s="6"/>
      <c r="F4" s="6"/>
    </row>
    <row r="5" spans="1:7">
      <c r="A5" s="7"/>
      <c r="B5" s="8"/>
      <c r="C5" s="9" t="s">
        <v>1</v>
      </c>
      <c r="D5" s="10"/>
      <c r="E5" s="11"/>
      <c r="F5" s="9" t="s">
        <v>2</v>
      </c>
      <c r="G5" s="12"/>
    </row>
    <row r="6" spans="1:7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</row>
    <row r="7" spans="1:7">
      <c r="A7" s="17" t="s">
        <v>83</v>
      </c>
      <c r="B7" s="18">
        <v>472148</v>
      </c>
      <c r="C7" s="18">
        <v>521940</v>
      </c>
      <c r="D7" s="19">
        <v>561715</v>
      </c>
      <c r="E7" s="27">
        <v>36.084830855699046</v>
      </c>
      <c r="F7" s="27">
        <v>34.445619161885304</v>
      </c>
      <c r="G7" s="28">
        <v>33.881911692234752</v>
      </c>
    </row>
    <row r="8" spans="1:7">
      <c r="A8" s="17" t="s">
        <v>165</v>
      </c>
      <c r="B8" s="18">
        <v>0</v>
      </c>
      <c r="C8" s="18">
        <v>0</v>
      </c>
      <c r="D8" s="19">
        <v>0</v>
      </c>
      <c r="E8" s="27" t="s">
        <v>173</v>
      </c>
      <c r="F8" s="27" t="s">
        <v>173</v>
      </c>
      <c r="G8" s="28" t="s">
        <v>173</v>
      </c>
    </row>
    <row r="9" spans="1:7">
      <c r="A9" s="17" t="s">
        <v>84</v>
      </c>
      <c r="B9" s="18">
        <v>338669</v>
      </c>
      <c r="C9" s="18">
        <v>368293</v>
      </c>
      <c r="D9" s="19">
        <v>389021</v>
      </c>
      <c r="E9" s="27">
        <v>25.883438203844428</v>
      </c>
      <c r="F9" s="27">
        <v>24.305629800337631</v>
      </c>
      <c r="G9" s="28">
        <v>23.465236229092788</v>
      </c>
    </row>
    <row r="10" spans="1:7">
      <c r="A10" s="17" t="s">
        <v>86</v>
      </c>
      <c r="B10" s="18">
        <v>271880</v>
      </c>
      <c r="C10" s="18">
        <v>273763</v>
      </c>
      <c r="D10" s="19">
        <v>296327</v>
      </c>
      <c r="E10" s="27">
        <v>20.778958743968957</v>
      </c>
      <c r="F10" s="27">
        <v>18.067088245038139</v>
      </c>
      <c r="G10" s="28">
        <v>17.874055786341557</v>
      </c>
    </row>
    <row r="11" spans="1:7">
      <c r="A11" s="17" t="s">
        <v>166</v>
      </c>
      <c r="B11" s="18">
        <v>24688</v>
      </c>
      <c r="C11" s="18">
        <v>28682</v>
      </c>
      <c r="D11" s="19">
        <v>34055</v>
      </c>
      <c r="E11" s="27">
        <v>1.8868285032775698</v>
      </c>
      <c r="F11" s="27">
        <v>1.8928789684660963</v>
      </c>
      <c r="G11" s="28">
        <v>2.0541529114925798</v>
      </c>
    </row>
    <row r="12" spans="1:7">
      <c r="A12" s="17" t="s">
        <v>167</v>
      </c>
      <c r="B12" s="18">
        <v>0</v>
      </c>
      <c r="C12" s="18">
        <v>0</v>
      </c>
      <c r="D12" s="19">
        <v>0</v>
      </c>
      <c r="E12" s="27" t="s">
        <v>173</v>
      </c>
      <c r="F12" s="27" t="s">
        <v>173</v>
      </c>
      <c r="G12" s="28" t="s">
        <v>173</v>
      </c>
    </row>
    <row r="13" spans="1:7">
      <c r="A13" s="17" t="s">
        <v>168</v>
      </c>
      <c r="B13" s="18">
        <v>36415</v>
      </c>
      <c r="C13" s="18">
        <v>37442</v>
      </c>
      <c r="D13" s="19">
        <v>38567</v>
      </c>
      <c r="E13" s="27">
        <v>2.7830873277241048</v>
      </c>
      <c r="F13" s="27">
        <v>2.4709983382367886</v>
      </c>
      <c r="G13" s="28">
        <v>2.3263108306426172</v>
      </c>
    </row>
    <row r="14" spans="1:7">
      <c r="A14" s="17" t="s">
        <v>169</v>
      </c>
      <c r="B14" s="18">
        <v>36226</v>
      </c>
      <c r="C14" s="18">
        <v>47339</v>
      </c>
      <c r="D14" s="19">
        <v>54251</v>
      </c>
      <c r="E14" s="27">
        <v>2.7686426344674837</v>
      </c>
      <c r="F14" s="27">
        <v>3.1241544344263485</v>
      </c>
      <c r="G14" s="28">
        <v>3.2723491293902205</v>
      </c>
    </row>
    <row r="15" spans="1:7">
      <c r="A15" s="17" t="s">
        <v>170</v>
      </c>
      <c r="B15" s="18">
        <v>45071</v>
      </c>
      <c r="C15" s="18">
        <v>40802</v>
      </c>
      <c r="D15" s="19">
        <v>44054</v>
      </c>
      <c r="E15" s="27">
        <v>3.4446389934876596</v>
      </c>
      <c r="F15" s="27">
        <v>2.6927427540392461</v>
      </c>
      <c r="G15" s="28">
        <v>2.6572794703536666</v>
      </c>
    </row>
    <row r="16" spans="1:7">
      <c r="A16" s="17" t="s">
        <v>171</v>
      </c>
      <c r="B16" s="18">
        <v>2767</v>
      </c>
      <c r="C16" s="18">
        <v>3162</v>
      </c>
      <c r="D16" s="19">
        <v>3387</v>
      </c>
      <c r="E16" s="27">
        <v>0.21147336635487018</v>
      </c>
      <c r="F16" s="27">
        <v>0.20867733415695544</v>
      </c>
      <c r="G16" s="28">
        <v>0.20429939542579265</v>
      </c>
    </row>
    <row r="17" spans="1:7">
      <c r="A17" s="17" t="s">
        <v>172</v>
      </c>
      <c r="B17" s="18">
        <v>0</v>
      </c>
      <c r="C17" s="18">
        <v>0</v>
      </c>
      <c r="D17" s="19">
        <v>0</v>
      </c>
      <c r="E17" s="27" t="s">
        <v>173</v>
      </c>
      <c r="F17" s="27" t="s">
        <v>173</v>
      </c>
      <c r="G17" s="28" t="s">
        <v>173</v>
      </c>
    </row>
    <row r="18" spans="1:7">
      <c r="A18" s="17" t="s">
        <v>174</v>
      </c>
      <c r="B18" s="18">
        <v>0</v>
      </c>
      <c r="C18" s="18">
        <v>0</v>
      </c>
      <c r="D18" s="19">
        <v>0</v>
      </c>
      <c r="E18" s="27" t="s">
        <v>173</v>
      </c>
      <c r="F18" s="27" t="s">
        <v>173</v>
      </c>
      <c r="G18" s="28" t="s">
        <v>173</v>
      </c>
    </row>
    <row r="19" spans="1:7">
      <c r="A19" s="17" t="s">
        <v>175</v>
      </c>
      <c r="B19" s="18">
        <v>7256</v>
      </c>
      <c r="C19" s="18">
        <v>7616</v>
      </c>
      <c r="D19" s="19">
        <v>8212</v>
      </c>
      <c r="E19" s="27">
        <v>0.55455393793673224</v>
      </c>
      <c r="F19" s="27">
        <v>0.50262067581890346</v>
      </c>
      <c r="G19" s="28">
        <v>0.49533706384310866</v>
      </c>
    </row>
    <row r="20" spans="1:7">
      <c r="A20" s="17" t="s">
        <v>176</v>
      </c>
      <c r="B20" s="18">
        <v>0</v>
      </c>
      <c r="C20" s="18">
        <v>0</v>
      </c>
      <c r="D20" s="19">
        <v>0</v>
      </c>
      <c r="E20" s="27" t="s">
        <v>173</v>
      </c>
      <c r="F20" s="27" t="s">
        <v>173</v>
      </c>
      <c r="G20" s="28" t="s">
        <v>173</v>
      </c>
    </row>
    <row r="21" spans="1:7">
      <c r="A21" s="17" t="s">
        <v>177</v>
      </c>
      <c r="B21" s="18">
        <v>15534</v>
      </c>
      <c r="C21" s="18">
        <v>6923</v>
      </c>
      <c r="D21" s="19">
        <v>8408</v>
      </c>
      <c r="E21" s="27">
        <v>1.1872162171870451</v>
      </c>
      <c r="F21" s="27">
        <v>0.45688589005964658</v>
      </c>
      <c r="G21" s="28">
        <v>0.50715952664306596</v>
      </c>
    </row>
    <row r="22" spans="1:7">
      <c r="A22" s="17" t="s">
        <v>178</v>
      </c>
      <c r="B22" s="18">
        <v>0</v>
      </c>
      <c r="C22" s="18">
        <v>140650</v>
      </c>
      <c r="D22" s="19">
        <v>162609</v>
      </c>
      <c r="E22" s="27" t="s">
        <v>173</v>
      </c>
      <c r="F22" s="27">
        <v>9.2822476436356052</v>
      </c>
      <c r="G22" s="28">
        <v>9.8083614971339568</v>
      </c>
    </row>
    <row r="23" spans="1:7">
      <c r="A23" s="17" t="s">
        <v>179</v>
      </c>
      <c r="B23" s="18">
        <v>0</v>
      </c>
      <c r="C23" s="18">
        <v>4650</v>
      </c>
      <c r="D23" s="19">
        <v>4920</v>
      </c>
      <c r="E23" s="27" t="s">
        <v>173</v>
      </c>
      <c r="F23" s="27">
        <v>0.30687843258375802</v>
      </c>
      <c r="G23" s="28">
        <v>0.29676794375403004</v>
      </c>
    </row>
    <row r="24" spans="1:7">
      <c r="A24" s="17" t="s">
        <v>180</v>
      </c>
      <c r="B24" s="18">
        <v>0</v>
      </c>
      <c r="C24" s="18">
        <v>2495</v>
      </c>
      <c r="D24" s="19">
        <v>2678</v>
      </c>
      <c r="E24" s="27" t="s">
        <v>173</v>
      </c>
      <c r="F24" s="27">
        <v>0.16465842780569381</v>
      </c>
      <c r="G24" s="28">
        <v>0.16153344580757978</v>
      </c>
    </row>
    <row r="25" spans="1:7">
      <c r="A25" s="17" t="s">
        <v>181</v>
      </c>
      <c r="B25" s="18">
        <v>0</v>
      </c>
      <c r="C25" s="18">
        <v>0</v>
      </c>
      <c r="D25" s="19">
        <v>0</v>
      </c>
      <c r="E25" s="27" t="s">
        <v>173</v>
      </c>
      <c r="F25" s="27" t="s">
        <v>173</v>
      </c>
      <c r="G25" s="28" t="s">
        <v>173</v>
      </c>
    </row>
    <row r="26" spans="1:7">
      <c r="A26" s="17" t="s">
        <v>182</v>
      </c>
      <c r="B26" s="18">
        <v>36857</v>
      </c>
      <c r="C26" s="18">
        <v>1626</v>
      </c>
      <c r="D26" s="19">
        <v>0</v>
      </c>
      <c r="E26" s="27">
        <v>2.8168680389380016</v>
      </c>
      <c r="F26" s="27">
        <v>0.10730845836154634</v>
      </c>
      <c r="G26" s="28" t="s">
        <v>173</v>
      </c>
    </row>
    <row r="27" spans="1:7">
      <c r="A27" s="17" t="s">
        <v>183</v>
      </c>
      <c r="B27" s="18">
        <v>7760</v>
      </c>
      <c r="C27" s="18">
        <v>0</v>
      </c>
      <c r="D27" s="19">
        <v>0</v>
      </c>
      <c r="E27" s="27">
        <v>0.59307311995438838</v>
      </c>
      <c r="F27" s="27" t="s">
        <v>173</v>
      </c>
      <c r="G27" s="28" t="s">
        <v>173</v>
      </c>
    </row>
    <row r="28" spans="1:7">
      <c r="A28" s="17" t="s">
        <v>184</v>
      </c>
      <c r="B28" s="18">
        <v>8728</v>
      </c>
      <c r="C28" s="18">
        <v>10466</v>
      </c>
      <c r="D28" s="19">
        <v>12539</v>
      </c>
      <c r="E28" s="27">
        <v>0.66705440605179145</v>
      </c>
      <c r="F28" s="27">
        <v>0.69070745707991643</v>
      </c>
      <c r="G28" s="28">
        <v>0.75633602575849246</v>
      </c>
    </row>
    <row r="29" spans="1:7">
      <c r="A29" s="17" t="s">
        <v>185</v>
      </c>
      <c r="B29" s="18">
        <v>853</v>
      </c>
      <c r="C29" s="18">
        <v>1017</v>
      </c>
      <c r="D29" s="19">
        <v>11765</v>
      </c>
      <c r="E29" s="27">
        <v>6.5192187025914089E-2</v>
      </c>
      <c r="F29" s="27">
        <v>6.7117282997350952E-2</v>
      </c>
      <c r="G29" s="28">
        <v>0.70964936143621205</v>
      </c>
    </row>
    <row r="30" spans="1:7">
      <c r="A30" s="17" t="s">
        <v>186</v>
      </c>
      <c r="B30" s="18">
        <v>3587</v>
      </c>
      <c r="C30" s="18">
        <v>11701</v>
      </c>
      <c r="D30" s="19">
        <v>10058</v>
      </c>
      <c r="E30" s="27">
        <v>0.27414346408200918</v>
      </c>
      <c r="F30" s="27">
        <v>0.7722117289596887</v>
      </c>
      <c r="G30" s="28">
        <v>0.60668536143862484</v>
      </c>
    </row>
    <row r="31" spans="1:7">
      <c r="A31" s="17" t="s">
        <v>187</v>
      </c>
      <c r="B31" s="18">
        <v>0</v>
      </c>
      <c r="C31" s="18">
        <v>0</v>
      </c>
      <c r="D31" s="19">
        <v>2018</v>
      </c>
      <c r="E31" s="27" t="s">
        <v>173</v>
      </c>
      <c r="F31" s="27" t="s">
        <v>173</v>
      </c>
      <c r="G31" s="28">
        <v>0.12172311188935622</v>
      </c>
    </row>
    <row r="32" spans="1:7">
      <c r="A32" s="17" t="s">
        <v>188</v>
      </c>
      <c r="B32" s="18">
        <v>0</v>
      </c>
      <c r="C32" s="18">
        <v>0</v>
      </c>
      <c r="D32" s="19">
        <v>0</v>
      </c>
      <c r="E32" s="27" t="s">
        <v>173</v>
      </c>
      <c r="F32" s="27" t="s">
        <v>173</v>
      </c>
      <c r="G32" s="28" t="s">
        <v>173</v>
      </c>
    </row>
    <row r="33" spans="1:7">
      <c r="A33" s="17" t="s">
        <v>189</v>
      </c>
      <c r="B33" s="18">
        <v>0</v>
      </c>
      <c r="C33" s="18">
        <v>0</v>
      </c>
      <c r="D33" s="19">
        <v>0</v>
      </c>
      <c r="E33" s="27" t="s">
        <v>173</v>
      </c>
      <c r="F33" s="27" t="s">
        <v>173</v>
      </c>
      <c r="G33" s="28" t="s">
        <v>173</v>
      </c>
    </row>
    <row r="34" spans="1:7">
      <c r="A34" s="17" t="s">
        <v>190</v>
      </c>
      <c r="B34" s="18">
        <v>0</v>
      </c>
      <c r="C34" s="18">
        <v>0</v>
      </c>
      <c r="D34" s="19">
        <v>0</v>
      </c>
      <c r="E34" s="27" t="s">
        <v>173</v>
      </c>
      <c r="F34" s="27" t="s">
        <v>173</v>
      </c>
      <c r="G34" s="28" t="s">
        <v>173</v>
      </c>
    </row>
    <row r="35" spans="1:7">
      <c r="A35" s="17" t="s">
        <v>191</v>
      </c>
      <c r="B35" s="18">
        <v>0</v>
      </c>
      <c r="C35" s="18">
        <v>6691</v>
      </c>
      <c r="D35" s="19">
        <v>9163</v>
      </c>
      <c r="E35" s="27" t="s">
        <v>173</v>
      </c>
      <c r="F35" s="27">
        <v>0.44157496611138169</v>
      </c>
      <c r="G35" s="28">
        <v>0.55270013589800349</v>
      </c>
    </row>
    <row r="36" spans="1:7">
      <c r="A36" s="17" t="s">
        <v>192</v>
      </c>
      <c r="B36" s="18">
        <v>0</v>
      </c>
      <c r="C36" s="18">
        <v>0</v>
      </c>
      <c r="D36" s="19">
        <v>0</v>
      </c>
      <c r="E36" s="27" t="s">
        <v>173</v>
      </c>
      <c r="F36" s="27" t="s">
        <v>173</v>
      </c>
      <c r="G36" s="28" t="s">
        <v>173</v>
      </c>
    </row>
    <row r="37" spans="1:7">
      <c r="A37" s="17" t="s">
        <v>193</v>
      </c>
      <c r="B37" s="18">
        <v>0</v>
      </c>
      <c r="C37" s="18">
        <v>0</v>
      </c>
      <c r="D37" s="19">
        <v>4114</v>
      </c>
      <c r="E37" s="27" t="s">
        <v>173</v>
      </c>
      <c r="F37" s="27" t="s">
        <v>173</v>
      </c>
      <c r="G37" s="28">
        <v>0.24815108142359341</v>
      </c>
    </row>
    <row r="38" spans="1:7" ht="13.5" thickBot="1">
      <c r="A38" s="20" t="s">
        <v>4</v>
      </c>
      <c r="B38" s="21">
        <v>1308439</v>
      </c>
      <c r="C38" s="21">
        <v>1515258</v>
      </c>
      <c r="D38" s="22">
        <v>1657861</v>
      </c>
      <c r="E38" s="23">
        <v>100</v>
      </c>
      <c r="F38" s="23">
        <v>100</v>
      </c>
      <c r="G38" s="48">
        <v>100</v>
      </c>
    </row>
    <row r="40" spans="1:7" ht="16.5" thickBot="1">
      <c r="A40" s="5" t="s">
        <v>132</v>
      </c>
      <c r="B40" s="5"/>
      <c r="C40" s="6"/>
      <c r="D40" s="6"/>
      <c r="E40" s="6"/>
      <c r="F40" s="6"/>
    </row>
    <row r="41" spans="1:7">
      <c r="A41" s="7"/>
      <c r="B41" s="92"/>
      <c r="C41" s="43" t="s">
        <v>30</v>
      </c>
      <c r="D41" s="93"/>
      <c r="E41" s="11"/>
      <c r="F41" s="9" t="s">
        <v>2</v>
      </c>
      <c r="G41" s="12"/>
    </row>
    <row r="42" spans="1:7">
      <c r="A42" s="13" t="s">
        <v>3</v>
      </c>
      <c r="B42" s="14" t="s">
        <v>164</v>
      </c>
      <c r="C42" s="15" t="s">
        <v>160</v>
      </c>
      <c r="D42" s="66" t="s">
        <v>161</v>
      </c>
      <c r="E42" s="15" t="s">
        <v>164</v>
      </c>
      <c r="F42" s="15" t="s">
        <v>160</v>
      </c>
      <c r="G42" s="16" t="s">
        <v>161</v>
      </c>
    </row>
    <row r="43" spans="1:7">
      <c r="A43" s="17" t="s">
        <v>83</v>
      </c>
      <c r="B43" s="18">
        <v>56357</v>
      </c>
      <c r="C43" s="18">
        <v>72154</v>
      </c>
      <c r="D43" s="19">
        <v>82831</v>
      </c>
      <c r="E43" s="27">
        <v>45.538066226021755</v>
      </c>
      <c r="F43" s="27">
        <v>50.298357638792069</v>
      </c>
      <c r="G43" s="28">
        <v>52.220099735845011</v>
      </c>
    </row>
    <row r="44" spans="1:7">
      <c r="A44" s="17" t="s">
        <v>165</v>
      </c>
      <c r="B44" s="18">
        <v>0</v>
      </c>
      <c r="C44" s="18">
        <v>0</v>
      </c>
      <c r="D44" s="19">
        <v>0</v>
      </c>
      <c r="E44" s="27" t="s">
        <v>173</v>
      </c>
      <c r="F44" s="27" t="s">
        <v>173</v>
      </c>
      <c r="G44" s="28" t="s">
        <v>173</v>
      </c>
    </row>
    <row r="45" spans="1:7">
      <c r="A45" s="17" t="s">
        <v>84</v>
      </c>
      <c r="B45" s="18">
        <v>37840</v>
      </c>
      <c r="C45" s="18">
        <v>36959</v>
      </c>
      <c r="D45" s="19">
        <v>36971</v>
      </c>
      <c r="E45" s="27">
        <v>30.575801160329029</v>
      </c>
      <c r="F45" s="27">
        <v>25.764018626439505</v>
      </c>
      <c r="G45" s="28">
        <v>23.308052629256267</v>
      </c>
    </row>
    <row r="46" spans="1:7">
      <c r="A46" s="17" t="s">
        <v>86</v>
      </c>
      <c r="B46" s="18">
        <v>11201</v>
      </c>
      <c r="C46" s="18">
        <v>12206</v>
      </c>
      <c r="D46" s="19">
        <v>12818</v>
      </c>
      <c r="E46" s="27">
        <v>9.0507280337432725</v>
      </c>
      <c r="F46" s="27">
        <v>8.5087694838691696</v>
      </c>
      <c r="G46" s="28">
        <v>8.0809991236863183</v>
      </c>
    </row>
    <row r="47" spans="1:7">
      <c r="A47" s="17" t="s">
        <v>166</v>
      </c>
      <c r="B47" s="18">
        <v>3683</v>
      </c>
      <c r="C47" s="18">
        <v>4396</v>
      </c>
      <c r="D47" s="19">
        <v>5251</v>
      </c>
      <c r="E47" s="27">
        <v>2.9759692302719825</v>
      </c>
      <c r="F47" s="27">
        <v>3.0644396732007917</v>
      </c>
      <c r="G47" s="28">
        <v>3.3104483069493567</v>
      </c>
    </row>
    <row r="48" spans="1:7">
      <c r="A48" s="17" t="s">
        <v>167</v>
      </c>
      <c r="B48" s="18">
        <v>0</v>
      </c>
      <c r="C48" s="18">
        <v>0</v>
      </c>
      <c r="D48" s="19">
        <v>0</v>
      </c>
      <c r="E48" s="27" t="s">
        <v>173</v>
      </c>
      <c r="F48" s="27" t="s">
        <v>173</v>
      </c>
      <c r="G48" s="28" t="s">
        <v>173</v>
      </c>
    </row>
    <row r="49" spans="1:7">
      <c r="A49" s="17" t="s">
        <v>168</v>
      </c>
      <c r="B49" s="18">
        <v>1305</v>
      </c>
      <c r="C49" s="18">
        <v>1688</v>
      </c>
      <c r="D49" s="19">
        <v>1960</v>
      </c>
      <c r="E49" s="27">
        <v>1.0544772863168441</v>
      </c>
      <c r="F49" s="27">
        <v>1.1767002202827426</v>
      </c>
      <c r="G49" s="28">
        <v>1.2356653364351056</v>
      </c>
    </row>
    <row r="50" spans="1:7">
      <c r="A50" s="17" t="s">
        <v>169</v>
      </c>
      <c r="B50" s="18">
        <v>1749</v>
      </c>
      <c r="C50" s="18">
        <v>1575</v>
      </c>
      <c r="D50" s="19">
        <v>1800</v>
      </c>
      <c r="E50" s="27">
        <v>1.4132419722361382</v>
      </c>
      <c r="F50" s="27">
        <v>1.097928226863341</v>
      </c>
      <c r="G50" s="28">
        <v>1.1347946967261173</v>
      </c>
    </row>
    <row r="51" spans="1:7">
      <c r="A51" s="17" t="s">
        <v>170</v>
      </c>
      <c r="B51" s="18">
        <v>3261</v>
      </c>
      <c r="C51" s="18">
        <v>3296</v>
      </c>
      <c r="D51" s="19">
        <v>3451</v>
      </c>
      <c r="E51" s="27">
        <v>2.6349811729342751</v>
      </c>
      <c r="F51" s="27">
        <v>2.2976326576136965</v>
      </c>
      <c r="G51" s="28">
        <v>2.1756536102232396</v>
      </c>
    </row>
    <row r="52" spans="1:7">
      <c r="A52" s="17" t="s">
        <v>171</v>
      </c>
      <c r="B52" s="18">
        <v>1020</v>
      </c>
      <c r="C52" s="18">
        <v>987</v>
      </c>
      <c r="D52" s="19">
        <v>1028</v>
      </c>
      <c r="E52" s="27">
        <v>0.82418914332810811</v>
      </c>
      <c r="F52" s="27">
        <v>0.68803502216769374</v>
      </c>
      <c r="G52" s="28">
        <v>0.64809386013024917</v>
      </c>
    </row>
    <row r="53" spans="1:7">
      <c r="A53" s="17" t="s">
        <v>172</v>
      </c>
      <c r="B53" s="18">
        <v>0</v>
      </c>
      <c r="C53" s="18">
        <v>0</v>
      </c>
      <c r="D53" s="19">
        <v>0</v>
      </c>
      <c r="E53" s="27" t="s">
        <v>173</v>
      </c>
      <c r="F53" s="27" t="s">
        <v>173</v>
      </c>
      <c r="G53" s="28" t="s">
        <v>173</v>
      </c>
    </row>
    <row r="54" spans="1:7">
      <c r="A54" s="17" t="s">
        <v>174</v>
      </c>
      <c r="B54" s="18">
        <v>0</v>
      </c>
      <c r="C54" s="18">
        <v>0</v>
      </c>
      <c r="D54" s="19">
        <v>0</v>
      </c>
      <c r="E54" s="27" t="s">
        <v>173</v>
      </c>
      <c r="F54" s="27" t="s">
        <v>173</v>
      </c>
      <c r="G54" s="28" t="s">
        <v>173</v>
      </c>
    </row>
    <row r="55" spans="1:7">
      <c r="A55" s="17" t="s">
        <v>175</v>
      </c>
      <c r="B55" s="18">
        <v>2084</v>
      </c>
      <c r="C55" s="18">
        <v>2146</v>
      </c>
      <c r="D55" s="19">
        <v>2196</v>
      </c>
      <c r="E55" s="27">
        <v>1.6839315438193894</v>
      </c>
      <c r="F55" s="27">
        <v>1.4959707776817333</v>
      </c>
      <c r="G55" s="28">
        <v>1.384449530005863</v>
      </c>
    </row>
    <row r="56" spans="1:7">
      <c r="A56" s="17" t="s">
        <v>176</v>
      </c>
      <c r="B56" s="18">
        <v>0</v>
      </c>
      <c r="C56" s="18">
        <v>0</v>
      </c>
      <c r="D56" s="19">
        <v>0</v>
      </c>
      <c r="E56" s="27" t="s">
        <v>173</v>
      </c>
      <c r="F56" s="27" t="s">
        <v>173</v>
      </c>
      <c r="G56" s="28" t="s">
        <v>173</v>
      </c>
    </row>
    <row r="57" spans="1:7">
      <c r="A57" s="17" t="s">
        <v>177</v>
      </c>
      <c r="B57" s="18">
        <v>847</v>
      </c>
      <c r="C57" s="18">
        <v>634</v>
      </c>
      <c r="D57" s="19">
        <v>895</v>
      </c>
      <c r="E57" s="27">
        <v>0.68440020039108584</v>
      </c>
      <c r="F57" s="27">
        <v>0.44195967989292584</v>
      </c>
      <c r="G57" s="28">
        <v>0.56424514087215272</v>
      </c>
    </row>
    <row r="58" spans="1:7">
      <c r="A58" s="17" t="s">
        <v>178</v>
      </c>
      <c r="B58" s="18">
        <v>0</v>
      </c>
      <c r="C58" s="18">
        <v>1497</v>
      </c>
      <c r="D58" s="19">
        <v>1879</v>
      </c>
      <c r="E58" s="27" t="s">
        <v>173</v>
      </c>
      <c r="F58" s="27">
        <v>1.0435546384853469</v>
      </c>
      <c r="G58" s="28">
        <v>1.1845995750824303</v>
      </c>
    </row>
    <row r="59" spans="1:7">
      <c r="A59" s="17" t="s">
        <v>179</v>
      </c>
      <c r="B59" s="18">
        <v>0</v>
      </c>
      <c r="C59" s="18">
        <v>3</v>
      </c>
      <c r="D59" s="19">
        <v>4</v>
      </c>
      <c r="E59" s="27" t="s">
        <v>173</v>
      </c>
      <c r="F59" s="27">
        <v>2.0912918606920783E-3</v>
      </c>
      <c r="G59" s="28">
        <v>2.521765992724705E-3</v>
      </c>
    </row>
    <row r="60" spans="1:7">
      <c r="A60" s="17" t="s">
        <v>180</v>
      </c>
      <c r="B60" s="18">
        <v>0</v>
      </c>
      <c r="C60" s="18">
        <v>663</v>
      </c>
      <c r="D60" s="19">
        <v>705</v>
      </c>
      <c r="E60" s="27" t="s">
        <v>173</v>
      </c>
      <c r="F60" s="27">
        <v>0.46217550121294926</v>
      </c>
      <c r="G60" s="28">
        <v>0.44446125621772925</v>
      </c>
    </row>
    <row r="61" spans="1:7">
      <c r="A61" s="17" t="s">
        <v>181</v>
      </c>
      <c r="B61" s="18">
        <v>0</v>
      </c>
      <c r="C61" s="18">
        <v>0</v>
      </c>
      <c r="D61" s="19">
        <v>0</v>
      </c>
      <c r="E61" s="27" t="s">
        <v>173</v>
      </c>
      <c r="F61" s="27" t="s">
        <v>173</v>
      </c>
      <c r="G61" s="28" t="s">
        <v>173</v>
      </c>
    </row>
    <row r="62" spans="1:7">
      <c r="A62" s="17" t="s">
        <v>182</v>
      </c>
      <c r="B62" s="18">
        <v>1511</v>
      </c>
      <c r="C62" s="18">
        <v>2</v>
      </c>
      <c r="D62" s="19">
        <v>0</v>
      </c>
      <c r="E62" s="27">
        <v>1.2209311721262464</v>
      </c>
      <c r="F62" s="27">
        <v>1.3941945737947188E-3</v>
      </c>
      <c r="G62" s="28" t="s">
        <v>173</v>
      </c>
    </row>
    <row r="63" spans="1:7">
      <c r="A63" s="17" t="s">
        <v>183</v>
      </c>
      <c r="B63" s="18">
        <v>40</v>
      </c>
      <c r="C63" s="18">
        <v>0</v>
      </c>
      <c r="D63" s="19">
        <v>0</v>
      </c>
      <c r="E63" s="27">
        <v>3.232114287561208E-2</v>
      </c>
      <c r="F63" s="27" t="s">
        <v>173</v>
      </c>
      <c r="G63" s="28" t="s">
        <v>173</v>
      </c>
    </row>
    <row r="64" spans="1:7">
      <c r="A64" s="17" t="s">
        <v>184</v>
      </c>
      <c r="B64" s="18">
        <v>2594</v>
      </c>
      <c r="C64" s="18">
        <v>3025</v>
      </c>
      <c r="D64" s="19">
        <v>3425</v>
      </c>
      <c r="E64" s="27">
        <v>2.0960261154834434</v>
      </c>
      <c r="F64" s="27">
        <v>2.108719292864512</v>
      </c>
      <c r="G64" s="28">
        <v>2.1592621312705287</v>
      </c>
    </row>
    <row r="65" spans="1:7">
      <c r="A65" s="17" t="s">
        <v>185</v>
      </c>
      <c r="B65" s="18">
        <v>266</v>
      </c>
      <c r="C65" s="18">
        <v>282</v>
      </c>
      <c r="D65" s="19">
        <v>1388</v>
      </c>
      <c r="E65" s="27">
        <v>0.21493560012282034</v>
      </c>
      <c r="F65" s="27">
        <v>0.19658143490505536</v>
      </c>
      <c r="G65" s="28">
        <v>0.87505279947547265</v>
      </c>
    </row>
    <row r="66" spans="1:7">
      <c r="A66" s="17" t="s">
        <v>186</v>
      </c>
      <c r="B66" s="18">
        <v>0</v>
      </c>
      <c r="C66" s="18">
        <v>1775</v>
      </c>
      <c r="D66" s="19">
        <v>1335</v>
      </c>
      <c r="E66" s="27" t="s">
        <v>173</v>
      </c>
      <c r="F66" s="27">
        <v>1.2373476842428128</v>
      </c>
      <c r="G66" s="28">
        <v>0.84163940007187032</v>
      </c>
    </row>
    <row r="67" spans="1:7">
      <c r="A67" s="17" t="s">
        <v>187</v>
      </c>
      <c r="B67" s="18">
        <v>0</v>
      </c>
      <c r="C67" s="18">
        <v>0</v>
      </c>
      <c r="D67" s="19">
        <v>0</v>
      </c>
      <c r="E67" s="27" t="s">
        <v>173</v>
      </c>
      <c r="F67" s="27" t="s">
        <v>173</v>
      </c>
      <c r="G67" s="28" t="s">
        <v>173</v>
      </c>
    </row>
    <row r="68" spans="1:7">
      <c r="A68" s="17" t="s">
        <v>188</v>
      </c>
      <c r="B68" s="18">
        <v>0</v>
      </c>
      <c r="C68" s="18">
        <v>0</v>
      </c>
      <c r="D68" s="19">
        <v>0</v>
      </c>
      <c r="E68" s="27" t="s">
        <v>173</v>
      </c>
      <c r="F68" s="27" t="s">
        <v>173</v>
      </c>
      <c r="G68" s="28" t="s">
        <v>173</v>
      </c>
    </row>
    <row r="69" spans="1:7">
      <c r="A69" s="17" t="s">
        <v>189</v>
      </c>
      <c r="B69" s="18">
        <v>0</v>
      </c>
      <c r="C69" s="18">
        <v>0</v>
      </c>
      <c r="D69" s="19">
        <v>0</v>
      </c>
      <c r="E69" s="27" t="s">
        <v>173</v>
      </c>
      <c r="F69" s="27" t="s">
        <v>173</v>
      </c>
      <c r="G69" s="28" t="s">
        <v>173</v>
      </c>
    </row>
    <row r="70" spans="1:7">
      <c r="A70" s="17" t="s">
        <v>190</v>
      </c>
      <c r="B70" s="18">
        <v>0</v>
      </c>
      <c r="C70" s="18">
        <v>0</v>
      </c>
      <c r="D70" s="19">
        <v>0</v>
      </c>
      <c r="E70" s="27" t="s">
        <v>173</v>
      </c>
      <c r="F70" s="27" t="s">
        <v>173</v>
      </c>
      <c r="G70" s="28" t="s">
        <v>173</v>
      </c>
    </row>
    <row r="71" spans="1:7">
      <c r="A71" s="17" t="s">
        <v>191</v>
      </c>
      <c r="B71" s="18">
        <v>0</v>
      </c>
      <c r="C71" s="18">
        <v>164</v>
      </c>
      <c r="D71" s="19">
        <v>256</v>
      </c>
      <c r="E71" s="27" t="s">
        <v>173</v>
      </c>
      <c r="F71" s="27">
        <v>0.11432395505116694</v>
      </c>
      <c r="G71" s="28">
        <v>0.16139302353438112</v>
      </c>
    </row>
    <row r="72" spans="1:7">
      <c r="A72" s="17" t="s">
        <v>192</v>
      </c>
      <c r="B72" s="18">
        <v>0</v>
      </c>
      <c r="C72" s="18">
        <v>0</v>
      </c>
      <c r="D72" s="19">
        <v>0</v>
      </c>
      <c r="E72" s="27" t="s">
        <v>173</v>
      </c>
      <c r="F72" s="27" t="s">
        <v>173</v>
      </c>
      <c r="G72" s="28" t="s">
        <v>173</v>
      </c>
    </row>
    <row r="73" spans="1:7">
      <c r="A73" s="17" t="s">
        <v>193</v>
      </c>
      <c r="B73" s="18">
        <v>0</v>
      </c>
      <c r="C73" s="18">
        <v>0</v>
      </c>
      <c r="D73" s="19">
        <v>426</v>
      </c>
      <c r="E73" s="27" t="s">
        <v>173</v>
      </c>
      <c r="F73" s="27" t="s">
        <v>173</v>
      </c>
      <c r="G73" s="28">
        <v>0.26856807822518108</v>
      </c>
    </row>
    <row r="74" spans="1:7" ht="13.5" thickBot="1">
      <c r="A74" s="20" t="s">
        <v>4</v>
      </c>
      <c r="B74" s="21">
        <v>123758</v>
      </c>
      <c r="C74" s="21">
        <v>143452</v>
      </c>
      <c r="D74" s="22">
        <v>158619</v>
      </c>
      <c r="E74" s="23">
        <v>100</v>
      </c>
      <c r="F74" s="23">
        <v>100</v>
      </c>
      <c r="G74" s="48">
        <v>100</v>
      </c>
    </row>
    <row r="75" spans="1:7">
      <c r="A75" s="24"/>
      <c r="B75" s="24"/>
      <c r="C75" s="24"/>
      <c r="D75" s="24"/>
      <c r="E75" s="24"/>
      <c r="F75" s="24"/>
      <c r="G75" s="24"/>
    </row>
    <row r="76" spans="1:7" ht="12.75" customHeight="1">
      <c r="A76" s="26" t="s">
        <v>162</v>
      </c>
      <c r="G76" s="189">
        <v>19</v>
      </c>
    </row>
    <row r="77" spans="1:7" ht="12.75" customHeight="1">
      <c r="A77" s="26" t="s">
        <v>163</v>
      </c>
      <c r="G77" s="188"/>
    </row>
    <row r="78" spans="1:7" ht="12.75" customHeight="1"/>
    <row r="79" spans="1:7" ht="12.75" customHeight="1"/>
    <row r="82" ht="12.75" customHeight="1"/>
    <row r="83" ht="12.75" customHeight="1"/>
  </sheetData>
  <mergeCells count="1">
    <mergeCell ref="G76:G77"/>
  </mergeCells>
  <phoneticPr fontId="0" type="noConversion"/>
  <hyperlinks>
    <hyperlink ref="A2" location="Innhold!A45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showGridLines="0" showRowColHeaders="0" tabSelected="1" topLeftCell="A3" zoomScaleNormal="100" workbookViewId="0"/>
  </sheetViews>
  <sheetFormatPr defaultColWidth="11.42578125" defaultRowHeight="12.75"/>
  <cols>
    <col min="1" max="1" width="11.42578125" style="1" customWidth="1"/>
    <col min="2" max="2" width="27.140625" style="1" customWidth="1"/>
    <col min="3" max="5" width="10.7109375" style="1" customWidth="1"/>
    <col min="6" max="8" width="7.7109375" style="1" customWidth="1"/>
    <col min="9" max="16384" width="11.42578125" style="1"/>
  </cols>
  <sheetData>
    <row r="1" spans="1:8" ht="5.25" customHeight="1"/>
    <row r="2" spans="1:8">
      <c r="B2" s="2"/>
      <c r="C2" s="3"/>
      <c r="D2" s="3"/>
      <c r="E2" s="3"/>
      <c r="F2" s="3"/>
      <c r="G2" s="3"/>
    </row>
    <row r="3" spans="1:8" ht="6" customHeight="1">
      <c r="B3" s="4"/>
      <c r="C3" s="3"/>
      <c r="D3" s="3"/>
      <c r="E3" s="3"/>
      <c r="F3" s="3"/>
      <c r="G3" s="3"/>
    </row>
    <row r="4" spans="1:8" ht="15.75">
      <c r="C4" s="30"/>
      <c r="D4" s="30" t="s">
        <v>6</v>
      </c>
      <c r="E4" s="30"/>
      <c r="F4" s="30"/>
      <c r="G4" s="30"/>
      <c r="H4" s="30"/>
    </row>
    <row r="5" spans="1:8" ht="15.75">
      <c r="B5" s="40"/>
      <c r="C5" s="30"/>
      <c r="D5" s="30"/>
      <c r="E5" s="30"/>
      <c r="F5" s="30"/>
      <c r="G5" s="30"/>
      <c r="H5" s="30"/>
    </row>
    <row r="6" spans="1:8" ht="15.75">
      <c r="B6" s="40"/>
      <c r="C6" s="30"/>
      <c r="D6" s="30"/>
      <c r="E6" s="30"/>
      <c r="F6" s="30"/>
      <c r="G6" s="30"/>
      <c r="H6" s="30"/>
    </row>
    <row r="7" spans="1:8" ht="15.75">
      <c r="B7" s="31"/>
      <c r="C7" s="31"/>
      <c r="D7" s="31"/>
      <c r="E7" s="31"/>
      <c r="F7" s="31"/>
      <c r="G7" s="31"/>
      <c r="H7" s="31"/>
    </row>
    <row r="8" spans="1:8" ht="15.75">
      <c r="B8" s="31"/>
      <c r="C8" s="31"/>
      <c r="D8" s="31"/>
      <c r="E8" s="31"/>
      <c r="F8" s="31"/>
      <c r="G8" s="31"/>
      <c r="H8" s="31"/>
    </row>
    <row r="9" spans="1:8" ht="15.75">
      <c r="A9" s="71" t="s">
        <v>70</v>
      </c>
      <c r="B9" s="31" t="s">
        <v>67</v>
      </c>
      <c r="C9" s="31"/>
      <c r="D9" s="31"/>
      <c r="E9" s="31"/>
      <c r="F9" s="31"/>
      <c r="G9" s="31"/>
      <c r="H9" s="29">
        <v>2</v>
      </c>
    </row>
    <row r="10" spans="1:8" ht="15.75">
      <c r="B10" s="31"/>
      <c r="C10" s="31"/>
      <c r="D10" s="31"/>
      <c r="E10" s="31"/>
      <c r="F10" s="31"/>
      <c r="G10" s="31"/>
      <c r="H10" s="29"/>
    </row>
    <row r="11" spans="1:8" ht="15.75">
      <c r="A11" s="71" t="s">
        <v>71</v>
      </c>
      <c r="B11" s="31" t="s">
        <v>46</v>
      </c>
      <c r="C11" s="31"/>
      <c r="D11" s="31"/>
      <c r="E11" s="31"/>
      <c r="F11" s="31"/>
      <c r="G11" s="31"/>
      <c r="H11" s="29"/>
    </row>
    <row r="12" spans="1:8" ht="15.75">
      <c r="B12" s="31" t="s">
        <v>7</v>
      </c>
      <c r="C12" s="31"/>
      <c r="D12" s="31"/>
      <c r="E12" s="31"/>
      <c r="F12" s="31"/>
      <c r="G12" s="31"/>
      <c r="H12" s="29">
        <v>3</v>
      </c>
    </row>
    <row r="13" spans="1:8" ht="15.75">
      <c r="B13" s="31" t="s">
        <v>8</v>
      </c>
      <c r="C13" s="31"/>
      <c r="D13" s="31"/>
      <c r="E13" s="31"/>
      <c r="F13" s="31"/>
      <c r="G13" s="31"/>
      <c r="H13" s="29">
        <v>3</v>
      </c>
    </row>
    <row r="14" spans="1:8" ht="15.75">
      <c r="B14" s="31" t="s">
        <v>9</v>
      </c>
      <c r="C14" s="31"/>
      <c r="D14" s="31"/>
      <c r="E14" s="31"/>
      <c r="F14" s="31"/>
      <c r="G14" s="31"/>
      <c r="H14" s="29">
        <v>4</v>
      </c>
    </row>
    <row r="15" spans="1:8" ht="15.75">
      <c r="B15" s="31" t="s">
        <v>110</v>
      </c>
      <c r="C15" s="31"/>
      <c r="D15" s="31"/>
      <c r="E15" s="31"/>
      <c r="F15" s="31"/>
      <c r="G15" s="31"/>
      <c r="H15" s="29">
        <v>4</v>
      </c>
    </row>
    <row r="16" spans="1:8" ht="15.75">
      <c r="B16" s="31"/>
      <c r="C16" s="31"/>
      <c r="D16" s="31"/>
      <c r="E16" s="31"/>
      <c r="F16" s="31"/>
      <c r="G16" s="31"/>
      <c r="H16" s="29"/>
    </row>
    <row r="17" spans="1:8" ht="15.75">
      <c r="B17" s="31" t="s">
        <v>47</v>
      </c>
      <c r="C17" s="31"/>
      <c r="D17" s="31"/>
      <c r="E17" s="31"/>
      <c r="F17" s="31"/>
      <c r="G17" s="31"/>
      <c r="H17" s="29"/>
    </row>
    <row r="18" spans="1:8" ht="15.75">
      <c r="B18" s="42" t="s">
        <v>23</v>
      </c>
      <c r="C18" s="31"/>
      <c r="D18" s="31"/>
      <c r="E18" s="31"/>
      <c r="F18" s="31"/>
      <c r="G18" s="31"/>
      <c r="H18" s="29"/>
    </row>
    <row r="19" spans="1:8" ht="15.75">
      <c r="A19" s="71" t="s">
        <v>66</v>
      </c>
      <c r="B19" s="31" t="s">
        <v>41</v>
      </c>
      <c r="C19" s="31"/>
      <c r="D19" s="31"/>
      <c r="E19" s="31"/>
      <c r="F19" s="31"/>
      <c r="G19" s="31"/>
      <c r="H19" s="29">
        <v>5</v>
      </c>
    </row>
    <row r="20" spans="1:8" ht="15.75">
      <c r="A20" s="71" t="s">
        <v>72</v>
      </c>
      <c r="B20" s="31" t="s">
        <v>42</v>
      </c>
      <c r="C20" s="31"/>
      <c r="D20" s="31"/>
      <c r="E20" s="31"/>
      <c r="F20" s="31"/>
      <c r="G20" s="31"/>
      <c r="H20" s="29">
        <v>6</v>
      </c>
    </row>
    <row r="21" spans="1:8" ht="15.75">
      <c r="B21" s="42"/>
      <c r="C21" s="31"/>
      <c r="D21" s="31"/>
      <c r="E21" s="31"/>
      <c r="F21" s="31"/>
      <c r="G21" s="31"/>
      <c r="H21" s="29"/>
    </row>
    <row r="22" spans="1:8" ht="15.75">
      <c r="B22" s="42" t="s">
        <v>24</v>
      </c>
      <c r="C22" s="31"/>
      <c r="D22" s="31"/>
      <c r="E22" s="31"/>
      <c r="F22" s="31"/>
      <c r="G22" s="31"/>
      <c r="H22" s="29"/>
    </row>
    <row r="23" spans="1:8" ht="15.75">
      <c r="A23" s="71" t="s">
        <v>73</v>
      </c>
      <c r="B23" s="31" t="s">
        <v>43</v>
      </c>
      <c r="C23" s="31"/>
      <c r="D23" s="31"/>
      <c r="E23" s="31"/>
      <c r="F23" s="31"/>
      <c r="G23" s="31"/>
      <c r="H23" s="29">
        <v>7</v>
      </c>
    </row>
    <row r="24" spans="1:8" ht="15.75">
      <c r="A24" s="71" t="s">
        <v>74</v>
      </c>
      <c r="B24" s="31" t="s">
        <v>44</v>
      </c>
      <c r="C24" s="31"/>
      <c r="D24" s="31"/>
      <c r="E24" s="31"/>
      <c r="F24" s="31"/>
      <c r="G24" s="31"/>
      <c r="H24" s="29">
        <v>8</v>
      </c>
    </row>
    <row r="25" spans="1:8" ht="15.75">
      <c r="A25" s="49"/>
      <c r="B25" s="31" t="s">
        <v>45</v>
      </c>
      <c r="C25" s="31"/>
      <c r="D25" s="31"/>
      <c r="E25" s="31"/>
      <c r="F25" s="31"/>
      <c r="G25" s="31"/>
      <c r="H25" s="29">
        <f>H24</f>
        <v>8</v>
      </c>
    </row>
    <row r="26" spans="1:8" ht="15.75">
      <c r="A26" s="71" t="s">
        <v>153</v>
      </c>
      <c r="B26" s="31" t="s">
        <v>157</v>
      </c>
      <c r="C26" s="31"/>
      <c r="D26" s="31"/>
      <c r="E26" s="31"/>
      <c r="F26" s="31"/>
      <c r="G26" s="31"/>
      <c r="H26" s="29">
        <v>9</v>
      </c>
    </row>
    <row r="27" spans="1:8" ht="15.75">
      <c r="A27" s="75"/>
      <c r="B27" s="31" t="s">
        <v>158</v>
      </c>
      <c r="C27" s="31"/>
      <c r="D27" s="31"/>
      <c r="E27" s="31"/>
      <c r="F27" s="31"/>
      <c r="G27" s="31"/>
      <c r="H27" s="29">
        <f>+H26</f>
        <v>9</v>
      </c>
    </row>
    <row r="28" spans="1:8" ht="15.75">
      <c r="A28" s="71" t="s">
        <v>75</v>
      </c>
      <c r="B28" s="31" t="s">
        <v>133</v>
      </c>
      <c r="C28" s="31"/>
      <c r="D28" s="31"/>
      <c r="E28" s="31"/>
      <c r="F28" s="31"/>
      <c r="G28" s="31"/>
      <c r="H28" s="29">
        <v>10</v>
      </c>
    </row>
    <row r="29" spans="1:8" ht="15.75">
      <c r="A29" s="49"/>
      <c r="B29" s="31" t="s">
        <v>134</v>
      </c>
      <c r="C29" s="31"/>
      <c r="D29" s="31"/>
      <c r="E29" s="31"/>
      <c r="F29" s="31"/>
      <c r="G29" s="31"/>
      <c r="H29" s="29">
        <f>H28</f>
        <v>10</v>
      </c>
    </row>
    <row r="30" spans="1:8" ht="15.75">
      <c r="A30" s="71" t="s">
        <v>152</v>
      </c>
      <c r="B30" s="31" t="s">
        <v>135</v>
      </c>
      <c r="C30" s="31"/>
      <c r="D30" s="31"/>
      <c r="E30" s="31"/>
      <c r="F30" s="31"/>
      <c r="G30" s="31"/>
      <c r="H30" s="29">
        <v>11</v>
      </c>
    </row>
    <row r="31" spans="1:8" ht="15.75">
      <c r="A31" s="75"/>
      <c r="B31" s="31" t="s">
        <v>136</v>
      </c>
      <c r="C31" s="31"/>
      <c r="D31" s="31"/>
      <c r="E31" s="31"/>
      <c r="F31" s="31"/>
      <c r="G31" s="31"/>
      <c r="H31" s="29">
        <f>H30</f>
        <v>11</v>
      </c>
    </row>
    <row r="32" spans="1:8" ht="15.75">
      <c r="A32" s="71" t="s">
        <v>85</v>
      </c>
      <c r="B32" s="31" t="s">
        <v>137</v>
      </c>
      <c r="C32" s="31"/>
      <c r="D32" s="31"/>
      <c r="E32" s="31"/>
      <c r="F32" s="31"/>
      <c r="G32" s="31"/>
      <c r="H32" s="29">
        <v>12</v>
      </c>
    </row>
    <row r="33" spans="1:10" ht="15.75">
      <c r="A33" s="75"/>
      <c r="B33" s="31" t="s">
        <v>138</v>
      </c>
      <c r="C33" s="31"/>
      <c r="D33" s="31"/>
      <c r="E33" s="31"/>
      <c r="F33" s="31"/>
      <c r="G33" s="31"/>
      <c r="H33" s="29">
        <f>H32</f>
        <v>12</v>
      </c>
    </row>
    <row r="34" spans="1:10" ht="15.75">
      <c r="A34" s="71" t="s">
        <v>76</v>
      </c>
      <c r="B34" s="31" t="s">
        <v>139</v>
      </c>
      <c r="C34" s="31"/>
      <c r="D34" s="31"/>
      <c r="E34" s="31"/>
      <c r="F34" s="31"/>
      <c r="G34" s="31"/>
      <c r="H34" s="29">
        <v>13</v>
      </c>
    </row>
    <row r="35" spans="1:10" ht="15.75">
      <c r="A35" s="49"/>
      <c r="B35" s="31" t="s">
        <v>140</v>
      </c>
      <c r="C35" s="31"/>
      <c r="D35" s="31"/>
      <c r="E35" s="31"/>
      <c r="F35" s="31"/>
      <c r="G35" s="31"/>
      <c r="H35" s="29">
        <f>+H34</f>
        <v>13</v>
      </c>
    </row>
    <row r="36" spans="1:10" ht="15.75">
      <c r="A36" s="71" t="s">
        <v>77</v>
      </c>
      <c r="B36" s="31" t="s">
        <v>141</v>
      </c>
      <c r="C36" s="31"/>
      <c r="D36" s="31"/>
      <c r="E36" s="31"/>
      <c r="F36" s="31"/>
      <c r="G36" s="31"/>
      <c r="H36" s="29">
        <v>14</v>
      </c>
    </row>
    <row r="37" spans="1:10" ht="15.75">
      <c r="A37" s="49"/>
      <c r="B37" s="31" t="s">
        <v>142</v>
      </c>
      <c r="C37" s="31"/>
      <c r="D37" s="31"/>
      <c r="E37" s="31"/>
      <c r="F37" s="31"/>
      <c r="G37" s="31"/>
      <c r="H37" s="29">
        <f>+H36</f>
        <v>14</v>
      </c>
    </row>
    <row r="38" spans="1:10" ht="15.75">
      <c r="A38" s="71" t="s">
        <v>78</v>
      </c>
      <c r="B38" s="31" t="s">
        <v>143</v>
      </c>
      <c r="C38" s="31"/>
      <c r="D38" s="31"/>
      <c r="E38" s="31"/>
      <c r="F38" s="31"/>
      <c r="G38" s="31"/>
      <c r="H38" s="29">
        <v>15</v>
      </c>
    </row>
    <row r="39" spans="1:10" ht="15.75">
      <c r="A39" s="49"/>
      <c r="B39" s="31" t="s">
        <v>144</v>
      </c>
      <c r="C39" s="31"/>
      <c r="D39" s="31"/>
      <c r="E39" s="31"/>
      <c r="F39" s="31"/>
      <c r="G39" s="31"/>
      <c r="H39" s="29">
        <f>+H38</f>
        <v>15</v>
      </c>
    </row>
    <row r="40" spans="1:10" ht="15.75">
      <c r="A40" s="71" t="s">
        <v>79</v>
      </c>
      <c r="B40" s="31" t="s">
        <v>145</v>
      </c>
      <c r="C40" s="31"/>
      <c r="D40" s="31"/>
      <c r="E40" s="31"/>
      <c r="F40" s="31"/>
      <c r="G40" s="31"/>
      <c r="H40" s="29">
        <v>16</v>
      </c>
    </row>
    <row r="41" spans="1:10" ht="15.75">
      <c r="A41" s="49"/>
      <c r="B41" s="31" t="s">
        <v>146</v>
      </c>
      <c r="C41" s="31"/>
      <c r="D41" s="31"/>
      <c r="E41" s="31"/>
      <c r="F41" s="31"/>
      <c r="G41" s="31"/>
      <c r="H41" s="29">
        <f>+H40</f>
        <v>16</v>
      </c>
    </row>
    <row r="42" spans="1:10" ht="15.75">
      <c r="A42" s="71" t="s">
        <v>80</v>
      </c>
      <c r="B42" s="31" t="s">
        <v>147</v>
      </c>
      <c r="C42" s="31"/>
      <c r="D42" s="31"/>
      <c r="E42" s="31"/>
      <c r="F42" s="31"/>
      <c r="G42" s="31"/>
      <c r="H42" s="29">
        <v>17</v>
      </c>
    </row>
    <row r="43" spans="1:10" ht="15.75">
      <c r="A43" s="49"/>
      <c r="B43" s="31" t="s">
        <v>148</v>
      </c>
      <c r="C43" s="31"/>
      <c r="D43" s="31"/>
      <c r="E43" s="31"/>
      <c r="F43" s="31"/>
      <c r="G43" s="31"/>
      <c r="H43" s="29">
        <f>+H42</f>
        <v>17</v>
      </c>
      <c r="J43" s="1" t="s">
        <v>5</v>
      </c>
    </row>
    <row r="44" spans="1:10" ht="15.75">
      <c r="A44" s="71" t="s">
        <v>106</v>
      </c>
      <c r="B44" s="31" t="s">
        <v>149</v>
      </c>
      <c r="C44" s="31"/>
      <c r="D44" s="31"/>
      <c r="E44" s="31"/>
      <c r="F44" s="31"/>
      <c r="G44" s="31"/>
      <c r="H44" s="29">
        <v>18</v>
      </c>
    </row>
    <row r="45" spans="1:10" ht="15.75">
      <c r="A45" s="71" t="s">
        <v>105</v>
      </c>
      <c r="B45" s="31" t="s">
        <v>150</v>
      </c>
      <c r="C45" s="31"/>
      <c r="D45" s="31"/>
      <c r="E45" s="31"/>
      <c r="F45" s="31"/>
      <c r="G45" s="31"/>
      <c r="H45" s="29">
        <v>19</v>
      </c>
    </row>
    <row r="46" spans="1:10" ht="15.75">
      <c r="B46" s="31" t="s">
        <v>151</v>
      </c>
      <c r="C46" s="31"/>
      <c r="D46" s="31"/>
      <c r="E46" s="31"/>
      <c r="F46" s="31"/>
      <c r="G46" s="31"/>
      <c r="H46" s="29">
        <f>+H45</f>
        <v>19</v>
      </c>
    </row>
    <row r="47" spans="1:10" ht="15.75">
      <c r="A47" s="49"/>
      <c r="B47" s="31"/>
      <c r="C47" s="31"/>
      <c r="D47" s="31"/>
      <c r="E47" s="31"/>
      <c r="F47" s="31"/>
      <c r="G47" s="31"/>
      <c r="H47" s="29"/>
    </row>
    <row r="48" spans="1:10" ht="15.75">
      <c r="A48" s="71" t="s">
        <v>159</v>
      </c>
      <c r="B48" s="31" t="s">
        <v>68</v>
      </c>
      <c r="C48" s="31"/>
      <c r="D48" s="31"/>
      <c r="E48" s="31"/>
      <c r="F48" s="31"/>
      <c r="G48" s="31"/>
      <c r="H48" s="29">
        <v>20</v>
      </c>
    </row>
    <row r="49" spans="1:9">
      <c r="I49" s="1" t="s">
        <v>5</v>
      </c>
    </row>
    <row r="53" spans="1:9">
      <c r="B53" s="24"/>
      <c r="C53" s="24"/>
      <c r="D53" s="24"/>
      <c r="E53" s="24"/>
      <c r="F53" s="24"/>
      <c r="G53" s="24"/>
      <c r="H53" s="24"/>
    </row>
    <row r="54" spans="1:9">
      <c r="B54" s="26" t="str">
        <f>"Finans Norge / Skadestatistikk"</f>
        <v>Finans Norge / Skadestatistikk</v>
      </c>
      <c r="G54" s="25"/>
      <c r="H54" s="187">
        <v>1</v>
      </c>
    </row>
    <row r="55" spans="1:9">
      <c r="B55" s="26" t="str">
        <f>"Premiestatistikk skadeforsikring 2. kvartal 2014"</f>
        <v>Premiestatistikk skadeforsikring 2. kvartal 2014</v>
      </c>
      <c r="G55" s="25"/>
      <c r="H55" s="188"/>
    </row>
    <row r="56" spans="1:9">
      <c r="A56"/>
      <c r="B56"/>
      <c r="C56"/>
      <c r="D56"/>
      <c r="E56"/>
      <c r="F56"/>
      <c r="G56"/>
      <c r="H56"/>
      <c r="I56"/>
    </row>
    <row r="57" spans="1:9">
      <c r="A57"/>
      <c r="B57"/>
      <c r="C57"/>
      <c r="D57"/>
      <c r="E57"/>
      <c r="F57"/>
      <c r="G57"/>
      <c r="H57"/>
      <c r="I57"/>
    </row>
    <row r="58" spans="1:9">
      <c r="A58"/>
      <c r="B58"/>
      <c r="C58"/>
      <c r="D58"/>
      <c r="E58"/>
      <c r="F58"/>
      <c r="G58"/>
      <c r="H58"/>
      <c r="I58"/>
    </row>
    <row r="59" spans="1:9">
      <c r="A59"/>
      <c r="B59"/>
      <c r="C59"/>
      <c r="D59"/>
      <c r="E59"/>
      <c r="F59"/>
      <c r="G59"/>
      <c r="H59"/>
      <c r="I59"/>
    </row>
    <row r="60" spans="1:9">
      <c r="A60"/>
      <c r="B60"/>
      <c r="C60"/>
      <c r="D60"/>
      <c r="E60"/>
      <c r="F60"/>
      <c r="G60"/>
      <c r="H60"/>
      <c r="I60"/>
    </row>
    <row r="61" spans="1:9">
      <c r="A61"/>
      <c r="B61"/>
      <c r="C61"/>
      <c r="D61"/>
      <c r="E61"/>
      <c r="F61"/>
      <c r="G61"/>
      <c r="H61"/>
      <c r="I61"/>
    </row>
    <row r="62" spans="1:9">
      <c r="A62"/>
      <c r="B62"/>
      <c r="C62"/>
      <c r="D62"/>
      <c r="E62"/>
      <c r="F62"/>
      <c r="G62"/>
      <c r="H62"/>
      <c r="I62"/>
    </row>
    <row r="63" spans="1:9" ht="12.75" customHeight="1">
      <c r="A63"/>
      <c r="B63"/>
      <c r="C63"/>
      <c r="D63"/>
      <c r="E63"/>
      <c r="F63"/>
      <c r="G63"/>
      <c r="H63"/>
      <c r="I63"/>
    </row>
    <row r="64" spans="1:9" ht="12.75" customHeight="1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A66"/>
      <c r="B66"/>
      <c r="C66"/>
      <c r="D66"/>
      <c r="E66"/>
      <c r="F66"/>
      <c r="G66"/>
      <c r="H66"/>
      <c r="I66"/>
    </row>
    <row r="67" spans="1:9">
      <c r="A67"/>
      <c r="B67"/>
      <c r="C67"/>
      <c r="D67"/>
      <c r="E67"/>
      <c r="F67"/>
      <c r="G67"/>
      <c r="H67"/>
      <c r="I67"/>
    </row>
    <row r="68" spans="1:9">
      <c r="A68"/>
      <c r="B68"/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A70"/>
      <c r="B70"/>
      <c r="C70"/>
      <c r="D70"/>
      <c r="E70"/>
      <c r="F70"/>
      <c r="G70"/>
      <c r="H70"/>
      <c r="I70"/>
    </row>
    <row r="71" spans="1:9">
      <c r="A71"/>
      <c r="B71"/>
      <c r="C71"/>
      <c r="D71"/>
      <c r="E71"/>
      <c r="F71"/>
      <c r="G71"/>
      <c r="H71"/>
      <c r="I71"/>
    </row>
    <row r="72" spans="1:9">
      <c r="A72"/>
      <c r="B72"/>
      <c r="C72"/>
      <c r="D72"/>
      <c r="E72"/>
      <c r="F72"/>
      <c r="G72"/>
      <c r="H72"/>
      <c r="I72"/>
    </row>
    <row r="73" spans="1:9">
      <c r="A73"/>
      <c r="B73"/>
      <c r="C73"/>
      <c r="D73"/>
      <c r="E73"/>
      <c r="F73"/>
      <c r="G73"/>
      <c r="H73"/>
      <c r="I73"/>
    </row>
  </sheetData>
  <mergeCells count="1">
    <mergeCell ref="H54:H55"/>
  </mergeCells>
  <phoneticPr fontId="0" type="noConversion"/>
  <hyperlinks>
    <hyperlink ref="A19" location="Tab3!A2" display="Tab3"/>
    <hyperlink ref="A20" location="Tab4!A2" display="Tab4"/>
    <hyperlink ref="A23" location="Tab5!A2" display="Tab5"/>
    <hyperlink ref="A24" location="Tab6!A2" display="Tab6"/>
    <hyperlink ref="A28" location="'Tab8'!A2" display="Tab8"/>
    <hyperlink ref="A9" location="Tab1!A2" display="Tab1"/>
    <hyperlink ref="A11" location="Tab2!A2" display="Tab2"/>
    <hyperlink ref="A34" location="'Tab11'!A2" display="Tab11"/>
    <hyperlink ref="A36" location="'Tab12'!A2" display="Tab12"/>
    <hyperlink ref="A45" location="'Tab17'!A2" display="Tab17"/>
    <hyperlink ref="A48" location="'Tab18'!A2" display="Tab18"/>
    <hyperlink ref="A44" location="'Tab16'!A2" display="Tab16"/>
    <hyperlink ref="A30" location="'Tab9'!A2" display="Tab9"/>
    <hyperlink ref="A38" location="'Tab13'!A2" display="Tab13"/>
    <hyperlink ref="A40" location="'Tab14'!A2" display="Tab14"/>
    <hyperlink ref="A42" location="'Tab15'!A2" display="Tab15"/>
    <hyperlink ref="A32" location="'Tab10'!A2" display="Tab10"/>
    <hyperlink ref="A26" location="'Tab7'!A2" display="Tab7"/>
  </hyperlinks>
  <pageMargins left="0.78740157480314965" right="0.78740157480314965" top="0.98425196850393704" bottom="0.19685039370078741" header="3.937007874015748E-2" footer="3.937007874015748E-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53"/>
  <sheetViews>
    <sheetView showGridLines="0" showRowColHeaders="0" topLeftCell="A2" zoomScaleNormal="100" workbookViewId="0"/>
  </sheetViews>
  <sheetFormatPr defaultColWidth="11.42578125" defaultRowHeight="12.75"/>
  <cols>
    <col min="1" max="1" width="38.42578125" style="1" customWidth="1"/>
    <col min="2" max="2" width="5.7109375" style="1" customWidth="1"/>
    <col min="3" max="3" width="38.28515625" style="1" customWidth="1"/>
    <col min="4" max="16384" width="11.42578125" style="1"/>
  </cols>
  <sheetData>
    <row r="1" spans="1:3" ht="6" customHeight="1"/>
    <row r="2" spans="1:3">
      <c r="A2" s="72" t="s">
        <v>0</v>
      </c>
      <c r="B2" s="3"/>
      <c r="C2" s="3"/>
    </row>
    <row r="3" spans="1:3" ht="6.75" customHeight="1"/>
    <row r="4" spans="1:3" ht="15.75">
      <c r="A4" s="41" t="s">
        <v>51</v>
      </c>
    </row>
    <row r="6" spans="1:3" ht="15.75">
      <c r="A6" s="41"/>
      <c r="B6" s="31"/>
      <c r="C6" s="31"/>
    </row>
    <row r="7" spans="1:3" ht="15.75">
      <c r="A7" s="31"/>
      <c r="B7" s="31"/>
      <c r="C7" s="31"/>
    </row>
    <row r="8" spans="1:3" ht="15.75">
      <c r="A8" s="31"/>
      <c r="B8" s="31"/>
      <c r="C8" s="31"/>
    </row>
    <row r="9" spans="1:3" ht="15.75">
      <c r="A9" s="31"/>
      <c r="B9" s="31"/>
      <c r="C9" s="31"/>
    </row>
    <row r="10" spans="1:3" ht="15.75">
      <c r="A10" s="31"/>
      <c r="B10" s="31"/>
      <c r="C10" s="31"/>
    </row>
    <row r="11" spans="1:3" ht="15.75">
      <c r="A11" s="31"/>
      <c r="B11" s="31"/>
      <c r="C11" s="31"/>
    </row>
    <row r="12" spans="1:3" ht="15.75">
      <c r="A12" s="31"/>
      <c r="B12" s="31"/>
      <c r="C12" s="55"/>
    </row>
    <row r="13" spans="1:3" ht="15.75">
      <c r="A13" s="41"/>
      <c r="B13" s="31"/>
      <c r="C13" s="31"/>
    </row>
    <row r="14" spans="1:3" ht="15.75">
      <c r="A14" s="31"/>
      <c r="B14" s="31"/>
      <c r="C14" s="31"/>
    </row>
    <row r="15" spans="1:3" ht="15.75">
      <c r="A15" s="31"/>
      <c r="B15" s="31"/>
      <c r="C15" s="31"/>
    </row>
    <row r="16" spans="1:3" ht="15.75">
      <c r="A16" s="31"/>
      <c r="B16" s="31"/>
      <c r="C16" s="55"/>
    </row>
    <row r="17" spans="1:3" ht="15.75">
      <c r="A17" s="31"/>
      <c r="B17" s="31"/>
      <c r="C17" s="31"/>
    </row>
    <row r="18" spans="1:3" ht="15.75">
      <c r="A18" s="31"/>
      <c r="B18" s="31"/>
      <c r="C18" s="31"/>
    </row>
    <row r="19" spans="1:3" ht="15.75">
      <c r="A19" s="31"/>
      <c r="B19" s="31"/>
      <c r="C19" s="31"/>
    </row>
    <row r="20" spans="1:3" ht="15.75">
      <c r="A20" s="31"/>
      <c r="B20" s="31"/>
      <c r="C20" s="31"/>
    </row>
    <row r="21" spans="1:3" ht="15.75">
      <c r="A21" s="31"/>
      <c r="B21" s="31"/>
      <c r="C21" s="31"/>
    </row>
    <row r="22" spans="1:3" ht="15.75">
      <c r="A22" s="31"/>
      <c r="B22" s="31"/>
      <c r="C22" s="31"/>
    </row>
    <row r="23" spans="1:3" ht="15.75">
      <c r="A23" s="31"/>
      <c r="B23" s="31"/>
      <c r="C23" s="31"/>
    </row>
    <row r="24" spans="1:3" ht="15.75">
      <c r="A24" s="31"/>
      <c r="B24" s="31"/>
      <c r="C24" s="31"/>
    </row>
    <row r="25" spans="1:3" ht="15.75">
      <c r="A25" s="31"/>
      <c r="B25" s="31"/>
      <c r="C25" s="31"/>
    </row>
    <row r="26" spans="1:3" ht="15.75">
      <c r="A26" s="31"/>
      <c r="B26" s="31"/>
      <c r="C26" s="31"/>
    </row>
    <row r="27" spans="1:3" ht="15.75">
      <c r="A27" s="31"/>
      <c r="B27" s="31"/>
      <c r="C27" s="31"/>
    </row>
    <row r="28" spans="1:3" ht="15.75">
      <c r="A28" s="31"/>
      <c r="B28" s="31"/>
      <c r="C28" s="31"/>
    </row>
    <row r="29" spans="1:3" ht="15.75">
      <c r="A29" s="31"/>
      <c r="B29" s="31"/>
      <c r="C29" s="31"/>
    </row>
    <row r="30" spans="1:3" ht="15.75">
      <c r="A30" s="31"/>
      <c r="B30" s="31"/>
      <c r="C30" s="31"/>
    </row>
    <row r="31" spans="1:3" ht="15.75">
      <c r="A31" s="31"/>
      <c r="B31" s="31"/>
      <c r="C31" s="31"/>
    </row>
    <row r="32" spans="1:3" ht="15.75">
      <c r="A32" s="31"/>
      <c r="B32" s="31"/>
      <c r="C32" s="55"/>
    </row>
    <row r="33" spans="1:3" ht="15.75">
      <c r="A33" s="31"/>
      <c r="B33" s="31"/>
      <c r="C33" s="31"/>
    </row>
    <row r="34" spans="1:3" ht="15.75">
      <c r="A34" s="31"/>
      <c r="B34" s="31"/>
      <c r="C34" s="31"/>
    </row>
    <row r="35" spans="1:3" ht="15.75">
      <c r="A35" s="31"/>
      <c r="B35" s="31"/>
      <c r="C35" s="31"/>
    </row>
    <row r="36" spans="1:3" ht="15.75">
      <c r="A36" s="31"/>
      <c r="B36" s="31"/>
      <c r="C36" s="31"/>
    </row>
    <row r="37" spans="1:3" ht="15.75">
      <c r="A37" s="31"/>
      <c r="B37" s="31"/>
      <c r="C37" s="31"/>
    </row>
    <row r="38" spans="1:3" ht="15.75">
      <c r="A38" s="31"/>
      <c r="B38" s="31"/>
      <c r="C38" s="31"/>
    </row>
    <row r="39" spans="1:3" ht="15.75">
      <c r="A39" s="31"/>
      <c r="B39" s="31"/>
      <c r="C39" s="31"/>
    </row>
    <row r="40" spans="1:3" ht="15.75">
      <c r="A40" s="31"/>
      <c r="B40" s="31"/>
      <c r="C40" s="31"/>
    </row>
    <row r="41" spans="1:3" ht="15.75">
      <c r="A41" s="41"/>
      <c r="B41" s="31"/>
      <c r="C41" s="31"/>
    </row>
    <row r="42" spans="1:3" ht="15.75">
      <c r="A42" s="55"/>
      <c r="B42" s="31"/>
      <c r="C42" s="31"/>
    </row>
    <row r="43" spans="1:3" ht="15.75">
      <c r="A43" s="31"/>
      <c r="B43" s="31"/>
      <c r="C43" s="31"/>
    </row>
    <row r="44" spans="1:3" ht="15.75">
      <c r="A44" s="31"/>
      <c r="B44" s="31"/>
      <c r="C44" s="31"/>
    </row>
    <row r="45" spans="1:3" ht="15.75">
      <c r="A45" s="31"/>
      <c r="B45" s="31"/>
      <c r="C45" s="31"/>
    </row>
    <row r="46" spans="1:3" ht="15.75">
      <c r="A46" s="31"/>
      <c r="B46" s="31"/>
      <c r="C46" s="31"/>
    </row>
    <row r="47" spans="1:3" ht="15.75">
      <c r="A47" s="31"/>
      <c r="B47" s="31"/>
      <c r="C47" s="31"/>
    </row>
    <row r="48" spans="1:3" ht="15.75">
      <c r="A48" s="31"/>
      <c r="B48" s="31"/>
      <c r="C48" s="31"/>
    </row>
    <row r="49" spans="1:3" ht="15.75">
      <c r="A49" s="31"/>
      <c r="B49" s="31"/>
      <c r="C49" s="31"/>
    </row>
    <row r="50" spans="1:3" ht="15.75">
      <c r="A50" s="31"/>
      <c r="B50" s="31"/>
      <c r="C50" s="31"/>
    </row>
    <row r="51" spans="1:3" ht="15.75">
      <c r="A51" s="56"/>
      <c r="B51" s="56"/>
      <c r="C51" s="56"/>
    </row>
    <row r="52" spans="1:3">
      <c r="A52" s="26" t="str">
        <f>+Innhold!B54</f>
        <v>Finans Norge / Skadestatistikk</v>
      </c>
      <c r="C52" s="189">
        <f>Innhold!H48</f>
        <v>20</v>
      </c>
    </row>
    <row r="53" spans="1:3">
      <c r="A53" s="26" t="str">
        <f>+Innhold!B55</f>
        <v>Premiestatistikk skadeforsikring 2. kvartal 2014</v>
      </c>
      <c r="C53" s="188"/>
    </row>
  </sheetData>
  <mergeCells count="1">
    <mergeCell ref="C52:C53"/>
  </mergeCells>
  <phoneticPr fontId="0" type="noConversion"/>
  <hyperlinks>
    <hyperlink ref="A2" location="Innhold!A48" tooltip="Move to Tab2" display="Tilbake til innholdsfortegnelsen"/>
  </hyperlinks>
  <pageMargins left="0.78740157480314965" right="0.78740157480314965" top="0.78740157480314965" bottom="0.19685039370078741" header="3.937007874015748E-2" footer="3.937007874015748E-2"/>
  <pageSetup paperSize="9" fitToWidth="0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0"/>
  <sheetViews>
    <sheetView showGridLines="0" showRowColHeaders="0" topLeftCell="A2" workbookViewId="0"/>
  </sheetViews>
  <sheetFormatPr defaultColWidth="11.42578125" defaultRowHeight="12.75"/>
  <cols>
    <col min="1" max="1" width="39.42578125" customWidth="1"/>
    <col min="2" max="2" width="5.7109375" customWidth="1"/>
    <col min="3" max="3" width="39.42578125" customWidth="1"/>
  </cols>
  <sheetData>
    <row r="1" spans="1:1" ht="8.25" customHeight="1">
      <c r="A1" s="1"/>
    </row>
    <row r="2" spans="1:1">
      <c r="A2" s="72" t="s">
        <v>0</v>
      </c>
    </row>
    <row r="3" spans="1:1" s="1" customFormat="1" ht="6.75" customHeight="1"/>
    <row r="4" spans="1:1" s="1" customFormat="1" ht="15.75">
      <c r="A4" s="41"/>
    </row>
    <row r="5" spans="1:1" s="1" customFormat="1" ht="15.75">
      <c r="A5" s="41" t="s">
        <v>40</v>
      </c>
    </row>
    <row r="6" spans="1:1" s="1" customFormat="1"/>
    <row r="7" spans="1:1" s="1" customFormat="1" ht="15.75">
      <c r="A7" s="31"/>
    </row>
    <row r="8" spans="1:1" s="1" customFormat="1" ht="15.75">
      <c r="A8" s="31"/>
    </row>
    <row r="9" spans="1:1" s="1" customFormat="1" ht="15.75">
      <c r="A9" s="31"/>
    </row>
    <row r="10" spans="1:1" s="1" customFormat="1" ht="15.75">
      <c r="A10" s="31"/>
    </row>
    <row r="11" spans="1:1" s="1" customFormat="1" ht="15.75">
      <c r="A11" s="31"/>
    </row>
    <row r="12" spans="1:1" s="1" customFormat="1" ht="15.75">
      <c r="A12" s="31"/>
    </row>
    <row r="13" spans="1:1" s="1" customFormat="1" ht="15.75">
      <c r="A13" s="31"/>
    </row>
    <row r="14" spans="1:1" s="1" customFormat="1" ht="15.75">
      <c r="A14" s="31"/>
    </row>
    <row r="15" spans="1:1" s="1" customFormat="1" ht="15.75">
      <c r="A15" s="31"/>
    </row>
    <row r="16" spans="1:1" s="1" customFormat="1" ht="15.75">
      <c r="A16" s="31"/>
    </row>
    <row r="17" spans="1:5" s="1" customFormat="1" ht="15.75">
      <c r="A17" s="41"/>
      <c r="B17" s="31"/>
      <c r="C17" s="31"/>
    </row>
    <row r="18" spans="1:5" s="1" customFormat="1" ht="15.75">
      <c r="A18" s="31"/>
      <c r="B18" s="31"/>
      <c r="C18" s="31"/>
    </row>
    <row r="19" spans="1:5" s="1" customFormat="1" ht="15.75">
      <c r="A19" s="31"/>
      <c r="B19" s="31"/>
      <c r="C19" s="55"/>
      <c r="E19" s="55"/>
    </row>
    <row r="20" spans="1:5" s="1" customFormat="1" ht="15.75">
      <c r="A20" s="31"/>
      <c r="B20" s="31"/>
      <c r="C20" s="31"/>
      <c r="E20" s="31"/>
    </row>
    <row r="21" spans="1:5" s="1" customFormat="1" ht="15.75">
      <c r="A21" s="31"/>
      <c r="B21" s="31"/>
      <c r="C21" s="31"/>
      <c r="E21" s="31"/>
    </row>
    <row r="22" spans="1:5" s="1" customFormat="1" ht="15.75">
      <c r="A22" s="31"/>
      <c r="B22" s="31"/>
      <c r="C22" s="31"/>
      <c r="E22" s="31"/>
    </row>
    <row r="23" spans="1:5" s="1" customFormat="1" ht="15.75">
      <c r="A23" s="31"/>
      <c r="B23" s="31"/>
      <c r="C23" s="31"/>
      <c r="E23" s="31"/>
    </row>
    <row r="24" spans="1:5" s="1" customFormat="1" ht="15.75">
      <c r="B24" s="31"/>
      <c r="C24" s="31"/>
      <c r="E24" s="31"/>
    </row>
    <row r="25" spans="1:5" s="1" customFormat="1" ht="15.75">
      <c r="A25" s="55"/>
      <c r="B25" s="31"/>
      <c r="C25" s="31"/>
      <c r="E25" s="31"/>
    </row>
    <row r="26" spans="1:5" s="1" customFormat="1" ht="15.75">
      <c r="A26" s="31"/>
      <c r="B26" s="31"/>
      <c r="C26" s="31"/>
      <c r="E26" s="31"/>
    </row>
    <row r="27" spans="1:5" s="1" customFormat="1" ht="15.75">
      <c r="A27" s="31"/>
      <c r="B27" s="31"/>
      <c r="C27" s="31"/>
      <c r="E27" s="31"/>
    </row>
    <row r="28" spans="1:5" s="1" customFormat="1" ht="15.75">
      <c r="A28" s="31"/>
      <c r="B28" s="31"/>
      <c r="C28" s="31"/>
      <c r="E28" s="31"/>
    </row>
    <row r="29" spans="1:5" s="1" customFormat="1" ht="15.75">
      <c r="A29" s="55"/>
      <c r="B29" s="31"/>
      <c r="C29" s="31"/>
      <c r="E29" s="31"/>
    </row>
    <row r="30" spans="1:5" s="1" customFormat="1" ht="15.75">
      <c r="A30" s="31"/>
      <c r="B30" s="31"/>
      <c r="C30" s="31"/>
      <c r="E30" s="31"/>
    </row>
    <row r="31" spans="1:5" s="1" customFormat="1" ht="15.75">
      <c r="B31" s="31"/>
      <c r="C31" s="31"/>
      <c r="E31" s="31"/>
    </row>
    <row r="32" spans="1:5" s="1" customFormat="1" ht="15.75">
      <c r="A32" s="55"/>
      <c r="B32" s="31"/>
      <c r="C32" s="31"/>
      <c r="E32" s="31"/>
    </row>
    <row r="33" spans="1:5" s="1" customFormat="1" ht="15.75">
      <c r="A33" s="31"/>
      <c r="B33" s="31"/>
      <c r="C33" s="31"/>
      <c r="E33" s="31"/>
    </row>
    <row r="34" spans="1:5" s="1" customFormat="1" ht="15.75">
      <c r="B34" s="31"/>
      <c r="C34" s="31"/>
      <c r="E34" s="31"/>
    </row>
    <row r="35" spans="1:5" s="1" customFormat="1" ht="15.75">
      <c r="A35" s="55"/>
      <c r="B35" s="31"/>
      <c r="C35" s="31"/>
      <c r="E35" s="31"/>
    </row>
    <row r="36" spans="1:5" s="1" customFormat="1" ht="15.75">
      <c r="A36" s="31"/>
      <c r="B36" s="31"/>
      <c r="C36" s="31"/>
      <c r="E36" s="31"/>
    </row>
    <row r="37" spans="1:5" s="1" customFormat="1" ht="15.75">
      <c r="A37" s="31"/>
      <c r="B37" s="31"/>
      <c r="C37" s="31"/>
      <c r="E37" s="31"/>
    </row>
    <row r="38" spans="1:5" s="1" customFormat="1" ht="15.75">
      <c r="A38" s="31"/>
      <c r="B38" s="31"/>
      <c r="C38" s="31"/>
    </row>
    <row r="39" spans="1:5" s="1" customFormat="1" ht="15.75">
      <c r="A39" s="55"/>
      <c r="B39" s="31"/>
    </row>
    <row r="40" spans="1:5" s="1" customFormat="1" ht="15.75">
      <c r="A40" s="31"/>
      <c r="B40" s="31"/>
    </row>
    <row r="41" spans="1:5" s="1" customFormat="1" ht="15.75">
      <c r="A41" s="31"/>
    </row>
    <row r="42" spans="1:5" s="1" customFormat="1" ht="15.75">
      <c r="A42" s="31"/>
    </row>
    <row r="43" spans="1:5" s="1" customFormat="1"/>
    <row r="44" spans="1:5" s="1" customFormat="1" ht="15.75">
      <c r="C44" s="31"/>
    </row>
    <row r="45" spans="1:5" s="1" customFormat="1" ht="15.75">
      <c r="A45" s="31"/>
      <c r="C45" s="31"/>
    </row>
    <row r="46" spans="1:5" s="1" customFormat="1" ht="15.75">
      <c r="A46" s="31"/>
    </row>
    <row r="47" spans="1:5" s="1" customFormat="1" ht="15.75">
      <c r="A47" s="31"/>
    </row>
    <row r="48" spans="1:5" s="1" customFormat="1" ht="15.75">
      <c r="A48" s="55" t="s">
        <v>69</v>
      </c>
    </row>
    <row r="49" spans="1:3" s="1" customFormat="1" ht="15.75">
      <c r="A49" s="55" t="s">
        <v>111</v>
      </c>
    </row>
    <row r="50" spans="1:3" s="1" customFormat="1" ht="15.75">
      <c r="A50" s="31"/>
    </row>
    <row r="51" spans="1:3" s="1" customFormat="1" ht="15.75">
      <c r="A51" s="31"/>
    </row>
    <row r="52" spans="1:3" s="1" customFormat="1" ht="12.75" customHeight="1">
      <c r="A52" s="61" t="str">
        <f>+Innhold!B54</f>
        <v>Finans Norge / Skadestatistikk</v>
      </c>
      <c r="B52" s="62"/>
      <c r="C52" s="189">
        <f>Innhold!H9</f>
        <v>2</v>
      </c>
    </row>
    <row r="53" spans="1:3" s="1" customFormat="1" ht="12.75" customHeight="1">
      <c r="A53" s="63" t="str">
        <f>+Innhold!B55</f>
        <v>Premiestatistikk skadeforsikring 2. kvartal 2014</v>
      </c>
      <c r="B53" s="50"/>
      <c r="C53" s="187"/>
    </row>
    <row r="54" spans="1:3" s="1" customFormat="1"/>
    <row r="55" spans="1:3" s="1" customFormat="1"/>
    <row r="56" spans="1:3" s="1" customFormat="1"/>
    <row r="57" spans="1:3" s="1" customFormat="1"/>
    <row r="58" spans="1:3" s="1" customFormat="1"/>
    <row r="59" spans="1:3" s="1" customFormat="1"/>
    <row r="60" spans="1:3" s="1" customFormat="1"/>
  </sheetData>
  <mergeCells count="1">
    <mergeCell ref="C52:C53"/>
  </mergeCells>
  <phoneticPr fontId="0" type="noConversion"/>
  <hyperlinks>
    <hyperlink ref="A2" location="Innhold!A9" tooltip="Move to Tab2" display="Tilbake til innholdsfortegnelsen"/>
  </hyperlinks>
  <pageMargins left="0.78740157480314965" right="0.78740157480314965" top="0.98425196850393704" bottom="0.19685039370078741" header="3.937007874015748E-2" footer="3.937007874015748E-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90"/>
  <sheetViews>
    <sheetView showGridLines="0" showRowColHeaders="0" topLeftCell="A2" zoomScaleNormal="100" workbookViewId="0"/>
  </sheetViews>
  <sheetFormatPr defaultColWidth="11.42578125" defaultRowHeight="12.75"/>
  <cols>
    <col min="1" max="1" width="29.7109375" style="1" customWidth="1"/>
    <col min="2" max="2" width="13" style="1" customWidth="1"/>
    <col min="3" max="5" width="14.140625" style="1" customWidth="1"/>
    <col min="6" max="6" width="2.42578125" style="1" customWidth="1"/>
    <col min="7" max="7" width="29.7109375" style="1" customWidth="1"/>
    <col min="8" max="8" width="13" style="1" customWidth="1"/>
    <col min="9" max="11" width="14.140625" style="1" customWidth="1"/>
    <col min="12" max="16384" width="11.42578125" style="1"/>
  </cols>
  <sheetData>
    <row r="1" spans="1:12" ht="5.25" customHeight="1"/>
    <row r="2" spans="1:12">
      <c r="A2" s="72" t="s">
        <v>0</v>
      </c>
    </row>
    <row r="3" spans="1:12" ht="6" customHeight="1">
      <c r="A3" s="4"/>
    </row>
    <row r="4" spans="1:12" ht="15.75">
      <c r="A4" s="41" t="s">
        <v>46</v>
      </c>
      <c r="G4" s="5"/>
      <c r="H4"/>
      <c r="I4"/>
      <c r="J4"/>
      <c r="K4"/>
      <c r="L4"/>
    </row>
    <row r="5" spans="1:12" ht="15.75">
      <c r="A5" s="5"/>
      <c r="G5" s="5"/>
      <c r="H5"/>
      <c r="I5"/>
      <c r="J5"/>
      <c r="K5"/>
      <c r="L5"/>
    </row>
    <row r="6" spans="1:12" ht="15.75">
      <c r="A6" s="5" t="s">
        <v>82</v>
      </c>
      <c r="G6" s="5" t="s">
        <v>93</v>
      </c>
      <c r="H6"/>
      <c r="I6"/>
      <c r="J6"/>
      <c r="K6"/>
      <c r="L6"/>
    </row>
    <row r="7" spans="1:12">
      <c r="G7"/>
      <c r="H7"/>
      <c r="I7"/>
      <c r="J7"/>
      <c r="K7"/>
      <c r="L7"/>
    </row>
    <row r="8" spans="1:12">
      <c r="G8"/>
      <c r="H8"/>
      <c r="I8"/>
      <c r="J8"/>
      <c r="K8"/>
      <c r="L8"/>
    </row>
    <row r="9" spans="1:12">
      <c r="G9"/>
      <c r="H9"/>
      <c r="I9"/>
      <c r="J9"/>
      <c r="K9"/>
      <c r="L9"/>
    </row>
    <row r="10" spans="1:12">
      <c r="G10"/>
      <c r="H10"/>
      <c r="I10"/>
      <c r="J10"/>
      <c r="K10"/>
      <c r="L10"/>
    </row>
    <row r="11" spans="1:12">
      <c r="G11"/>
      <c r="H11"/>
      <c r="I11"/>
      <c r="J11"/>
      <c r="K11"/>
      <c r="L11"/>
    </row>
    <row r="12" spans="1:12">
      <c r="E12" s="25"/>
      <c r="G12"/>
      <c r="H12"/>
      <c r="I12"/>
      <c r="J12"/>
      <c r="K12"/>
      <c r="L12"/>
    </row>
    <row r="13" spans="1:12">
      <c r="G13"/>
      <c r="H13"/>
      <c r="I13"/>
      <c r="J13"/>
      <c r="K13"/>
      <c r="L13"/>
    </row>
    <row r="14" spans="1:12">
      <c r="G14"/>
      <c r="H14"/>
      <c r="I14"/>
      <c r="J14"/>
      <c r="K14"/>
      <c r="L14"/>
    </row>
    <row r="15" spans="1:12">
      <c r="E15" s="25"/>
      <c r="G15"/>
      <c r="H15"/>
      <c r="I15"/>
      <c r="J15"/>
      <c r="K15"/>
      <c r="L15"/>
    </row>
    <row r="16" spans="1:12">
      <c r="G16"/>
      <c r="H16"/>
      <c r="I16"/>
      <c r="J16"/>
      <c r="K16"/>
      <c r="L16"/>
    </row>
    <row r="17" spans="1:12">
      <c r="G17"/>
      <c r="H17"/>
      <c r="I17"/>
      <c r="J17"/>
      <c r="K17"/>
      <c r="L17"/>
    </row>
    <row r="18" spans="1:12">
      <c r="E18" s="25"/>
      <c r="G18"/>
      <c r="H18"/>
      <c r="I18"/>
      <c r="J18"/>
      <c r="K18"/>
      <c r="L18"/>
    </row>
    <row r="19" spans="1:12">
      <c r="J19"/>
      <c r="K19"/>
      <c r="L19"/>
    </row>
    <row r="20" spans="1:12">
      <c r="J20"/>
      <c r="K20"/>
      <c r="L20"/>
    </row>
    <row r="21" spans="1:12">
      <c r="J21"/>
      <c r="K21"/>
      <c r="L21"/>
    </row>
    <row r="22" spans="1:12">
      <c r="J22"/>
      <c r="K22"/>
      <c r="L22"/>
    </row>
    <row r="23" spans="1:12">
      <c r="J23"/>
      <c r="K23"/>
      <c r="L23"/>
    </row>
    <row r="24" spans="1:12">
      <c r="E24" s="25"/>
      <c r="G24"/>
      <c r="H24"/>
      <c r="I24"/>
      <c r="J24"/>
      <c r="K24"/>
      <c r="L24"/>
    </row>
    <row r="25" spans="1:12">
      <c r="G25"/>
      <c r="H25"/>
      <c r="I25"/>
      <c r="J25"/>
      <c r="K25"/>
      <c r="L25"/>
    </row>
    <row r="26" spans="1:12">
      <c r="G26"/>
      <c r="H26"/>
      <c r="I26"/>
      <c r="J26"/>
      <c r="K26"/>
      <c r="L26"/>
    </row>
    <row r="27" spans="1:12">
      <c r="E27" s="25"/>
      <c r="G27"/>
      <c r="H27"/>
      <c r="I27"/>
      <c r="J27"/>
      <c r="K27"/>
      <c r="L27"/>
    </row>
    <row r="28" spans="1:12">
      <c r="G28"/>
      <c r="H28"/>
      <c r="I28"/>
      <c r="J28"/>
      <c r="K28"/>
      <c r="L28"/>
    </row>
    <row r="29" spans="1:12">
      <c r="I29"/>
      <c r="J29"/>
      <c r="K29"/>
      <c r="L29"/>
    </row>
    <row r="30" spans="1:12">
      <c r="I30"/>
      <c r="J30"/>
      <c r="K30"/>
      <c r="L30"/>
    </row>
    <row r="31" spans="1:12" ht="15.75">
      <c r="A31" s="5" t="s">
        <v>65</v>
      </c>
      <c r="G31" s="5" t="s">
        <v>109</v>
      </c>
      <c r="K31"/>
      <c r="L31"/>
    </row>
    <row r="32" spans="1:12">
      <c r="K32"/>
      <c r="L32"/>
    </row>
    <row r="33" spans="5:12">
      <c r="K33"/>
      <c r="L33"/>
    </row>
    <row r="34" spans="5:12">
      <c r="G34"/>
      <c r="K34"/>
      <c r="L34"/>
    </row>
    <row r="35" spans="5:12">
      <c r="G35"/>
      <c r="K35"/>
      <c r="L35"/>
    </row>
    <row r="36" spans="5:12">
      <c r="E36" s="25"/>
      <c r="G36"/>
      <c r="K36"/>
      <c r="L36"/>
    </row>
    <row r="37" spans="5:12">
      <c r="G37"/>
      <c r="K37"/>
      <c r="L37"/>
    </row>
    <row r="38" spans="5:12">
      <c r="G38"/>
      <c r="K38"/>
      <c r="L38"/>
    </row>
    <row r="39" spans="5:12">
      <c r="E39" s="25"/>
      <c r="G39"/>
      <c r="K39"/>
      <c r="L39"/>
    </row>
    <row r="40" spans="5:12">
      <c r="G40"/>
      <c r="K40"/>
      <c r="L40"/>
    </row>
    <row r="41" spans="5:12">
      <c r="K41"/>
    </row>
    <row r="42" spans="5:12">
      <c r="E42" s="25"/>
      <c r="K42"/>
    </row>
    <row r="45" spans="5:12">
      <c r="E45" s="25"/>
    </row>
    <row r="48" spans="5:12">
      <c r="E48" s="25"/>
    </row>
    <row r="51" spans="1:11">
      <c r="E51" s="25"/>
    </row>
    <row r="54" spans="1:11">
      <c r="E54" s="25"/>
    </row>
    <row r="61" spans="1:11" ht="9" customHeight="1">
      <c r="E61" s="25"/>
    </row>
    <row r="62" spans="1:11">
      <c r="E62" s="25"/>
    </row>
    <row r="63" spans="1:11">
      <c r="A63" s="24"/>
      <c r="B63" s="24"/>
      <c r="C63" s="24"/>
      <c r="D63" s="24"/>
      <c r="E63" s="24"/>
      <c r="G63" s="24"/>
      <c r="H63" s="24"/>
      <c r="I63" s="24"/>
      <c r="J63" s="24"/>
      <c r="K63" s="24"/>
    </row>
    <row r="64" spans="1:11">
      <c r="A64" s="26" t="str">
        <f>+Innhold!B54</f>
        <v>Finans Norge / Skadestatistikk</v>
      </c>
      <c r="E64" s="189">
        <f>Innhold!H12</f>
        <v>3</v>
      </c>
      <c r="G64" s="26" t="str">
        <f>+Innhold!B54</f>
        <v>Finans Norge / Skadestatistikk</v>
      </c>
      <c r="K64" s="189">
        <f>Innhold!H14</f>
        <v>4</v>
      </c>
    </row>
    <row r="65" spans="1:18">
      <c r="A65" s="26" t="str">
        <f>+Innhold!B55</f>
        <v>Premiestatistikk skadeforsikring 2. kvartal 2014</v>
      </c>
      <c r="E65" s="188"/>
      <c r="G65" s="26" t="str">
        <f>+Innhold!B55</f>
        <v>Premiestatistikk skadeforsikring 2. kvartal 2014</v>
      </c>
      <c r="K65" s="187"/>
    </row>
    <row r="69" spans="1:18">
      <c r="A69"/>
      <c r="B69" s="68"/>
    </row>
    <row r="70" spans="1:18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</row>
    <row r="71" spans="1:18">
      <c r="A71" s="175"/>
      <c r="B71" s="176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</row>
    <row r="72" spans="1:18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</row>
    <row r="73" spans="1:18">
      <c r="A73" s="177" t="s">
        <v>61</v>
      </c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</row>
    <row r="74" spans="1:18">
      <c r="A74" s="175" t="s">
        <v>84</v>
      </c>
      <c r="B74" s="176">
        <f>+'Tab5'!G9/100</f>
        <v>0.25126293435734209</v>
      </c>
      <c r="C74" s="175">
        <v>1</v>
      </c>
      <c r="D74" s="175">
        <v>0</v>
      </c>
      <c r="E74" s="175">
        <v>0</v>
      </c>
      <c r="F74" s="175">
        <v>0</v>
      </c>
      <c r="G74" s="175"/>
      <c r="H74" s="175"/>
      <c r="I74" s="175">
        <v>0</v>
      </c>
      <c r="J74" s="174"/>
      <c r="K74" s="174"/>
      <c r="L74" s="174"/>
      <c r="M74" s="174"/>
      <c r="N74" s="174"/>
      <c r="O74" s="174"/>
      <c r="P74" s="174"/>
      <c r="Q74" s="174"/>
      <c r="R74" s="174"/>
    </row>
    <row r="75" spans="1:18">
      <c r="A75" s="175" t="s">
        <v>83</v>
      </c>
      <c r="B75" s="176">
        <f>+'Tab5'!G7/100</f>
        <v>0.23378996844262151</v>
      </c>
      <c r="C75" s="175">
        <v>1</v>
      </c>
      <c r="D75" s="175">
        <v>0</v>
      </c>
      <c r="E75" s="175">
        <v>0</v>
      </c>
      <c r="F75" s="175">
        <v>0</v>
      </c>
      <c r="G75" s="175"/>
      <c r="H75" s="175"/>
      <c r="I75" s="175">
        <v>0</v>
      </c>
      <c r="J75" s="174"/>
      <c r="K75" s="174"/>
      <c r="L75" s="174"/>
      <c r="M75" s="174"/>
      <c r="N75" s="174"/>
      <c r="O75" s="174"/>
      <c r="P75" s="174"/>
      <c r="Q75" s="174"/>
      <c r="R75" s="174"/>
    </row>
    <row r="76" spans="1:18">
      <c r="A76" s="175" t="s">
        <v>86</v>
      </c>
      <c r="B76" s="176">
        <f>+'Tab5'!G10/100</f>
        <v>0.14052420320279607</v>
      </c>
      <c r="C76" s="175">
        <v>1</v>
      </c>
      <c r="D76" s="175">
        <v>0</v>
      </c>
      <c r="E76" s="175">
        <v>0</v>
      </c>
      <c r="F76" s="175">
        <v>0</v>
      </c>
      <c r="G76" s="175"/>
      <c r="H76" s="175"/>
      <c r="I76" s="175">
        <v>0</v>
      </c>
      <c r="J76" s="174"/>
      <c r="K76" s="174"/>
      <c r="L76" s="174"/>
      <c r="M76" s="174"/>
      <c r="N76" s="174"/>
      <c r="O76" s="174"/>
      <c r="P76" s="174"/>
      <c r="Q76" s="174"/>
      <c r="R76" s="174"/>
    </row>
    <row r="77" spans="1:18">
      <c r="A77" s="175" t="s">
        <v>52</v>
      </c>
      <c r="B77" s="176">
        <f>+'Tab5'!G11/100</f>
        <v>0.10118114041673712</v>
      </c>
      <c r="C77" s="175">
        <v>1</v>
      </c>
      <c r="D77" s="175">
        <v>0</v>
      </c>
      <c r="E77" s="175">
        <v>0</v>
      </c>
      <c r="F77" s="175">
        <v>0</v>
      </c>
      <c r="G77" s="175"/>
      <c r="H77" s="175"/>
      <c r="I77" s="175">
        <v>0</v>
      </c>
      <c r="J77" s="174"/>
      <c r="K77" s="174"/>
      <c r="L77" s="174"/>
      <c r="M77" s="174"/>
      <c r="N77" s="174"/>
      <c r="O77" s="174"/>
      <c r="P77" s="174"/>
      <c r="Q77" s="174"/>
      <c r="R77" s="174"/>
    </row>
    <row r="78" spans="1:18">
      <c r="A78" s="175" t="s">
        <v>22</v>
      </c>
      <c r="B78" s="176">
        <f>1-SUM(B74:B77)</f>
        <v>0.27324175358050318</v>
      </c>
      <c r="C78" s="175">
        <v>1</v>
      </c>
      <c r="D78" s="175">
        <v>0</v>
      </c>
      <c r="E78" s="175">
        <v>0</v>
      </c>
      <c r="F78" s="175">
        <v>0</v>
      </c>
      <c r="G78" s="175"/>
      <c r="H78" s="175"/>
      <c r="I78" s="175">
        <v>0</v>
      </c>
      <c r="J78" s="174"/>
      <c r="K78" s="174"/>
      <c r="L78" s="174"/>
      <c r="M78" s="174"/>
      <c r="N78" s="174"/>
      <c r="O78" s="174"/>
      <c r="P78" s="174"/>
      <c r="Q78" s="174"/>
      <c r="R78" s="174"/>
    </row>
    <row r="79" spans="1:18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</row>
    <row r="80" spans="1:18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</row>
    <row r="81" spans="1:18">
      <c r="A81" s="177" t="s">
        <v>64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</row>
    <row r="82" spans="1:18">
      <c r="A82" s="175" t="s">
        <v>53</v>
      </c>
      <c r="B82" s="175">
        <f>+'Tab3'!F26/1000</f>
        <v>9963.2630000000008</v>
      </c>
      <c r="C82" s="175">
        <f>+'Tab3'!G26/1000</f>
        <v>10477.77</v>
      </c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</row>
    <row r="83" spans="1:18">
      <c r="A83" s="175"/>
      <c r="B83" s="178" t="str">
        <f>Dato_1årsiden</f>
        <v>30.06.2013</v>
      </c>
      <c r="C83" s="178" t="str">
        <f>Dato_nå</f>
        <v>30.06.2014</v>
      </c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</row>
    <row r="84" spans="1:18">
      <c r="A84" s="175" t="s">
        <v>19</v>
      </c>
      <c r="B84" s="179">
        <f>+'Tab3'!F22/1000</f>
        <v>1934.88</v>
      </c>
      <c r="C84" s="179">
        <f>+'Tab3'!G22/1000</f>
        <v>2013.498</v>
      </c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</row>
    <row r="85" spans="1:18">
      <c r="A85" s="175" t="s">
        <v>56</v>
      </c>
      <c r="B85" s="179">
        <f>+'Tab3'!F23/1000</f>
        <v>6482.6509999999998</v>
      </c>
      <c r="C85" s="179">
        <f>+'Tab3'!G23/1000</f>
        <v>6756.81</v>
      </c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</row>
    <row r="86" spans="1:18">
      <c r="A86" s="175" t="s">
        <v>57</v>
      </c>
      <c r="B86" s="179">
        <f>'Tab3'!F26/1000-B84-B85</f>
        <v>1545.7320000000009</v>
      </c>
      <c r="C86" s="179">
        <f>'Tab3'!G26/1000-C84-C85</f>
        <v>1707.4620000000004</v>
      </c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</row>
    <row r="87" spans="1:18">
      <c r="A87" s="175" t="s">
        <v>87</v>
      </c>
      <c r="B87" s="179">
        <f>+'Tab3'!J26/1000</f>
        <v>7534.692</v>
      </c>
      <c r="C87" s="179">
        <f>+'Tab3'!K26/1000</f>
        <v>7726.4059999999999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</row>
    <row r="88" spans="1:18">
      <c r="A88" s="175" t="s">
        <v>54</v>
      </c>
      <c r="B88" s="179">
        <f>'Tab3'!F30/1000+'Tab3'!J30/1000</f>
        <v>1229.963</v>
      </c>
      <c r="C88" s="179">
        <f>'Tab3'!G30/1000+'Tab3'!K30/1000</f>
        <v>1332.2379999999998</v>
      </c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</row>
    <row r="89" spans="1:18">
      <c r="A89" s="175" t="s">
        <v>55</v>
      </c>
      <c r="B89" s="179">
        <f>+'Tab3'!J31/1000</f>
        <v>2656.134</v>
      </c>
      <c r="C89" s="179">
        <f>+'Tab3'!K31/1000</f>
        <v>2692.3890000000001</v>
      </c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</row>
    <row r="90" spans="1:18">
      <c r="A90" s="175" t="s">
        <v>26</v>
      </c>
      <c r="B90" s="179">
        <f>+'Tab3'!F41/1000</f>
        <v>2669.038</v>
      </c>
      <c r="C90" s="179">
        <f>+'Tab3'!G41/1000</f>
        <v>2912.8220000000001</v>
      </c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</row>
    <row r="91" spans="1:18">
      <c r="A91" s="175" t="s">
        <v>27</v>
      </c>
      <c r="B91" s="179">
        <f>+'Tab3'!J42/1000</f>
        <v>1515.258</v>
      </c>
      <c r="C91" s="179">
        <f>+'Tab3'!K42/1000</f>
        <v>1657.8610000000001</v>
      </c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</row>
    <row r="92" spans="1:18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</row>
    <row r="93" spans="1:18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</row>
    <row r="94" spans="1:18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</row>
    <row r="95" spans="1:18">
      <c r="A95" s="177" t="s">
        <v>63</v>
      </c>
      <c r="B95" s="174"/>
      <c r="C95" s="174"/>
      <c r="D95" s="174"/>
      <c r="E95" s="174"/>
      <c r="F95" s="174"/>
      <c r="G95" s="180" t="s">
        <v>81</v>
      </c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</row>
    <row r="96" spans="1:18">
      <c r="A96" s="175"/>
      <c r="B96" s="181">
        <v>40908</v>
      </c>
      <c r="C96" s="181">
        <v>41274</v>
      </c>
      <c r="D96" s="181">
        <v>41639</v>
      </c>
      <c r="E96" s="181" t="str">
        <f>G96</f>
        <v>30.06.2014</v>
      </c>
      <c r="F96" s="181"/>
      <c r="G96" s="181" t="str">
        <f>C83</f>
        <v>30.06.2014</v>
      </c>
      <c r="H96" s="181"/>
      <c r="I96" s="181"/>
      <c r="J96" s="182"/>
      <c r="K96" s="181"/>
      <c r="L96" s="181"/>
      <c r="M96" s="181"/>
      <c r="N96" s="181"/>
      <c r="O96" s="181"/>
      <c r="P96" s="181"/>
      <c r="Q96" s="181"/>
      <c r="R96" s="174"/>
    </row>
    <row r="97" spans="1:18">
      <c r="A97" s="175"/>
      <c r="B97" s="176">
        <f>B98/B101</f>
        <v>0.39273991697423744</v>
      </c>
      <c r="C97" s="176">
        <f>C98/C101</f>
        <v>0.39034587046260438</v>
      </c>
      <c r="D97" s="176">
        <f>D98/D101</f>
        <v>0.38951795038542858</v>
      </c>
      <c r="E97" s="176">
        <f>E98/E101</f>
        <v>0.38707473972254569</v>
      </c>
      <c r="F97" s="176"/>
      <c r="G97" s="176">
        <f>G98/G101</f>
        <v>0.38707473972254569</v>
      </c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4"/>
    </row>
    <row r="98" spans="1:18">
      <c r="A98" s="175" t="s">
        <v>60</v>
      </c>
      <c r="B98" s="183">
        <v>7171.76</v>
      </c>
      <c r="C98" s="183">
        <v>7457.5519999999997</v>
      </c>
      <c r="D98" s="183">
        <v>7709.8919999999998</v>
      </c>
      <c r="E98" s="183">
        <f>G98</f>
        <v>7846.1180000000004</v>
      </c>
      <c r="F98" s="175"/>
      <c r="G98" s="175">
        <f>('Tab3'!G19+'Tab3'!K19)/1000</f>
        <v>7846.1180000000004</v>
      </c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4"/>
    </row>
    <row r="99" spans="1:18">
      <c r="A99" s="175" t="s">
        <v>59</v>
      </c>
      <c r="B99" s="183">
        <f>B101-B98</f>
        <v>11089.078</v>
      </c>
      <c r="C99" s="183">
        <f>C101-C98</f>
        <v>11647.433000000001</v>
      </c>
      <c r="D99" s="183">
        <f>D101-D98</f>
        <v>12083.527000000002</v>
      </c>
      <c r="E99" s="183">
        <f>E101-E98</f>
        <v>12424.174000000001</v>
      </c>
      <c r="F99" s="175"/>
      <c r="G99" s="175">
        <f>G101-G98</f>
        <v>12424.174000000001</v>
      </c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4"/>
    </row>
    <row r="100" spans="1:18">
      <c r="A100" s="175"/>
      <c r="B100" s="183"/>
      <c r="C100" s="183"/>
      <c r="D100" s="183"/>
      <c r="E100" s="183"/>
      <c r="F100" s="175"/>
      <c r="G100" s="175"/>
      <c r="H100" s="175"/>
      <c r="I100" s="175"/>
      <c r="J100" s="175"/>
      <c r="K100" s="175"/>
      <c r="L100" s="175"/>
      <c r="M100" s="174"/>
      <c r="N100" s="174"/>
      <c r="O100" s="174"/>
      <c r="P100" s="174"/>
      <c r="Q100" s="174"/>
      <c r="R100" s="174"/>
    </row>
    <row r="101" spans="1:18">
      <c r="A101" s="175" t="s">
        <v>58</v>
      </c>
      <c r="B101" s="183">
        <v>18260.838</v>
      </c>
      <c r="C101" s="183">
        <v>19104.985000000001</v>
      </c>
      <c r="D101" s="183">
        <v>19793.419000000002</v>
      </c>
      <c r="E101" s="183">
        <f>G101</f>
        <v>20270.292000000001</v>
      </c>
      <c r="F101" s="175"/>
      <c r="G101" s="175">
        <f>('Tab3'!G12+'Tab3'!K12)/1000</f>
        <v>20270.292000000001</v>
      </c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4"/>
    </row>
    <row r="102" spans="1:18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</row>
    <row r="103" spans="1:18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</row>
    <row r="104" spans="1:18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</row>
    <row r="105" spans="1:18">
      <c r="A105" s="177" t="s">
        <v>62</v>
      </c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</row>
    <row r="106" spans="1:18">
      <c r="A106" s="174" t="s">
        <v>53</v>
      </c>
      <c r="B106" s="184">
        <f>'Tab3'!G48</f>
        <v>33384597</v>
      </c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</row>
    <row r="107" spans="1:18">
      <c r="A107" s="174" t="s">
        <v>87</v>
      </c>
      <c r="B107" s="184">
        <f>'Tab3'!K48</f>
        <v>20744107</v>
      </c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</row>
    <row r="108" spans="1:18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</row>
    <row r="109" spans="1:18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</row>
    <row r="110" spans="1:18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</row>
    <row r="111" spans="1:18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</row>
    <row r="112" spans="1:18">
      <c r="A112" s="185"/>
      <c r="B112" s="175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</row>
    <row r="113" spans="1:18">
      <c r="A113" s="185"/>
      <c r="B113" s="175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</row>
    <row r="114" spans="1:18">
      <c r="A114" s="67"/>
      <c r="B114"/>
    </row>
    <row r="115" spans="1:18">
      <c r="A115" s="67"/>
      <c r="B115"/>
    </row>
    <row r="116" spans="1:18">
      <c r="A116" s="67"/>
      <c r="B116"/>
    </row>
    <row r="117" spans="1:18">
      <c r="A117" s="67"/>
      <c r="B117"/>
    </row>
    <row r="118" spans="1:18">
      <c r="A118" s="67"/>
      <c r="B118"/>
    </row>
    <row r="119" spans="1:18">
      <c r="A119" s="67"/>
      <c r="B119"/>
    </row>
    <row r="120" spans="1:18">
      <c r="A120" s="67"/>
      <c r="B120"/>
    </row>
    <row r="121" spans="1:18">
      <c r="A121" s="67"/>
      <c r="B121"/>
    </row>
    <row r="122" spans="1:18">
      <c r="A122" s="67"/>
      <c r="B122"/>
    </row>
    <row r="123" spans="1:18">
      <c r="A123" s="67"/>
      <c r="B123"/>
    </row>
    <row r="124" spans="1:18">
      <c r="A124" s="67"/>
      <c r="B124"/>
    </row>
    <row r="125" spans="1:18">
      <c r="A125" s="67"/>
      <c r="B125"/>
    </row>
    <row r="126" spans="1:18">
      <c r="A126" s="67"/>
      <c r="B126"/>
    </row>
    <row r="127" spans="1:18">
      <c r="A127" s="67"/>
      <c r="B127"/>
    </row>
    <row r="128" spans="1:18">
      <c r="A128" s="67"/>
      <c r="B128"/>
    </row>
    <row r="129" spans="1:2">
      <c r="A129" s="67"/>
      <c r="B129"/>
    </row>
    <row r="130" spans="1:2">
      <c r="A130" s="67"/>
      <c r="B130"/>
    </row>
    <row r="131" spans="1:2">
      <c r="A131" s="67"/>
      <c r="B131"/>
    </row>
    <row r="132" spans="1:2">
      <c r="A132" s="67"/>
      <c r="B132"/>
    </row>
    <row r="133" spans="1:2">
      <c r="A133" s="67"/>
      <c r="B133"/>
    </row>
    <row r="134" spans="1:2">
      <c r="A134" s="67"/>
      <c r="B134"/>
    </row>
    <row r="135" spans="1:2">
      <c r="A135" s="67"/>
      <c r="B135"/>
    </row>
    <row r="136" spans="1:2">
      <c r="A136" s="67"/>
      <c r="B136"/>
    </row>
    <row r="137" spans="1:2">
      <c r="A137" s="67"/>
      <c r="B137"/>
    </row>
    <row r="138" spans="1:2">
      <c r="A138" s="67"/>
      <c r="B138"/>
    </row>
    <row r="139" spans="1:2">
      <c r="A139" s="67"/>
      <c r="B139"/>
    </row>
    <row r="140" spans="1:2">
      <c r="A140" s="67"/>
      <c r="B140"/>
    </row>
    <row r="141" spans="1:2">
      <c r="A141" s="67"/>
      <c r="B141"/>
    </row>
    <row r="142" spans="1:2">
      <c r="A142" s="67"/>
      <c r="B142"/>
    </row>
    <row r="143" spans="1:2">
      <c r="A143" s="67"/>
      <c r="B143"/>
    </row>
    <row r="144" spans="1:2">
      <c r="A144" s="67"/>
      <c r="B144"/>
    </row>
    <row r="145" spans="1:2">
      <c r="A145" s="67"/>
      <c r="B145"/>
    </row>
    <row r="146" spans="1:2">
      <c r="A146" s="67"/>
      <c r="B146"/>
    </row>
    <row r="147" spans="1:2">
      <c r="A147" s="67"/>
      <c r="B147"/>
    </row>
    <row r="148" spans="1:2">
      <c r="A148" s="67"/>
      <c r="B148"/>
    </row>
    <row r="149" spans="1:2">
      <c r="A149" s="67"/>
      <c r="B149"/>
    </row>
    <row r="150" spans="1:2">
      <c r="A150" s="67"/>
      <c r="B150"/>
    </row>
    <row r="151" spans="1:2">
      <c r="A151" s="67"/>
      <c r="B151"/>
    </row>
    <row r="152" spans="1:2">
      <c r="A152" s="67"/>
      <c r="B152"/>
    </row>
    <row r="153" spans="1:2">
      <c r="A153" s="67"/>
      <c r="B153"/>
    </row>
    <row r="154" spans="1:2">
      <c r="A154" s="67"/>
      <c r="B154"/>
    </row>
    <row r="155" spans="1:2">
      <c r="A155" s="67"/>
      <c r="B155"/>
    </row>
    <row r="156" spans="1:2">
      <c r="A156" s="70"/>
      <c r="B156"/>
    </row>
    <row r="157" spans="1:2">
      <c r="A157" s="67"/>
      <c r="B157"/>
    </row>
    <row r="158" spans="1:2">
      <c r="A158" s="70"/>
      <c r="B158"/>
    </row>
    <row r="159" spans="1:2">
      <c r="A159" s="70"/>
      <c r="B159"/>
    </row>
    <row r="160" spans="1:2">
      <c r="A160" s="70"/>
      <c r="B160"/>
    </row>
    <row r="161" spans="1:2">
      <c r="A161" s="70"/>
      <c r="B161"/>
    </row>
    <row r="162" spans="1:2">
      <c r="A162" s="70"/>
      <c r="B162"/>
    </row>
    <row r="163" spans="1:2">
      <c r="A163" s="76"/>
      <c r="B163"/>
    </row>
    <row r="164" spans="1:2">
      <c r="A164" s="76"/>
      <c r="B164"/>
    </row>
    <row r="165" spans="1:2">
      <c r="A165" s="76"/>
      <c r="B165"/>
    </row>
    <row r="166" spans="1:2">
      <c r="A166" s="76"/>
      <c r="B166"/>
    </row>
    <row r="167" spans="1:2">
      <c r="A167" s="76"/>
      <c r="B167"/>
    </row>
    <row r="168" spans="1:2">
      <c r="A168" s="76"/>
      <c r="B168"/>
    </row>
    <row r="169" spans="1:2">
      <c r="A169" s="76"/>
      <c r="B169"/>
    </row>
    <row r="170" spans="1:2">
      <c r="A170" s="76"/>
      <c r="B170"/>
    </row>
    <row r="171" spans="1:2">
      <c r="A171" s="76"/>
      <c r="B171"/>
    </row>
    <row r="172" spans="1:2">
      <c r="A172" s="76"/>
      <c r="B172"/>
    </row>
    <row r="173" spans="1:2">
      <c r="A173" s="76"/>
      <c r="B173"/>
    </row>
    <row r="174" spans="1:2">
      <c r="A174" s="76"/>
      <c r="B174"/>
    </row>
    <row r="175" spans="1:2">
      <c r="A175" s="76"/>
      <c r="B175"/>
    </row>
    <row r="176" spans="1:2">
      <c r="A176" s="76"/>
      <c r="B176"/>
    </row>
    <row r="177" spans="1:3">
      <c r="A177" s="76"/>
      <c r="B177"/>
    </row>
    <row r="178" spans="1:3">
      <c r="A178" s="76"/>
      <c r="B178"/>
    </row>
    <row r="179" spans="1:3">
      <c r="A179" s="76"/>
      <c r="B179"/>
    </row>
    <row r="180" spans="1:3">
      <c r="A180" s="76"/>
      <c r="B180"/>
    </row>
    <row r="181" spans="1:3">
      <c r="A181" s="76"/>
      <c r="B181"/>
      <c r="C181"/>
    </row>
    <row r="182" spans="1:3">
      <c r="A182" s="76"/>
      <c r="B182"/>
    </row>
    <row r="183" spans="1:3">
      <c r="A183" s="76"/>
      <c r="B183"/>
    </row>
    <row r="184" spans="1:3">
      <c r="A184" s="76"/>
      <c r="B184"/>
    </row>
    <row r="185" spans="1:3">
      <c r="A185" s="76"/>
      <c r="B185"/>
    </row>
    <row r="186" spans="1:3">
      <c r="A186" s="76"/>
      <c r="B186"/>
    </row>
    <row r="187" spans="1:3">
      <c r="A187" s="76"/>
      <c r="B187"/>
    </row>
    <row r="188" spans="1:3">
      <c r="A188" s="76"/>
      <c r="B188"/>
    </row>
    <row r="189" spans="1:3">
      <c r="A189" s="76"/>
      <c r="B189"/>
    </row>
    <row r="190" spans="1:3">
      <c r="A190" s="76"/>
      <c r="B190"/>
    </row>
  </sheetData>
  <mergeCells count="2">
    <mergeCell ref="K64:K65"/>
    <mergeCell ref="E64:E65"/>
  </mergeCells>
  <phoneticPr fontId="0" type="noConversion"/>
  <hyperlinks>
    <hyperlink ref="A2" location="Innhold!A11" tooltip="Move to Tab2" display="Tilbake til innholdsfortegnelsen"/>
    <hyperlink ref="A1" location="Innhold!A1" tooltip="Move to Tab2" display="Tilbake til innholdsfortegnelsen"/>
  </hyperlinks>
  <pageMargins left="0.78740157480314965" right="0.78740157480314965" top="0.98425196850393704" bottom="0.19685039370078741" header="3.937007874015748E-2" footer="3.937007874015748E-2"/>
  <pageSetup paperSize="9" scale="95" orientation="portrait" horizontalDpi="300" verticalDpi="300" r:id="rId1"/>
  <headerFooter alignWithMargins="0"/>
  <ignoredErrors>
    <ignoredError sqref="E9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2"/>
  <sheetViews>
    <sheetView showGridLines="0" showRowColHeaders="0" topLeftCell="A2" zoomScaleNormal="100" workbookViewId="0"/>
  </sheetViews>
  <sheetFormatPr defaultColWidth="11.42578125" defaultRowHeight="12.75"/>
  <cols>
    <col min="1" max="1" width="38.7109375" style="1" customWidth="1"/>
    <col min="2" max="4" width="14.140625" style="1" customWidth="1"/>
    <col min="5" max="5" width="6.7109375" style="1" customWidth="1"/>
    <col min="6" max="8" width="14.140625" style="1" customWidth="1"/>
    <col min="9" max="9" width="6.7109375" style="1" customWidth="1"/>
    <col min="10" max="12" width="14.140625" style="1" customWidth="1"/>
    <col min="16" max="16384" width="11.42578125" style="1"/>
  </cols>
  <sheetData>
    <row r="1" spans="1:12" ht="5.25" customHeight="1"/>
    <row r="2" spans="1:12">
      <c r="A2" s="72" t="s">
        <v>0</v>
      </c>
      <c r="B2" s="3"/>
      <c r="C2" s="3"/>
      <c r="F2" s="3"/>
      <c r="G2" s="3"/>
      <c r="J2" s="3"/>
      <c r="K2" s="3"/>
    </row>
    <row r="3" spans="1:12" ht="6" customHeight="1">
      <c r="A3" s="4"/>
      <c r="B3" s="3"/>
      <c r="C3" s="3"/>
      <c r="F3" s="3"/>
      <c r="G3" s="3"/>
      <c r="J3" s="3"/>
      <c r="K3" s="3"/>
    </row>
    <row r="4" spans="1:12" ht="16.5" thickBot="1">
      <c r="A4" s="5" t="s">
        <v>48</v>
      </c>
      <c r="B4" s="120"/>
      <c r="C4" s="120" t="s">
        <v>107</v>
      </c>
      <c r="F4" s="120"/>
      <c r="G4" s="120" t="s">
        <v>94</v>
      </c>
      <c r="J4" s="120"/>
      <c r="K4" s="120" t="s">
        <v>95</v>
      </c>
    </row>
    <row r="5" spans="1:12">
      <c r="A5" s="32"/>
      <c r="B5" s="192" t="s">
        <v>1</v>
      </c>
      <c r="C5" s="191"/>
      <c r="D5" s="36" t="s">
        <v>11</v>
      </c>
      <c r="F5" s="190" t="s">
        <v>1</v>
      </c>
      <c r="G5" s="191"/>
      <c r="H5" s="36" t="s">
        <v>11</v>
      </c>
      <c r="J5" s="190" t="s">
        <v>1</v>
      </c>
      <c r="K5" s="191"/>
      <c r="L5" s="36" t="s">
        <v>11</v>
      </c>
    </row>
    <row r="6" spans="1:12" ht="13.5" thickBot="1">
      <c r="A6" s="33" t="s">
        <v>10</v>
      </c>
      <c r="B6" s="34" t="s">
        <v>160</v>
      </c>
      <c r="C6" s="65" t="s">
        <v>161</v>
      </c>
      <c r="D6" s="37" t="s">
        <v>12</v>
      </c>
      <c r="F6" s="115" t="s">
        <v>160</v>
      </c>
      <c r="G6" s="65" t="s">
        <v>161</v>
      </c>
      <c r="H6" s="37" t="s">
        <v>12</v>
      </c>
      <c r="J6" s="115" t="s">
        <v>160</v>
      </c>
      <c r="K6" s="65" t="s">
        <v>161</v>
      </c>
      <c r="L6" s="37" t="s">
        <v>12</v>
      </c>
    </row>
    <row r="7" spans="1:12">
      <c r="A7" s="45" t="s">
        <v>13</v>
      </c>
      <c r="B7" s="57"/>
      <c r="C7" s="27"/>
      <c r="D7" s="35"/>
      <c r="F7" s="114"/>
      <c r="G7" s="27"/>
      <c r="H7" s="35"/>
      <c r="J7" s="114"/>
      <c r="K7" s="27"/>
      <c r="L7" s="35"/>
    </row>
    <row r="8" spans="1:12">
      <c r="A8" s="47" t="s">
        <v>14</v>
      </c>
      <c r="B8" s="58">
        <v>16181100</v>
      </c>
      <c r="C8" s="58">
        <v>16809404</v>
      </c>
      <c r="D8" s="81">
        <v>3.8829498612578872</v>
      </c>
      <c r="F8" s="111">
        <v>13914456</v>
      </c>
      <c r="G8" s="58">
        <v>14473395</v>
      </c>
      <c r="H8" s="81">
        <v>4.0169662400024837</v>
      </c>
      <c r="J8" s="111">
        <v>2266644</v>
      </c>
      <c r="K8" s="58">
        <v>2336009</v>
      </c>
      <c r="L8" s="81">
        <v>3.0602511907472016</v>
      </c>
    </row>
    <row r="9" spans="1:12">
      <c r="A9" s="47" t="s">
        <v>15</v>
      </c>
      <c r="B9" s="58">
        <v>1295714</v>
      </c>
      <c r="C9" s="58">
        <v>1299455</v>
      </c>
      <c r="D9" s="81">
        <v>0.28872112209947565</v>
      </c>
      <c r="F9" s="111">
        <v>49741</v>
      </c>
      <c r="G9" s="58">
        <v>57844</v>
      </c>
      <c r="H9" s="81">
        <v>16.290384190104742</v>
      </c>
      <c r="J9" s="111">
        <v>1245973</v>
      </c>
      <c r="K9" s="58">
        <v>1241611</v>
      </c>
      <c r="L9" s="81">
        <v>-0.35008784299499268</v>
      </c>
    </row>
    <row r="10" spans="1:12">
      <c r="A10" s="47" t="s">
        <v>16</v>
      </c>
      <c r="B10" s="58">
        <v>574787</v>
      </c>
      <c r="C10" s="58">
        <v>591533</v>
      </c>
      <c r="D10" s="81">
        <v>2.9134270608068729</v>
      </c>
      <c r="F10" s="111">
        <v>552805</v>
      </c>
      <c r="G10" s="58">
        <v>576629</v>
      </c>
      <c r="H10" s="81">
        <v>4.3096571123633112</v>
      </c>
      <c r="J10" s="111">
        <v>21982</v>
      </c>
      <c r="K10" s="58">
        <v>14904</v>
      </c>
      <c r="L10" s="81">
        <v>-32.199071967973794</v>
      </c>
    </row>
    <row r="11" spans="1:12">
      <c r="A11" s="47" t="s">
        <v>17</v>
      </c>
      <c r="B11" s="58">
        <v>904923</v>
      </c>
      <c r="C11" s="58">
        <v>976800</v>
      </c>
      <c r="D11" s="81">
        <v>7.9428857482901858</v>
      </c>
      <c r="F11" s="111">
        <v>57370</v>
      </c>
      <c r="G11" s="58">
        <v>59572</v>
      </c>
      <c r="H11" s="81">
        <v>3.8382429841380512</v>
      </c>
      <c r="J11" s="111">
        <v>847553</v>
      </c>
      <c r="K11" s="58">
        <v>917228</v>
      </c>
      <c r="L11" s="81">
        <v>8.2207248396265484</v>
      </c>
    </row>
    <row r="12" spans="1:12">
      <c r="A12" s="46" t="s">
        <v>108</v>
      </c>
      <c r="B12" s="59">
        <v>19523353</v>
      </c>
      <c r="C12" s="59">
        <v>20270292</v>
      </c>
      <c r="D12" s="82">
        <v>3.8258745820966307</v>
      </c>
      <c r="F12" s="112">
        <v>14974283</v>
      </c>
      <c r="G12" s="59">
        <v>15580264</v>
      </c>
      <c r="H12" s="82">
        <v>4.0468114566820992</v>
      </c>
      <c r="J12" s="112">
        <v>4549070</v>
      </c>
      <c r="K12" s="59">
        <v>4690028</v>
      </c>
      <c r="L12" s="82">
        <v>3.0986113645206603</v>
      </c>
    </row>
    <row r="13" spans="1:12">
      <c r="A13" s="47"/>
      <c r="B13" s="59"/>
      <c r="C13" s="39"/>
      <c r="D13" s="38"/>
      <c r="F13" s="112"/>
      <c r="G13" s="39"/>
      <c r="H13" s="38"/>
      <c r="J13" s="112"/>
      <c r="K13" s="39"/>
      <c r="L13" s="38"/>
    </row>
    <row r="14" spans="1:12">
      <c r="A14" s="121" t="s">
        <v>18</v>
      </c>
      <c r="B14" s="59"/>
      <c r="C14" s="39"/>
      <c r="D14" s="38"/>
      <c r="F14" s="112"/>
      <c r="G14" s="39"/>
      <c r="H14" s="38"/>
      <c r="J14" s="112"/>
      <c r="K14" s="39"/>
      <c r="L14" s="38"/>
    </row>
    <row r="15" spans="1:12">
      <c r="A15" s="47" t="s">
        <v>14</v>
      </c>
      <c r="B15" s="58">
        <v>6469182</v>
      </c>
      <c r="C15" s="58">
        <v>6646846</v>
      </c>
      <c r="D15" s="81">
        <v>2.7463132123968688</v>
      </c>
      <c r="F15" s="111">
        <v>5584028</v>
      </c>
      <c r="G15" s="58">
        <v>5733061</v>
      </c>
      <c r="H15" s="81">
        <v>2.6689157002794399</v>
      </c>
      <c r="J15" s="111">
        <v>885154</v>
      </c>
      <c r="K15" s="58">
        <v>913785</v>
      </c>
      <c r="L15" s="81">
        <v>3.2345783897491285</v>
      </c>
    </row>
    <row r="16" spans="1:12">
      <c r="A16" s="47" t="s">
        <v>15</v>
      </c>
      <c r="B16" s="58">
        <v>454170</v>
      </c>
      <c r="C16" s="58">
        <v>472412</v>
      </c>
      <c r="D16" s="81">
        <v>4.0165576766409057</v>
      </c>
      <c r="F16" s="111">
        <v>20066</v>
      </c>
      <c r="G16" s="58">
        <v>18551</v>
      </c>
      <c r="H16" s="81">
        <v>-7.5500847204226051</v>
      </c>
      <c r="J16" s="111">
        <v>434104</v>
      </c>
      <c r="K16" s="58">
        <v>453861</v>
      </c>
      <c r="L16" s="81">
        <v>4.5512135340839981</v>
      </c>
    </row>
    <row r="17" spans="1:12">
      <c r="A17" s="47" t="s">
        <v>16</v>
      </c>
      <c r="B17" s="58">
        <v>310737</v>
      </c>
      <c r="C17" s="58">
        <v>288264</v>
      </c>
      <c r="D17" s="81">
        <v>-7.2321609592678051</v>
      </c>
      <c r="F17" s="111">
        <v>274431</v>
      </c>
      <c r="G17" s="58">
        <v>283638</v>
      </c>
      <c r="H17" s="81">
        <v>3.3549416793292304</v>
      </c>
      <c r="J17" s="111">
        <v>36306</v>
      </c>
      <c r="K17" s="58">
        <v>4626</v>
      </c>
      <c r="L17" s="81">
        <v>-87.2583044124938</v>
      </c>
    </row>
    <row r="18" spans="1:12">
      <c r="A18" s="47" t="s">
        <v>17</v>
      </c>
      <c r="B18" s="58">
        <v>268540</v>
      </c>
      <c r="C18" s="58">
        <v>301149</v>
      </c>
      <c r="D18" s="81">
        <v>12.143069933715648</v>
      </c>
      <c r="F18" s="111">
        <v>29242</v>
      </c>
      <c r="G18" s="58">
        <v>29869</v>
      </c>
      <c r="H18" s="81">
        <v>2.1441761849394707</v>
      </c>
      <c r="J18" s="111">
        <v>239298</v>
      </c>
      <c r="K18" s="58">
        <v>271280</v>
      </c>
      <c r="L18" s="81">
        <v>13.364925741126127</v>
      </c>
    </row>
    <row r="19" spans="1:12">
      <c r="A19" s="46" t="s">
        <v>4</v>
      </c>
      <c r="B19" s="59">
        <v>7620871</v>
      </c>
      <c r="C19" s="59">
        <v>7846118</v>
      </c>
      <c r="D19" s="82">
        <v>2.9556595302557938</v>
      </c>
      <c r="F19" s="112">
        <v>5985956</v>
      </c>
      <c r="G19" s="59">
        <v>6150764</v>
      </c>
      <c r="H19" s="82">
        <v>2.7532444274565333</v>
      </c>
      <c r="J19" s="112">
        <v>1634915</v>
      </c>
      <c r="K19" s="59">
        <v>1695354</v>
      </c>
      <c r="L19" s="82">
        <v>3.6967671102167392</v>
      </c>
    </row>
    <row r="20" spans="1:12">
      <c r="A20" s="46"/>
      <c r="B20" s="58"/>
      <c r="C20" s="27"/>
      <c r="D20" s="35"/>
      <c r="F20" s="111"/>
      <c r="G20" s="27"/>
      <c r="H20" s="35"/>
      <c r="J20" s="111"/>
      <c r="K20" s="27"/>
      <c r="L20" s="35"/>
    </row>
    <row r="21" spans="1:12">
      <c r="A21" s="46" t="s">
        <v>96</v>
      </c>
      <c r="B21" s="59"/>
      <c r="C21" s="39"/>
      <c r="D21" s="38"/>
      <c r="F21" s="112"/>
      <c r="G21" s="39"/>
      <c r="H21" s="38"/>
      <c r="J21" s="112"/>
      <c r="K21" s="39"/>
      <c r="L21" s="38"/>
    </row>
    <row r="22" spans="1:12">
      <c r="A22" s="47" t="s">
        <v>19</v>
      </c>
      <c r="B22" s="58">
        <v>1934880</v>
      </c>
      <c r="C22" s="58">
        <v>2013498</v>
      </c>
      <c r="D22" s="81">
        <v>4.0631977176879186</v>
      </c>
      <c r="F22" s="111">
        <v>1934880</v>
      </c>
      <c r="G22" s="58">
        <v>2013498</v>
      </c>
      <c r="H22" s="81">
        <v>4.0631977176879186</v>
      </c>
      <c r="J22" s="111"/>
      <c r="K22" s="58"/>
      <c r="L22" s="81"/>
    </row>
    <row r="23" spans="1:12">
      <c r="A23" s="47" t="s">
        <v>20</v>
      </c>
      <c r="B23" s="58">
        <v>6482651</v>
      </c>
      <c r="C23" s="58">
        <v>6756810</v>
      </c>
      <c r="D23" s="81">
        <v>4.2291186121233428</v>
      </c>
      <c r="F23" s="111">
        <v>6482651</v>
      </c>
      <c r="G23" s="58">
        <v>6756810</v>
      </c>
      <c r="H23" s="81">
        <v>4.2291186121233428</v>
      </c>
      <c r="J23" s="111"/>
      <c r="K23" s="58"/>
      <c r="L23" s="81"/>
    </row>
    <row r="24" spans="1:12">
      <c r="A24" s="47" t="s">
        <v>21</v>
      </c>
      <c r="B24" s="58">
        <v>1154666</v>
      </c>
      <c r="C24" s="58">
        <v>1214824</v>
      </c>
      <c r="D24" s="81">
        <v>5.2099914607340994</v>
      </c>
      <c r="F24" s="111">
        <v>1154666</v>
      </c>
      <c r="G24" s="58">
        <v>1214824</v>
      </c>
      <c r="H24" s="81">
        <v>5.2099914607340994</v>
      </c>
      <c r="J24" s="111"/>
      <c r="K24" s="58"/>
      <c r="L24" s="81"/>
    </row>
    <row r="25" spans="1:12">
      <c r="A25" s="47" t="s">
        <v>98</v>
      </c>
      <c r="B25" s="58">
        <v>1197062</v>
      </c>
      <c r="C25" s="58">
        <v>1219951</v>
      </c>
      <c r="D25" s="81">
        <v>1.9120981202310323</v>
      </c>
      <c r="F25" s="111"/>
      <c r="G25" s="58"/>
      <c r="H25" s="81"/>
      <c r="J25" s="111">
        <v>1197062</v>
      </c>
      <c r="K25" s="58">
        <v>1219951</v>
      </c>
      <c r="L25" s="81">
        <v>1.9120981202310323</v>
      </c>
    </row>
    <row r="26" spans="1:12">
      <c r="A26" s="46" t="s">
        <v>104</v>
      </c>
      <c r="B26" s="59">
        <v>17497955</v>
      </c>
      <c r="C26" s="59">
        <v>18204176</v>
      </c>
      <c r="D26" s="82">
        <v>4.0360202092187345</v>
      </c>
      <c r="F26" s="112">
        <v>9963263</v>
      </c>
      <c r="G26" s="59">
        <v>10477770</v>
      </c>
      <c r="H26" s="82">
        <v>5.1640411379284075</v>
      </c>
      <c r="J26" s="112">
        <v>7534692</v>
      </c>
      <c r="K26" s="59">
        <v>7726406</v>
      </c>
      <c r="L26" s="82">
        <v>2.5444172104181564</v>
      </c>
    </row>
    <row r="27" spans="1:12">
      <c r="A27" s="46"/>
      <c r="B27" s="58"/>
      <c r="C27" s="27"/>
      <c r="D27" s="35"/>
      <c r="F27" s="111"/>
      <c r="G27" s="27"/>
      <c r="H27" s="35"/>
      <c r="J27" s="111"/>
      <c r="K27" s="27"/>
      <c r="L27" s="35"/>
    </row>
    <row r="28" spans="1:12">
      <c r="A28" s="46" t="s">
        <v>102</v>
      </c>
      <c r="B28" s="59"/>
      <c r="C28" s="39"/>
      <c r="D28" s="38"/>
      <c r="F28" s="112"/>
      <c r="G28" s="39"/>
      <c r="H28" s="38"/>
      <c r="J28" s="112"/>
      <c r="K28" s="39"/>
      <c r="L28" s="38"/>
    </row>
    <row r="29" spans="1:12">
      <c r="A29" s="47" t="s">
        <v>99</v>
      </c>
      <c r="B29" s="58">
        <v>1010804</v>
      </c>
      <c r="C29" s="58">
        <v>1130167</v>
      </c>
      <c r="D29" s="81">
        <v>11.808718604200221</v>
      </c>
      <c r="F29" s="111">
        <v>1007996</v>
      </c>
      <c r="G29" s="58">
        <v>1124260</v>
      </c>
      <c r="H29" s="81">
        <v>11.534172754653788</v>
      </c>
      <c r="J29" s="111">
        <v>2808</v>
      </c>
      <c r="K29" s="58">
        <v>5907</v>
      </c>
      <c r="L29" s="81">
        <v>110.36324786324786</v>
      </c>
    </row>
    <row r="30" spans="1:12">
      <c r="A30" s="47" t="s">
        <v>54</v>
      </c>
      <c r="B30" s="58">
        <v>1229963</v>
      </c>
      <c r="C30" s="58">
        <v>1332238</v>
      </c>
      <c r="D30" s="81">
        <v>8.3152907851699602</v>
      </c>
      <c r="F30" s="111">
        <v>909124</v>
      </c>
      <c r="G30" s="58">
        <v>959891</v>
      </c>
      <c r="H30" s="81">
        <v>5.5841667363307979</v>
      </c>
      <c r="J30" s="111">
        <v>320839</v>
      </c>
      <c r="K30" s="58">
        <v>372347</v>
      </c>
      <c r="L30" s="81">
        <v>16.054158004481998</v>
      </c>
    </row>
    <row r="31" spans="1:12">
      <c r="A31" s="47" t="s">
        <v>55</v>
      </c>
      <c r="B31" s="58">
        <v>2656134</v>
      </c>
      <c r="C31" s="58">
        <v>2692389</v>
      </c>
      <c r="D31" s="81">
        <v>1.3649537259791862</v>
      </c>
      <c r="F31" s="111"/>
      <c r="G31" s="58"/>
      <c r="H31" s="81"/>
      <c r="J31" s="111">
        <v>2656134</v>
      </c>
      <c r="K31" s="58">
        <v>2692389</v>
      </c>
      <c r="L31" s="81">
        <v>1.3649537259791862</v>
      </c>
    </row>
    <row r="32" spans="1:12">
      <c r="A32" s="47" t="s">
        <v>100</v>
      </c>
      <c r="B32" s="58">
        <v>775469</v>
      </c>
      <c r="C32" s="58">
        <v>952445</v>
      </c>
      <c r="D32" s="81">
        <v>22.821802032060599</v>
      </c>
      <c r="F32" s="111">
        <v>111115</v>
      </c>
      <c r="G32" s="58">
        <v>126932</v>
      </c>
      <c r="H32" s="81">
        <v>14.234801781937632</v>
      </c>
      <c r="J32" s="111">
        <v>664354</v>
      </c>
      <c r="K32" s="58">
        <v>825513</v>
      </c>
      <c r="L32" s="81">
        <v>24.258001005488037</v>
      </c>
    </row>
    <row r="33" spans="1:12">
      <c r="A33" s="47" t="s">
        <v>101</v>
      </c>
      <c r="B33" s="58">
        <v>446875</v>
      </c>
      <c r="C33" s="58">
        <v>472277</v>
      </c>
      <c r="D33" s="81">
        <v>5.6843636363636367</v>
      </c>
      <c r="F33" s="111">
        <v>429785</v>
      </c>
      <c r="G33" s="58">
        <v>453620</v>
      </c>
      <c r="H33" s="81">
        <v>5.5457961538908993</v>
      </c>
      <c r="J33" s="111">
        <v>17090</v>
      </c>
      <c r="K33" s="58">
        <v>18657</v>
      </c>
      <c r="L33" s="81">
        <v>9.1691047396138092</v>
      </c>
    </row>
    <row r="34" spans="1:12">
      <c r="A34" s="47" t="s">
        <v>91</v>
      </c>
      <c r="B34" s="58">
        <v>1773273</v>
      </c>
      <c r="C34" s="58">
        <v>1893175</v>
      </c>
      <c r="D34" s="81">
        <v>6.761621025076229</v>
      </c>
      <c r="F34" s="111">
        <v>5348</v>
      </c>
      <c r="G34" s="58">
        <v>8370</v>
      </c>
      <c r="H34" s="81">
        <v>56.507105459985041</v>
      </c>
      <c r="J34" s="111">
        <v>1767925</v>
      </c>
      <c r="K34" s="58">
        <v>1884805</v>
      </c>
      <c r="L34" s="81">
        <v>6.6111401784577968</v>
      </c>
    </row>
    <row r="35" spans="1:12">
      <c r="A35" s="46" t="s">
        <v>89</v>
      </c>
      <c r="B35" s="59">
        <v>7892518</v>
      </c>
      <c r="C35" s="59">
        <v>8472691</v>
      </c>
      <c r="D35" s="82">
        <v>7.3509240016937563</v>
      </c>
      <c r="F35" s="112">
        <v>2463368</v>
      </c>
      <c r="G35" s="59">
        <v>2673073</v>
      </c>
      <c r="H35" s="82">
        <v>8.5129383835464285</v>
      </c>
      <c r="J35" s="112">
        <v>5429150</v>
      </c>
      <c r="K35" s="59">
        <v>5799618</v>
      </c>
      <c r="L35" s="82">
        <v>6.8236832653361947</v>
      </c>
    </row>
    <row r="36" spans="1:12">
      <c r="A36" s="46"/>
      <c r="B36" s="59"/>
      <c r="C36" s="39"/>
      <c r="D36" s="38"/>
      <c r="F36" s="112"/>
      <c r="G36" s="39"/>
      <c r="H36" s="38"/>
      <c r="J36" s="112"/>
      <c r="K36" s="39"/>
      <c r="L36" s="38"/>
    </row>
    <row r="37" spans="1:12">
      <c r="A37" s="46" t="s">
        <v>103</v>
      </c>
      <c r="B37" s="59"/>
      <c r="C37" s="39"/>
      <c r="D37" s="38"/>
      <c r="F37" s="112"/>
      <c r="G37" s="39"/>
      <c r="H37" s="38"/>
      <c r="J37" s="112"/>
      <c r="K37" s="39"/>
      <c r="L37" s="38"/>
    </row>
    <row r="38" spans="1:12">
      <c r="A38" s="47" t="s">
        <v>25</v>
      </c>
      <c r="B38" s="58">
        <v>776586</v>
      </c>
      <c r="C38" s="58">
        <v>788008</v>
      </c>
      <c r="D38" s="81">
        <v>1.4707965376661438</v>
      </c>
      <c r="F38" s="111">
        <v>776586</v>
      </c>
      <c r="G38" s="58">
        <v>788008</v>
      </c>
      <c r="H38" s="81">
        <v>1.4707965376661438</v>
      </c>
      <c r="J38" s="111"/>
      <c r="K38" s="58"/>
      <c r="L38" s="81"/>
    </row>
    <row r="39" spans="1:12">
      <c r="A39" s="47" t="s">
        <v>97</v>
      </c>
      <c r="B39" s="58">
        <v>344619</v>
      </c>
      <c r="C39" s="58">
        <v>407929</v>
      </c>
      <c r="D39" s="81">
        <v>18.371012625537187</v>
      </c>
      <c r="F39" s="111">
        <v>223190</v>
      </c>
      <c r="G39" s="58">
        <v>275665</v>
      </c>
      <c r="H39" s="81">
        <v>23.511358035754292</v>
      </c>
      <c r="J39" s="111">
        <v>121429</v>
      </c>
      <c r="K39" s="58">
        <v>132264</v>
      </c>
      <c r="L39" s="81">
        <v>8.9229096838481752</v>
      </c>
    </row>
    <row r="40" spans="1:12">
      <c r="A40" s="47" t="s">
        <v>92</v>
      </c>
      <c r="B40" s="58">
        <v>421644</v>
      </c>
      <c r="C40" s="58">
        <v>485489</v>
      </c>
      <c r="D40" s="81">
        <v>15.141920672415592</v>
      </c>
      <c r="F40" s="111">
        <v>421644</v>
      </c>
      <c r="G40" s="58">
        <v>485489</v>
      </c>
      <c r="H40" s="81">
        <v>15.141920672415592</v>
      </c>
      <c r="J40" s="111"/>
      <c r="K40" s="58"/>
      <c r="L40" s="81"/>
    </row>
    <row r="41" spans="1:12">
      <c r="A41" s="47" t="s">
        <v>26</v>
      </c>
      <c r="B41" s="58">
        <v>2669038</v>
      </c>
      <c r="C41" s="58">
        <v>2912822</v>
      </c>
      <c r="D41" s="81">
        <v>9.1337777881019306</v>
      </c>
      <c r="F41" s="111">
        <v>2669038</v>
      </c>
      <c r="G41" s="58">
        <v>2912822</v>
      </c>
      <c r="H41" s="81">
        <v>9.1337777881019306</v>
      </c>
      <c r="J41" s="111"/>
      <c r="K41" s="58"/>
      <c r="L41" s="81"/>
    </row>
    <row r="42" spans="1:12">
      <c r="A42" s="47" t="s">
        <v>27</v>
      </c>
      <c r="B42" s="58">
        <v>1515258</v>
      </c>
      <c r="C42" s="58">
        <v>1657861</v>
      </c>
      <c r="D42" s="81">
        <v>9.4111365853207829</v>
      </c>
      <c r="F42" s="111"/>
      <c r="G42" s="58"/>
      <c r="H42" s="81"/>
      <c r="J42" s="111">
        <v>1515258</v>
      </c>
      <c r="K42" s="58">
        <v>1657861</v>
      </c>
      <c r="L42" s="81">
        <v>9.4111365853207829</v>
      </c>
    </row>
    <row r="43" spans="1:12">
      <c r="A43" s="47" t="s">
        <v>88</v>
      </c>
      <c r="B43" s="58">
        <v>200436</v>
      </c>
      <c r="C43" s="58">
        <v>195924</v>
      </c>
      <c r="D43" s="81">
        <v>-2.2510926180925583</v>
      </c>
      <c r="F43" s="111"/>
      <c r="G43" s="58"/>
      <c r="H43" s="81"/>
      <c r="J43" s="111">
        <v>200436</v>
      </c>
      <c r="K43" s="58">
        <v>195924</v>
      </c>
      <c r="L43" s="81">
        <v>-2.2510926180925583</v>
      </c>
    </row>
    <row r="44" spans="1:12">
      <c r="A44" s="47" t="s">
        <v>28</v>
      </c>
      <c r="B44" s="58">
        <v>392612</v>
      </c>
      <c r="C44" s="58">
        <v>474152</v>
      </c>
      <c r="D44" s="81">
        <v>20.768595967520096</v>
      </c>
      <c r="F44" s="111"/>
      <c r="G44" s="58"/>
      <c r="H44" s="81"/>
      <c r="J44" s="111">
        <v>392612</v>
      </c>
      <c r="K44" s="58">
        <v>474152</v>
      </c>
      <c r="L44" s="81">
        <v>20.768595967520096</v>
      </c>
    </row>
    <row r="45" spans="1:12">
      <c r="A45" s="47" t="s">
        <v>29</v>
      </c>
      <c r="B45" s="58">
        <v>276379</v>
      </c>
      <c r="C45" s="58">
        <v>259360</v>
      </c>
      <c r="D45" s="81">
        <v>-6.1578484617138063</v>
      </c>
      <c r="F45" s="111">
        <v>198075</v>
      </c>
      <c r="G45" s="58">
        <v>191506</v>
      </c>
      <c r="H45" s="81">
        <v>-3.3164205477723083</v>
      </c>
      <c r="J45" s="111">
        <v>78304</v>
      </c>
      <c r="K45" s="58">
        <v>67854</v>
      </c>
      <c r="L45" s="81">
        <v>-13.345422966898242</v>
      </c>
    </row>
    <row r="46" spans="1:12">
      <c r="A46" s="46" t="s">
        <v>35</v>
      </c>
      <c r="B46" s="59">
        <v>6596572</v>
      </c>
      <c r="C46" s="59">
        <v>7181545</v>
      </c>
      <c r="D46" s="82">
        <v>8.8678331715321228</v>
      </c>
      <c r="F46" s="112">
        <v>4288533</v>
      </c>
      <c r="G46" s="59">
        <v>4653490</v>
      </c>
      <c r="H46" s="82">
        <v>8.5100662627523214</v>
      </c>
      <c r="J46" s="112">
        <v>2308039</v>
      </c>
      <c r="K46" s="59">
        <v>2528055</v>
      </c>
      <c r="L46" s="82">
        <v>9.5325945532116219</v>
      </c>
    </row>
    <row r="47" spans="1:12">
      <c r="A47" s="64"/>
      <c r="B47" s="58"/>
      <c r="C47" s="58"/>
      <c r="D47" s="35"/>
      <c r="F47" s="111"/>
      <c r="G47" s="58"/>
      <c r="H47" s="35"/>
      <c r="J47" s="111"/>
      <c r="K47" s="58"/>
      <c r="L47" s="35"/>
    </row>
    <row r="48" spans="1:12" ht="13.5" thickBot="1">
      <c r="A48" s="79" t="s">
        <v>36</v>
      </c>
      <c r="B48" s="60">
        <v>51510398</v>
      </c>
      <c r="C48" s="60">
        <v>54128704</v>
      </c>
      <c r="D48" s="90">
        <v>5.0830630351565134</v>
      </c>
      <c r="F48" s="113">
        <v>31689447</v>
      </c>
      <c r="G48" s="60">
        <v>33384597</v>
      </c>
      <c r="H48" s="90">
        <v>5.3492571202015613</v>
      </c>
      <c r="J48" s="113">
        <v>19820951</v>
      </c>
      <c r="K48" s="60">
        <v>20744107</v>
      </c>
      <c r="L48" s="90">
        <v>4.6574758193993819</v>
      </c>
    </row>
    <row r="54" spans="1:1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2.75" customHeight="1">
      <c r="A55" s="26" t="s">
        <v>162</v>
      </c>
      <c r="L55" s="189">
        <v>5</v>
      </c>
    </row>
    <row r="56" spans="1:12" ht="12.75" customHeight="1">
      <c r="A56" s="26" t="s">
        <v>163</v>
      </c>
      <c r="L56" s="187"/>
    </row>
    <row r="61" spans="1:12">
      <c r="A61" s="50"/>
      <c r="B61" s="50"/>
      <c r="C61" s="50"/>
      <c r="D61" s="50"/>
      <c r="F61" s="50"/>
      <c r="G61" s="50"/>
      <c r="H61" s="50"/>
      <c r="J61" s="50"/>
      <c r="K61" s="50"/>
      <c r="L61" s="50"/>
    </row>
    <row r="62" spans="1:12">
      <c r="A62" s="50"/>
      <c r="B62" s="50"/>
      <c r="C62" s="50"/>
      <c r="D62" s="50"/>
      <c r="F62" s="50"/>
      <c r="G62" s="50"/>
      <c r="H62" s="50"/>
      <c r="J62" s="50"/>
      <c r="K62" s="50"/>
      <c r="L62" s="50"/>
    </row>
  </sheetData>
  <mergeCells count="4">
    <mergeCell ref="J5:K5"/>
    <mergeCell ref="F5:G5"/>
    <mergeCell ref="L55:L56"/>
    <mergeCell ref="B5:C5"/>
  </mergeCells>
  <phoneticPr fontId="0" type="noConversion"/>
  <hyperlinks>
    <hyperlink ref="A2" location="Innhold!A19" tooltip="Move to Tab2" display="Tilbake til innholdsfortegnelsen"/>
  </hyperlinks>
  <pageMargins left="0.78740157480314965" right="0.78740157480314965" top="0.78740157480314965" bottom="0.19685039370078741" header="3.937007874015748E-2" footer="3.937007874015748E-2"/>
  <pageSetup paperSize="9" scale="7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4"/>
  <sheetViews>
    <sheetView showGridLines="0" showRowColHeaders="0" topLeftCell="A2" zoomScaleNormal="100" workbookViewId="0"/>
  </sheetViews>
  <sheetFormatPr defaultColWidth="11.42578125" defaultRowHeight="12.75"/>
  <cols>
    <col min="1" max="1" width="38.7109375" style="1" customWidth="1"/>
    <col min="2" max="4" width="11.42578125" style="1"/>
    <col min="5" max="5" width="6.7109375" style="1" customWidth="1"/>
    <col min="6" max="8" width="14.140625" style="1" customWidth="1"/>
    <col min="9" max="9" width="6.7109375" style="1" customWidth="1"/>
    <col min="10" max="12" width="11.42578125" style="1"/>
    <col min="16" max="16384" width="11.42578125" style="1"/>
  </cols>
  <sheetData>
    <row r="1" spans="1:12" ht="5.25" customHeight="1"/>
    <row r="2" spans="1:12">
      <c r="A2" s="72" t="s">
        <v>0</v>
      </c>
      <c r="F2" s="3"/>
      <c r="G2" s="3"/>
    </row>
    <row r="3" spans="1:12" ht="6" customHeight="1">
      <c r="A3" s="4"/>
      <c r="F3" s="3"/>
      <c r="G3" s="3"/>
    </row>
    <row r="4" spans="1:12" ht="16.5" thickBot="1">
      <c r="A4" s="5" t="s">
        <v>49</v>
      </c>
      <c r="B4" s="120"/>
      <c r="C4" s="120" t="s">
        <v>107</v>
      </c>
      <c r="F4" s="120"/>
      <c r="G4" s="120" t="s">
        <v>94</v>
      </c>
      <c r="J4" s="120"/>
      <c r="K4" s="120" t="s">
        <v>95</v>
      </c>
    </row>
    <row r="5" spans="1:12">
      <c r="A5" s="32"/>
      <c r="B5" s="192" t="s">
        <v>50</v>
      </c>
      <c r="C5" s="191"/>
      <c r="D5" s="36" t="s">
        <v>11</v>
      </c>
      <c r="F5" s="190" t="s">
        <v>50</v>
      </c>
      <c r="G5" s="191"/>
      <c r="H5" s="36" t="s">
        <v>11</v>
      </c>
      <c r="J5" s="190" t="s">
        <v>50</v>
      </c>
      <c r="K5" s="191"/>
      <c r="L5" s="36" t="s">
        <v>11</v>
      </c>
    </row>
    <row r="6" spans="1:12" ht="13.5" thickBot="1">
      <c r="A6" s="33" t="s">
        <v>10</v>
      </c>
      <c r="B6" s="34" t="s">
        <v>160</v>
      </c>
      <c r="C6" s="65" t="s">
        <v>161</v>
      </c>
      <c r="D6" s="37" t="s">
        <v>12</v>
      </c>
      <c r="F6" s="115" t="s">
        <v>160</v>
      </c>
      <c r="G6" s="122" t="s">
        <v>161</v>
      </c>
      <c r="H6" s="37" t="s">
        <v>12</v>
      </c>
      <c r="J6" s="115" t="s">
        <v>160</v>
      </c>
      <c r="K6" s="65" t="s">
        <v>161</v>
      </c>
      <c r="L6" s="37" t="s">
        <v>12</v>
      </c>
    </row>
    <row r="7" spans="1:12">
      <c r="A7" s="45" t="s">
        <v>13</v>
      </c>
      <c r="B7" s="197" t="s">
        <v>30</v>
      </c>
      <c r="C7" s="196"/>
      <c r="D7" s="35"/>
      <c r="F7" s="193" t="s">
        <v>30</v>
      </c>
      <c r="G7" s="194"/>
      <c r="H7" s="35"/>
      <c r="J7" s="195" t="s">
        <v>30</v>
      </c>
      <c r="K7" s="196"/>
      <c r="L7" s="35"/>
    </row>
    <row r="8" spans="1:12">
      <c r="A8" s="47" t="s">
        <v>14</v>
      </c>
      <c r="B8" s="58">
        <v>2803643</v>
      </c>
      <c r="C8" s="58">
        <v>2849897</v>
      </c>
      <c r="D8" s="81">
        <v>1.6497820870916875</v>
      </c>
      <c r="F8" s="111">
        <v>2458275</v>
      </c>
      <c r="G8" s="58">
        <v>2522259</v>
      </c>
      <c r="H8" s="81">
        <v>2.6028007444244441</v>
      </c>
      <c r="J8" s="111">
        <v>345368</v>
      </c>
      <c r="K8" s="58">
        <v>327638</v>
      </c>
      <c r="L8" s="81">
        <v>-5.1336545366102246</v>
      </c>
    </row>
    <row r="9" spans="1:12">
      <c r="A9" s="47" t="s">
        <v>15</v>
      </c>
      <c r="B9" s="58">
        <v>100257</v>
      </c>
      <c r="C9" s="58">
        <v>101556</v>
      </c>
      <c r="D9" s="81">
        <v>1.2956701277716269</v>
      </c>
      <c r="F9" s="111">
        <v>13147</v>
      </c>
      <c r="G9" s="58">
        <v>18916</v>
      </c>
      <c r="H9" s="81">
        <v>43.880733247128624</v>
      </c>
      <c r="J9" s="111">
        <v>87110</v>
      </c>
      <c r="K9" s="58">
        <v>82640</v>
      </c>
      <c r="L9" s="81">
        <v>-5.1314430030995295</v>
      </c>
    </row>
    <row r="10" spans="1:12">
      <c r="A10" s="47" t="s">
        <v>16</v>
      </c>
      <c r="B10" s="58">
        <v>283560</v>
      </c>
      <c r="C10" s="58">
        <v>288597</v>
      </c>
      <c r="D10" s="81">
        <v>1.7763436309775709</v>
      </c>
      <c r="F10" s="111">
        <v>274740</v>
      </c>
      <c r="G10" s="58">
        <v>283485</v>
      </c>
      <c r="H10" s="81">
        <v>3.1830093906966588</v>
      </c>
      <c r="J10" s="111">
        <v>8820</v>
      </c>
      <c r="K10" s="58">
        <v>5112</v>
      </c>
      <c r="L10" s="81">
        <v>-42.04081632653061</v>
      </c>
    </row>
    <row r="11" spans="1:12">
      <c r="A11" s="47" t="s">
        <v>17</v>
      </c>
      <c r="B11" s="58">
        <v>386569</v>
      </c>
      <c r="C11" s="58">
        <v>391344</v>
      </c>
      <c r="D11" s="81">
        <v>1.2352257941014411</v>
      </c>
      <c r="F11" s="111">
        <v>68071</v>
      </c>
      <c r="G11" s="58">
        <v>69050</v>
      </c>
      <c r="H11" s="81">
        <v>1.4382042279384759</v>
      </c>
      <c r="J11" s="111">
        <v>318498</v>
      </c>
      <c r="K11" s="58">
        <v>322294</v>
      </c>
      <c r="L11" s="81">
        <v>1.191844218802002</v>
      </c>
    </row>
    <row r="12" spans="1:12">
      <c r="A12" s="46" t="s">
        <v>4</v>
      </c>
      <c r="B12" s="59">
        <v>4010511</v>
      </c>
      <c r="C12" s="59">
        <v>4090507</v>
      </c>
      <c r="D12" s="82">
        <v>1.994658536031942</v>
      </c>
      <c r="F12" s="112">
        <v>3196258</v>
      </c>
      <c r="G12" s="59">
        <v>3293278</v>
      </c>
      <c r="H12" s="82">
        <v>3.0354245495826682</v>
      </c>
      <c r="J12" s="112">
        <v>814253</v>
      </c>
      <c r="K12" s="59">
        <v>797229</v>
      </c>
      <c r="L12" s="82">
        <v>-2.0907506634915682</v>
      </c>
    </row>
    <row r="13" spans="1:12">
      <c r="A13" s="47"/>
      <c r="B13" s="59"/>
      <c r="C13" s="39"/>
      <c r="D13" s="38"/>
      <c r="F13" s="112"/>
      <c r="G13" s="123"/>
      <c r="H13" s="80"/>
      <c r="J13" s="112"/>
      <c r="K13" s="39"/>
      <c r="L13" s="38"/>
    </row>
    <row r="14" spans="1:12">
      <c r="A14" s="46" t="s">
        <v>18</v>
      </c>
      <c r="B14" s="59"/>
      <c r="C14" s="39"/>
      <c r="D14" s="38"/>
      <c r="F14" s="112"/>
      <c r="G14" s="123"/>
      <c r="H14" s="80"/>
      <c r="J14" s="112"/>
      <c r="K14" s="39"/>
      <c r="L14" s="38"/>
    </row>
    <row r="15" spans="1:12">
      <c r="A15" s="47" t="s">
        <v>14</v>
      </c>
      <c r="B15" s="58">
        <v>2765677</v>
      </c>
      <c r="C15" s="58">
        <v>2838825</v>
      </c>
      <c r="D15" s="81">
        <v>2.6448497058767164</v>
      </c>
      <c r="F15" s="111">
        <v>2424510</v>
      </c>
      <c r="G15" s="58">
        <v>2507813</v>
      </c>
      <c r="H15" s="81">
        <v>3.4358695159021821</v>
      </c>
      <c r="J15" s="111">
        <v>341167</v>
      </c>
      <c r="K15" s="58">
        <v>331012</v>
      </c>
      <c r="L15" s="81">
        <v>-2.9765481421122209</v>
      </c>
    </row>
    <row r="16" spans="1:12">
      <c r="A16" s="47" t="s">
        <v>15</v>
      </c>
      <c r="B16" s="58">
        <v>72600</v>
      </c>
      <c r="C16" s="58">
        <v>78304</v>
      </c>
      <c r="D16" s="81">
        <v>7.8567493112947657</v>
      </c>
      <c r="F16" s="111">
        <v>6741</v>
      </c>
      <c r="G16" s="58">
        <v>6531</v>
      </c>
      <c r="H16" s="81">
        <v>-3.1152647975077881</v>
      </c>
      <c r="J16" s="111">
        <v>65859</v>
      </c>
      <c r="K16" s="58">
        <v>71773</v>
      </c>
      <c r="L16" s="81">
        <v>8.9797901577612773</v>
      </c>
    </row>
    <row r="17" spans="1:12">
      <c r="A17" s="47" t="s">
        <v>16</v>
      </c>
      <c r="B17" s="58">
        <v>280611</v>
      </c>
      <c r="C17" s="58">
        <v>281564</v>
      </c>
      <c r="D17" s="81">
        <v>0.33961605211484941</v>
      </c>
      <c r="F17" s="111">
        <v>269532</v>
      </c>
      <c r="G17" s="58">
        <v>276952</v>
      </c>
      <c r="H17" s="81">
        <v>2.7529198759330988</v>
      </c>
      <c r="J17" s="111">
        <v>11079</v>
      </c>
      <c r="K17" s="58">
        <v>4612</v>
      </c>
      <c r="L17" s="81">
        <v>-58.371694196227097</v>
      </c>
    </row>
    <row r="18" spans="1:12">
      <c r="A18" s="47" t="s">
        <v>17</v>
      </c>
      <c r="B18" s="58">
        <v>347024</v>
      </c>
      <c r="C18" s="58">
        <v>359180</v>
      </c>
      <c r="D18" s="81">
        <v>3.5029277513947163</v>
      </c>
      <c r="F18" s="111">
        <v>66260</v>
      </c>
      <c r="G18" s="58">
        <v>67223</v>
      </c>
      <c r="H18" s="81">
        <v>1.4533655297313612</v>
      </c>
      <c r="J18" s="111">
        <v>280764</v>
      </c>
      <c r="K18" s="58">
        <v>291957</v>
      </c>
      <c r="L18" s="81">
        <v>3.9866222165234859</v>
      </c>
    </row>
    <row r="19" spans="1:12">
      <c r="A19" s="46" t="s">
        <v>4</v>
      </c>
      <c r="B19" s="59">
        <v>3667777</v>
      </c>
      <c r="C19" s="59">
        <v>3788414</v>
      </c>
      <c r="D19" s="82">
        <v>3.2891039995070583</v>
      </c>
      <c r="F19" s="112">
        <v>2936021</v>
      </c>
      <c r="G19" s="59">
        <v>3049721</v>
      </c>
      <c r="H19" s="82">
        <v>3.8725881047853541</v>
      </c>
      <c r="J19" s="112">
        <v>731756</v>
      </c>
      <c r="K19" s="59">
        <v>738693</v>
      </c>
      <c r="L19" s="82">
        <v>0.9479935934929129</v>
      </c>
    </row>
    <row r="20" spans="1:12">
      <c r="A20" s="46"/>
      <c r="B20" s="58"/>
      <c r="C20" s="27"/>
      <c r="D20" s="35"/>
      <c r="F20" s="112"/>
      <c r="G20" s="123"/>
      <c r="H20" s="80"/>
      <c r="J20" s="111"/>
      <c r="K20" s="27"/>
      <c r="L20" s="35"/>
    </row>
    <row r="21" spans="1:12">
      <c r="A21" s="46" t="s">
        <v>96</v>
      </c>
      <c r="B21" s="59"/>
      <c r="C21" s="39"/>
      <c r="D21" s="38"/>
      <c r="F21" s="112"/>
      <c r="G21" s="123"/>
      <c r="H21" s="80"/>
      <c r="J21" s="193" t="s">
        <v>31</v>
      </c>
      <c r="K21" s="194"/>
      <c r="L21" s="38"/>
    </row>
    <row r="22" spans="1:12">
      <c r="A22" s="47" t="s">
        <v>19</v>
      </c>
      <c r="B22" s="58"/>
      <c r="C22" s="58"/>
      <c r="D22" s="81"/>
      <c r="F22" s="111">
        <v>1915623</v>
      </c>
      <c r="G22" s="58">
        <v>1908340</v>
      </c>
      <c r="H22" s="81">
        <v>-0.3801896302142958</v>
      </c>
      <c r="J22" s="111"/>
      <c r="K22" s="58"/>
      <c r="L22" s="81"/>
    </row>
    <row r="23" spans="1:12">
      <c r="A23" s="47" t="s">
        <v>20</v>
      </c>
      <c r="B23" s="58"/>
      <c r="C23" s="58"/>
      <c r="D23" s="81"/>
      <c r="F23" s="111">
        <v>1261503</v>
      </c>
      <c r="G23" s="58">
        <v>1405984</v>
      </c>
      <c r="H23" s="81">
        <v>11.45308413852365</v>
      </c>
      <c r="J23" s="111"/>
      <c r="K23" s="58"/>
      <c r="L23" s="81"/>
    </row>
    <row r="24" spans="1:12">
      <c r="A24" s="47" t="s">
        <v>21</v>
      </c>
      <c r="B24" s="58"/>
      <c r="C24" s="58"/>
      <c r="D24" s="81"/>
      <c r="F24" s="111">
        <v>541166</v>
      </c>
      <c r="G24" s="58">
        <v>584622</v>
      </c>
      <c r="H24" s="81">
        <v>8.0300684078452829</v>
      </c>
      <c r="J24" s="111"/>
      <c r="K24" s="58"/>
      <c r="L24" s="81"/>
    </row>
    <row r="25" spans="1:12">
      <c r="A25" s="47" t="s">
        <v>98</v>
      </c>
      <c r="B25" s="58"/>
      <c r="C25" s="58"/>
      <c r="D25" s="81"/>
      <c r="F25" s="111"/>
      <c r="G25" s="58"/>
      <c r="H25" s="81"/>
      <c r="J25" s="111">
        <v>865008</v>
      </c>
      <c r="K25" s="58">
        <v>892849</v>
      </c>
      <c r="L25" s="81">
        <v>3.2185829495218541</v>
      </c>
    </row>
    <row r="26" spans="1:12">
      <c r="A26" s="46" t="s">
        <v>104</v>
      </c>
      <c r="B26" s="59"/>
      <c r="C26" s="59"/>
      <c r="D26" s="82"/>
      <c r="F26" s="112">
        <v>3718292</v>
      </c>
      <c r="G26" s="59">
        <v>3898946</v>
      </c>
      <c r="H26" s="82">
        <v>4.85852106289662</v>
      </c>
      <c r="J26" s="112">
        <v>8061296</v>
      </c>
      <c r="K26" s="59">
        <v>7995528</v>
      </c>
      <c r="L26" s="82">
        <v>-0.81584896522841988</v>
      </c>
    </row>
    <row r="27" spans="1:12">
      <c r="A27" s="46"/>
      <c r="B27" s="58"/>
      <c r="C27" s="27"/>
      <c r="D27" s="35"/>
      <c r="F27" s="112"/>
      <c r="G27" s="123"/>
      <c r="H27" s="38"/>
      <c r="J27" s="111"/>
      <c r="K27" s="27"/>
      <c r="L27" s="35"/>
    </row>
    <row r="28" spans="1:12">
      <c r="A28" s="46" t="s">
        <v>102</v>
      </c>
      <c r="B28" s="198" t="s">
        <v>32</v>
      </c>
      <c r="C28" s="194"/>
      <c r="D28" s="38"/>
      <c r="F28" s="193" t="s">
        <v>32</v>
      </c>
      <c r="G28" s="194"/>
      <c r="H28" s="38"/>
      <c r="J28" s="193" t="s">
        <v>32</v>
      </c>
      <c r="K28" s="194"/>
      <c r="L28" s="38"/>
    </row>
    <row r="29" spans="1:12">
      <c r="A29" s="47" t="s">
        <v>99</v>
      </c>
      <c r="B29" s="58">
        <v>543976</v>
      </c>
      <c r="C29" s="58">
        <v>580837</v>
      </c>
      <c r="D29" s="81">
        <v>6.7762180684441962</v>
      </c>
      <c r="F29" s="111">
        <v>536313</v>
      </c>
      <c r="G29" s="58">
        <v>572890</v>
      </c>
      <c r="H29" s="81">
        <v>6.8200845401845562</v>
      </c>
      <c r="J29" s="111">
        <v>7663</v>
      </c>
      <c r="K29" s="58">
        <v>7947</v>
      </c>
      <c r="L29" s="81">
        <v>3.7061203184131539</v>
      </c>
    </row>
    <row r="30" spans="1:12">
      <c r="A30" s="47" t="s">
        <v>54</v>
      </c>
      <c r="B30" s="58">
        <v>3601877</v>
      </c>
      <c r="C30" s="58">
        <v>5082566</v>
      </c>
      <c r="D30" s="81">
        <v>41.108816319935414</v>
      </c>
      <c r="F30" s="111">
        <v>1586351</v>
      </c>
      <c r="G30" s="58">
        <v>1617520</v>
      </c>
      <c r="H30" s="81">
        <v>1.9648236739536207</v>
      </c>
      <c r="J30" s="111">
        <v>2015526</v>
      </c>
      <c r="K30" s="58">
        <v>3465046</v>
      </c>
      <c r="L30" s="81">
        <v>71.917702872600003</v>
      </c>
    </row>
    <row r="31" spans="1:12">
      <c r="A31" s="47" t="s">
        <v>55</v>
      </c>
      <c r="B31" s="58">
        <v>1717158</v>
      </c>
      <c r="C31" s="58">
        <v>1736553</v>
      </c>
      <c r="D31" s="81">
        <v>1.1294825519841505</v>
      </c>
      <c r="F31" s="111"/>
      <c r="G31" s="58"/>
      <c r="H31" s="81"/>
      <c r="J31" s="111">
        <v>1717158</v>
      </c>
      <c r="K31" s="58">
        <v>1736553</v>
      </c>
      <c r="L31" s="81">
        <v>1.1294825519841505</v>
      </c>
    </row>
    <row r="32" spans="1:12">
      <c r="A32" s="47" t="s">
        <v>100</v>
      </c>
      <c r="B32" s="58">
        <v>379940</v>
      </c>
      <c r="C32" s="58">
        <v>437137</v>
      </c>
      <c r="D32" s="81">
        <v>15.054219087224299</v>
      </c>
      <c r="F32" s="111">
        <v>33205</v>
      </c>
      <c r="G32" s="58">
        <v>36315</v>
      </c>
      <c r="H32" s="81">
        <v>9.366059328414396</v>
      </c>
      <c r="J32" s="111">
        <v>346735</v>
      </c>
      <c r="K32" s="58">
        <v>400822</v>
      </c>
      <c r="L32" s="81">
        <v>15.598944438836575</v>
      </c>
    </row>
    <row r="33" spans="1:12">
      <c r="A33" s="47" t="s">
        <v>101</v>
      </c>
      <c r="B33" s="58">
        <v>242257</v>
      </c>
      <c r="C33" s="58">
        <v>257167</v>
      </c>
      <c r="D33" s="81">
        <v>6.1546209191065691</v>
      </c>
      <c r="F33" s="111">
        <v>212497</v>
      </c>
      <c r="G33" s="58">
        <v>222115</v>
      </c>
      <c r="H33" s="81">
        <v>4.5261815460924151</v>
      </c>
      <c r="J33" s="111">
        <v>29760</v>
      </c>
      <c r="K33" s="58">
        <v>35052</v>
      </c>
      <c r="L33" s="81">
        <v>17.782258064516128</v>
      </c>
    </row>
    <row r="34" spans="1:12">
      <c r="A34" s="47" t="s">
        <v>91</v>
      </c>
      <c r="B34" s="58">
        <v>1889946</v>
      </c>
      <c r="C34" s="58">
        <v>1977029</v>
      </c>
      <c r="D34" s="81">
        <v>4.6076977860743114</v>
      </c>
      <c r="F34" s="111">
        <v>1335</v>
      </c>
      <c r="G34" s="58">
        <v>2233</v>
      </c>
      <c r="H34" s="81">
        <v>67.265917602996254</v>
      </c>
      <c r="J34" s="111">
        <v>1888611</v>
      </c>
      <c r="K34" s="58">
        <v>1974796</v>
      </c>
      <c r="L34" s="81">
        <v>4.5634066517668277</v>
      </c>
    </row>
    <row r="35" spans="1:12">
      <c r="A35" s="46" t="s">
        <v>89</v>
      </c>
      <c r="B35" s="59">
        <v>8375154</v>
      </c>
      <c r="C35" s="59">
        <v>10071289</v>
      </c>
      <c r="D35" s="82">
        <v>20.251985814230999</v>
      </c>
      <c r="F35" s="112">
        <v>2369701</v>
      </c>
      <c r="G35" s="59">
        <v>2451073</v>
      </c>
      <c r="H35" s="82">
        <v>3.4338509373123443</v>
      </c>
      <c r="J35" s="112">
        <v>6005453</v>
      </c>
      <c r="K35" s="59">
        <v>7620216</v>
      </c>
      <c r="L35" s="82">
        <v>26.888279701797682</v>
      </c>
    </row>
    <row r="36" spans="1:12">
      <c r="A36" s="46"/>
      <c r="B36" s="59"/>
      <c r="C36" s="39"/>
      <c r="D36" s="38"/>
      <c r="F36" s="112"/>
      <c r="G36" s="123"/>
      <c r="H36" s="38"/>
      <c r="J36" s="112"/>
      <c r="K36" s="39"/>
      <c r="L36" s="38"/>
    </row>
    <row r="37" spans="1:12">
      <c r="A37" s="46" t="s">
        <v>103</v>
      </c>
      <c r="B37" s="198" t="s">
        <v>90</v>
      </c>
      <c r="C37" s="194"/>
      <c r="D37" s="38"/>
      <c r="F37" s="193" t="s">
        <v>90</v>
      </c>
      <c r="G37" s="194"/>
      <c r="H37" s="38"/>
      <c r="J37" s="193" t="s">
        <v>90</v>
      </c>
      <c r="K37" s="194"/>
      <c r="L37" s="38"/>
    </row>
    <row r="38" spans="1:12">
      <c r="A38" s="47" t="s">
        <v>25</v>
      </c>
      <c r="B38" s="58">
        <v>317522</v>
      </c>
      <c r="C38" s="58">
        <v>322374</v>
      </c>
      <c r="D38" s="81">
        <v>1.5280830934549416</v>
      </c>
      <c r="F38" s="111">
        <v>317522</v>
      </c>
      <c r="G38" s="58">
        <v>322374</v>
      </c>
      <c r="H38" s="81">
        <v>1.5280830934549416</v>
      </c>
      <c r="J38" s="111"/>
      <c r="K38" s="58"/>
      <c r="L38" s="81"/>
    </row>
    <row r="39" spans="1:12">
      <c r="A39" s="47" t="s">
        <v>97</v>
      </c>
      <c r="B39" s="58">
        <v>124335</v>
      </c>
      <c r="C39" s="58">
        <v>140956</v>
      </c>
      <c r="D39" s="81">
        <v>13.367917320143162</v>
      </c>
      <c r="F39" s="111">
        <v>98416</v>
      </c>
      <c r="G39" s="58">
        <v>116034</v>
      </c>
      <c r="H39" s="81">
        <v>17.901560721833849</v>
      </c>
      <c r="J39" s="111">
        <v>25919</v>
      </c>
      <c r="K39" s="58">
        <v>24922</v>
      </c>
      <c r="L39" s="81">
        <v>-3.8465990200239206</v>
      </c>
    </row>
    <row r="40" spans="1:12">
      <c r="A40" s="47" t="s">
        <v>92</v>
      </c>
      <c r="B40" s="58">
        <v>29123</v>
      </c>
      <c r="C40" s="58">
        <v>145</v>
      </c>
      <c r="D40" s="81">
        <v>-99.502111732994535</v>
      </c>
      <c r="F40" s="111">
        <v>29123</v>
      </c>
      <c r="G40" s="58">
        <v>145</v>
      </c>
      <c r="H40" s="81">
        <v>-99.502111732994535</v>
      </c>
      <c r="J40" s="111"/>
      <c r="K40" s="58"/>
      <c r="L40" s="81"/>
    </row>
    <row r="41" spans="1:12">
      <c r="A41" s="47" t="s">
        <v>26</v>
      </c>
      <c r="B41" s="58">
        <v>2534801</v>
      </c>
      <c r="C41" s="58">
        <v>3261378</v>
      </c>
      <c r="D41" s="81">
        <v>28.66406475301217</v>
      </c>
      <c r="F41" s="111">
        <v>2534801</v>
      </c>
      <c r="G41" s="58">
        <v>3261378</v>
      </c>
      <c r="H41" s="81">
        <v>28.66406475301217</v>
      </c>
      <c r="J41" s="111"/>
      <c r="K41" s="58"/>
      <c r="L41" s="81"/>
    </row>
    <row r="42" spans="1:12">
      <c r="A42" s="47" t="s">
        <v>27</v>
      </c>
      <c r="B42" s="58">
        <v>143452</v>
      </c>
      <c r="C42" s="58">
        <v>158619</v>
      </c>
      <c r="D42" s="81">
        <v>10.57287455037225</v>
      </c>
      <c r="F42" s="111"/>
      <c r="G42" s="58"/>
      <c r="H42" s="81"/>
      <c r="J42" s="111">
        <v>143452</v>
      </c>
      <c r="K42" s="58">
        <v>158619</v>
      </c>
      <c r="L42" s="81">
        <v>10.57287455037225</v>
      </c>
    </row>
    <row r="43" spans="1:12">
      <c r="A43" s="47" t="s">
        <v>88</v>
      </c>
      <c r="B43" s="58">
        <v>701</v>
      </c>
      <c r="C43" s="58">
        <v>1224</v>
      </c>
      <c r="D43" s="81">
        <v>74.607703281027099</v>
      </c>
      <c r="F43" s="111"/>
      <c r="G43" s="58"/>
      <c r="H43" s="35"/>
      <c r="J43" s="111">
        <v>701</v>
      </c>
      <c r="K43" s="58">
        <v>1224</v>
      </c>
      <c r="L43" s="81">
        <v>74.607703281027099</v>
      </c>
    </row>
    <row r="44" spans="1:12">
      <c r="A44" s="47" t="s">
        <v>28</v>
      </c>
      <c r="B44" s="58"/>
      <c r="C44" s="58"/>
      <c r="D44" s="81"/>
      <c r="F44" s="111"/>
      <c r="G44" s="58"/>
      <c r="H44" s="35"/>
      <c r="J44" s="111"/>
      <c r="K44" s="58"/>
      <c r="L44" s="81"/>
    </row>
    <row r="45" spans="1:12">
      <c r="A45" s="47" t="s">
        <v>29</v>
      </c>
      <c r="B45" s="58"/>
      <c r="C45" s="58"/>
      <c r="D45" s="81"/>
      <c r="F45" s="111"/>
      <c r="G45" s="124"/>
      <c r="H45" s="35"/>
      <c r="J45" s="111"/>
      <c r="K45" s="58"/>
      <c r="L45" s="81"/>
    </row>
    <row r="46" spans="1:12" ht="13.5" thickBot="1">
      <c r="A46" s="79" t="s">
        <v>35</v>
      </c>
      <c r="B46" s="60">
        <v>3149934</v>
      </c>
      <c r="C46" s="60">
        <v>3884696</v>
      </c>
      <c r="D46" s="90">
        <v>23.326266518600072</v>
      </c>
      <c r="F46" s="113">
        <v>2979862</v>
      </c>
      <c r="G46" s="60">
        <v>3699931</v>
      </c>
      <c r="H46" s="89">
        <v>24.164508289310049</v>
      </c>
      <c r="J46" s="113">
        <v>170072</v>
      </c>
      <c r="K46" s="60">
        <v>184765</v>
      </c>
      <c r="L46" s="89">
        <v>8.6392821863681259</v>
      </c>
    </row>
    <row r="48" spans="1:12">
      <c r="H48" s="25"/>
    </row>
    <row r="49" spans="1:12">
      <c r="H49" s="25"/>
    </row>
    <row r="50" spans="1:12">
      <c r="H50" s="25"/>
    </row>
    <row r="51" spans="1:12">
      <c r="H51" s="25"/>
    </row>
    <row r="52" spans="1:12">
      <c r="H52" s="25"/>
    </row>
    <row r="53" spans="1:12">
      <c r="H53" s="25"/>
    </row>
    <row r="54" spans="1:12" ht="12.75" customHeight="1">
      <c r="A54" s="24"/>
      <c r="F54" s="24"/>
      <c r="G54" s="24"/>
      <c r="H54" s="24"/>
      <c r="I54" s="24"/>
      <c r="J54" s="24"/>
      <c r="K54" s="24"/>
      <c r="L54" s="24"/>
    </row>
    <row r="55" spans="1:12" ht="12.75" customHeight="1">
      <c r="A55" s="61" t="s">
        <v>162</v>
      </c>
      <c r="B55" s="62"/>
      <c r="C55" s="62"/>
      <c r="D55" s="62"/>
      <c r="E55" s="62"/>
      <c r="L55" s="189">
        <v>6</v>
      </c>
    </row>
    <row r="56" spans="1:12" ht="12.75" customHeight="1">
      <c r="A56" s="26" t="s">
        <v>163</v>
      </c>
      <c r="L56" s="187"/>
    </row>
    <row r="63" spans="1:12" ht="12.75" customHeight="1"/>
    <row r="64" spans="1:12" ht="12.75" customHeight="1"/>
  </sheetData>
  <mergeCells count="14">
    <mergeCell ref="B5:C5"/>
    <mergeCell ref="J37:K37"/>
    <mergeCell ref="J28:K28"/>
    <mergeCell ref="J21:K21"/>
    <mergeCell ref="J7:K7"/>
    <mergeCell ref="B7:C7"/>
    <mergeCell ref="B37:C37"/>
    <mergeCell ref="B28:C28"/>
    <mergeCell ref="J5:K5"/>
    <mergeCell ref="L55:L56"/>
    <mergeCell ref="F37:G37"/>
    <mergeCell ref="F28:G28"/>
    <mergeCell ref="F5:G5"/>
    <mergeCell ref="F7:G7"/>
  </mergeCells>
  <phoneticPr fontId="0" type="noConversion"/>
  <hyperlinks>
    <hyperlink ref="A2" location="Innhold!A20" tooltip="Move to Tab2" display="Tilbake til innholdsfortegnelsen"/>
  </hyperlinks>
  <pageMargins left="0.78740157480314965" right="0.78740157480314965" top="0.78740157480314965" bottom="0.19685039370078741" header="3.937007874015748E-2" footer="3.937007874015748E-2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4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/>
    <row r="2" spans="1:21">
      <c r="A2" s="72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>
      <c r="A4" s="5" t="s">
        <v>33</v>
      </c>
      <c r="B4" s="120"/>
      <c r="C4" s="120"/>
      <c r="D4" s="199" t="s">
        <v>107</v>
      </c>
      <c r="E4" s="199"/>
      <c r="F4" s="120"/>
      <c r="G4" s="120"/>
      <c r="I4" s="199" t="s">
        <v>94</v>
      </c>
      <c r="J4" s="199"/>
      <c r="K4" s="199"/>
      <c r="L4" s="199"/>
      <c r="M4" s="199"/>
      <c r="N4" s="199"/>
      <c r="P4" s="199" t="s">
        <v>95</v>
      </c>
      <c r="Q4" s="199"/>
      <c r="R4" s="199"/>
      <c r="S4" s="199"/>
      <c r="T4" s="199"/>
      <c r="U4" s="199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1" t="s">
        <v>1</v>
      </c>
      <c r="K5" s="10"/>
      <c r="L5" s="11"/>
      <c r="M5" s="91" t="s">
        <v>2</v>
      </c>
      <c r="N5" s="12"/>
      <c r="P5" s="7"/>
      <c r="Q5" s="91" t="s">
        <v>1</v>
      </c>
      <c r="R5" s="10"/>
      <c r="S5" s="11"/>
      <c r="T5" s="91" t="s">
        <v>2</v>
      </c>
      <c r="U5" s="12"/>
    </row>
    <row r="6" spans="1:21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  <c r="I6" s="117" t="s">
        <v>164</v>
      </c>
      <c r="J6" s="15" t="s">
        <v>160</v>
      </c>
      <c r="K6" s="66" t="s">
        <v>161</v>
      </c>
      <c r="L6" s="15" t="s">
        <v>164</v>
      </c>
      <c r="M6" s="15" t="s">
        <v>160</v>
      </c>
      <c r="N6" s="16" t="s">
        <v>161</v>
      </c>
      <c r="P6" s="117" t="s">
        <v>164</v>
      </c>
      <c r="Q6" s="15" t="s">
        <v>160</v>
      </c>
      <c r="R6" s="66" t="s">
        <v>161</v>
      </c>
      <c r="S6" s="15" t="s">
        <v>164</v>
      </c>
      <c r="T6" s="15" t="s">
        <v>160</v>
      </c>
      <c r="U6" s="16" t="s">
        <v>161</v>
      </c>
    </row>
    <row r="7" spans="1:21">
      <c r="A7" s="17" t="s">
        <v>83</v>
      </c>
      <c r="B7" s="18">
        <v>12071560</v>
      </c>
      <c r="C7" s="18">
        <v>12592582</v>
      </c>
      <c r="D7" s="18">
        <v>12654748</v>
      </c>
      <c r="E7" s="85">
        <v>24.667003241585505</v>
      </c>
      <c r="F7" s="86">
        <v>24.446679678149643</v>
      </c>
      <c r="G7" s="84">
        <v>23.378996844262151</v>
      </c>
      <c r="I7" s="118">
        <v>7732590</v>
      </c>
      <c r="J7" s="18">
        <v>7245352</v>
      </c>
      <c r="K7" s="18">
        <v>7398031</v>
      </c>
      <c r="L7" s="85">
        <v>23.779261643837764</v>
      </c>
      <c r="M7" s="86">
        <v>22.863611346704786</v>
      </c>
      <c r="N7" s="84">
        <v>22.160012894569313</v>
      </c>
      <c r="P7" s="118">
        <v>4338970</v>
      </c>
      <c r="Q7" s="18">
        <v>5347230</v>
      </c>
      <c r="R7" s="18">
        <v>5256717</v>
      </c>
      <c r="S7" s="85">
        <v>26.425101766882584</v>
      </c>
      <c r="T7" s="86">
        <v>26.9776662078424</v>
      </c>
      <c r="U7" s="84">
        <v>25.340772683056446</v>
      </c>
    </row>
    <row r="8" spans="1:21">
      <c r="A8" s="17" t="s">
        <v>165</v>
      </c>
      <c r="B8" s="18">
        <v>1069679</v>
      </c>
      <c r="C8" s="18">
        <v>1283460</v>
      </c>
      <c r="D8" s="18">
        <v>1369862</v>
      </c>
      <c r="E8" s="85">
        <v>2.1857800781718306</v>
      </c>
      <c r="F8" s="86">
        <v>2.4916522679556854</v>
      </c>
      <c r="G8" s="84">
        <v>2.5307496739622661</v>
      </c>
      <c r="I8" s="118">
        <v>821772</v>
      </c>
      <c r="J8" s="18">
        <v>968462</v>
      </c>
      <c r="K8" s="18">
        <v>1037322</v>
      </c>
      <c r="L8" s="85">
        <v>2.5271133474786387</v>
      </c>
      <c r="M8" s="86">
        <v>3.0561025567912243</v>
      </c>
      <c r="N8" s="84">
        <v>3.1071874253866238</v>
      </c>
      <c r="P8" s="118">
        <v>247907</v>
      </c>
      <c r="Q8" s="18">
        <v>314998</v>
      </c>
      <c r="R8" s="18">
        <v>332540</v>
      </c>
      <c r="S8" s="85">
        <v>1.5097978791562423</v>
      </c>
      <c r="T8" s="86">
        <v>1.5892173892160875</v>
      </c>
      <c r="U8" s="84">
        <v>1.6030576780191117</v>
      </c>
    </row>
    <row r="9" spans="1:21">
      <c r="A9" s="17" t="s">
        <v>84</v>
      </c>
      <c r="B9" s="18">
        <v>12585844</v>
      </c>
      <c r="C9" s="18">
        <v>12930858</v>
      </c>
      <c r="D9" s="18">
        <v>13600537</v>
      </c>
      <c r="E9" s="85">
        <v>25.71789021022051</v>
      </c>
      <c r="F9" s="86">
        <v>25.10339368762012</v>
      </c>
      <c r="G9" s="84">
        <v>25.126293435734208</v>
      </c>
      <c r="I9" s="118">
        <v>7712942</v>
      </c>
      <c r="J9" s="18">
        <v>7417392</v>
      </c>
      <c r="K9" s="18">
        <v>7833009</v>
      </c>
      <c r="L9" s="85">
        <v>23.71884011201232</v>
      </c>
      <c r="M9" s="86">
        <v>23.40650501095838</v>
      </c>
      <c r="N9" s="84">
        <v>23.462943105169128</v>
      </c>
      <c r="P9" s="118">
        <v>4872902</v>
      </c>
      <c r="Q9" s="18">
        <v>5513466</v>
      </c>
      <c r="R9" s="18">
        <v>5767528</v>
      </c>
      <c r="S9" s="85">
        <v>29.676842948913148</v>
      </c>
      <c r="T9" s="86">
        <v>27.816354523049878</v>
      </c>
      <c r="U9" s="84">
        <v>27.803211774794644</v>
      </c>
    </row>
    <row r="10" spans="1:21">
      <c r="A10" s="17" t="s">
        <v>86</v>
      </c>
      <c r="B10" s="18">
        <v>7554278</v>
      </c>
      <c r="C10" s="18">
        <v>7497932</v>
      </c>
      <c r="D10" s="18">
        <v>7606393</v>
      </c>
      <c r="E10" s="85">
        <v>15.436397608414991</v>
      </c>
      <c r="F10" s="86">
        <v>14.556152332583414</v>
      </c>
      <c r="G10" s="84">
        <v>14.052420320279607</v>
      </c>
      <c r="I10" s="118">
        <v>4926062</v>
      </c>
      <c r="J10" s="18">
        <v>4446248</v>
      </c>
      <c r="K10" s="18">
        <v>4501946</v>
      </c>
      <c r="L10" s="85">
        <v>15.148626420354208</v>
      </c>
      <c r="M10" s="86">
        <v>14.030689775053506</v>
      </c>
      <c r="N10" s="84">
        <v>13.485099131195144</v>
      </c>
      <c r="P10" s="118">
        <v>2628216</v>
      </c>
      <c r="Q10" s="18">
        <v>3051684</v>
      </c>
      <c r="R10" s="18">
        <v>3104447</v>
      </c>
      <c r="S10" s="85">
        <v>16.006304552773834</v>
      </c>
      <c r="T10" s="86">
        <v>15.396254195875869</v>
      </c>
      <c r="U10" s="84">
        <v>14.965440546561007</v>
      </c>
    </row>
    <row r="11" spans="1:21">
      <c r="A11" s="17" t="s">
        <v>166</v>
      </c>
      <c r="B11" s="18">
        <v>5094802</v>
      </c>
      <c r="C11" s="18">
        <v>5311569</v>
      </c>
      <c r="D11" s="18">
        <v>5476804</v>
      </c>
      <c r="E11" s="85">
        <v>10.410708926537772</v>
      </c>
      <c r="F11" s="86">
        <v>10.311644262581703</v>
      </c>
      <c r="G11" s="84">
        <v>10.118114041673712</v>
      </c>
      <c r="I11" s="118">
        <v>4290705</v>
      </c>
      <c r="J11" s="18">
        <v>4422286</v>
      </c>
      <c r="K11" s="18">
        <v>4619296</v>
      </c>
      <c r="L11" s="85">
        <v>13.194776501990008</v>
      </c>
      <c r="M11" s="86">
        <v>13.95507469726436</v>
      </c>
      <c r="N11" s="84">
        <v>13.83660854135816</v>
      </c>
      <c r="P11" s="118">
        <v>804097</v>
      </c>
      <c r="Q11" s="18">
        <v>889283</v>
      </c>
      <c r="R11" s="18">
        <v>857508</v>
      </c>
      <c r="S11" s="85">
        <v>4.8970942540383975</v>
      </c>
      <c r="T11" s="86">
        <v>4.486580891098515</v>
      </c>
      <c r="U11" s="84">
        <v>4.1337426576135572</v>
      </c>
    </row>
    <row r="12" spans="1:21">
      <c r="A12" s="17" t="s">
        <v>167</v>
      </c>
      <c r="B12" s="18">
        <v>588867</v>
      </c>
      <c r="C12" s="18">
        <v>641006</v>
      </c>
      <c r="D12" s="18">
        <v>684275</v>
      </c>
      <c r="E12" s="85">
        <v>1.2032897320530844</v>
      </c>
      <c r="F12" s="86">
        <v>1.2444205925180387</v>
      </c>
      <c r="G12" s="84">
        <v>1.2641629106804404</v>
      </c>
      <c r="I12" s="118">
        <v>577336</v>
      </c>
      <c r="J12" s="18">
        <v>637726</v>
      </c>
      <c r="K12" s="18">
        <v>680805</v>
      </c>
      <c r="L12" s="85">
        <v>1.7754237325924069</v>
      </c>
      <c r="M12" s="86">
        <v>2.0124238835723451</v>
      </c>
      <c r="N12" s="84">
        <v>2.0392787727825499</v>
      </c>
      <c r="P12" s="118">
        <v>11531</v>
      </c>
      <c r="Q12" s="18">
        <v>3280</v>
      </c>
      <c r="R12" s="18">
        <v>3470</v>
      </c>
      <c r="S12" s="85">
        <v>7.0225848179158432E-2</v>
      </c>
      <c r="T12" s="86">
        <v>1.6548146453719603E-2</v>
      </c>
      <c r="U12" s="84">
        <v>1.6727642216654591E-2</v>
      </c>
    </row>
    <row r="13" spans="1:21">
      <c r="A13" s="17" t="s">
        <v>168</v>
      </c>
      <c r="B13" s="18">
        <v>1490351</v>
      </c>
      <c r="C13" s="18">
        <v>1560602</v>
      </c>
      <c r="D13" s="18">
        <v>1767790</v>
      </c>
      <c r="E13" s="85">
        <v>3.0453804601973729</v>
      </c>
      <c r="F13" s="86">
        <v>3.0296834437194602</v>
      </c>
      <c r="G13" s="84">
        <v>3.2659012120445374</v>
      </c>
      <c r="I13" s="118">
        <v>863478</v>
      </c>
      <c r="J13" s="18">
        <v>774961</v>
      </c>
      <c r="K13" s="18">
        <v>882794</v>
      </c>
      <c r="L13" s="85">
        <v>2.6553676434025011</v>
      </c>
      <c r="M13" s="86">
        <v>2.4454860319903973</v>
      </c>
      <c r="N13" s="84">
        <v>2.6443152810860648</v>
      </c>
      <c r="P13" s="118">
        <v>626873</v>
      </c>
      <c r="Q13" s="18">
        <v>785641</v>
      </c>
      <c r="R13" s="18">
        <v>884996</v>
      </c>
      <c r="S13" s="85">
        <v>3.8177684611580598</v>
      </c>
      <c r="T13" s="86">
        <v>3.9636897341605861</v>
      </c>
      <c r="U13" s="84">
        <v>4.2662525795880244</v>
      </c>
    </row>
    <row r="14" spans="1:21">
      <c r="A14" s="17" t="s">
        <v>169</v>
      </c>
      <c r="B14" s="18">
        <v>1124965</v>
      </c>
      <c r="C14" s="18">
        <v>1217781</v>
      </c>
      <c r="D14" s="18">
        <v>1376128</v>
      </c>
      <c r="E14" s="85">
        <v>2.298751387697219</v>
      </c>
      <c r="F14" s="86">
        <v>2.3641459730130605</v>
      </c>
      <c r="G14" s="84">
        <v>2.5423257870722344</v>
      </c>
      <c r="I14" s="118">
        <v>486641</v>
      </c>
      <c r="J14" s="18">
        <v>429129</v>
      </c>
      <c r="K14" s="18">
        <v>485488</v>
      </c>
      <c r="L14" s="85">
        <v>1.4965184583197679</v>
      </c>
      <c r="M14" s="86">
        <v>1.3541700491018351</v>
      </c>
      <c r="N14" s="84">
        <v>1.4542275289409663</v>
      </c>
      <c r="P14" s="118">
        <v>638324</v>
      </c>
      <c r="Q14" s="18">
        <v>788652</v>
      </c>
      <c r="R14" s="18">
        <v>890640</v>
      </c>
      <c r="S14" s="85">
        <v>3.8875070950579418</v>
      </c>
      <c r="T14" s="86">
        <v>3.9788807307984366</v>
      </c>
      <c r="U14" s="84">
        <v>4.2934603065824914</v>
      </c>
    </row>
    <row r="15" spans="1:21">
      <c r="A15" s="17" t="s">
        <v>170</v>
      </c>
      <c r="B15" s="18">
        <v>676395</v>
      </c>
      <c r="C15" s="18">
        <v>731691</v>
      </c>
      <c r="D15" s="18">
        <v>858144</v>
      </c>
      <c r="E15" s="85">
        <v>1.3821442843834788</v>
      </c>
      <c r="F15" s="86">
        <v>1.4204724257809074</v>
      </c>
      <c r="G15" s="84">
        <v>1.5853769563742002</v>
      </c>
      <c r="I15" s="118">
        <v>199055</v>
      </c>
      <c r="J15" s="18">
        <v>189423</v>
      </c>
      <c r="K15" s="18">
        <v>258927</v>
      </c>
      <c r="L15" s="85">
        <v>0.61213395854611796</v>
      </c>
      <c r="M15" s="86">
        <v>0.59774788749074736</v>
      </c>
      <c r="N15" s="84">
        <v>0.77558821512807241</v>
      </c>
      <c r="P15" s="118">
        <v>477340</v>
      </c>
      <c r="Q15" s="18">
        <v>542268</v>
      </c>
      <c r="R15" s="18">
        <v>599217</v>
      </c>
      <c r="S15" s="85">
        <v>2.9070858008706519</v>
      </c>
      <c r="T15" s="86">
        <v>2.7358324027943968</v>
      </c>
      <c r="U15" s="84">
        <v>2.8886131372153065</v>
      </c>
    </row>
    <row r="16" spans="1:21">
      <c r="A16" s="17" t="s">
        <v>171</v>
      </c>
      <c r="B16" s="18">
        <v>2070462</v>
      </c>
      <c r="C16" s="18">
        <v>2257638</v>
      </c>
      <c r="D16" s="18">
        <v>2537354</v>
      </c>
      <c r="E16" s="85">
        <v>4.2307781981433727</v>
      </c>
      <c r="F16" s="86">
        <v>4.3828781909237042</v>
      </c>
      <c r="G16" s="84">
        <v>4.6876311688526666</v>
      </c>
      <c r="I16" s="118">
        <v>1541459</v>
      </c>
      <c r="J16" s="18">
        <v>1694231</v>
      </c>
      <c r="K16" s="18">
        <v>1928874</v>
      </c>
      <c r="L16" s="85">
        <v>4.7402948913945417</v>
      </c>
      <c r="M16" s="86">
        <v>5.3463571011510549</v>
      </c>
      <c r="N16" s="84">
        <v>5.7777363614723285</v>
      </c>
      <c r="P16" s="118">
        <v>529003</v>
      </c>
      <c r="Q16" s="18">
        <v>563407</v>
      </c>
      <c r="R16" s="18">
        <v>608480</v>
      </c>
      <c r="S16" s="85">
        <v>3.2217226922486644</v>
      </c>
      <c r="T16" s="86">
        <v>2.8424821795886586</v>
      </c>
      <c r="U16" s="84">
        <v>2.9332667827060477</v>
      </c>
    </row>
    <row r="17" spans="1:21">
      <c r="A17" s="17" t="s">
        <v>172</v>
      </c>
      <c r="B17" s="18">
        <v>89251</v>
      </c>
      <c r="C17" s="18">
        <v>96020</v>
      </c>
      <c r="D17" s="18">
        <v>96716</v>
      </c>
      <c r="E17" s="85">
        <v>0.18237532732428519</v>
      </c>
      <c r="F17" s="86">
        <v>0.18640896542868879</v>
      </c>
      <c r="G17" s="84">
        <v>0.178677841612465</v>
      </c>
      <c r="I17" s="118">
        <v>89251</v>
      </c>
      <c r="J17" s="18">
        <v>96020</v>
      </c>
      <c r="K17" s="18">
        <v>96716</v>
      </c>
      <c r="L17" s="85">
        <v>0.2744646853090833</v>
      </c>
      <c r="M17" s="86">
        <v>0.3030030785958493</v>
      </c>
      <c r="N17" s="84">
        <v>0.28970246368407565</v>
      </c>
      <c r="P17" s="118">
        <v>0</v>
      </c>
      <c r="Q17" s="18">
        <v>0</v>
      </c>
      <c r="R17" s="18">
        <v>0</v>
      </c>
      <c r="S17" s="85" t="s">
        <v>173</v>
      </c>
      <c r="T17" s="86" t="s">
        <v>173</v>
      </c>
      <c r="U17" s="84" t="s">
        <v>173</v>
      </c>
    </row>
    <row r="18" spans="1:21">
      <c r="A18" s="17" t="s">
        <v>174</v>
      </c>
      <c r="B18" s="18">
        <v>29041</v>
      </c>
      <c r="C18" s="18">
        <v>44209</v>
      </c>
      <c r="D18" s="18">
        <v>43463</v>
      </c>
      <c r="E18" s="85">
        <v>5.9342325361335622E-2</v>
      </c>
      <c r="F18" s="86">
        <v>8.5825390050373901E-2</v>
      </c>
      <c r="G18" s="84">
        <v>8.0295659766766267E-2</v>
      </c>
      <c r="I18" s="118">
        <v>28309</v>
      </c>
      <c r="J18" s="18">
        <v>43238</v>
      </c>
      <c r="K18" s="18">
        <v>42995</v>
      </c>
      <c r="L18" s="85">
        <v>8.7055840006440705E-2</v>
      </c>
      <c r="M18" s="86">
        <v>0.13644289848289243</v>
      </c>
      <c r="N18" s="84">
        <v>0.12878693728128573</v>
      </c>
      <c r="P18" s="118">
        <v>732</v>
      </c>
      <c r="Q18" s="18">
        <v>971</v>
      </c>
      <c r="R18" s="18">
        <v>468</v>
      </c>
      <c r="S18" s="85">
        <v>4.4580106553762881E-3</v>
      </c>
      <c r="T18" s="86">
        <v>4.8988567702932112E-3</v>
      </c>
      <c r="U18" s="84">
        <v>2.2560624084709937E-3</v>
      </c>
    </row>
    <row r="19" spans="1:21">
      <c r="A19" s="17" t="s">
        <v>175</v>
      </c>
      <c r="B19" s="18">
        <v>2011096</v>
      </c>
      <c r="C19" s="18">
        <v>2146105</v>
      </c>
      <c r="D19" s="18">
        <v>2221581</v>
      </c>
      <c r="E19" s="85">
        <v>4.1094698242099321</v>
      </c>
      <c r="F19" s="86">
        <v>4.1663529759564275</v>
      </c>
      <c r="G19" s="84">
        <v>4.1042567728944706</v>
      </c>
      <c r="I19" s="118">
        <v>1510978</v>
      </c>
      <c r="J19" s="18">
        <v>1527339</v>
      </c>
      <c r="K19" s="18">
        <v>1580423</v>
      </c>
      <c r="L19" s="85">
        <v>4.6465597167420878</v>
      </c>
      <c r="M19" s="86">
        <v>4.8197085925797314</v>
      </c>
      <c r="N19" s="84">
        <v>4.7339885516665063</v>
      </c>
      <c r="P19" s="118">
        <v>500118</v>
      </c>
      <c r="Q19" s="18">
        <v>618766</v>
      </c>
      <c r="R19" s="18">
        <v>641158</v>
      </c>
      <c r="S19" s="85">
        <v>3.0458078865375384</v>
      </c>
      <c r="T19" s="86">
        <v>3.1217775574945925</v>
      </c>
      <c r="U19" s="84">
        <v>3.0907958583129176</v>
      </c>
    </row>
    <row r="20" spans="1:21">
      <c r="A20" s="17" t="s">
        <v>176</v>
      </c>
      <c r="B20" s="18">
        <v>17756</v>
      </c>
      <c r="C20" s="18">
        <v>16496</v>
      </c>
      <c r="D20" s="18">
        <v>12850</v>
      </c>
      <c r="E20" s="85">
        <v>3.6282577360141711E-2</v>
      </c>
      <c r="F20" s="86">
        <v>3.2024602100725372E-2</v>
      </c>
      <c r="G20" s="84">
        <v>2.3739714883992048E-2</v>
      </c>
      <c r="I20" s="118">
        <v>0</v>
      </c>
      <c r="J20" s="18">
        <v>0</v>
      </c>
      <c r="K20" s="18">
        <v>0</v>
      </c>
      <c r="L20" s="85" t="s">
        <v>173</v>
      </c>
      <c r="M20" s="86" t="s">
        <v>173</v>
      </c>
      <c r="N20" s="84" t="s">
        <v>173</v>
      </c>
      <c r="P20" s="118">
        <v>17756</v>
      </c>
      <c r="Q20" s="18">
        <v>16496</v>
      </c>
      <c r="R20" s="18">
        <v>12850</v>
      </c>
      <c r="S20" s="85">
        <v>0.10813720928532973</v>
      </c>
      <c r="T20" s="86">
        <v>8.3225068262365406E-2</v>
      </c>
      <c r="U20" s="84">
        <v>6.1945303309513394E-2</v>
      </c>
    </row>
    <row r="21" spans="1:21">
      <c r="A21" s="17" t="s">
        <v>177</v>
      </c>
      <c r="B21" s="18">
        <v>463996</v>
      </c>
      <c r="C21" s="18">
        <v>516506</v>
      </c>
      <c r="D21" s="18">
        <v>490794</v>
      </c>
      <c r="E21" s="85">
        <v>0.94812856300947923</v>
      </c>
      <c r="F21" s="86">
        <v>1.0027218193887766</v>
      </c>
      <c r="G21" s="84">
        <v>0.90671670247268432</v>
      </c>
      <c r="I21" s="118">
        <v>281438</v>
      </c>
      <c r="J21" s="18">
        <v>314446</v>
      </c>
      <c r="K21" s="18">
        <v>328415</v>
      </c>
      <c r="L21" s="85">
        <v>0.86547816947729195</v>
      </c>
      <c r="M21" s="86">
        <v>0.99227354772079168</v>
      </c>
      <c r="N21" s="84">
        <v>0.98373210855293536</v>
      </c>
      <c r="P21" s="118">
        <v>182558</v>
      </c>
      <c r="Q21" s="18">
        <v>202060</v>
      </c>
      <c r="R21" s="18">
        <v>162379</v>
      </c>
      <c r="S21" s="85">
        <v>1.1118108049510715</v>
      </c>
      <c r="T21" s="86">
        <v>1.0194263635483485</v>
      </c>
      <c r="U21" s="84">
        <v>0.78277170475451174</v>
      </c>
    </row>
    <row r="22" spans="1:21">
      <c r="A22" s="17" t="s">
        <v>178</v>
      </c>
      <c r="B22" s="18">
        <v>0</v>
      </c>
      <c r="C22" s="18">
        <v>328493</v>
      </c>
      <c r="D22" s="18">
        <v>398620</v>
      </c>
      <c r="E22" s="85" t="s">
        <v>173</v>
      </c>
      <c r="F22" s="86">
        <v>0.63772172756265633</v>
      </c>
      <c r="G22" s="84">
        <v>0.73642997253361175</v>
      </c>
      <c r="I22" s="118">
        <v>0</v>
      </c>
      <c r="J22" s="18">
        <v>100578</v>
      </c>
      <c r="K22" s="18">
        <v>113104</v>
      </c>
      <c r="L22" s="85" t="s">
        <v>173</v>
      </c>
      <c r="M22" s="86">
        <v>0.31738641573644372</v>
      </c>
      <c r="N22" s="84">
        <v>0.33879096997935904</v>
      </c>
      <c r="P22" s="118">
        <v>0</v>
      </c>
      <c r="Q22" s="18">
        <v>227915</v>
      </c>
      <c r="R22" s="18">
        <v>285516</v>
      </c>
      <c r="S22" s="85" t="s">
        <v>173</v>
      </c>
      <c r="T22" s="86">
        <v>1.1498691460364339</v>
      </c>
      <c r="U22" s="84">
        <v>1.3763716124294962</v>
      </c>
    </row>
    <row r="23" spans="1:21">
      <c r="A23" s="17" t="s">
        <v>179</v>
      </c>
      <c r="B23" s="18">
        <v>0</v>
      </c>
      <c r="C23" s="18">
        <v>110360</v>
      </c>
      <c r="D23" s="18">
        <v>113120</v>
      </c>
      <c r="E23" s="85" t="s">
        <v>173</v>
      </c>
      <c r="F23" s="86">
        <v>0.21424800483972187</v>
      </c>
      <c r="G23" s="84">
        <v>0.20898338892429422</v>
      </c>
      <c r="I23" s="118">
        <v>0</v>
      </c>
      <c r="J23" s="18">
        <v>0</v>
      </c>
      <c r="K23" s="18">
        <v>0</v>
      </c>
      <c r="L23" s="85" t="s">
        <v>173</v>
      </c>
      <c r="M23" s="86" t="s">
        <v>173</v>
      </c>
      <c r="N23" s="84" t="s">
        <v>173</v>
      </c>
      <c r="P23" s="118">
        <v>0</v>
      </c>
      <c r="Q23" s="18">
        <v>110360</v>
      </c>
      <c r="R23" s="18">
        <v>113120</v>
      </c>
      <c r="S23" s="85" t="s">
        <v>173</v>
      </c>
      <c r="T23" s="86">
        <v>0.55678458616844373</v>
      </c>
      <c r="U23" s="84">
        <v>0.54531149497059572</v>
      </c>
    </row>
    <row r="24" spans="1:21">
      <c r="A24" s="17" t="s">
        <v>180</v>
      </c>
      <c r="B24" s="18">
        <v>0</v>
      </c>
      <c r="C24" s="18">
        <v>47727</v>
      </c>
      <c r="D24" s="18">
        <v>49856</v>
      </c>
      <c r="E24" s="85" t="s">
        <v>173</v>
      </c>
      <c r="F24" s="86">
        <v>9.265507907743209E-2</v>
      </c>
      <c r="G24" s="84">
        <v>9.2106398852630944E-2</v>
      </c>
      <c r="I24" s="118">
        <v>0</v>
      </c>
      <c r="J24" s="18">
        <v>0</v>
      </c>
      <c r="K24" s="18">
        <v>0</v>
      </c>
      <c r="L24" s="85" t="s">
        <v>173</v>
      </c>
      <c r="M24" s="86" t="s">
        <v>173</v>
      </c>
      <c r="N24" s="84" t="s">
        <v>173</v>
      </c>
      <c r="P24" s="118">
        <v>0</v>
      </c>
      <c r="Q24" s="18">
        <v>47727</v>
      </c>
      <c r="R24" s="18">
        <v>49856</v>
      </c>
      <c r="S24" s="85" t="s">
        <v>173</v>
      </c>
      <c r="T24" s="86">
        <v>0.24079066640142543</v>
      </c>
      <c r="U24" s="84">
        <v>0.24033813554856809</v>
      </c>
    </row>
    <row r="25" spans="1:21">
      <c r="A25" s="17" t="s">
        <v>181</v>
      </c>
      <c r="B25" s="18">
        <v>75498</v>
      </c>
      <c r="C25" s="18">
        <v>87440</v>
      </c>
      <c r="D25" s="18">
        <v>0</v>
      </c>
      <c r="E25" s="85">
        <v>0.15427247271547526</v>
      </c>
      <c r="F25" s="86">
        <v>0.16975213431664807</v>
      </c>
      <c r="G25" s="84" t="s">
        <v>173</v>
      </c>
      <c r="I25" s="118">
        <v>75498</v>
      </c>
      <c r="J25" s="18">
        <v>87440</v>
      </c>
      <c r="K25" s="18">
        <v>0</v>
      </c>
      <c r="L25" s="85">
        <v>0.23217145815133913</v>
      </c>
      <c r="M25" s="86">
        <v>0.2759278191254016</v>
      </c>
      <c r="N25" s="84" t="s">
        <v>173</v>
      </c>
      <c r="P25" s="118">
        <v>0</v>
      </c>
      <c r="Q25" s="18">
        <v>0</v>
      </c>
      <c r="R25" s="18">
        <v>0</v>
      </c>
      <c r="S25" s="85" t="s">
        <v>173</v>
      </c>
      <c r="T25" s="86" t="s">
        <v>173</v>
      </c>
      <c r="U25" s="84" t="s">
        <v>173</v>
      </c>
    </row>
    <row r="26" spans="1:21">
      <c r="A26" s="17" t="s">
        <v>182</v>
      </c>
      <c r="B26" s="18">
        <v>526967</v>
      </c>
      <c r="C26" s="18">
        <v>223306</v>
      </c>
      <c r="D26" s="18">
        <v>0</v>
      </c>
      <c r="E26" s="85">
        <v>1.0768033872348386</v>
      </c>
      <c r="F26" s="86">
        <v>0.43351635528034554</v>
      </c>
      <c r="G26" s="84" t="s">
        <v>173</v>
      </c>
      <c r="H26"/>
      <c r="I26" s="118">
        <v>340514</v>
      </c>
      <c r="J26" s="18">
        <v>196675</v>
      </c>
      <c r="K26" s="18">
        <v>0</v>
      </c>
      <c r="L26" s="85">
        <v>1.0471486913685806</v>
      </c>
      <c r="M26" s="86">
        <v>0.62063247743010475</v>
      </c>
      <c r="N26" s="84" t="s">
        <v>173</v>
      </c>
      <c r="O26"/>
      <c r="P26" s="118">
        <v>186453</v>
      </c>
      <c r="Q26" s="18">
        <v>26631</v>
      </c>
      <c r="R26" s="18">
        <v>0</v>
      </c>
      <c r="S26" s="85">
        <v>1.1355320501733266</v>
      </c>
      <c r="T26" s="86">
        <v>0.13435783177103863</v>
      </c>
      <c r="U26" s="84" t="s">
        <v>173</v>
      </c>
    </row>
    <row r="27" spans="1:21">
      <c r="A27" s="17" t="s">
        <v>183</v>
      </c>
      <c r="B27" s="18">
        <v>105049</v>
      </c>
      <c r="C27" s="18">
        <v>72720</v>
      </c>
      <c r="D27" s="18">
        <v>50305</v>
      </c>
      <c r="E27" s="85">
        <v>0.21465693112781745</v>
      </c>
      <c r="F27" s="86">
        <v>0.14117537977477868</v>
      </c>
      <c r="G27" s="84">
        <v>9.2935903287098831E-2</v>
      </c>
      <c r="H27"/>
      <c r="I27" s="118">
        <v>83717</v>
      </c>
      <c r="J27" s="18">
        <v>61354</v>
      </c>
      <c r="K27" s="18">
        <v>38543</v>
      </c>
      <c r="L27" s="85">
        <v>0.25744652788227051</v>
      </c>
      <c r="M27" s="86">
        <v>0.1936101945862293</v>
      </c>
      <c r="N27" s="84">
        <v>0.11545144606657974</v>
      </c>
      <c r="O27"/>
      <c r="P27" s="118">
        <v>21332</v>
      </c>
      <c r="Q27" s="18">
        <v>11366</v>
      </c>
      <c r="R27" s="18">
        <v>11762</v>
      </c>
      <c r="S27" s="85">
        <v>0.12991568756897126</v>
      </c>
      <c r="T27" s="86">
        <v>5.7343363595419819E-2</v>
      </c>
      <c r="U27" s="84">
        <v>5.6700440274435528E-2</v>
      </c>
    </row>
    <row r="28" spans="1:21">
      <c r="A28" s="17" t="s">
        <v>184</v>
      </c>
      <c r="B28" s="18">
        <v>931081</v>
      </c>
      <c r="C28" s="18">
        <v>1092633</v>
      </c>
      <c r="D28" s="18">
        <v>1235963</v>
      </c>
      <c r="E28" s="85">
        <v>1.9025691828710354</v>
      </c>
      <c r="F28" s="86">
        <v>2.1211892014501617</v>
      </c>
      <c r="G28" s="84">
        <v>2.2833781499738106</v>
      </c>
      <c r="H28"/>
      <c r="I28" s="118">
        <v>821367</v>
      </c>
      <c r="J28" s="18">
        <v>926656</v>
      </c>
      <c r="K28" s="18">
        <v>1035092</v>
      </c>
      <c r="L28" s="85">
        <v>2.5258678914327661</v>
      </c>
      <c r="M28" s="86">
        <v>2.9241785128027007</v>
      </c>
      <c r="N28" s="84">
        <v>3.1005076982058521</v>
      </c>
      <c r="O28"/>
      <c r="P28" s="118">
        <v>109714</v>
      </c>
      <c r="Q28" s="18">
        <v>165977</v>
      </c>
      <c r="R28" s="18">
        <v>200871</v>
      </c>
      <c r="S28" s="85">
        <v>0.6681778429562214</v>
      </c>
      <c r="T28" s="86">
        <v>0.83738161705762759</v>
      </c>
      <c r="U28" s="84">
        <v>0.96832801720507899</v>
      </c>
    </row>
    <row r="29" spans="1:21">
      <c r="A29" s="17" t="s">
        <v>185</v>
      </c>
      <c r="B29" s="18">
        <v>160795</v>
      </c>
      <c r="C29" s="18">
        <v>177991</v>
      </c>
      <c r="D29" s="18">
        <v>283781</v>
      </c>
      <c r="E29" s="85">
        <v>0.32856820379725082</v>
      </c>
      <c r="F29" s="86">
        <v>0.3455438259281165</v>
      </c>
      <c r="G29" s="84">
        <v>0.52427081941588705</v>
      </c>
      <c r="I29" s="118">
        <v>54336</v>
      </c>
      <c r="J29" s="18">
        <v>40858</v>
      </c>
      <c r="K29" s="18">
        <v>48662</v>
      </c>
      <c r="L29" s="85">
        <v>0.1670940733544089</v>
      </c>
      <c r="M29" s="86">
        <v>0.12893251182325777</v>
      </c>
      <c r="N29" s="84">
        <v>0.14576183142183805</v>
      </c>
      <c r="P29" s="118">
        <v>106459</v>
      </c>
      <c r="Q29" s="18">
        <v>137133</v>
      </c>
      <c r="R29" s="18">
        <v>235119</v>
      </c>
      <c r="S29" s="85">
        <v>0.64835431196817517</v>
      </c>
      <c r="T29" s="86">
        <v>0.69185883159692996</v>
      </c>
      <c r="U29" s="84">
        <v>1.1334255073019051</v>
      </c>
    </row>
    <row r="30" spans="1:21">
      <c r="A30" s="17" t="s">
        <v>186</v>
      </c>
      <c r="B30" s="18">
        <v>162651</v>
      </c>
      <c r="C30" s="18">
        <v>277154</v>
      </c>
      <c r="D30" s="18">
        <v>218648</v>
      </c>
      <c r="E30" s="85">
        <v>0.33236075074365901</v>
      </c>
      <c r="F30" s="86">
        <v>0.53805447203106449</v>
      </c>
      <c r="G30" s="84">
        <v>0.40394094785642753</v>
      </c>
      <c r="I30" s="118">
        <v>57573</v>
      </c>
      <c r="J30" s="18">
        <v>33661</v>
      </c>
      <c r="K30" s="18">
        <v>85774</v>
      </c>
      <c r="L30" s="85">
        <v>0.1770484961210502</v>
      </c>
      <c r="M30" s="86">
        <v>0.10622148123948014</v>
      </c>
      <c r="N30" s="84">
        <v>0.25692686959797656</v>
      </c>
      <c r="P30" s="118">
        <v>105078</v>
      </c>
      <c r="Q30" s="18">
        <v>243493</v>
      </c>
      <c r="R30" s="18">
        <v>132874</v>
      </c>
      <c r="S30" s="85">
        <v>0.63994377547217152</v>
      </c>
      <c r="T30" s="86">
        <v>1.2284627513583986</v>
      </c>
      <c r="U30" s="84">
        <v>0.64053853945122829</v>
      </c>
    </row>
    <row r="31" spans="1:21">
      <c r="A31" s="17" t="s">
        <v>187</v>
      </c>
      <c r="B31" s="18">
        <v>37705</v>
      </c>
      <c r="C31" s="18">
        <v>45176</v>
      </c>
      <c r="D31" s="18">
        <v>50255</v>
      </c>
      <c r="E31" s="85">
        <v>7.7046326839611573E-2</v>
      </c>
      <c r="F31" s="86">
        <v>8.7702680922791557E-2</v>
      </c>
      <c r="G31" s="84">
        <v>9.2843530855643619E-2</v>
      </c>
      <c r="I31" s="118">
        <v>23188</v>
      </c>
      <c r="J31" s="18">
        <v>28495</v>
      </c>
      <c r="K31" s="18">
        <v>26935</v>
      </c>
      <c r="L31" s="85">
        <v>7.1307740226406693E-2</v>
      </c>
      <c r="M31" s="86">
        <v>8.9919524313567228E-2</v>
      </c>
      <c r="N31" s="84">
        <v>8.0680920006313092E-2</v>
      </c>
      <c r="P31" s="118">
        <v>14517</v>
      </c>
      <c r="Q31" s="18">
        <v>16681</v>
      </c>
      <c r="R31" s="18">
        <v>23320</v>
      </c>
      <c r="S31" s="85">
        <v>8.8411121153138761E-2</v>
      </c>
      <c r="T31" s="86">
        <v>8.415842408368801E-2</v>
      </c>
      <c r="U31" s="84">
        <v>0.11241746872979395</v>
      </c>
    </row>
    <row r="32" spans="1:21">
      <c r="A32" s="17" t="s">
        <v>188</v>
      </c>
      <c r="B32" s="18">
        <v>0</v>
      </c>
      <c r="C32" s="18">
        <v>7477</v>
      </c>
      <c r="D32" s="18">
        <v>38555</v>
      </c>
      <c r="E32" s="85" t="s">
        <v>173</v>
      </c>
      <c r="F32" s="86">
        <v>1.4515515877007978E-2</v>
      </c>
      <c r="G32" s="84">
        <v>7.1228381895121665E-2</v>
      </c>
      <c r="I32" s="118">
        <v>0</v>
      </c>
      <c r="J32" s="18">
        <v>7477</v>
      </c>
      <c r="K32" s="18">
        <v>38117</v>
      </c>
      <c r="L32" s="85" t="s">
        <v>173</v>
      </c>
      <c r="M32" s="86">
        <v>2.3594605484911112E-2</v>
      </c>
      <c r="N32" s="84">
        <v>0.11417540849751759</v>
      </c>
      <c r="P32" s="118">
        <v>0</v>
      </c>
      <c r="Q32" s="18">
        <v>0</v>
      </c>
      <c r="R32" s="18">
        <v>438</v>
      </c>
      <c r="S32" s="85" t="s">
        <v>173</v>
      </c>
      <c r="T32" s="86" t="s">
        <v>173</v>
      </c>
      <c r="U32" s="84">
        <v>2.1114430233125968E-3</v>
      </c>
    </row>
    <row r="33" spans="1:21">
      <c r="A33" s="17" t="s">
        <v>189</v>
      </c>
      <c r="B33" s="18">
        <v>0</v>
      </c>
      <c r="C33" s="18">
        <v>50625</v>
      </c>
      <c r="D33" s="18">
        <v>108822</v>
      </c>
      <c r="E33" s="77" t="s">
        <v>173</v>
      </c>
      <c r="F33" s="78">
        <v>9.8281127627862633E-2</v>
      </c>
      <c r="G33" s="84">
        <v>0.20104305471640332</v>
      </c>
      <c r="H33"/>
      <c r="I33" s="118">
        <v>0</v>
      </c>
      <c r="J33" s="18">
        <v>0</v>
      </c>
      <c r="K33" s="18">
        <v>0</v>
      </c>
      <c r="L33" s="77" t="s">
        <v>173</v>
      </c>
      <c r="M33" s="78" t="s">
        <v>173</v>
      </c>
      <c r="N33" s="84" t="s">
        <v>173</v>
      </c>
      <c r="O33"/>
      <c r="P33" s="118">
        <v>0</v>
      </c>
      <c r="Q33" s="18">
        <v>50625</v>
      </c>
      <c r="R33" s="18">
        <v>108822</v>
      </c>
      <c r="S33" s="77" t="s">
        <v>173</v>
      </c>
      <c r="T33" s="78">
        <v>0.2554115592132789</v>
      </c>
      <c r="U33" s="84">
        <v>0.52459235772356938</v>
      </c>
    </row>
    <row r="34" spans="1:21">
      <c r="A34" s="17" t="s">
        <v>190</v>
      </c>
      <c r="B34" s="18">
        <v>0</v>
      </c>
      <c r="C34" s="18">
        <v>18479</v>
      </c>
      <c r="D34" s="18">
        <v>17008</v>
      </c>
      <c r="E34" s="77" t="s">
        <v>173</v>
      </c>
      <c r="F34" s="78">
        <v>3.5874310270326393E-2</v>
      </c>
      <c r="G34" s="84">
        <v>3.1421406283808309E-2</v>
      </c>
      <c r="H34"/>
      <c r="I34" s="118">
        <v>0</v>
      </c>
      <c r="J34" s="18">
        <v>0</v>
      </c>
      <c r="K34" s="18">
        <v>0</v>
      </c>
      <c r="L34" s="77" t="s">
        <v>173</v>
      </c>
      <c r="M34" s="78" t="s">
        <v>173</v>
      </c>
      <c r="N34" s="84" t="s">
        <v>173</v>
      </c>
      <c r="O34"/>
      <c r="P34" s="118">
        <v>0</v>
      </c>
      <c r="Q34" s="18">
        <v>18479</v>
      </c>
      <c r="R34" s="18">
        <v>17008</v>
      </c>
      <c r="S34" s="77" t="s">
        <v>173</v>
      </c>
      <c r="T34" s="78">
        <v>9.3229633633623327E-2</v>
      </c>
      <c r="U34" s="84">
        <v>8.1989550092467223E-2</v>
      </c>
    </row>
    <row r="35" spans="1:21">
      <c r="A35" s="17" t="s">
        <v>191</v>
      </c>
      <c r="B35" s="18">
        <v>0</v>
      </c>
      <c r="C35" s="18">
        <v>126362</v>
      </c>
      <c r="D35" s="18">
        <v>145493</v>
      </c>
      <c r="E35" s="77" t="s">
        <v>173</v>
      </c>
      <c r="F35" s="78">
        <v>0.24531357727036004</v>
      </c>
      <c r="G35" s="84">
        <v>0.26879084339429227</v>
      </c>
      <c r="I35" s="118">
        <v>0</v>
      </c>
      <c r="J35" s="18">
        <v>0</v>
      </c>
      <c r="K35" s="18">
        <v>0</v>
      </c>
      <c r="L35" s="77" t="s">
        <v>173</v>
      </c>
      <c r="M35" s="78" t="s">
        <v>173</v>
      </c>
      <c r="N35" s="84" t="s">
        <v>173</v>
      </c>
      <c r="P35" s="118">
        <v>0</v>
      </c>
      <c r="Q35" s="18">
        <v>126362</v>
      </c>
      <c r="R35" s="18">
        <v>145493</v>
      </c>
      <c r="S35" s="77" t="s">
        <v>173</v>
      </c>
      <c r="T35" s="78">
        <v>0.63751734212954769</v>
      </c>
      <c r="U35" s="84">
        <v>0.70137027349502201</v>
      </c>
    </row>
    <row r="36" spans="1:21">
      <c r="A36" s="17" t="s">
        <v>192</v>
      </c>
      <c r="B36" s="18">
        <v>0</v>
      </c>
      <c r="C36" s="18">
        <v>0</v>
      </c>
      <c r="D36" s="18">
        <v>99460</v>
      </c>
      <c r="E36" s="77" t="s">
        <v>173</v>
      </c>
      <c r="F36" s="78" t="s">
        <v>173</v>
      </c>
      <c r="G36" s="84">
        <v>0.18374724065072756</v>
      </c>
      <c r="I36" s="118">
        <v>0</v>
      </c>
      <c r="J36" s="18">
        <v>0</v>
      </c>
      <c r="K36" s="18">
        <v>0</v>
      </c>
      <c r="L36" s="77" t="s">
        <v>173</v>
      </c>
      <c r="M36" s="78" t="s">
        <v>173</v>
      </c>
      <c r="N36" s="84" t="s">
        <v>173</v>
      </c>
      <c r="P36" s="118">
        <v>0</v>
      </c>
      <c r="Q36" s="18">
        <v>0</v>
      </c>
      <c r="R36" s="18">
        <v>99460</v>
      </c>
      <c r="S36" s="77" t="s">
        <v>173</v>
      </c>
      <c r="T36" s="78" t="s">
        <v>173</v>
      </c>
      <c r="U36" s="84">
        <v>0.47946146826180563</v>
      </c>
    </row>
    <row r="37" spans="1:21">
      <c r="A37" s="17" t="s">
        <v>193</v>
      </c>
      <c r="B37" s="18">
        <v>0</v>
      </c>
      <c r="C37" s="18">
        <v>0</v>
      </c>
      <c r="D37" s="18">
        <v>521379</v>
      </c>
      <c r="E37" s="77" t="s">
        <v>173</v>
      </c>
      <c r="F37" s="78" t="s">
        <v>173</v>
      </c>
      <c r="G37" s="84">
        <v>0.96322091879384364</v>
      </c>
      <c r="I37" s="118">
        <v>0</v>
      </c>
      <c r="J37" s="18">
        <v>0</v>
      </c>
      <c r="K37" s="18">
        <v>323329</v>
      </c>
      <c r="L37" s="77" t="s">
        <v>173</v>
      </c>
      <c r="M37" s="78" t="s">
        <v>173</v>
      </c>
      <c r="N37" s="84">
        <v>0.96849753795140914</v>
      </c>
      <c r="P37" s="118">
        <v>0</v>
      </c>
      <c r="Q37" s="18">
        <v>0</v>
      </c>
      <c r="R37" s="18">
        <v>198050</v>
      </c>
      <c r="S37" s="77" t="s">
        <v>173</v>
      </c>
      <c r="T37" s="78" t="s">
        <v>173</v>
      </c>
      <c r="U37" s="84">
        <v>0.95472897435401771</v>
      </c>
    </row>
    <row r="38" spans="1:21">
      <c r="A38" s="17"/>
      <c r="B38" s="18"/>
      <c r="C38" s="18"/>
      <c r="D38" s="18"/>
      <c r="E38" s="77"/>
      <c r="F38" s="78"/>
      <c r="G38" s="28"/>
      <c r="H38"/>
      <c r="I38" s="118"/>
      <c r="J38" s="18"/>
      <c r="K38" s="18"/>
      <c r="L38" s="77"/>
      <c r="M38" s="78"/>
      <c r="N38" s="28"/>
      <c r="O38"/>
      <c r="P38" s="118"/>
      <c r="Q38" s="18"/>
      <c r="R38" s="18"/>
      <c r="S38" s="77"/>
      <c r="T38" s="78"/>
      <c r="U38" s="28"/>
    </row>
    <row r="39" spans="1:21" ht="13.5" thickBot="1">
      <c r="A39" s="20" t="s">
        <v>4</v>
      </c>
      <c r="B39" s="21">
        <v>48938089</v>
      </c>
      <c r="C39" s="21">
        <v>51510398</v>
      </c>
      <c r="D39" s="22">
        <v>54128704</v>
      </c>
      <c r="E39" s="87">
        <v>100</v>
      </c>
      <c r="F39" s="87">
        <v>100</v>
      </c>
      <c r="G39" s="88">
        <v>100</v>
      </c>
      <c r="H39"/>
      <c r="I39" s="119">
        <v>32518209</v>
      </c>
      <c r="J39" s="21">
        <v>31689447</v>
      </c>
      <c r="K39" s="22">
        <v>33384597</v>
      </c>
      <c r="L39" s="87">
        <v>100</v>
      </c>
      <c r="M39" s="87">
        <v>100</v>
      </c>
      <c r="N39" s="88">
        <v>100</v>
      </c>
      <c r="O39"/>
      <c r="P39" s="119">
        <v>16419880</v>
      </c>
      <c r="Q39" s="21">
        <v>19820951</v>
      </c>
      <c r="R39" s="22">
        <v>20744107</v>
      </c>
      <c r="S39" s="87">
        <v>100</v>
      </c>
      <c r="T39" s="87">
        <v>100</v>
      </c>
      <c r="U39" s="88">
        <v>100</v>
      </c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50"/>
      <c r="B61" s="50"/>
      <c r="C61" s="50"/>
      <c r="D61" s="50"/>
      <c r="E61" s="50"/>
      <c r="F61" s="50"/>
      <c r="G61" s="50"/>
      <c r="H61"/>
      <c r="I61" s="50"/>
      <c r="J61" s="50"/>
      <c r="K61" s="50"/>
      <c r="L61" s="50"/>
      <c r="M61" s="50"/>
      <c r="N61" s="50"/>
      <c r="O61"/>
      <c r="P61" s="50"/>
      <c r="Q61" s="50"/>
      <c r="R61" s="50"/>
      <c r="S61" s="50"/>
      <c r="T61" s="50"/>
      <c r="U61" s="50"/>
    </row>
    <row r="62" spans="1:2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>
      <c r="A63" s="26" t="s">
        <v>162</v>
      </c>
      <c r="T63" s="25"/>
      <c r="U63" s="189">
        <v>7</v>
      </c>
    </row>
    <row r="64" spans="1:21">
      <c r="A64" s="26" t="s">
        <v>163</v>
      </c>
      <c r="T64" s="25"/>
      <c r="U64" s="188"/>
    </row>
  </sheetData>
  <mergeCells count="4">
    <mergeCell ref="U63:U64"/>
    <mergeCell ref="I4:N4"/>
    <mergeCell ref="P4:U4"/>
    <mergeCell ref="D4:E4"/>
  </mergeCells>
  <phoneticPr fontId="0" type="noConversion"/>
  <hyperlinks>
    <hyperlink ref="A2" location="Innhold!A23" tooltip="Move to Tab2" display="Tilbake til innholdsfortegnelsen"/>
  </hyperlinks>
  <pageMargins left="0.78740157480314965" right="0.78740157480314965" top="0.78740157480314965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3"/>
  <sheetViews>
    <sheetView showGridLines="0" showRowColHeaders="0" topLeftCell="A2" zoomScaleNormal="100" workbookViewId="0"/>
  </sheetViews>
  <sheetFormatPr defaultColWidth="11.42578125" defaultRowHeight="12.75"/>
  <cols>
    <col min="1" max="1" width="25.7109375" style="1" customWidth="1"/>
    <col min="2" max="4" width="11.7109375" style="1" customWidth="1"/>
    <col min="5" max="7" width="9.7109375" style="1" customWidth="1"/>
    <col min="8" max="8" width="6.7109375" style="1" customWidth="1"/>
    <col min="9" max="11" width="11.7109375" style="1" customWidth="1"/>
    <col min="12" max="14" width="9.7109375" style="1" customWidth="1"/>
    <col min="15" max="15" width="6.7109375" style="1" customWidth="1"/>
    <col min="16" max="18" width="11.7109375" style="1" customWidth="1"/>
    <col min="19" max="21" width="9.7109375" style="1" customWidth="1"/>
    <col min="22" max="16384" width="11.42578125" style="1"/>
  </cols>
  <sheetData>
    <row r="1" spans="1:21" ht="5.25" customHeight="1"/>
    <row r="2" spans="1:21">
      <c r="A2" s="72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>
      <c r="A4" s="5" t="s">
        <v>34</v>
      </c>
      <c r="B4" s="6"/>
      <c r="C4" s="6"/>
      <c r="D4" s="199" t="s">
        <v>107</v>
      </c>
      <c r="E4" s="199"/>
      <c r="F4" s="6"/>
      <c r="I4" s="199" t="s">
        <v>94</v>
      </c>
      <c r="J4" s="199"/>
      <c r="K4" s="199"/>
      <c r="L4" s="199"/>
      <c r="M4" s="199"/>
      <c r="N4" s="199"/>
      <c r="P4" s="199" t="s">
        <v>95</v>
      </c>
      <c r="Q4" s="199"/>
      <c r="R4" s="199"/>
      <c r="S4" s="199"/>
      <c r="T4" s="199"/>
      <c r="U4" s="199"/>
    </row>
    <row r="5" spans="1:21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1" t="s">
        <v>1</v>
      </c>
      <c r="K5" s="10"/>
      <c r="L5" s="11"/>
      <c r="M5" s="91" t="s">
        <v>2</v>
      </c>
      <c r="N5" s="12"/>
      <c r="P5" s="7"/>
      <c r="Q5" s="91" t="s">
        <v>1</v>
      </c>
      <c r="R5" s="10"/>
      <c r="S5" s="11"/>
      <c r="T5" s="91" t="s">
        <v>2</v>
      </c>
      <c r="U5" s="12"/>
    </row>
    <row r="6" spans="1:21">
      <c r="A6" s="13" t="s">
        <v>3</v>
      </c>
      <c r="B6" s="14" t="s">
        <v>164</v>
      </c>
      <c r="C6" s="15" t="s">
        <v>160</v>
      </c>
      <c r="D6" s="66" t="s">
        <v>161</v>
      </c>
      <c r="E6" s="15" t="s">
        <v>164</v>
      </c>
      <c r="F6" s="15" t="s">
        <v>160</v>
      </c>
      <c r="G6" s="16" t="s">
        <v>161</v>
      </c>
      <c r="I6" s="117" t="s">
        <v>164</v>
      </c>
      <c r="J6" s="15" t="s">
        <v>160</v>
      </c>
      <c r="K6" s="66" t="s">
        <v>161</v>
      </c>
      <c r="L6" s="15" t="s">
        <v>164</v>
      </c>
      <c r="M6" s="15" t="s">
        <v>160</v>
      </c>
      <c r="N6" s="16" t="s">
        <v>161</v>
      </c>
      <c r="P6" s="117" t="s">
        <v>164</v>
      </c>
      <c r="Q6" s="15" t="s">
        <v>160</v>
      </c>
      <c r="R6" s="66" t="s">
        <v>161</v>
      </c>
      <c r="S6" s="15" t="s">
        <v>164</v>
      </c>
      <c r="T6" s="15" t="s">
        <v>160</v>
      </c>
      <c r="U6" s="16" t="s">
        <v>161</v>
      </c>
    </row>
    <row r="7" spans="1:21">
      <c r="A7" s="17" t="s">
        <v>83</v>
      </c>
      <c r="B7" s="18">
        <v>4790817</v>
      </c>
      <c r="C7" s="18">
        <v>4967857</v>
      </c>
      <c r="D7" s="19">
        <v>4906875</v>
      </c>
      <c r="E7" s="83">
        <v>25.633872676490416</v>
      </c>
      <c r="F7" s="83">
        <v>25.445716214832565</v>
      </c>
      <c r="G7" s="84">
        <v>24.207224049855817</v>
      </c>
      <c r="I7" s="118">
        <v>4061703</v>
      </c>
      <c r="J7" s="18">
        <v>3401901</v>
      </c>
      <c r="K7" s="19">
        <v>3439331</v>
      </c>
      <c r="L7" s="83">
        <v>24.485438146870202</v>
      </c>
      <c r="M7" s="83">
        <v>22.718289750500908</v>
      </c>
      <c r="N7" s="84">
        <v>22.074921195173587</v>
      </c>
      <c r="P7" s="118">
        <v>729114</v>
      </c>
      <c r="Q7" s="18">
        <v>1565956</v>
      </c>
      <c r="R7" s="19">
        <v>1467544</v>
      </c>
      <c r="S7" s="83">
        <v>34.700529849925829</v>
      </c>
      <c r="T7" s="83">
        <v>34.423651427654441</v>
      </c>
      <c r="U7" s="84">
        <v>31.29073003402112</v>
      </c>
    </row>
    <row r="8" spans="1:21">
      <c r="A8" s="17" t="s">
        <v>165</v>
      </c>
      <c r="B8" s="18">
        <v>342683</v>
      </c>
      <c r="C8" s="18">
        <v>429113</v>
      </c>
      <c r="D8" s="19">
        <v>462777</v>
      </c>
      <c r="E8" s="83">
        <v>1.8335687609019016</v>
      </c>
      <c r="F8" s="83">
        <v>2.1979472480982136</v>
      </c>
      <c r="G8" s="84">
        <v>2.2830307525910332</v>
      </c>
      <c r="I8" s="118">
        <v>342373</v>
      </c>
      <c r="J8" s="18">
        <v>418762</v>
      </c>
      <c r="K8" s="19">
        <v>452666</v>
      </c>
      <c r="L8" s="83">
        <v>2.0639502481245899</v>
      </c>
      <c r="M8" s="83">
        <v>2.7965412434104526</v>
      </c>
      <c r="N8" s="84">
        <v>2.9053808074112224</v>
      </c>
      <c r="P8" s="118">
        <v>310</v>
      </c>
      <c r="Q8" s="18">
        <v>10351</v>
      </c>
      <c r="R8" s="19">
        <v>10111</v>
      </c>
      <c r="S8" s="83">
        <v>1.4753748046913111E-2</v>
      </c>
      <c r="T8" s="83">
        <v>0.22754101387756179</v>
      </c>
      <c r="U8" s="84">
        <v>0.21558506686953682</v>
      </c>
    </row>
    <row r="9" spans="1:21">
      <c r="A9" s="17" t="s">
        <v>84</v>
      </c>
      <c r="B9" s="18">
        <v>4871901</v>
      </c>
      <c r="C9" s="18">
        <v>5032364</v>
      </c>
      <c r="D9" s="19">
        <v>5215325</v>
      </c>
      <c r="E9" s="83">
        <v>26.06772288034929</v>
      </c>
      <c r="F9" s="83">
        <v>25.776125648089241</v>
      </c>
      <c r="G9" s="84">
        <v>25.728909085276126</v>
      </c>
      <c r="I9" s="118">
        <v>4271949</v>
      </c>
      <c r="J9" s="18">
        <v>3915096</v>
      </c>
      <c r="K9" s="19">
        <v>4041117</v>
      </c>
      <c r="L9" s="83">
        <v>25.752878289250596</v>
      </c>
      <c r="M9" s="83">
        <v>26.145465529134182</v>
      </c>
      <c r="N9" s="84">
        <v>25.937410303188702</v>
      </c>
      <c r="P9" s="118">
        <v>599952</v>
      </c>
      <c r="Q9" s="18">
        <v>1117268</v>
      </c>
      <c r="R9" s="19">
        <v>1174208</v>
      </c>
      <c r="S9" s="83">
        <v>28.55335692981166</v>
      </c>
      <c r="T9" s="83">
        <v>24.560360689107885</v>
      </c>
      <c r="U9" s="84">
        <v>25.036268440188415</v>
      </c>
    </row>
    <row r="10" spans="1:21">
      <c r="A10" s="17" t="s">
        <v>86</v>
      </c>
      <c r="B10" s="18">
        <v>3023908</v>
      </c>
      <c r="C10" s="18">
        <v>3034263</v>
      </c>
      <c r="D10" s="19">
        <v>3091128</v>
      </c>
      <c r="E10" s="83">
        <v>16.179802454867463</v>
      </c>
      <c r="F10" s="83">
        <v>15.541710483849776</v>
      </c>
      <c r="G10" s="84">
        <v>15.249548452484058</v>
      </c>
      <c r="I10" s="118">
        <v>2708285</v>
      </c>
      <c r="J10" s="18">
        <v>2310296</v>
      </c>
      <c r="K10" s="19">
        <v>2313684</v>
      </c>
      <c r="L10" s="83">
        <v>16.326537132723974</v>
      </c>
      <c r="M10" s="83">
        <v>15.428424853463769</v>
      </c>
      <c r="N10" s="84">
        <v>14.850094966298389</v>
      </c>
      <c r="P10" s="118">
        <v>315623</v>
      </c>
      <c r="Q10" s="18">
        <v>723967</v>
      </c>
      <c r="R10" s="19">
        <v>777444</v>
      </c>
      <c r="S10" s="83">
        <v>15.02136199938986</v>
      </c>
      <c r="T10" s="83">
        <v>15.914615514819513</v>
      </c>
      <c r="U10" s="84">
        <v>16.576532165692829</v>
      </c>
    </row>
    <row r="11" spans="1:21">
      <c r="A11" s="17" t="s">
        <v>166</v>
      </c>
      <c r="B11" s="18">
        <v>1869964</v>
      </c>
      <c r="C11" s="18">
        <v>1928269</v>
      </c>
      <c r="D11" s="19">
        <v>1976697</v>
      </c>
      <c r="E11" s="83">
        <v>10.005479041595772</v>
      </c>
      <c r="F11" s="83">
        <v>9.8767307029689011</v>
      </c>
      <c r="G11" s="84">
        <v>9.7516947461832313</v>
      </c>
      <c r="I11" s="118">
        <v>1759365</v>
      </c>
      <c r="J11" s="18">
        <v>1681674</v>
      </c>
      <c r="K11" s="19">
        <v>1738589</v>
      </c>
      <c r="L11" s="83">
        <v>10.606098694382206</v>
      </c>
      <c r="M11" s="83">
        <v>11.23041417074861</v>
      </c>
      <c r="N11" s="84">
        <v>11.158918744894182</v>
      </c>
      <c r="P11" s="118">
        <v>110599</v>
      </c>
      <c r="Q11" s="18">
        <v>246595</v>
      </c>
      <c r="R11" s="19">
        <v>238108</v>
      </c>
      <c r="S11" s="83">
        <v>5.2637089685178813</v>
      </c>
      <c r="T11" s="83">
        <v>5.4207783129298956</v>
      </c>
      <c r="U11" s="84">
        <v>5.0768993276799197</v>
      </c>
    </row>
    <row r="12" spans="1:21">
      <c r="A12" s="17" t="s">
        <v>167</v>
      </c>
      <c r="B12" s="18">
        <v>349430</v>
      </c>
      <c r="C12" s="18">
        <v>372989</v>
      </c>
      <c r="D12" s="19">
        <v>394838</v>
      </c>
      <c r="E12" s="83">
        <v>1.869669438291224</v>
      </c>
      <c r="F12" s="83">
        <v>1.9104761359383298</v>
      </c>
      <c r="G12" s="84">
        <v>1.9478653785549809</v>
      </c>
      <c r="I12" s="118">
        <v>347482</v>
      </c>
      <c r="J12" s="18">
        <v>372989</v>
      </c>
      <c r="K12" s="19">
        <v>394838</v>
      </c>
      <c r="L12" s="83">
        <v>2.0947491774141906</v>
      </c>
      <c r="M12" s="83">
        <v>2.4908638363519642</v>
      </c>
      <c r="N12" s="84">
        <v>2.5342189323621218</v>
      </c>
      <c r="P12" s="118">
        <v>1948</v>
      </c>
      <c r="Q12" s="18">
        <v>0</v>
      </c>
      <c r="R12" s="19">
        <v>0</v>
      </c>
      <c r="S12" s="83">
        <v>9.2710649017376578E-2</v>
      </c>
      <c r="T12" s="83" t="s">
        <v>173</v>
      </c>
      <c r="U12" s="84" t="s">
        <v>173</v>
      </c>
    </row>
    <row r="13" spans="1:21">
      <c r="A13" s="17" t="s">
        <v>168</v>
      </c>
      <c r="B13" s="18">
        <v>537367</v>
      </c>
      <c r="C13" s="18">
        <v>544402</v>
      </c>
      <c r="D13" s="19">
        <v>583385</v>
      </c>
      <c r="E13" s="83">
        <v>2.8752501417916037</v>
      </c>
      <c r="F13" s="83">
        <v>2.7884656902940801</v>
      </c>
      <c r="G13" s="84">
        <v>2.8780295814189554</v>
      </c>
      <c r="I13" s="118">
        <v>462085</v>
      </c>
      <c r="J13" s="18">
        <v>376094</v>
      </c>
      <c r="K13" s="19">
        <v>407339</v>
      </c>
      <c r="L13" s="83">
        <v>2.7856181720072879</v>
      </c>
      <c r="M13" s="83">
        <v>2.511599386761957</v>
      </c>
      <c r="N13" s="84">
        <v>2.6144550567307459</v>
      </c>
      <c r="P13" s="118">
        <v>75282</v>
      </c>
      <c r="Q13" s="18">
        <v>168308</v>
      </c>
      <c r="R13" s="19">
        <v>176046</v>
      </c>
      <c r="S13" s="83">
        <v>3.5828763240893964</v>
      </c>
      <c r="T13" s="83">
        <v>3.6998331527103341</v>
      </c>
      <c r="U13" s="84">
        <v>3.7536236457436929</v>
      </c>
    </row>
    <row r="14" spans="1:21">
      <c r="A14" s="17" t="s">
        <v>169</v>
      </c>
      <c r="B14" s="18">
        <v>76977</v>
      </c>
      <c r="C14" s="18">
        <v>97055</v>
      </c>
      <c r="D14" s="19">
        <v>119930</v>
      </c>
      <c r="E14" s="83">
        <v>0.41187518058364636</v>
      </c>
      <c r="F14" s="83">
        <v>0.49712259979113221</v>
      </c>
      <c r="G14" s="84">
        <v>0.59165403241354397</v>
      </c>
      <c r="I14" s="118">
        <v>53798</v>
      </c>
      <c r="J14" s="18">
        <v>3675</v>
      </c>
      <c r="K14" s="19">
        <v>0</v>
      </c>
      <c r="L14" s="83">
        <v>0.32431411194401044</v>
      </c>
      <c r="M14" s="83">
        <v>2.4542076572213842E-2</v>
      </c>
      <c r="N14" s="84" t="s">
        <v>173</v>
      </c>
      <c r="P14" s="118">
        <v>23179</v>
      </c>
      <c r="Q14" s="18">
        <v>93380</v>
      </c>
      <c r="R14" s="19">
        <v>119930</v>
      </c>
      <c r="S14" s="83">
        <v>1.1031520192883839</v>
      </c>
      <c r="T14" s="83">
        <v>2.0527272607368099</v>
      </c>
      <c r="U14" s="84">
        <v>2.5571275907094799</v>
      </c>
    </row>
    <row r="15" spans="1:21">
      <c r="A15" s="17" t="s">
        <v>170</v>
      </c>
      <c r="B15" s="18">
        <v>177414</v>
      </c>
      <c r="C15" s="18">
        <v>215307</v>
      </c>
      <c r="D15" s="19">
        <v>268662</v>
      </c>
      <c r="E15" s="83">
        <v>0.94927606022665256</v>
      </c>
      <c r="F15" s="83">
        <v>1.1028177383259934</v>
      </c>
      <c r="G15" s="84">
        <v>1.3253977791735807</v>
      </c>
      <c r="I15" s="118">
        <v>140535</v>
      </c>
      <c r="J15" s="18">
        <v>115768</v>
      </c>
      <c r="K15" s="19">
        <v>157862</v>
      </c>
      <c r="L15" s="83">
        <v>0.84719661924330847</v>
      </c>
      <c r="M15" s="83">
        <v>0.77311214166314335</v>
      </c>
      <c r="N15" s="84">
        <v>1.0132177477865587</v>
      </c>
      <c r="P15" s="118">
        <v>36879</v>
      </c>
      <c r="Q15" s="18">
        <v>99539</v>
      </c>
      <c r="R15" s="19">
        <v>110800</v>
      </c>
      <c r="S15" s="83">
        <v>1.7551724974906731</v>
      </c>
      <c r="T15" s="83">
        <v>2.1881175712838008</v>
      </c>
      <c r="U15" s="84">
        <v>2.362459243313686</v>
      </c>
    </row>
    <row r="16" spans="1:21">
      <c r="A16" s="17" t="s">
        <v>171</v>
      </c>
      <c r="B16" s="18">
        <v>671232</v>
      </c>
      <c r="C16" s="18">
        <v>728979</v>
      </c>
      <c r="D16" s="19">
        <v>810899</v>
      </c>
      <c r="E16" s="83">
        <v>3.5915117660278018</v>
      </c>
      <c r="F16" s="83">
        <v>3.7338821871427514</v>
      </c>
      <c r="G16" s="84">
        <v>4.0004307782048727</v>
      </c>
      <c r="I16" s="118">
        <v>670287</v>
      </c>
      <c r="J16" s="18">
        <v>728979</v>
      </c>
      <c r="K16" s="19">
        <v>809666</v>
      </c>
      <c r="L16" s="83">
        <v>4.0407363313248625</v>
      </c>
      <c r="M16" s="83">
        <v>4.8682063775607824</v>
      </c>
      <c r="N16" s="84">
        <v>5.1967412105468815</v>
      </c>
      <c r="P16" s="118">
        <v>945</v>
      </c>
      <c r="Q16" s="18">
        <v>0</v>
      </c>
      <c r="R16" s="19">
        <v>1233</v>
      </c>
      <c r="S16" s="83">
        <v>4.497513517526739E-2</v>
      </c>
      <c r="T16" s="83" t="s">
        <v>173</v>
      </c>
      <c r="U16" s="84">
        <v>2.6289821723878833E-2</v>
      </c>
    </row>
    <row r="17" spans="1:21">
      <c r="A17" s="17" t="s">
        <v>172</v>
      </c>
      <c r="B17" s="18">
        <v>0</v>
      </c>
      <c r="C17" s="18">
        <v>0</v>
      </c>
      <c r="D17" s="19">
        <v>0</v>
      </c>
      <c r="E17" s="83" t="s">
        <v>173</v>
      </c>
      <c r="F17" s="83" t="s">
        <v>173</v>
      </c>
      <c r="G17" s="84" t="s">
        <v>173</v>
      </c>
      <c r="I17" s="118">
        <v>0</v>
      </c>
      <c r="J17" s="18">
        <v>0</v>
      </c>
      <c r="K17" s="19">
        <v>0</v>
      </c>
      <c r="L17" s="83" t="s">
        <v>173</v>
      </c>
      <c r="M17" s="83" t="s">
        <v>173</v>
      </c>
      <c r="N17" s="84" t="s">
        <v>173</v>
      </c>
      <c r="P17" s="118">
        <v>0</v>
      </c>
      <c r="Q17" s="18">
        <v>0</v>
      </c>
      <c r="R17" s="19">
        <v>0</v>
      </c>
      <c r="S17" s="83" t="s">
        <v>173</v>
      </c>
      <c r="T17" s="83" t="s">
        <v>173</v>
      </c>
      <c r="U17" s="84" t="s">
        <v>173</v>
      </c>
    </row>
    <row r="18" spans="1:21">
      <c r="A18" s="17" t="s">
        <v>174</v>
      </c>
      <c r="B18" s="18">
        <v>0</v>
      </c>
      <c r="C18" s="18">
        <v>0</v>
      </c>
      <c r="D18" s="19">
        <v>0</v>
      </c>
      <c r="E18" s="83" t="s">
        <v>173</v>
      </c>
      <c r="F18" s="83" t="s">
        <v>173</v>
      </c>
      <c r="G18" s="84" t="s">
        <v>173</v>
      </c>
      <c r="I18" s="118">
        <v>0</v>
      </c>
      <c r="J18" s="18">
        <v>0</v>
      </c>
      <c r="K18" s="19">
        <v>0</v>
      </c>
      <c r="L18" s="83" t="s">
        <v>173</v>
      </c>
      <c r="M18" s="83" t="s">
        <v>173</v>
      </c>
      <c r="N18" s="84" t="s">
        <v>173</v>
      </c>
      <c r="P18" s="118">
        <v>0</v>
      </c>
      <c r="Q18" s="18">
        <v>0</v>
      </c>
      <c r="R18" s="19">
        <v>0</v>
      </c>
      <c r="S18" s="83" t="s">
        <v>173</v>
      </c>
      <c r="T18" s="83" t="s">
        <v>173</v>
      </c>
      <c r="U18" s="84" t="s">
        <v>173</v>
      </c>
    </row>
    <row r="19" spans="1:21">
      <c r="A19" s="17" t="s">
        <v>175</v>
      </c>
      <c r="B19" s="18">
        <v>954958</v>
      </c>
      <c r="C19" s="18">
        <v>1004880</v>
      </c>
      <c r="D19" s="19">
        <v>1024902</v>
      </c>
      <c r="E19" s="83">
        <v>5.1096236369278847</v>
      </c>
      <c r="F19" s="83">
        <v>5.1470666949473278</v>
      </c>
      <c r="G19" s="84">
        <v>5.0561777797774203</v>
      </c>
      <c r="I19" s="118">
        <v>854967</v>
      </c>
      <c r="J19" s="18">
        <v>820962</v>
      </c>
      <c r="K19" s="19">
        <v>837951</v>
      </c>
      <c r="L19" s="83">
        <v>5.1540552315408528</v>
      </c>
      <c r="M19" s="83">
        <v>5.4824795284021279</v>
      </c>
      <c r="N19" s="84">
        <v>5.3782849892659073</v>
      </c>
      <c r="P19" s="118">
        <v>99991</v>
      </c>
      <c r="Q19" s="18">
        <v>183918</v>
      </c>
      <c r="R19" s="19">
        <v>186951</v>
      </c>
      <c r="S19" s="83">
        <v>4.7588452288996415</v>
      </c>
      <c r="T19" s="83">
        <v>4.0429802135381516</v>
      </c>
      <c r="U19" s="84">
        <v>3.9861382490680226</v>
      </c>
    </row>
    <row r="20" spans="1:21">
      <c r="A20" s="17" t="s">
        <v>176</v>
      </c>
      <c r="B20" s="18">
        <v>0</v>
      </c>
      <c r="C20" s="18">
        <v>0</v>
      </c>
      <c r="D20" s="19">
        <v>0</v>
      </c>
      <c r="E20" s="83" t="s">
        <v>173</v>
      </c>
      <c r="F20" s="83" t="s">
        <v>173</v>
      </c>
      <c r="G20" s="84" t="s">
        <v>173</v>
      </c>
      <c r="I20" s="118">
        <v>0</v>
      </c>
      <c r="J20" s="18">
        <v>0</v>
      </c>
      <c r="K20" s="19">
        <v>0</v>
      </c>
      <c r="L20" s="83" t="s">
        <v>173</v>
      </c>
      <c r="M20" s="83" t="s">
        <v>173</v>
      </c>
      <c r="N20" s="84" t="s">
        <v>173</v>
      </c>
      <c r="P20" s="118">
        <v>0</v>
      </c>
      <c r="Q20" s="18">
        <v>0</v>
      </c>
      <c r="R20" s="19">
        <v>0</v>
      </c>
      <c r="S20" s="83" t="s">
        <v>173</v>
      </c>
      <c r="T20" s="83" t="s">
        <v>173</v>
      </c>
      <c r="U20" s="84" t="s">
        <v>173</v>
      </c>
    </row>
    <row r="21" spans="1:21">
      <c r="A21" s="17" t="s">
        <v>177</v>
      </c>
      <c r="B21" s="18">
        <v>261538</v>
      </c>
      <c r="C21" s="18">
        <v>297019</v>
      </c>
      <c r="D21" s="19">
        <v>276347</v>
      </c>
      <c r="E21" s="83">
        <v>1.3993921688229691</v>
      </c>
      <c r="F21" s="83">
        <v>1.5213524029402121</v>
      </c>
      <c r="G21" s="84">
        <v>1.3633104051979124</v>
      </c>
      <c r="I21" s="118">
        <v>215790</v>
      </c>
      <c r="J21" s="18">
        <v>218916</v>
      </c>
      <c r="K21" s="19">
        <v>222569</v>
      </c>
      <c r="L21" s="83">
        <v>1.3008614115096846</v>
      </c>
      <c r="M21" s="83">
        <v>1.4619464584715007</v>
      </c>
      <c r="N21" s="84">
        <v>1.4285316346372565</v>
      </c>
      <c r="P21" s="118">
        <v>45748</v>
      </c>
      <c r="Q21" s="18">
        <v>78103</v>
      </c>
      <c r="R21" s="19">
        <v>53778</v>
      </c>
      <c r="S21" s="83">
        <v>2.1772724698392936</v>
      </c>
      <c r="T21" s="83">
        <v>1.7169003774397844</v>
      </c>
      <c r="U21" s="84">
        <v>1.1466456063801751</v>
      </c>
    </row>
    <row r="22" spans="1:21">
      <c r="A22" s="17" t="s">
        <v>178</v>
      </c>
      <c r="B22" s="18">
        <v>0</v>
      </c>
      <c r="C22" s="18">
        <v>3409</v>
      </c>
      <c r="D22" s="19">
        <v>4703</v>
      </c>
      <c r="E22" s="83" t="s">
        <v>173</v>
      </c>
      <c r="F22" s="83">
        <v>1.7461139999876047E-2</v>
      </c>
      <c r="G22" s="84">
        <v>2.3201441794721063E-2</v>
      </c>
      <c r="I22" s="118">
        <v>0</v>
      </c>
      <c r="J22" s="18">
        <v>0</v>
      </c>
      <c r="K22" s="19">
        <v>0</v>
      </c>
      <c r="L22" s="83" t="s">
        <v>173</v>
      </c>
      <c r="M22" s="83" t="s">
        <v>173</v>
      </c>
      <c r="N22" s="84" t="s">
        <v>173</v>
      </c>
      <c r="P22" s="118">
        <v>0</v>
      </c>
      <c r="Q22" s="18">
        <v>3409</v>
      </c>
      <c r="R22" s="19">
        <v>4703</v>
      </c>
      <c r="S22" s="83" t="s">
        <v>173</v>
      </c>
      <c r="T22" s="83">
        <v>7.4938394001411279E-2</v>
      </c>
      <c r="U22" s="84">
        <v>0.10027658683487604</v>
      </c>
    </row>
    <row r="23" spans="1:21">
      <c r="A23" s="17" t="s">
        <v>179</v>
      </c>
      <c r="B23" s="18">
        <v>0</v>
      </c>
      <c r="C23" s="18">
        <v>4905</v>
      </c>
      <c r="D23" s="19">
        <v>5946</v>
      </c>
      <c r="E23" s="83" t="s">
        <v>173</v>
      </c>
      <c r="F23" s="83">
        <v>2.5123758198706953E-2</v>
      </c>
      <c r="G23" s="84">
        <v>2.9333568554414508E-2</v>
      </c>
      <c r="I23" s="118">
        <v>0</v>
      </c>
      <c r="J23" s="18">
        <v>0</v>
      </c>
      <c r="K23" s="19">
        <v>0</v>
      </c>
      <c r="L23" s="83" t="s">
        <v>173</v>
      </c>
      <c r="M23" s="83" t="s">
        <v>173</v>
      </c>
      <c r="N23" s="84" t="s">
        <v>173</v>
      </c>
      <c r="P23" s="118">
        <v>0</v>
      </c>
      <c r="Q23" s="18">
        <v>4905</v>
      </c>
      <c r="R23" s="19">
        <v>5946</v>
      </c>
      <c r="S23" s="83" t="s">
        <v>173</v>
      </c>
      <c r="T23" s="83">
        <v>0.10782423660220661</v>
      </c>
      <c r="U23" s="84">
        <v>0.12677962690201422</v>
      </c>
    </row>
    <row r="24" spans="1:21">
      <c r="A24" s="17" t="s">
        <v>180</v>
      </c>
      <c r="B24" s="18">
        <v>0</v>
      </c>
      <c r="C24" s="18">
        <v>5347</v>
      </c>
      <c r="D24" s="19">
        <v>5296</v>
      </c>
      <c r="E24" s="83" t="s">
        <v>173</v>
      </c>
      <c r="F24" s="83">
        <v>2.7387713575634267E-2</v>
      </c>
      <c r="G24" s="84">
        <v>2.6126905325290824E-2</v>
      </c>
      <c r="I24" s="118">
        <v>0</v>
      </c>
      <c r="J24" s="18">
        <v>0</v>
      </c>
      <c r="K24" s="19">
        <v>0</v>
      </c>
      <c r="L24" s="83" t="s">
        <v>173</v>
      </c>
      <c r="M24" s="83" t="s">
        <v>173</v>
      </c>
      <c r="N24" s="84" t="s">
        <v>173</v>
      </c>
      <c r="P24" s="118">
        <v>0</v>
      </c>
      <c r="Q24" s="18">
        <v>5347</v>
      </c>
      <c r="R24" s="19">
        <v>5296</v>
      </c>
      <c r="S24" s="83" t="s">
        <v>173</v>
      </c>
      <c r="T24" s="83">
        <v>0.11754050827971431</v>
      </c>
      <c r="U24" s="84">
        <v>0.11292043459015597</v>
      </c>
    </row>
    <row r="25" spans="1:21">
      <c r="A25" s="17" t="s">
        <v>181</v>
      </c>
      <c r="B25" s="18">
        <v>0</v>
      </c>
      <c r="C25" s="18">
        <v>0</v>
      </c>
      <c r="D25" s="19">
        <v>0</v>
      </c>
      <c r="E25" s="83" t="s">
        <v>173</v>
      </c>
      <c r="F25" s="83" t="s">
        <v>173</v>
      </c>
      <c r="G25" s="84" t="s">
        <v>173</v>
      </c>
      <c r="I25" s="118">
        <v>0</v>
      </c>
      <c r="J25" s="18">
        <v>0</v>
      </c>
      <c r="K25" s="19">
        <v>0</v>
      </c>
      <c r="L25" s="83" t="s">
        <v>173</v>
      </c>
      <c r="M25" s="83" t="s">
        <v>173</v>
      </c>
      <c r="N25" s="84" t="s">
        <v>173</v>
      </c>
      <c r="P25" s="118">
        <v>0</v>
      </c>
      <c r="Q25" s="18">
        <v>0</v>
      </c>
      <c r="R25" s="19">
        <v>0</v>
      </c>
      <c r="S25" s="83" t="s">
        <v>173</v>
      </c>
      <c r="T25" s="83" t="s">
        <v>173</v>
      </c>
      <c r="U25" s="84" t="s">
        <v>173</v>
      </c>
    </row>
    <row r="26" spans="1:21">
      <c r="A26" s="17" t="s">
        <v>182</v>
      </c>
      <c r="B26" s="18">
        <v>254355</v>
      </c>
      <c r="C26" s="18">
        <v>144929</v>
      </c>
      <c r="D26" s="19">
        <v>0</v>
      </c>
      <c r="E26" s="83">
        <v>1.3609586182541975</v>
      </c>
      <c r="F26" s="83">
        <v>0.7423366262956983</v>
      </c>
      <c r="G26" s="84" t="s">
        <v>173</v>
      </c>
      <c r="I26" s="118">
        <v>220055</v>
      </c>
      <c r="J26" s="18">
        <v>133036</v>
      </c>
      <c r="K26" s="19">
        <v>0</v>
      </c>
      <c r="L26" s="83">
        <v>1.326572398673542</v>
      </c>
      <c r="M26" s="83">
        <v>0.88842985003021513</v>
      </c>
      <c r="N26" s="84" t="s">
        <v>173</v>
      </c>
      <c r="P26" s="118">
        <v>34300</v>
      </c>
      <c r="Q26" s="18">
        <v>11893</v>
      </c>
      <c r="R26" s="19">
        <v>0</v>
      </c>
      <c r="S26" s="83">
        <v>1.632430832287483</v>
      </c>
      <c r="T26" s="83">
        <v>0.26143805217330135</v>
      </c>
      <c r="U26" s="84" t="s">
        <v>173</v>
      </c>
    </row>
    <row r="27" spans="1:21">
      <c r="A27" s="17" t="s">
        <v>183</v>
      </c>
      <c r="B27" s="18">
        <v>0</v>
      </c>
      <c r="C27" s="18">
        <v>0</v>
      </c>
      <c r="D27" s="19">
        <v>0</v>
      </c>
      <c r="E27" s="83" t="s">
        <v>173</v>
      </c>
      <c r="F27" s="83" t="s">
        <v>173</v>
      </c>
      <c r="G27" s="84" t="s">
        <v>173</v>
      </c>
      <c r="I27" s="118">
        <v>0</v>
      </c>
      <c r="J27" s="18">
        <v>0</v>
      </c>
      <c r="K27" s="19">
        <v>0</v>
      </c>
      <c r="L27" s="83" t="s">
        <v>173</v>
      </c>
      <c r="M27" s="83" t="s">
        <v>173</v>
      </c>
      <c r="N27" s="84" t="s">
        <v>173</v>
      </c>
      <c r="P27" s="118">
        <v>0</v>
      </c>
      <c r="Q27" s="18">
        <v>0</v>
      </c>
      <c r="R27" s="19">
        <v>0</v>
      </c>
      <c r="S27" s="83" t="s">
        <v>173</v>
      </c>
      <c r="T27" s="83" t="s">
        <v>173</v>
      </c>
      <c r="U27" s="84" t="s">
        <v>173</v>
      </c>
    </row>
    <row r="28" spans="1:21">
      <c r="A28" s="17" t="s">
        <v>184</v>
      </c>
      <c r="B28" s="18">
        <v>427707</v>
      </c>
      <c r="C28" s="18">
        <v>492308</v>
      </c>
      <c r="D28" s="19">
        <v>540833</v>
      </c>
      <c r="E28" s="83">
        <v>2.2885004334007513</v>
      </c>
      <c r="F28" s="83">
        <v>2.5216365242179455</v>
      </c>
      <c r="G28" s="84">
        <v>2.6681066064563845</v>
      </c>
      <c r="I28" s="118">
        <v>407031</v>
      </c>
      <c r="J28" s="18">
        <v>437582</v>
      </c>
      <c r="K28" s="19">
        <v>474918</v>
      </c>
      <c r="L28" s="83">
        <v>2.4537324305491377</v>
      </c>
      <c r="M28" s="83">
        <v>2.9222233879244834</v>
      </c>
      <c r="N28" s="84">
        <v>3.0482025208301988</v>
      </c>
      <c r="P28" s="118">
        <v>20676</v>
      </c>
      <c r="Q28" s="18">
        <v>54726</v>
      </c>
      <c r="R28" s="19">
        <v>65915</v>
      </c>
      <c r="S28" s="83">
        <v>0.98402740199346928</v>
      </c>
      <c r="T28" s="83">
        <v>1.2030151217721425</v>
      </c>
      <c r="U28" s="84">
        <v>1.4054287095940579</v>
      </c>
    </row>
    <row r="29" spans="1:21">
      <c r="A29" s="17" t="s">
        <v>185</v>
      </c>
      <c r="B29" s="18">
        <v>25410</v>
      </c>
      <c r="C29" s="18">
        <v>26558</v>
      </c>
      <c r="D29" s="19">
        <v>53637</v>
      </c>
      <c r="E29" s="83">
        <v>0.13595942084818133</v>
      </c>
      <c r="F29" s="83">
        <v>0.13603196131320269</v>
      </c>
      <c r="G29" s="84">
        <v>0.26460891633924166</v>
      </c>
      <c r="I29" s="118">
        <v>21888</v>
      </c>
      <c r="J29" s="18">
        <v>17650</v>
      </c>
      <c r="K29" s="19">
        <v>24488</v>
      </c>
      <c r="L29" s="83">
        <v>0.13194890669226553</v>
      </c>
      <c r="M29" s="83">
        <v>0.11786874870736716</v>
      </c>
      <c r="N29" s="84">
        <v>0.1571732032268516</v>
      </c>
      <c r="P29" s="118">
        <v>3522</v>
      </c>
      <c r="Q29" s="18">
        <v>8908</v>
      </c>
      <c r="R29" s="19">
        <v>29149</v>
      </c>
      <c r="S29" s="83">
        <v>0.16762161490718702</v>
      </c>
      <c r="T29" s="83">
        <v>0.19582024457746308</v>
      </c>
      <c r="U29" s="84">
        <v>0.62151014876670241</v>
      </c>
    </row>
    <row r="30" spans="1:21">
      <c r="A30" s="17" t="s">
        <v>186</v>
      </c>
      <c r="B30" s="18">
        <v>41655</v>
      </c>
      <c r="C30" s="18">
        <v>103216</v>
      </c>
      <c r="D30" s="19">
        <v>80235</v>
      </c>
      <c r="E30" s="83">
        <v>0.22288034928890174</v>
      </c>
      <c r="F30" s="83">
        <v>0.52867967915142444</v>
      </c>
      <c r="G30" s="84">
        <v>0.39582557567498289</v>
      </c>
      <c r="I30" s="118">
        <v>38562</v>
      </c>
      <c r="J30" s="18">
        <v>0</v>
      </c>
      <c r="K30" s="19">
        <v>41758</v>
      </c>
      <c r="L30" s="83">
        <v>0.232465905512936</v>
      </c>
      <c r="M30" s="83" t="s">
        <v>173</v>
      </c>
      <c r="N30" s="84">
        <v>0.26801856502559906</v>
      </c>
      <c r="P30" s="118">
        <v>3093</v>
      </c>
      <c r="Q30" s="18">
        <v>103216</v>
      </c>
      <c r="R30" s="19">
        <v>38477</v>
      </c>
      <c r="S30" s="83">
        <v>0.14720433131968469</v>
      </c>
      <c r="T30" s="83">
        <v>2.2689472793340175</v>
      </c>
      <c r="U30" s="84">
        <v>0.82040021935903151</v>
      </c>
    </row>
    <row r="31" spans="1:21">
      <c r="A31" s="17" t="s">
        <v>187</v>
      </c>
      <c r="B31" s="18">
        <v>12084</v>
      </c>
      <c r="C31" s="18">
        <v>14407</v>
      </c>
      <c r="D31" s="19">
        <v>17241</v>
      </c>
      <c r="E31" s="83">
        <v>6.4656971331342905E-2</v>
      </c>
      <c r="F31" s="83">
        <v>7.3793676731655669E-2</v>
      </c>
      <c r="G31" s="84">
        <v>8.5055508820494549E-2</v>
      </c>
      <c r="I31" s="118">
        <v>12084</v>
      </c>
      <c r="J31" s="18">
        <v>14407</v>
      </c>
      <c r="K31" s="19">
        <v>11158</v>
      </c>
      <c r="L31" s="83">
        <v>7.2846792236354929E-2</v>
      </c>
      <c r="M31" s="83">
        <v>9.6211618279152325E-2</v>
      </c>
      <c r="N31" s="84">
        <v>7.1616244756828248E-2</v>
      </c>
      <c r="P31" s="118">
        <v>0</v>
      </c>
      <c r="Q31" s="18">
        <v>0</v>
      </c>
      <c r="R31" s="19">
        <v>6083</v>
      </c>
      <c r="S31" s="83" t="s">
        <v>173</v>
      </c>
      <c r="T31" s="83" t="s">
        <v>173</v>
      </c>
      <c r="U31" s="84">
        <v>0.12970071820466744</v>
      </c>
    </row>
    <row r="32" spans="1:21">
      <c r="A32" s="17" t="s">
        <v>188</v>
      </c>
      <c r="B32" s="18">
        <v>0</v>
      </c>
      <c r="C32" s="18">
        <v>6496</v>
      </c>
      <c r="D32" s="19">
        <v>31030</v>
      </c>
      <c r="E32" s="83" t="s">
        <v>173</v>
      </c>
      <c r="F32" s="83">
        <v>3.327297314144758E-2</v>
      </c>
      <c r="G32" s="84">
        <v>0.15308116923031992</v>
      </c>
      <c r="I32" s="118">
        <v>0</v>
      </c>
      <c r="J32" s="18">
        <v>6496</v>
      </c>
      <c r="K32" s="19">
        <v>31023</v>
      </c>
      <c r="L32" s="83" t="s">
        <v>173</v>
      </c>
      <c r="M32" s="83">
        <v>4.3381042017170371E-2</v>
      </c>
      <c r="N32" s="84">
        <v>0.19911729351954499</v>
      </c>
      <c r="P32" s="118">
        <v>0</v>
      </c>
      <c r="Q32" s="18">
        <v>0</v>
      </c>
      <c r="R32" s="19">
        <v>7</v>
      </c>
      <c r="S32" s="83" t="s">
        <v>173</v>
      </c>
      <c r="T32" s="83" t="s">
        <v>173</v>
      </c>
      <c r="U32" s="84">
        <v>1.4925284028155056E-4</v>
      </c>
    </row>
    <row r="33" spans="1:21">
      <c r="A33" s="17" t="s">
        <v>189</v>
      </c>
      <c r="B33" s="18">
        <v>0</v>
      </c>
      <c r="C33" s="18">
        <v>50625</v>
      </c>
      <c r="D33" s="19">
        <v>108822</v>
      </c>
      <c r="E33" s="83" t="s">
        <v>173</v>
      </c>
      <c r="F33" s="83">
        <v>0.25930484379399377</v>
      </c>
      <c r="G33" s="84">
        <v>0.53685462449184251</v>
      </c>
      <c r="I33" s="118">
        <v>0</v>
      </c>
      <c r="J33" s="18">
        <v>0</v>
      </c>
      <c r="K33" s="19">
        <v>0</v>
      </c>
      <c r="L33" s="83" t="s">
        <v>173</v>
      </c>
      <c r="M33" s="83" t="s">
        <v>173</v>
      </c>
      <c r="N33" s="84" t="s">
        <v>173</v>
      </c>
      <c r="P33" s="118">
        <v>0</v>
      </c>
      <c r="Q33" s="18">
        <v>50625</v>
      </c>
      <c r="R33" s="19">
        <v>108822</v>
      </c>
      <c r="S33" s="83" t="s">
        <v>173</v>
      </c>
      <c r="T33" s="83">
        <v>1.1128648273163526</v>
      </c>
      <c r="U33" s="84">
        <v>2.3202846550169851</v>
      </c>
    </row>
    <row r="34" spans="1:21">
      <c r="A34" s="17" t="s">
        <v>190</v>
      </c>
      <c r="B34" s="18">
        <v>0</v>
      </c>
      <c r="C34" s="18">
        <v>0</v>
      </c>
      <c r="D34" s="19">
        <v>0</v>
      </c>
      <c r="E34" s="83" t="s">
        <v>173</v>
      </c>
      <c r="F34" s="83" t="s">
        <v>173</v>
      </c>
      <c r="G34" s="84" t="s">
        <v>173</v>
      </c>
      <c r="I34" s="118">
        <v>0</v>
      </c>
      <c r="J34" s="18">
        <v>0</v>
      </c>
      <c r="K34" s="19">
        <v>0</v>
      </c>
      <c r="L34" s="83" t="s">
        <v>173</v>
      </c>
      <c r="M34" s="83" t="s">
        <v>173</v>
      </c>
      <c r="N34" s="84" t="s">
        <v>173</v>
      </c>
      <c r="P34" s="118">
        <v>0</v>
      </c>
      <c r="Q34" s="18">
        <v>0</v>
      </c>
      <c r="R34" s="19">
        <v>0</v>
      </c>
      <c r="S34" s="83" t="s">
        <v>173</v>
      </c>
      <c r="T34" s="83" t="s">
        <v>173</v>
      </c>
      <c r="U34" s="84" t="s">
        <v>173</v>
      </c>
    </row>
    <row r="35" spans="1:21">
      <c r="A35" s="17" t="s">
        <v>191</v>
      </c>
      <c r="B35" s="18">
        <v>0</v>
      </c>
      <c r="C35" s="18">
        <v>18656</v>
      </c>
      <c r="D35" s="19">
        <v>21309</v>
      </c>
      <c r="E35" s="83" t="s">
        <v>173</v>
      </c>
      <c r="F35" s="83">
        <v>9.5557356361891319E-2</v>
      </c>
      <c r="G35" s="84">
        <v>0.10512428730676401</v>
      </c>
      <c r="I35" s="118">
        <v>0</v>
      </c>
      <c r="J35" s="18">
        <v>0</v>
      </c>
      <c r="K35" s="19">
        <v>0</v>
      </c>
      <c r="L35" s="83" t="s">
        <v>173</v>
      </c>
      <c r="M35" s="83" t="s">
        <v>173</v>
      </c>
      <c r="N35" s="84" t="s">
        <v>173</v>
      </c>
      <c r="P35" s="118">
        <v>0</v>
      </c>
      <c r="Q35" s="18">
        <v>18656</v>
      </c>
      <c r="R35" s="19">
        <v>21309</v>
      </c>
      <c r="S35" s="83" t="s">
        <v>173</v>
      </c>
      <c r="T35" s="83">
        <v>0.41010580184521234</v>
      </c>
      <c r="U35" s="84">
        <v>0.45434696765136584</v>
      </c>
    </row>
    <row r="36" spans="1:21">
      <c r="A36" s="17" t="s">
        <v>192</v>
      </c>
      <c r="B36" s="18">
        <v>0</v>
      </c>
      <c r="C36" s="18">
        <v>0</v>
      </c>
      <c r="D36" s="19">
        <v>0</v>
      </c>
      <c r="E36" s="83" t="s">
        <v>173</v>
      </c>
      <c r="F36" s="83" t="s">
        <v>173</v>
      </c>
      <c r="G36" s="84" t="s">
        <v>173</v>
      </c>
      <c r="I36" s="118">
        <v>0</v>
      </c>
      <c r="J36" s="18">
        <v>0</v>
      </c>
      <c r="K36" s="19">
        <v>0</v>
      </c>
      <c r="L36" s="83" t="s">
        <v>173</v>
      </c>
      <c r="M36" s="83" t="s">
        <v>173</v>
      </c>
      <c r="N36" s="84" t="s">
        <v>173</v>
      </c>
      <c r="P36" s="118">
        <v>0</v>
      </c>
      <c r="Q36" s="18">
        <v>0</v>
      </c>
      <c r="R36" s="19">
        <v>0</v>
      </c>
      <c r="S36" s="83" t="s">
        <v>173</v>
      </c>
      <c r="T36" s="83" t="s">
        <v>173</v>
      </c>
      <c r="U36" s="84" t="s">
        <v>173</v>
      </c>
    </row>
    <row r="37" spans="1:21">
      <c r="A37" s="17" t="s">
        <v>193</v>
      </c>
      <c r="B37" s="18">
        <v>0</v>
      </c>
      <c r="C37" s="18">
        <v>0</v>
      </c>
      <c r="D37" s="19">
        <v>269475</v>
      </c>
      <c r="E37" s="83" t="s">
        <v>173</v>
      </c>
      <c r="F37" s="83" t="s">
        <v>173</v>
      </c>
      <c r="G37" s="84">
        <v>1.3294085748740077</v>
      </c>
      <c r="I37" s="118">
        <v>0</v>
      </c>
      <c r="J37" s="18">
        <v>0</v>
      </c>
      <c r="K37" s="19">
        <v>181307</v>
      </c>
      <c r="L37" s="83" t="s">
        <v>173</v>
      </c>
      <c r="M37" s="83" t="s">
        <v>173</v>
      </c>
      <c r="N37" s="84">
        <v>1.1636965843454257</v>
      </c>
      <c r="P37" s="118">
        <v>0</v>
      </c>
      <c r="Q37" s="18">
        <v>0</v>
      </c>
      <c r="R37" s="19">
        <v>88168</v>
      </c>
      <c r="S37" s="83" t="s">
        <v>173</v>
      </c>
      <c r="T37" s="83" t="s">
        <v>173</v>
      </c>
      <c r="U37" s="84">
        <v>1.8799034888491071</v>
      </c>
    </row>
    <row r="38" spans="1:21" ht="13.5" thickBot="1">
      <c r="A38" s="20" t="s">
        <v>4</v>
      </c>
      <c r="B38" s="21">
        <v>18689400</v>
      </c>
      <c r="C38" s="21">
        <v>19523353</v>
      </c>
      <c r="D38" s="22">
        <v>20270292</v>
      </c>
      <c r="E38" s="87">
        <v>100</v>
      </c>
      <c r="F38" s="87">
        <v>100</v>
      </c>
      <c r="G38" s="88">
        <v>100</v>
      </c>
      <c r="I38" s="119">
        <v>16588239</v>
      </c>
      <c r="J38" s="21">
        <v>14974283</v>
      </c>
      <c r="K38" s="22">
        <v>15580264</v>
      </c>
      <c r="L38" s="87">
        <v>100</v>
      </c>
      <c r="M38" s="87">
        <v>100</v>
      </c>
      <c r="N38" s="88">
        <v>100</v>
      </c>
      <c r="P38" s="119">
        <v>2101161</v>
      </c>
      <c r="Q38" s="21">
        <v>4549070</v>
      </c>
      <c r="R38" s="22">
        <v>4690028</v>
      </c>
      <c r="S38" s="87">
        <v>100</v>
      </c>
      <c r="T38" s="87">
        <v>100</v>
      </c>
      <c r="U38" s="88">
        <v>100</v>
      </c>
    </row>
    <row r="39" spans="1:21">
      <c r="I39" s="126"/>
      <c r="P39" s="126"/>
    </row>
    <row r="40" spans="1:21" ht="16.5" thickBot="1">
      <c r="A40" s="5" t="s">
        <v>37</v>
      </c>
      <c r="B40" s="6"/>
      <c r="C40" s="6"/>
      <c r="D40" s="199" t="s">
        <v>107</v>
      </c>
      <c r="E40" s="199"/>
      <c r="F40" s="6"/>
      <c r="I40" s="199" t="s">
        <v>94</v>
      </c>
      <c r="J40" s="199"/>
      <c r="K40" s="199"/>
      <c r="L40" s="199"/>
      <c r="M40" s="199"/>
      <c r="N40" s="199"/>
      <c r="P40" s="199" t="s">
        <v>95</v>
      </c>
      <c r="Q40" s="199"/>
      <c r="R40" s="199"/>
      <c r="S40" s="199"/>
      <c r="T40" s="199"/>
      <c r="U40" s="199"/>
    </row>
    <row r="41" spans="1:21">
      <c r="A41" s="7"/>
      <c r="B41" s="92"/>
      <c r="C41" s="91" t="s">
        <v>30</v>
      </c>
      <c r="D41" s="93"/>
      <c r="E41" s="11"/>
      <c r="F41" s="9" t="s">
        <v>2</v>
      </c>
      <c r="G41" s="12"/>
      <c r="I41" s="32"/>
      <c r="J41" s="91" t="s">
        <v>30</v>
      </c>
      <c r="K41" s="93"/>
      <c r="L41" s="11"/>
      <c r="M41" s="91" t="s">
        <v>2</v>
      </c>
      <c r="N41" s="12"/>
      <c r="P41" s="32"/>
      <c r="Q41" s="91" t="s">
        <v>30</v>
      </c>
      <c r="R41" s="93"/>
      <c r="S41" s="11"/>
      <c r="T41" s="91" t="s">
        <v>2</v>
      </c>
      <c r="U41" s="12"/>
    </row>
    <row r="42" spans="1:21">
      <c r="A42" s="13" t="s">
        <v>3</v>
      </c>
      <c r="B42" s="14" t="s">
        <v>164</v>
      </c>
      <c r="C42" s="15" t="s">
        <v>160</v>
      </c>
      <c r="D42" s="66" t="s">
        <v>161</v>
      </c>
      <c r="E42" s="15" t="s">
        <v>164</v>
      </c>
      <c r="F42" s="15" t="s">
        <v>160</v>
      </c>
      <c r="G42" s="16" t="s">
        <v>161</v>
      </c>
      <c r="I42" s="117" t="s">
        <v>164</v>
      </c>
      <c r="J42" s="15" t="s">
        <v>160</v>
      </c>
      <c r="K42" s="66" t="s">
        <v>161</v>
      </c>
      <c r="L42" s="15" t="s">
        <v>164</v>
      </c>
      <c r="M42" s="15" t="s">
        <v>160</v>
      </c>
      <c r="N42" s="16" t="s">
        <v>161</v>
      </c>
      <c r="P42" s="117" t="s">
        <v>164</v>
      </c>
      <c r="Q42" s="15" t="s">
        <v>160</v>
      </c>
      <c r="R42" s="66" t="s">
        <v>161</v>
      </c>
      <c r="S42" s="15" t="s">
        <v>164</v>
      </c>
      <c r="T42" s="15" t="s">
        <v>160</v>
      </c>
      <c r="U42" s="16" t="s">
        <v>161</v>
      </c>
    </row>
    <row r="43" spans="1:21">
      <c r="A43" s="17" t="s">
        <v>83</v>
      </c>
      <c r="B43" s="18">
        <v>938934</v>
      </c>
      <c r="C43" s="18">
        <v>926130</v>
      </c>
      <c r="D43" s="19">
        <v>897253</v>
      </c>
      <c r="E43" s="83">
        <v>23.814788577533239</v>
      </c>
      <c r="F43" s="83">
        <v>23.092568503115938</v>
      </c>
      <c r="G43" s="84">
        <v>21.935007078584636</v>
      </c>
      <c r="I43" s="118">
        <v>824079</v>
      </c>
      <c r="J43" s="18">
        <v>713172</v>
      </c>
      <c r="K43" s="19">
        <v>719011</v>
      </c>
      <c r="L43" s="83">
        <v>23.754862938356275</v>
      </c>
      <c r="M43" s="83">
        <v>22.312716933363951</v>
      </c>
      <c r="N43" s="84">
        <v>21.832684638223679</v>
      </c>
      <c r="P43" s="118">
        <v>114855</v>
      </c>
      <c r="Q43" s="18">
        <v>212958</v>
      </c>
      <c r="R43" s="19">
        <v>178242</v>
      </c>
      <c r="S43" s="83">
        <v>24.253782559575974</v>
      </c>
      <c r="T43" s="83">
        <v>26.153787581992329</v>
      </c>
      <c r="U43" s="84">
        <v>22.357691453773008</v>
      </c>
    </row>
    <row r="44" spans="1:21">
      <c r="A44" s="17" t="s">
        <v>165</v>
      </c>
      <c r="B44" s="18">
        <v>70071</v>
      </c>
      <c r="C44" s="18">
        <v>89425</v>
      </c>
      <c r="D44" s="19">
        <v>98474</v>
      </c>
      <c r="E44" s="83">
        <v>1.7772559630563294</v>
      </c>
      <c r="F44" s="83">
        <v>2.2297657330948599</v>
      </c>
      <c r="G44" s="84">
        <v>2.4073788408136205</v>
      </c>
      <c r="I44" s="118">
        <v>69648</v>
      </c>
      <c r="J44" s="18">
        <v>88227</v>
      </c>
      <c r="K44" s="19">
        <v>97294</v>
      </c>
      <c r="L44" s="83">
        <v>2.0076700097085811</v>
      </c>
      <c r="M44" s="83">
        <v>2.760321601072254</v>
      </c>
      <c r="N44" s="84">
        <v>2.9543208924360469</v>
      </c>
      <c r="P44" s="118">
        <v>423</v>
      </c>
      <c r="Q44" s="18">
        <v>1198</v>
      </c>
      <c r="R44" s="19">
        <v>1180</v>
      </c>
      <c r="S44" s="83">
        <v>8.932436570197759E-2</v>
      </c>
      <c r="T44" s="83">
        <v>0.14712871797831878</v>
      </c>
      <c r="U44" s="84">
        <v>0.14801267891659736</v>
      </c>
    </row>
    <row r="45" spans="1:21">
      <c r="A45" s="17" t="s">
        <v>84</v>
      </c>
      <c r="B45" s="18">
        <v>1051991</v>
      </c>
      <c r="C45" s="18">
        <v>1065723</v>
      </c>
      <c r="D45" s="19">
        <v>1076819</v>
      </c>
      <c r="E45" s="83">
        <v>26.682326181039102</v>
      </c>
      <c r="F45" s="83">
        <v>26.573247149802107</v>
      </c>
      <c r="G45" s="84">
        <v>26.32482966047974</v>
      </c>
      <c r="I45" s="118">
        <v>871506</v>
      </c>
      <c r="J45" s="18">
        <v>803279</v>
      </c>
      <c r="K45" s="19">
        <v>810017</v>
      </c>
      <c r="L45" s="83">
        <v>25.121991435232694</v>
      </c>
      <c r="M45" s="83">
        <v>25.131857315648485</v>
      </c>
      <c r="N45" s="84">
        <v>24.596071148563833</v>
      </c>
      <c r="P45" s="118">
        <v>180485</v>
      </c>
      <c r="Q45" s="18">
        <v>262444</v>
      </c>
      <c r="R45" s="19">
        <v>266802</v>
      </c>
      <c r="S45" s="83">
        <v>38.112785209743322</v>
      </c>
      <c r="T45" s="83">
        <v>32.231259817280382</v>
      </c>
      <c r="U45" s="84">
        <v>33.466168440937295</v>
      </c>
    </row>
    <row r="46" spans="1:21">
      <c r="A46" s="17" t="s">
        <v>86</v>
      </c>
      <c r="B46" s="18">
        <v>622577</v>
      </c>
      <c r="C46" s="18">
        <v>616074</v>
      </c>
      <c r="D46" s="19">
        <v>614106</v>
      </c>
      <c r="E46" s="83">
        <v>15.790821962177226</v>
      </c>
      <c r="F46" s="83">
        <v>15.361483860784823</v>
      </c>
      <c r="G46" s="84">
        <v>15.012955606725523</v>
      </c>
      <c r="I46" s="118">
        <v>560699</v>
      </c>
      <c r="J46" s="18">
        <v>504236</v>
      </c>
      <c r="K46" s="19">
        <v>497879</v>
      </c>
      <c r="L46" s="83">
        <v>16.162683304238339</v>
      </c>
      <c r="M46" s="83">
        <v>15.775822852848549</v>
      </c>
      <c r="N46" s="84">
        <v>15.118037408320829</v>
      </c>
      <c r="P46" s="118">
        <v>61878</v>
      </c>
      <c r="Q46" s="18">
        <v>111838</v>
      </c>
      <c r="R46" s="19">
        <v>116227</v>
      </c>
      <c r="S46" s="83">
        <v>13.066697638077942</v>
      </c>
      <c r="T46" s="83">
        <v>13.735043039448428</v>
      </c>
      <c r="U46" s="84">
        <v>14.578872569863867</v>
      </c>
    </row>
    <row r="47" spans="1:21">
      <c r="A47" s="17" t="s">
        <v>166</v>
      </c>
      <c r="B47" s="18">
        <v>406893</v>
      </c>
      <c r="C47" s="18">
        <v>405750</v>
      </c>
      <c r="D47" s="19">
        <v>408065</v>
      </c>
      <c r="E47" s="83">
        <v>10.3202895716613</v>
      </c>
      <c r="F47" s="83">
        <v>10.11716462066804</v>
      </c>
      <c r="G47" s="84">
        <v>9.975902742618457</v>
      </c>
      <c r="I47" s="118">
        <v>373553</v>
      </c>
      <c r="J47" s="18">
        <v>364605</v>
      </c>
      <c r="K47" s="19">
        <v>368498</v>
      </c>
      <c r="L47" s="83">
        <v>10.768021409612187</v>
      </c>
      <c r="M47" s="83">
        <v>11.407245597820951</v>
      </c>
      <c r="N47" s="84">
        <v>11.189398526331516</v>
      </c>
      <c r="P47" s="118">
        <v>33340</v>
      </c>
      <c r="Q47" s="18">
        <v>41145</v>
      </c>
      <c r="R47" s="19">
        <v>39567</v>
      </c>
      <c r="S47" s="83">
        <v>7.0403648995364847</v>
      </c>
      <c r="T47" s="83">
        <v>5.053097747260372</v>
      </c>
      <c r="U47" s="84">
        <v>4.963065819231363</v>
      </c>
    </row>
    <row r="48" spans="1:21">
      <c r="A48" s="17" t="s">
        <v>167</v>
      </c>
      <c r="B48" s="18">
        <v>97563</v>
      </c>
      <c r="C48" s="18">
        <v>102039</v>
      </c>
      <c r="D48" s="19">
        <v>107183</v>
      </c>
      <c r="E48" s="83">
        <v>2.474553289144791</v>
      </c>
      <c r="F48" s="83">
        <v>2.5442892439392386</v>
      </c>
      <c r="G48" s="84">
        <v>2.6202864339310508</v>
      </c>
      <c r="I48" s="118">
        <v>94142</v>
      </c>
      <c r="J48" s="18">
        <v>102039</v>
      </c>
      <c r="K48" s="19">
        <v>107183</v>
      </c>
      <c r="L48" s="83">
        <v>2.7137329148573577</v>
      </c>
      <c r="M48" s="83">
        <v>3.1924519234680053</v>
      </c>
      <c r="N48" s="84">
        <v>3.2545992169504063</v>
      </c>
      <c r="P48" s="118">
        <v>3421</v>
      </c>
      <c r="Q48" s="18">
        <v>0</v>
      </c>
      <c r="R48" s="19">
        <v>0</v>
      </c>
      <c r="S48" s="83">
        <v>0.7224081680058283</v>
      </c>
      <c r="T48" s="83" t="s">
        <v>173</v>
      </c>
      <c r="U48" s="84" t="s">
        <v>173</v>
      </c>
    </row>
    <row r="49" spans="1:21">
      <c r="A49" s="17" t="s">
        <v>168</v>
      </c>
      <c r="B49" s="18">
        <v>109407</v>
      </c>
      <c r="C49" s="18">
        <v>109984</v>
      </c>
      <c r="D49" s="19">
        <v>115564</v>
      </c>
      <c r="E49" s="83">
        <v>2.7749602995547917</v>
      </c>
      <c r="F49" s="83">
        <v>2.7423936750204652</v>
      </c>
      <c r="G49" s="84">
        <v>2.8251754611347688</v>
      </c>
      <c r="I49" s="118">
        <v>96570</v>
      </c>
      <c r="J49" s="18">
        <v>82154</v>
      </c>
      <c r="K49" s="19">
        <v>85366</v>
      </c>
      <c r="L49" s="83">
        <v>2.7837223299672305</v>
      </c>
      <c r="M49" s="83">
        <v>2.5703181658051384</v>
      </c>
      <c r="N49" s="84">
        <v>2.592128572200707</v>
      </c>
      <c r="P49" s="118">
        <v>12837</v>
      </c>
      <c r="Q49" s="18">
        <v>27830</v>
      </c>
      <c r="R49" s="19">
        <v>30198</v>
      </c>
      <c r="S49" s="83">
        <v>2.7107727719061145</v>
      </c>
      <c r="T49" s="83">
        <v>3.4178566121340666</v>
      </c>
      <c r="U49" s="84">
        <v>3.7878702355283114</v>
      </c>
    </row>
    <row r="50" spans="1:21">
      <c r="A50" s="17" t="s">
        <v>169</v>
      </c>
      <c r="B50" s="18">
        <v>19027</v>
      </c>
      <c r="C50" s="18">
        <v>25400</v>
      </c>
      <c r="D50" s="19">
        <v>29731</v>
      </c>
      <c r="E50" s="83">
        <v>0.48259407185672787</v>
      </c>
      <c r="F50" s="83">
        <v>0.6333357519777405</v>
      </c>
      <c r="G50" s="84">
        <v>0.72682921701393011</v>
      </c>
      <c r="I50" s="118">
        <v>13016</v>
      </c>
      <c r="J50" s="18">
        <v>783</v>
      </c>
      <c r="K50" s="19">
        <v>0</v>
      </c>
      <c r="L50" s="83">
        <v>0.37519861081964867</v>
      </c>
      <c r="M50" s="83">
        <v>2.4497396643199641E-2</v>
      </c>
      <c r="N50" s="84" t="s">
        <v>173</v>
      </c>
      <c r="P50" s="118">
        <v>6011</v>
      </c>
      <c r="Q50" s="18">
        <v>24617</v>
      </c>
      <c r="R50" s="19">
        <v>29731</v>
      </c>
      <c r="S50" s="83">
        <v>1.2693351353063531</v>
      </c>
      <c r="T50" s="83">
        <v>3.023261811746472</v>
      </c>
      <c r="U50" s="84">
        <v>3.729292336329963</v>
      </c>
    </row>
    <row r="51" spans="1:21">
      <c r="A51" s="17" t="s">
        <v>170</v>
      </c>
      <c r="B51" s="18">
        <v>40596</v>
      </c>
      <c r="C51" s="18">
        <v>46731</v>
      </c>
      <c r="D51" s="19">
        <v>57533</v>
      </c>
      <c r="E51" s="83">
        <v>1.0296625290952712</v>
      </c>
      <c r="F51" s="83">
        <v>1.1652131112469208</v>
      </c>
      <c r="G51" s="84">
        <v>1.4065004655902067</v>
      </c>
      <c r="I51" s="118">
        <v>34841</v>
      </c>
      <c r="J51" s="18">
        <v>27184</v>
      </c>
      <c r="K51" s="19">
        <v>36106</v>
      </c>
      <c r="L51" s="83">
        <v>1.0043250460638737</v>
      </c>
      <c r="M51" s="83">
        <v>0.85049454706096939</v>
      </c>
      <c r="N51" s="84">
        <v>1.0963544529189457</v>
      </c>
      <c r="P51" s="118">
        <v>5755</v>
      </c>
      <c r="Q51" s="18">
        <v>19547</v>
      </c>
      <c r="R51" s="19">
        <v>21427</v>
      </c>
      <c r="S51" s="83">
        <v>1.2152759447160308</v>
      </c>
      <c r="T51" s="83">
        <v>2.4006052172973265</v>
      </c>
      <c r="U51" s="84">
        <v>2.6876844670728235</v>
      </c>
    </row>
    <row r="52" spans="1:21">
      <c r="A52" s="17" t="s">
        <v>171</v>
      </c>
      <c r="B52" s="18">
        <v>136394</v>
      </c>
      <c r="C52" s="18">
        <v>140594</v>
      </c>
      <c r="D52" s="19">
        <v>154323</v>
      </c>
      <c r="E52" s="83">
        <v>3.4594489849596122</v>
      </c>
      <c r="F52" s="83">
        <v>3.5056380595889154</v>
      </c>
      <c r="G52" s="84">
        <v>3.7727108155541598</v>
      </c>
      <c r="I52" s="118">
        <v>135412</v>
      </c>
      <c r="J52" s="18">
        <v>140594</v>
      </c>
      <c r="K52" s="19">
        <v>153117</v>
      </c>
      <c r="L52" s="83">
        <v>3.9033800160041694</v>
      </c>
      <c r="M52" s="83">
        <v>4.3987062371060155</v>
      </c>
      <c r="N52" s="84">
        <v>4.6493797365421319</v>
      </c>
      <c r="P52" s="118">
        <v>982</v>
      </c>
      <c r="Q52" s="18">
        <v>0</v>
      </c>
      <c r="R52" s="19">
        <v>1206</v>
      </c>
      <c r="S52" s="83">
        <v>0.20736767640506382</v>
      </c>
      <c r="T52" s="83" t="s">
        <v>173</v>
      </c>
      <c r="U52" s="84">
        <v>0.15127397523170882</v>
      </c>
    </row>
    <row r="53" spans="1:21">
      <c r="A53" s="17" t="s">
        <v>172</v>
      </c>
      <c r="B53" s="18">
        <v>0</v>
      </c>
      <c r="C53" s="18">
        <v>0</v>
      </c>
      <c r="D53" s="19">
        <v>0</v>
      </c>
      <c r="E53" s="83" t="s">
        <v>173</v>
      </c>
      <c r="F53" s="83" t="s">
        <v>173</v>
      </c>
      <c r="G53" s="84" t="s">
        <v>173</v>
      </c>
      <c r="I53" s="118">
        <v>0</v>
      </c>
      <c r="J53" s="18">
        <v>0</v>
      </c>
      <c r="K53" s="19">
        <v>0</v>
      </c>
      <c r="L53" s="83" t="s">
        <v>173</v>
      </c>
      <c r="M53" s="83" t="s">
        <v>173</v>
      </c>
      <c r="N53" s="84" t="s">
        <v>173</v>
      </c>
      <c r="P53" s="118">
        <v>0</v>
      </c>
      <c r="Q53" s="18">
        <v>0</v>
      </c>
      <c r="R53" s="19">
        <v>0</v>
      </c>
      <c r="S53" s="83" t="s">
        <v>173</v>
      </c>
      <c r="T53" s="83" t="s">
        <v>173</v>
      </c>
      <c r="U53" s="84" t="s">
        <v>173</v>
      </c>
    </row>
    <row r="54" spans="1:21">
      <c r="A54" s="17" t="s">
        <v>174</v>
      </c>
      <c r="B54" s="18">
        <v>0</v>
      </c>
      <c r="C54" s="18">
        <v>0</v>
      </c>
      <c r="D54" s="19">
        <v>0</v>
      </c>
      <c r="E54" s="83" t="s">
        <v>173</v>
      </c>
      <c r="F54" s="83" t="s">
        <v>173</v>
      </c>
      <c r="G54" s="84" t="s">
        <v>173</v>
      </c>
      <c r="I54" s="118">
        <v>0</v>
      </c>
      <c r="J54" s="18">
        <v>0</v>
      </c>
      <c r="K54" s="19">
        <v>0</v>
      </c>
      <c r="L54" s="83" t="s">
        <v>173</v>
      </c>
      <c r="M54" s="83" t="s">
        <v>173</v>
      </c>
      <c r="N54" s="84" t="s">
        <v>173</v>
      </c>
      <c r="P54" s="118">
        <v>0</v>
      </c>
      <c r="Q54" s="18">
        <v>0</v>
      </c>
      <c r="R54" s="19">
        <v>0</v>
      </c>
      <c r="S54" s="83" t="s">
        <v>173</v>
      </c>
      <c r="T54" s="83" t="s">
        <v>173</v>
      </c>
      <c r="U54" s="84" t="s">
        <v>173</v>
      </c>
    </row>
    <row r="55" spans="1:21">
      <c r="A55" s="17" t="s">
        <v>175</v>
      </c>
      <c r="B55" s="18">
        <v>227907</v>
      </c>
      <c r="C55" s="18">
        <v>234167</v>
      </c>
      <c r="D55" s="19">
        <v>239356</v>
      </c>
      <c r="E55" s="83">
        <v>5.7805522223498862</v>
      </c>
      <c r="F55" s="83">
        <v>5.8388320091878567</v>
      </c>
      <c r="G55" s="84">
        <v>5.8514995818366771</v>
      </c>
      <c r="I55" s="118">
        <v>194614</v>
      </c>
      <c r="J55" s="18">
        <v>188221</v>
      </c>
      <c r="K55" s="19">
        <v>193125</v>
      </c>
      <c r="L55" s="83">
        <v>5.6099341154006694</v>
      </c>
      <c r="M55" s="83">
        <v>5.8887924566790293</v>
      </c>
      <c r="N55" s="84">
        <v>5.8642179615568439</v>
      </c>
      <c r="P55" s="118">
        <v>33293</v>
      </c>
      <c r="Q55" s="18">
        <v>45946</v>
      </c>
      <c r="R55" s="19">
        <v>46231</v>
      </c>
      <c r="S55" s="83">
        <v>7.0304399700140427</v>
      </c>
      <c r="T55" s="83">
        <v>5.6427179267377587</v>
      </c>
      <c r="U55" s="84">
        <v>5.7989611516891637</v>
      </c>
    </row>
    <row r="56" spans="1:21">
      <c r="A56" s="17" t="s">
        <v>176</v>
      </c>
      <c r="B56" s="18">
        <v>0</v>
      </c>
      <c r="C56" s="18">
        <v>0</v>
      </c>
      <c r="D56" s="19">
        <v>0</v>
      </c>
      <c r="E56" s="83" t="s">
        <v>173</v>
      </c>
      <c r="F56" s="83" t="s">
        <v>173</v>
      </c>
      <c r="G56" s="84" t="s">
        <v>173</v>
      </c>
      <c r="I56" s="118">
        <v>0</v>
      </c>
      <c r="J56" s="18">
        <v>0</v>
      </c>
      <c r="K56" s="19">
        <v>0</v>
      </c>
      <c r="L56" s="83" t="s">
        <v>173</v>
      </c>
      <c r="M56" s="83" t="s">
        <v>173</v>
      </c>
      <c r="N56" s="84" t="s">
        <v>173</v>
      </c>
      <c r="P56" s="118">
        <v>0</v>
      </c>
      <c r="Q56" s="18">
        <v>0</v>
      </c>
      <c r="R56" s="19">
        <v>0</v>
      </c>
      <c r="S56" s="83" t="s">
        <v>173</v>
      </c>
      <c r="T56" s="83" t="s">
        <v>173</v>
      </c>
      <c r="U56" s="84" t="s">
        <v>173</v>
      </c>
    </row>
    <row r="57" spans="1:21">
      <c r="A57" s="17" t="s">
        <v>177</v>
      </c>
      <c r="B57" s="18">
        <v>45189</v>
      </c>
      <c r="C57" s="18">
        <v>55705</v>
      </c>
      <c r="D57" s="19">
        <v>54067</v>
      </c>
      <c r="E57" s="83">
        <v>1.146157750204114</v>
      </c>
      <c r="F57" s="83">
        <v>1.3889751206267731</v>
      </c>
      <c r="G57" s="84">
        <v>1.3217676928556779</v>
      </c>
      <c r="I57" s="118">
        <v>40839</v>
      </c>
      <c r="J57" s="18">
        <v>44497</v>
      </c>
      <c r="K57" s="19">
        <v>45093</v>
      </c>
      <c r="L57" s="83">
        <v>1.177223115186204</v>
      </c>
      <c r="M57" s="83">
        <v>1.392159206171717</v>
      </c>
      <c r="N57" s="84">
        <v>1.3692436532840531</v>
      </c>
      <c r="P57" s="118">
        <v>4350</v>
      </c>
      <c r="Q57" s="18">
        <v>11208</v>
      </c>
      <c r="R57" s="19">
        <v>8974</v>
      </c>
      <c r="S57" s="83">
        <v>0.91858390260898948</v>
      </c>
      <c r="T57" s="83">
        <v>1.3764763531727853</v>
      </c>
      <c r="U57" s="84">
        <v>1.1256489666080887</v>
      </c>
    </row>
    <row r="58" spans="1:21">
      <c r="A58" s="17" t="s">
        <v>178</v>
      </c>
      <c r="B58" s="18">
        <v>0</v>
      </c>
      <c r="C58" s="18">
        <v>27</v>
      </c>
      <c r="D58" s="19">
        <v>31</v>
      </c>
      <c r="E58" s="83" t="s">
        <v>173</v>
      </c>
      <c r="F58" s="83">
        <v>6.7323091745665332E-4</v>
      </c>
      <c r="G58" s="84">
        <v>7.5785226623496793E-4</v>
      </c>
      <c r="I58" s="118">
        <v>0</v>
      </c>
      <c r="J58" s="18">
        <v>0</v>
      </c>
      <c r="K58" s="19">
        <v>0</v>
      </c>
      <c r="L58" s="83" t="s">
        <v>173</v>
      </c>
      <c r="M58" s="83" t="s">
        <v>173</v>
      </c>
      <c r="N58" s="84" t="s">
        <v>173</v>
      </c>
      <c r="P58" s="118">
        <v>0</v>
      </c>
      <c r="Q58" s="18">
        <v>27</v>
      </c>
      <c r="R58" s="19">
        <v>31</v>
      </c>
      <c r="S58" s="83" t="s">
        <v>173</v>
      </c>
      <c r="T58" s="83">
        <v>3.315922692332727E-3</v>
      </c>
      <c r="U58" s="84">
        <v>3.8884686834021343E-3</v>
      </c>
    </row>
    <row r="59" spans="1:21">
      <c r="A59" s="17" t="s">
        <v>179</v>
      </c>
      <c r="B59" s="18">
        <v>0</v>
      </c>
      <c r="C59" s="18">
        <v>1584</v>
      </c>
      <c r="D59" s="19">
        <v>1764</v>
      </c>
      <c r="E59" s="83" t="s">
        <v>173</v>
      </c>
      <c r="F59" s="83">
        <v>3.949621382412366E-2</v>
      </c>
      <c r="G59" s="84">
        <v>4.3124238633499463E-2</v>
      </c>
      <c r="I59" s="118">
        <v>0</v>
      </c>
      <c r="J59" s="18">
        <v>0</v>
      </c>
      <c r="K59" s="19">
        <v>0</v>
      </c>
      <c r="L59" s="83" t="s">
        <v>173</v>
      </c>
      <c r="M59" s="83" t="s">
        <v>173</v>
      </c>
      <c r="N59" s="84" t="s">
        <v>173</v>
      </c>
      <c r="P59" s="118">
        <v>0</v>
      </c>
      <c r="Q59" s="18">
        <v>1584</v>
      </c>
      <c r="R59" s="19">
        <v>1764</v>
      </c>
      <c r="S59" s="83" t="s">
        <v>173</v>
      </c>
      <c r="T59" s="83">
        <v>0.19453413128351998</v>
      </c>
      <c r="U59" s="84">
        <v>0.22126641153294724</v>
      </c>
    </row>
    <row r="60" spans="1:21">
      <c r="A60" s="17" t="s">
        <v>180</v>
      </c>
      <c r="B60" s="18">
        <v>0</v>
      </c>
      <c r="C60" s="18">
        <v>1126</v>
      </c>
      <c r="D60" s="19">
        <v>1188</v>
      </c>
      <c r="E60" s="83" t="s">
        <v>173</v>
      </c>
      <c r="F60" s="83">
        <v>2.8076222705784873E-2</v>
      </c>
      <c r="G60" s="84">
        <v>2.9042854589907803E-2</v>
      </c>
      <c r="I60" s="118">
        <v>0</v>
      </c>
      <c r="J60" s="18">
        <v>0</v>
      </c>
      <c r="K60" s="19">
        <v>0</v>
      </c>
      <c r="L60" s="83" t="s">
        <v>173</v>
      </c>
      <c r="M60" s="83" t="s">
        <v>173</v>
      </c>
      <c r="N60" s="84" t="s">
        <v>173</v>
      </c>
      <c r="P60" s="118">
        <v>0</v>
      </c>
      <c r="Q60" s="18">
        <v>1126</v>
      </c>
      <c r="R60" s="19">
        <v>1188</v>
      </c>
      <c r="S60" s="83" t="s">
        <v>173</v>
      </c>
      <c r="T60" s="83">
        <v>0.13828625746543149</v>
      </c>
      <c r="U60" s="84">
        <v>0.14901615470586244</v>
      </c>
    </row>
    <row r="61" spans="1:21">
      <c r="A61" s="17" t="s">
        <v>181</v>
      </c>
      <c r="B61" s="18">
        <v>0</v>
      </c>
      <c r="C61" s="18">
        <v>0</v>
      </c>
      <c r="D61" s="19">
        <v>0</v>
      </c>
      <c r="E61" s="83" t="s">
        <v>173</v>
      </c>
      <c r="F61" s="83" t="s">
        <v>173</v>
      </c>
      <c r="G61" s="84" t="s">
        <v>173</v>
      </c>
      <c r="I61" s="118">
        <v>0</v>
      </c>
      <c r="J61" s="18">
        <v>0</v>
      </c>
      <c r="K61" s="19">
        <v>0</v>
      </c>
      <c r="L61" s="83" t="s">
        <v>173</v>
      </c>
      <c r="M61" s="83" t="s">
        <v>173</v>
      </c>
      <c r="N61" s="84" t="s">
        <v>173</v>
      </c>
      <c r="P61" s="118">
        <v>0</v>
      </c>
      <c r="Q61" s="18">
        <v>0</v>
      </c>
      <c r="R61" s="19">
        <v>0</v>
      </c>
      <c r="S61" s="83" t="s">
        <v>173</v>
      </c>
      <c r="T61" s="83" t="s">
        <v>173</v>
      </c>
      <c r="U61" s="84" t="s">
        <v>173</v>
      </c>
    </row>
    <row r="62" spans="1:21">
      <c r="A62" s="17" t="s">
        <v>182</v>
      </c>
      <c r="B62" s="18">
        <v>55709</v>
      </c>
      <c r="C62" s="18">
        <v>26156</v>
      </c>
      <c r="D62" s="19">
        <v>0</v>
      </c>
      <c r="E62" s="83">
        <v>1.4129832947425476</v>
      </c>
      <c r="F62" s="83">
        <v>0.65218621766652674</v>
      </c>
      <c r="G62" s="84" t="s">
        <v>173</v>
      </c>
      <c r="I62" s="118">
        <v>50373</v>
      </c>
      <c r="J62" s="18">
        <v>24274</v>
      </c>
      <c r="K62" s="19">
        <v>0</v>
      </c>
      <c r="L62" s="83">
        <v>1.4520497559018257</v>
      </c>
      <c r="M62" s="83">
        <v>0.75945058252494013</v>
      </c>
      <c r="N62" s="84" t="s">
        <v>173</v>
      </c>
      <c r="P62" s="118">
        <v>5336</v>
      </c>
      <c r="Q62" s="18">
        <v>1882</v>
      </c>
      <c r="R62" s="19">
        <v>0</v>
      </c>
      <c r="S62" s="83">
        <v>1.1267962538670271</v>
      </c>
      <c r="T62" s="83">
        <v>0.23113209285074787</v>
      </c>
      <c r="U62" s="84" t="s">
        <v>173</v>
      </c>
    </row>
    <row r="63" spans="1:21">
      <c r="A63" s="17" t="s">
        <v>183</v>
      </c>
      <c r="B63" s="18">
        <v>0</v>
      </c>
      <c r="C63" s="18">
        <v>0</v>
      </c>
      <c r="D63" s="19">
        <v>0</v>
      </c>
      <c r="E63" s="83" t="s">
        <v>173</v>
      </c>
      <c r="F63" s="83" t="s">
        <v>173</v>
      </c>
      <c r="G63" s="84" t="s">
        <v>173</v>
      </c>
      <c r="I63" s="118">
        <v>0</v>
      </c>
      <c r="J63" s="18">
        <v>0</v>
      </c>
      <c r="K63" s="19">
        <v>0</v>
      </c>
      <c r="L63" s="83" t="s">
        <v>173</v>
      </c>
      <c r="M63" s="83" t="s">
        <v>173</v>
      </c>
      <c r="N63" s="84" t="s">
        <v>173</v>
      </c>
      <c r="P63" s="118">
        <v>0</v>
      </c>
      <c r="Q63" s="18">
        <v>0</v>
      </c>
      <c r="R63" s="19">
        <v>0</v>
      </c>
      <c r="S63" s="83" t="s">
        <v>173</v>
      </c>
      <c r="T63" s="83" t="s">
        <v>173</v>
      </c>
      <c r="U63" s="84" t="s">
        <v>173</v>
      </c>
    </row>
    <row r="64" spans="1:21">
      <c r="A64" s="17" t="s">
        <v>184</v>
      </c>
      <c r="B64" s="18">
        <v>104577</v>
      </c>
      <c r="C64" s="18">
        <v>116738</v>
      </c>
      <c r="D64" s="19">
        <v>124998</v>
      </c>
      <c r="E64" s="83">
        <v>2.6524538946003591</v>
      </c>
      <c r="F64" s="83">
        <v>2.9108011422983258</v>
      </c>
      <c r="G64" s="84">
        <v>3.0558070185431783</v>
      </c>
      <c r="I64" s="118">
        <v>97407</v>
      </c>
      <c r="J64" s="18">
        <v>106170</v>
      </c>
      <c r="K64" s="19">
        <v>112664</v>
      </c>
      <c r="L64" s="83">
        <v>2.8078496530508237</v>
      </c>
      <c r="M64" s="83">
        <v>3.3216968092062658</v>
      </c>
      <c r="N64" s="84">
        <v>3.4210291387486875</v>
      </c>
      <c r="P64" s="118">
        <v>7170</v>
      </c>
      <c r="Q64" s="18">
        <v>10568</v>
      </c>
      <c r="R64" s="19">
        <v>12334</v>
      </c>
      <c r="S64" s="83">
        <v>1.5140796739555067</v>
      </c>
      <c r="T64" s="83">
        <v>1.2978767041693429</v>
      </c>
      <c r="U64" s="84">
        <v>1.5471087980994169</v>
      </c>
    </row>
    <row r="65" spans="1:21">
      <c r="A65" s="17" t="s">
        <v>185</v>
      </c>
      <c r="B65" s="18">
        <v>5883</v>
      </c>
      <c r="C65" s="18">
        <v>6076</v>
      </c>
      <c r="D65" s="19">
        <v>11234</v>
      </c>
      <c r="E65" s="83">
        <v>0.1492143230531944</v>
      </c>
      <c r="F65" s="83">
        <v>0.1515018909061713</v>
      </c>
      <c r="G65" s="84">
        <v>0.27463588254463323</v>
      </c>
      <c r="I65" s="118">
        <v>4675</v>
      </c>
      <c r="J65" s="18">
        <v>3904</v>
      </c>
      <c r="K65" s="19">
        <v>5019</v>
      </c>
      <c r="L65" s="83">
        <v>0.13476133263536091</v>
      </c>
      <c r="M65" s="83">
        <v>0.12214283077273487</v>
      </c>
      <c r="N65" s="84">
        <v>0.15240134601451805</v>
      </c>
      <c r="P65" s="118">
        <v>1208</v>
      </c>
      <c r="Q65" s="18">
        <v>2172</v>
      </c>
      <c r="R65" s="19">
        <v>6215</v>
      </c>
      <c r="S65" s="83">
        <v>0.25509180559808259</v>
      </c>
      <c r="T65" s="83">
        <v>0.26674755880543272</v>
      </c>
      <c r="U65" s="84">
        <v>0.77957525378529879</v>
      </c>
    </row>
    <row r="66" spans="1:21">
      <c r="A66" s="17" t="s">
        <v>186</v>
      </c>
      <c r="B66" s="18">
        <v>9933</v>
      </c>
      <c r="C66" s="18">
        <v>21487</v>
      </c>
      <c r="D66" s="19">
        <v>23022</v>
      </c>
      <c r="E66" s="83">
        <v>0.25193708497150774</v>
      </c>
      <c r="F66" s="83">
        <v>0.53576713790337438</v>
      </c>
      <c r="G66" s="84">
        <v>0.56281531849230426</v>
      </c>
      <c r="I66" s="118">
        <v>7722</v>
      </c>
      <c r="J66" s="18">
        <v>0</v>
      </c>
      <c r="K66" s="19">
        <v>11232</v>
      </c>
      <c r="L66" s="83">
        <v>0.22259401296476083</v>
      </c>
      <c r="M66" s="83" t="s">
        <v>173</v>
      </c>
      <c r="N66" s="84">
        <v>0.34105836191174871</v>
      </c>
      <c r="P66" s="118">
        <v>2211</v>
      </c>
      <c r="Q66" s="18">
        <v>21487</v>
      </c>
      <c r="R66" s="19">
        <v>11790</v>
      </c>
      <c r="S66" s="83">
        <v>0.46689402498125876</v>
      </c>
      <c r="T66" s="83">
        <v>2.6388604033390113</v>
      </c>
      <c r="U66" s="84">
        <v>1.4788724444293924</v>
      </c>
    </row>
    <row r="67" spans="1:21">
      <c r="A67" s="17" t="s">
        <v>187</v>
      </c>
      <c r="B67" s="18">
        <v>0</v>
      </c>
      <c r="C67" s="18">
        <v>0</v>
      </c>
      <c r="D67" s="19">
        <v>0</v>
      </c>
      <c r="E67" s="83" t="s">
        <v>173</v>
      </c>
      <c r="F67" s="83" t="s">
        <v>173</v>
      </c>
      <c r="G67" s="84" t="s">
        <v>173</v>
      </c>
      <c r="I67" s="118">
        <v>0</v>
      </c>
      <c r="J67" s="18">
        <v>0</v>
      </c>
      <c r="K67" s="19">
        <v>0</v>
      </c>
      <c r="L67" s="83" t="s">
        <v>173</v>
      </c>
      <c r="M67" s="83" t="s">
        <v>173</v>
      </c>
      <c r="N67" s="84" t="s">
        <v>173</v>
      </c>
      <c r="P67" s="118">
        <v>0</v>
      </c>
      <c r="Q67" s="18">
        <v>0</v>
      </c>
      <c r="R67" s="19">
        <v>0</v>
      </c>
      <c r="S67" s="83" t="s">
        <v>173</v>
      </c>
      <c r="T67" s="83" t="s">
        <v>173</v>
      </c>
      <c r="U67" s="84" t="s">
        <v>173</v>
      </c>
    </row>
    <row r="68" spans="1:21">
      <c r="A68" s="17" t="s">
        <v>188</v>
      </c>
      <c r="B68" s="18">
        <v>0</v>
      </c>
      <c r="C68" s="18">
        <v>2919</v>
      </c>
      <c r="D68" s="19">
        <v>5203</v>
      </c>
      <c r="E68" s="83" t="s">
        <v>173</v>
      </c>
      <c r="F68" s="83">
        <v>7.2783742520591513E-2</v>
      </c>
      <c r="G68" s="84">
        <v>0.12719694649098509</v>
      </c>
      <c r="I68" s="118">
        <v>0</v>
      </c>
      <c r="J68" s="18">
        <v>2919</v>
      </c>
      <c r="K68" s="19">
        <v>5202</v>
      </c>
      <c r="L68" s="83" t="s">
        <v>173</v>
      </c>
      <c r="M68" s="83">
        <v>9.1325543807790233E-2</v>
      </c>
      <c r="N68" s="84">
        <v>0.15795811953925543</v>
      </c>
      <c r="P68" s="118">
        <v>0</v>
      </c>
      <c r="Q68" s="18">
        <v>0</v>
      </c>
      <c r="R68" s="19">
        <v>1</v>
      </c>
      <c r="S68" s="83" t="s">
        <v>173</v>
      </c>
      <c r="T68" s="83" t="s">
        <v>173</v>
      </c>
      <c r="U68" s="84">
        <v>1.2543447365813336E-4</v>
      </c>
    </row>
    <row r="69" spans="1:21">
      <c r="A69" s="17" t="s">
        <v>189</v>
      </c>
      <c r="B69" s="18">
        <v>0</v>
      </c>
      <c r="C69" s="18">
        <v>16278</v>
      </c>
      <c r="D69" s="19">
        <v>16227</v>
      </c>
      <c r="E69" s="83" t="s">
        <v>173</v>
      </c>
      <c r="F69" s="83">
        <v>0.40588343979108898</v>
      </c>
      <c r="G69" s="84">
        <v>0.39669899110305884</v>
      </c>
      <c r="I69" s="118">
        <v>0</v>
      </c>
      <c r="J69" s="18">
        <v>0</v>
      </c>
      <c r="K69" s="19">
        <v>0</v>
      </c>
      <c r="L69" s="83" t="s">
        <v>173</v>
      </c>
      <c r="M69" s="83" t="s">
        <v>173</v>
      </c>
      <c r="N69" s="84" t="s">
        <v>173</v>
      </c>
      <c r="P69" s="118">
        <v>0</v>
      </c>
      <c r="Q69" s="18">
        <v>16278</v>
      </c>
      <c r="R69" s="19">
        <v>16227</v>
      </c>
      <c r="S69" s="83" t="s">
        <v>173</v>
      </c>
      <c r="T69" s="83">
        <v>1.9991329476219308</v>
      </c>
      <c r="U69" s="84">
        <v>2.0354252040505298</v>
      </c>
    </row>
    <row r="70" spans="1:21">
      <c r="A70" s="17" t="s">
        <v>190</v>
      </c>
      <c r="B70" s="18">
        <v>0</v>
      </c>
      <c r="C70" s="18">
        <v>0</v>
      </c>
      <c r="D70" s="19">
        <v>0</v>
      </c>
      <c r="E70" s="83" t="s">
        <v>173</v>
      </c>
      <c r="F70" s="83" t="s">
        <v>173</v>
      </c>
      <c r="G70" s="84" t="s">
        <v>173</v>
      </c>
      <c r="I70" s="118">
        <v>0</v>
      </c>
      <c r="J70" s="18">
        <v>0</v>
      </c>
      <c r="K70" s="19">
        <v>0</v>
      </c>
      <c r="L70" s="83" t="s">
        <v>173</v>
      </c>
      <c r="M70" s="83" t="s">
        <v>173</v>
      </c>
      <c r="N70" s="84" t="s">
        <v>173</v>
      </c>
      <c r="P70" s="118">
        <v>0</v>
      </c>
      <c r="Q70" s="18">
        <v>0</v>
      </c>
      <c r="R70" s="19">
        <v>0</v>
      </c>
      <c r="S70" s="83" t="s">
        <v>173</v>
      </c>
      <c r="T70" s="83" t="s">
        <v>173</v>
      </c>
      <c r="U70" s="84" t="s">
        <v>173</v>
      </c>
    </row>
    <row r="71" spans="1:21">
      <c r="A71" s="17" t="s">
        <v>191</v>
      </c>
      <c r="B71" s="18">
        <v>0</v>
      </c>
      <c r="C71" s="18">
        <v>398</v>
      </c>
      <c r="D71" s="19">
        <v>525</v>
      </c>
      <c r="E71" s="83" t="s">
        <v>173</v>
      </c>
      <c r="F71" s="83">
        <v>9.9239224128795551E-3</v>
      </c>
      <c r="G71" s="84">
        <v>1.2834594831398651E-2</v>
      </c>
      <c r="I71" s="118">
        <v>0</v>
      </c>
      <c r="J71" s="18">
        <v>0</v>
      </c>
      <c r="K71" s="19">
        <v>0</v>
      </c>
      <c r="L71" s="83" t="s">
        <v>173</v>
      </c>
      <c r="M71" s="83" t="s">
        <v>173</v>
      </c>
      <c r="N71" s="84" t="s">
        <v>173</v>
      </c>
      <c r="P71" s="118">
        <v>0</v>
      </c>
      <c r="Q71" s="18">
        <v>398</v>
      </c>
      <c r="R71" s="19">
        <v>525</v>
      </c>
      <c r="S71" s="83" t="s">
        <v>173</v>
      </c>
      <c r="T71" s="83">
        <v>4.8879156724015757E-2</v>
      </c>
      <c r="U71" s="84">
        <v>6.5853098670520013E-2</v>
      </c>
    </row>
    <row r="72" spans="1:21">
      <c r="A72" s="17" t="s">
        <v>192</v>
      </c>
      <c r="B72" s="18">
        <v>0</v>
      </c>
      <c r="C72" s="18">
        <v>0</v>
      </c>
      <c r="D72" s="19">
        <v>0</v>
      </c>
      <c r="E72" s="83" t="s">
        <v>173</v>
      </c>
      <c r="F72" s="83" t="s">
        <v>173</v>
      </c>
      <c r="G72" s="84" t="s">
        <v>173</v>
      </c>
      <c r="I72" s="118">
        <v>0</v>
      </c>
      <c r="J72" s="18">
        <v>0</v>
      </c>
      <c r="K72" s="19">
        <v>0</v>
      </c>
      <c r="L72" s="83" t="s">
        <v>173</v>
      </c>
      <c r="M72" s="83" t="s">
        <v>173</v>
      </c>
      <c r="N72" s="84" t="s">
        <v>173</v>
      </c>
      <c r="P72" s="118">
        <v>0</v>
      </c>
      <c r="Q72" s="18">
        <v>0</v>
      </c>
      <c r="R72" s="19">
        <v>0</v>
      </c>
      <c r="S72" s="83" t="s">
        <v>173</v>
      </c>
      <c r="T72" s="83" t="s">
        <v>173</v>
      </c>
      <c r="U72" s="84" t="s">
        <v>173</v>
      </c>
    </row>
    <row r="73" spans="1:21">
      <c r="A73" s="17" t="s">
        <v>193</v>
      </c>
      <c r="B73" s="18">
        <v>0</v>
      </c>
      <c r="C73" s="18">
        <v>0</v>
      </c>
      <c r="D73" s="19">
        <v>53841</v>
      </c>
      <c r="E73" s="83" t="s">
        <v>173</v>
      </c>
      <c r="F73" s="83" t="s">
        <v>173</v>
      </c>
      <c r="G73" s="84">
        <v>1.3162427053663519</v>
      </c>
      <c r="I73" s="118">
        <v>0</v>
      </c>
      <c r="J73" s="18">
        <v>0</v>
      </c>
      <c r="K73" s="19">
        <v>46472</v>
      </c>
      <c r="L73" s="83" t="s">
        <v>173</v>
      </c>
      <c r="M73" s="83" t="s">
        <v>173</v>
      </c>
      <c r="N73" s="84">
        <v>1.4111168264568008</v>
      </c>
      <c r="P73" s="118">
        <v>0</v>
      </c>
      <c r="Q73" s="18">
        <v>0</v>
      </c>
      <c r="R73" s="19">
        <v>7369</v>
      </c>
      <c r="S73" s="83" t="s">
        <v>173</v>
      </c>
      <c r="T73" s="83" t="s">
        <v>173</v>
      </c>
      <c r="U73" s="84">
        <v>0.92432663638678469</v>
      </c>
    </row>
    <row r="74" spans="1:21" ht="13.5" thickBot="1">
      <c r="A74" s="20" t="s">
        <v>4</v>
      </c>
      <c r="B74" s="21">
        <v>3942651</v>
      </c>
      <c r="C74" s="21">
        <v>4010511</v>
      </c>
      <c r="D74" s="22">
        <v>4090507</v>
      </c>
      <c r="E74" s="87">
        <v>100</v>
      </c>
      <c r="F74" s="87">
        <v>100</v>
      </c>
      <c r="G74" s="88">
        <v>100</v>
      </c>
      <c r="I74" s="119">
        <v>3469096</v>
      </c>
      <c r="J74" s="21">
        <v>3196258</v>
      </c>
      <c r="K74" s="22">
        <v>3293278</v>
      </c>
      <c r="L74" s="87">
        <v>100</v>
      </c>
      <c r="M74" s="87">
        <v>100</v>
      </c>
      <c r="N74" s="88">
        <v>100</v>
      </c>
      <c r="P74" s="119">
        <v>473555</v>
      </c>
      <c r="Q74" s="21">
        <v>814253</v>
      </c>
      <c r="R74" s="22">
        <v>797229</v>
      </c>
      <c r="S74" s="87">
        <v>100</v>
      </c>
      <c r="T74" s="87">
        <v>100</v>
      </c>
      <c r="U74" s="88">
        <v>100</v>
      </c>
    </row>
    <row r="75" spans="1:21">
      <c r="A75" s="24"/>
      <c r="B75" s="24"/>
      <c r="C75" s="24"/>
      <c r="D75" s="24"/>
      <c r="E75" s="24"/>
      <c r="F75" s="24"/>
      <c r="G75" s="24"/>
      <c r="I75" s="24"/>
      <c r="J75" s="24"/>
      <c r="K75" s="24"/>
      <c r="L75" s="24"/>
      <c r="M75" s="24"/>
      <c r="N75" s="24"/>
      <c r="P75" s="24"/>
      <c r="Q75" s="24"/>
      <c r="R75" s="24"/>
      <c r="S75" s="24"/>
      <c r="T75" s="24"/>
      <c r="U75" s="24"/>
    </row>
    <row r="76" spans="1:21" ht="12.75" customHeight="1">
      <c r="A76" s="26" t="s">
        <v>162</v>
      </c>
      <c r="F76" s="25"/>
      <c r="G76" s="25"/>
      <c r="H76" s="116"/>
      <c r="I76" s="25"/>
      <c r="J76" s="25"/>
      <c r="K76" s="25"/>
      <c r="L76" s="25"/>
      <c r="M76" s="25"/>
      <c r="N76" s="25"/>
      <c r="O76" s="116"/>
      <c r="P76" s="25"/>
      <c r="T76" s="25"/>
      <c r="U76" s="187">
        <v>8</v>
      </c>
    </row>
    <row r="77" spans="1:21" ht="12.75" customHeight="1">
      <c r="A77" s="26" t="s">
        <v>163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T77" s="25"/>
      <c r="U77" s="188"/>
    </row>
    <row r="82" ht="12.75" customHeight="1"/>
    <row r="83" ht="12.75" customHeight="1"/>
  </sheetData>
  <mergeCells count="7">
    <mergeCell ref="D4:E4"/>
    <mergeCell ref="D40:E40"/>
    <mergeCell ref="I40:N40"/>
    <mergeCell ref="P40:U40"/>
    <mergeCell ref="U76:U77"/>
    <mergeCell ref="I4:N4"/>
    <mergeCell ref="P4:U4"/>
  </mergeCells>
  <phoneticPr fontId="0" type="noConversion"/>
  <hyperlinks>
    <hyperlink ref="A2" location="Innhold!A24" tooltip="Move to Tab2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7"/>
  <sheetViews>
    <sheetView showGridLines="0" showRowColHeaders="0" topLeftCell="A2" zoomScaleNormal="100" workbookViewId="0"/>
  </sheetViews>
  <sheetFormatPr defaultColWidth="11.42578125" defaultRowHeight="12.75"/>
  <cols>
    <col min="1" max="1" width="25.42578125" style="145" customWidth="1"/>
    <col min="2" max="4" width="10.5703125" style="145" customWidth="1"/>
    <col min="5" max="7" width="9.85546875" style="145" customWidth="1"/>
    <col min="8" max="16384" width="11.42578125" style="145"/>
  </cols>
  <sheetData>
    <row r="1" spans="1:7" ht="5.25" customHeight="1"/>
    <row r="2" spans="1:7">
      <c r="A2" s="146" t="s">
        <v>0</v>
      </c>
      <c r="B2" s="147"/>
      <c r="C2" s="147"/>
      <c r="D2" s="147"/>
      <c r="E2" s="147"/>
      <c r="F2" s="147"/>
    </row>
    <row r="3" spans="1:7" ht="6" customHeight="1">
      <c r="A3" s="148"/>
      <c r="B3" s="147"/>
      <c r="C3" s="147"/>
      <c r="D3" s="147"/>
      <c r="E3" s="147"/>
      <c r="F3" s="147"/>
    </row>
    <row r="4" spans="1:7" ht="16.5" thickBot="1">
      <c r="A4" s="149" t="s">
        <v>155</v>
      </c>
      <c r="B4" s="150"/>
      <c r="C4" s="150"/>
      <c r="D4" s="150"/>
      <c r="E4" s="150"/>
      <c r="F4" s="150"/>
    </row>
    <row r="5" spans="1:7">
      <c r="A5" s="151"/>
      <c r="B5" s="152"/>
      <c r="C5" s="153" t="s">
        <v>1</v>
      </c>
      <c r="D5" s="154"/>
      <c r="E5" s="155"/>
      <c r="F5" s="153" t="s">
        <v>2</v>
      </c>
      <c r="G5" s="156"/>
    </row>
    <row r="6" spans="1:7">
      <c r="A6" s="157" t="s">
        <v>3</v>
      </c>
      <c r="B6" s="158">
        <v>41090</v>
      </c>
      <c r="C6" s="159">
        <v>41455</v>
      </c>
      <c r="D6" s="160">
        <v>41820</v>
      </c>
      <c r="E6" s="159">
        <v>41090</v>
      </c>
      <c r="F6" s="159">
        <v>41455</v>
      </c>
      <c r="G6" s="161">
        <v>41820</v>
      </c>
    </row>
    <row r="7" spans="1:7">
      <c r="A7" s="162" t="s">
        <v>83</v>
      </c>
      <c r="B7" s="18">
        <v>3819860</v>
      </c>
      <c r="C7" s="18">
        <v>3989841</v>
      </c>
      <c r="D7" s="18">
        <v>3936960</v>
      </c>
      <c r="E7" s="163">
        <v>24.716046219406302</v>
      </c>
      <c r="F7" s="164">
        <v>24.657415132469364</v>
      </c>
      <c r="G7" s="165">
        <v>23.421175432513849</v>
      </c>
    </row>
    <row r="8" spans="1:7">
      <c r="A8" s="162" t="s">
        <v>165</v>
      </c>
      <c r="B8" s="18">
        <v>327095</v>
      </c>
      <c r="C8" s="18">
        <v>407456</v>
      </c>
      <c r="D8" s="18">
        <v>435546</v>
      </c>
      <c r="E8" s="166">
        <v>2.1164375495794885</v>
      </c>
      <c r="F8" s="164">
        <v>2.5180982751481666</v>
      </c>
      <c r="G8" s="165">
        <v>2.5910853234296707</v>
      </c>
    </row>
    <row r="9" spans="1:7">
      <c r="A9" s="162" t="s">
        <v>84</v>
      </c>
      <c r="B9" s="18">
        <v>3948209</v>
      </c>
      <c r="C9" s="18">
        <v>4085335</v>
      </c>
      <c r="D9" s="18">
        <v>4228589</v>
      </c>
      <c r="E9" s="166">
        <v>25.546516397950693</v>
      </c>
      <c r="F9" s="164">
        <v>25.247572785533741</v>
      </c>
      <c r="G9" s="165">
        <v>25.156091197522528</v>
      </c>
    </row>
    <row r="10" spans="1:7">
      <c r="A10" s="162" t="s">
        <v>86</v>
      </c>
      <c r="B10" s="18">
        <v>2475500</v>
      </c>
      <c r="C10" s="18">
        <v>2474516</v>
      </c>
      <c r="D10" s="18">
        <v>2482609</v>
      </c>
      <c r="E10" s="166">
        <v>16.01749080231744</v>
      </c>
      <c r="F10" s="164">
        <v>15.292631526904845</v>
      </c>
      <c r="G10" s="165">
        <v>14.769167306586242</v>
      </c>
    </row>
    <row r="11" spans="1:7">
      <c r="A11" s="162" t="s">
        <v>166</v>
      </c>
      <c r="B11" s="18">
        <v>1649467</v>
      </c>
      <c r="C11" s="18">
        <v>1688564</v>
      </c>
      <c r="D11" s="18">
        <v>1726682</v>
      </c>
      <c r="E11" s="166">
        <v>10.672721672884727</v>
      </c>
      <c r="F11" s="164">
        <v>10.435409211981881</v>
      </c>
      <c r="G11" s="165">
        <v>10.272119106661961</v>
      </c>
    </row>
    <row r="12" spans="1:7">
      <c r="A12" s="162" t="s">
        <v>167</v>
      </c>
      <c r="B12" s="18">
        <v>322624</v>
      </c>
      <c r="C12" s="18">
        <v>344364</v>
      </c>
      <c r="D12" s="18">
        <v>364050</v>
      </c>
      <c r="E12" s="166">
        <v>2.0875083630001461</v>
      </c>
      <c r="F12" s="164">
        <v>2.1281865880564363</v>
      </c>
      <c r="G12" s="165">
        <v>2.1657519802605734</v>
      </c>
    </row>
    <row r="13" spans="1:7">
      <c r="A13" s="162" t="s">
        <v>168</v>
      </c>
      <c r="B13" s="18">
        <v>445694</v>
      </c>
      <c r="C13" s="18">
        <v>452680</v>
      </c>
      <c r="D13" s="18">
        <v>493021</v>
      </c>
      <c r="E13" s="166">
        <v>2.8838212666726193</v>
      </c>
      <c r="F13" s="164">
        <v>2.7975848366303899</v>
      </c>
      <c r="G13" s="165">
        <v>2.9330070239254171</v>
      </c>
    </row>
    <row r="14" spans="1:7">
      <c r="A14" s="162" t="s">
        <v>169</v>
      </c>
      <c r="B14" s="18">
        <v>52004</v>
      </c>
      <c r="C14" s="18">
        <v>64514</v>
      </c>
      <c r="D14" s="18">
        <v>73327</v>
      </c>
      <c r="E14" s="166">
        <v>0.3364870093652661</v>
      </c>
      <c r="F14" s="164">
        <v>0.39869971757173495</v>
      </c>
      <c r="G14" s="165">
        <v>0.43622605536757875</v>
      </c>
    </row>
    <row r="15" spans="1:7">
      <c r="A15" s="162" t="s">
        <v>170</v>
      </c>
      <c r="B15" s="18">
        <v>129741</v>
      </c>
      <c r="C15" s="18">
        <v>163694</v>
      </c>
      <c r="D15" s="18">
        <v>210039</v>
      </c>
      <c r="E15" s="166">
        <v>0.83947698411774074</v>
      </c>
      <c r="F15" s="164">
        <v>1.0116370333290072</v>
      </c>
      <c r="G15" s="165">
        <v>1.2495327020517801</v>
      </c>
    </row>
    <row r="16" spans="1:7">
      <c r="A16" s="162" t="s">
        <v>171</v>
      </c>
      <c r="B16" s="18">
        <v>645694</v>
      </c>
      <c r="C16" s="18">
        <v>701133</v>
      </c>
      <c r="D16" s="18">
        <v>777708</v>
      </c>
      <c r="E16" s="166">
        <v>4.1779025272112937</v>
      </c>
      <c r="F16" s="164">
        <v>4.3330366909542617</v>
      </c>
      <c r="G16" s="165">
        <v>4.6266244775840955</v>
      </c>
    </row>
    <row r="17" spans="1:7">
      <c r="A17" s="162" t="s">
        <v>172</v>
      </c>
      <c r="B17" s="18">
        <v>0</v>
      </c>
      <c r="C17" s="18">
        <v>0</v>
      </c>
      <c r="D17" s="18">
        <v>0</v>
      </c>
      <c r="E17" s="166" t="s">
        <v>173</v>
      </c>
      <c r="F17" s="164" t="s">
        <v>173</v>
      </c>
      <c r="G17" s="165" t="s">
        <v>173</v>
      </c>
    </row>
    <row r="18" spans="1:7">
      <c r="A18" s="162" t="s">
        <v>174</v>
      </c>
      <c r="B18" s="18">
        <v>0</v>
      </c>
      <c r="C18" s="18">
        <v>0</v>
      </c>
      <c r="D18" s="18">
        <v>0</v>
      </c>
      <c r="E18" s="166" t="s">
        <v>173</v>
      </c>
      <c r="F18" s="164" t="s">
        <v>173</v>
      </c>
      <c r="G18" s="165" t="s">
        <v>173</v>
      </c>
    </row>
    <row r="19" spans="1:7">
      <c r="A19" s="162" t="s">
        <v>175</v>
      </c>
      <c r="B19" s="18">
        <v>797010</v>
      </c>
      <c r="C19" s="18">
        <v>835597</v>
      </c>
      <c r="D19" s="18">
        <v>846874</v>
      </c>
      <c r="E19" s="166">
        <v>5.1569785273096436</v>
      </c>
      <c r="F19" s="164">
        <v>5.1640308755276214</v>
      </c>
      <c r="G19" s="165">
        <v>5.0380965321554534</v>
      </c>
    </row>
    <row r="20" spans="1:7">
      <c r="A20" s="162" t="s">
        <v>176</v>
      </c>
      <c r="B20" s="18">
        <v>0</v>
      </c>
      <c r="C20" s="18">
        <v>0</v>
      </c>
      <c r="D20" s="18">
        <v>0</v>
      </c>
      <c r="E20" s="166" t="s">
        <v>173</v>
      </c>
      <c r="F20" s="164" t="s">
        <v>173</v>
      </c>
      <c r="G20" s="165" t="s">
        <v>173</v>
      </c>
    </row>
    <row r="21" spans="1:7">
      <c r="A21" s="162" t="s">
        <v>177</v>
      </c>
      <c r="B21" s="18">
        <v>202378</v>
      </c>
      <c r="C21" s="18">
        <v>244475</v>
      </c>
      <c r="D21" s="18">
        <v>241092</v>
      </c>
      <c r="E21" s="166">
        <v>1.3094678867264791</v>
      </c>
      <c r="F21" s="164">
        <v>1.5108676171582895</v>
      </c>
      <c r="G21" s="165">
        <v>1.4342685796593384</v>
      </c>
    </row>
    <row r="22" spans="1:7">
      <c r="A22" s="162" t="s">
        <v>178</v>
      </c>
      <c r="B22" s="18">
        <v>0</v>
      </c>
      <c r="C22" s="18">
        <v>3409</v>
      </c>
      <c r="D22" s="18">
        <v>4703</v>
      </c>
      <c r="E22" s="166" t="s">
        <v>173</v>
      </c>
      <c r="F22" s="164">
        <v>2.106778896366749E-2</v>
      </c>
      <c r="G22" s="165">
        <v>2.7978386384193039E-2</v>
      </c>
    </row>
    <row r="23" spans="1:7">
      <c r="A23" s="162" t="s">
        <v>179</v>
      </c>
      <c r="B23" s="18">
        <v>0</v>
      </c>
      <c r="C23" s="18">
        <v>3428</v>
      </c>
      <c r="D23" s="18">
        <v>4290</v>
      </c>
      <c r="E23" s="166" t="s">
        <v>173</v>
      </c>
      <c r="F23" s="164">
        <v>2.1185209905383442E-2</v>
      </c>
      <c r="G23" s="165">
        <v>2.5521428362361924E-2</v>
      </c>
    </row>
    <row r="24" spans="1:7">
      <c r="A24" s="162" t="s">
        <v>180</v>
      </c>
      <c r="B24" s="18">
        <v>0</v>
      </c>
      <c r="C24" s="18">
        <v>4028</v>
      </c>
      <c r="D24" s="18">
        <v>4762</v>
      </c>
      <c r="E24" s="166" t="s">
        <v>173</v>
      </c>
      <c r="F24" s="164">
        <v>2.4893239643781942E-2</v>
      </c>
      <c r="G24" s="165">
        <v>2.8329380387311771E-2</v>
      </c>
    </row>
    <row r="25" spans="1:7">
      <c r="A25" s="162" t="s">
        <v>181</v>
      </c>
      <c r="B25" s="18">
        <v>0</v>
      </c>
      <c r="C25" s="18">
        <v>0</v>
      </c>
      <c r="D25" s="18">
        <v>0</v>
      </c>
      <c r="E25" s="166" t="s">
        <v>173</v>
      </c>
      <c r="F25" s="164" t="s">
        <v>173</v>
      </c>
      <c r="G25" s="165" t="s">
        <v>173</v>
      </c>
    </row>
    <row r="26" spans="1:7">
      <c r="A26" s="162" t="s">
        <v>182</v>
      </c>
      <c r="B26" s="18">
        <v>202767</v>
      </c>
      <c r="C26" s="18">
        <v>124435</v>
      </c>
      <c r="D26" s="18">
        <v>0</v>
      </c>
      <c r="E26" s="166">
        <v>1.3119848747782268</v>
      </c>
      <c r="F26" s="164">
        <v>0.76901446749602931</v>
      </c>
      <c r="G26" s="165" t="s">
        <v>173</v>
      </c>
    </row>
    <row r="27" spans="1:7">
      <c r="A27" s="162" t="s">
        <v>183</v>
      </c>
      <c r="B27" s="18">
        <v>0</v>
      </c>
      <c r="C27" s="18">
        <v>0</v>
      </c>
      <c r="D27" s="18">
        <v>0</v>
      </c>
      <c r="E27" s="166" t="s">
        <v>173</v>
      </c>
      <c r="F27" s="164" t="s">
        <v>173</v>
      </c>
      <c r="G27" s="165" t="s">
        <v>173</v>
      </c>
    </row>
    <row r="28" spans="1:7">
      <c r="A28" s="162" t="s">
        <v>184</v>
      </c>
      <c r="B28" s="18">
        <v>378600</v>
      </c>
      <c r="C28" s="18">
        <v>433934</v>
      </c>
      <c r="D28" s="18">
        <v>472070</v>
      </c>
      <c r="E28" s="166">
        <v>2.4496958261997106</v>
      </c>
      <c r="F28" s="164">
        <v>2.6817336275036925</v>
      </c>
      <c r="G28" s="165">
        <v>2.8083684585128657</v>
      </c>
    </row>
    <row r="29" spans="1:7">
      <c r="A29" s="162" t="s">
        <v>185</v>
      </c>
      <c r="B29" s="18">
        <v>21321</v>
      </c>
      <c r="C29" s="18">
        <v>22690</v>
      </c>
      <c r="D29" s="18">
        <v>46735</v>
      </c>
      <c r="E29" s="166">
        <v>0.13795553277972536</v>
      </c>
      <c r="F29" s="164">
        <v>0.14022532460710335</v>
      </c>
      <c r="G29" s="165">
        <v>0.27802889382633672</v>
      </c>
    </row>
    <row r="30" spans="1:7">
      <c r="A30" s="162" t="s">
        <v>186</v>
      </c>
      <c r="B30" s="18">
        <v>37016</v>
      </c>
      <c r="C30" s="18">
        <v>70017</v>
      </c>
      <c r="D30" s="18">
        <v>57281</v>
      </c>
      <c r="E30" s="166">
        <v>0.23950855970049784</v>
      </c>
      <c r="F30" s="164">
        <v>0.43270853032241319</v>
      </c>
      <c r="G30" s="165">
        <v>0.3407675846210847</v>
      </c>
    </row>
    <row r="31" spans="1:7">
      <c r="A31" s="162" t="s">
        <v>187</v>
      </c>
      <c r="B31" s="18">
        <v>0</v>
      </c>
      <c r="C31" s="18">
        <v>0</v>
      </c>
      <c r="D31" s="18">
        <v>14608</v>
      </c>
      <c r="E31" s="166" t="s">
        <v>173</v>
      </c>
      <c r="F31" s="164" t="s">
        <v>173</v>
      </c>
      <c r="G31" s="165">
        <v>8.690373555183753E-2</v>
      </c>
    </row>
    <row r="32" spans="1:7">
      <c r="A32" s="162" t="s">
        <v>188</v>
      </c>
      <c r="B32" s="18">
        <v>0</v>
      </c>
      <c r="C32" s="18">
        <v>6477</v>
      </c>
      <c r="D32" s="18">
        <v>30889</v>
      </c>
      <c r="E32" s="166" t="s">
        <v>173</v>
      </c>
      <c r="F32" s="164">
        <v>4.0028181026011828E-2</v>
      </c>
      <c r="G32" s="165">
        <v>0.18376023325990617</v>
      </c>
    </row>
    <row r="33" spans="1:7">
      <c r="A33" s="162" t="s">
        <v>189</v>
      </c>
      <c r="B33" s="18">
        <v>0</v>
      </c>
      <c r="C33" s="18">
        <v>50625</v>
      </c>
      <c r="D33" s="18">
        <v>108822</v>
      </c>
      <c r="E33" s="166" t="s">
        <v>173</v>
      </c>
      <c r="F33" s="164">
        <v>0.31286500917737359</v>
      </c>
      <c r="G33" s="165">
        <v>0.64738761707434722</v>
      </c>
    </row>
    <row r="34" spans="1:7">
      <c r="A34" s="162" t="s">
        <v>190</v>
      </c>
      <c r="B34" s="18">
        <v>0</v>
      </c>
      <c r="C34" s="18">
        <v>0</v>
      </c>
      <c r="D34" s="18">
        <v>0</v>
      </c>
      <c r="E34" s="166" t="s">
        <v>173</v>
      </c>
      <c r="F34" s="164" t="s">
        <v>173</v>
      </c>
      <c r="G34" s="165" t="s">
        <v>173</v>
      </c>
    </row>
    <row r="35" spans="1:7">
      <c r="A35" s="162" t="s">
        <v>191</v>
      </c>
      <c r="B35" s="18">
        <v>0</v>
      </c>
      <c r="C35" s="18">
        <v>9888</v>
      </c>
      <c r="D35" s="18">
        <v>12756</v>
      </c>
      <c r="E35" s="166" t="s">
        <v>173</v>
      </c>
      <c r="F35" s="164">
        <v>6.1108330088807311E-2</v>
      </c>
      <c r="G35" s="165">
        <v>7.5886093284449591E-2</v>
      </c>
    </row>
    <row r="36" spans="1:7">
      <c r="A36" s="162" t="s">
        <v>192</v>
      </c>
      <c r="B36" s="18">
        <v>0</v>
      </c>
      <c r="C36" s="18">
        <v>0</v>
      </c>
      <c r="D36" s="18">
        <v>0</v>
      </c>
      <c r="E36" s="166" t="s">
        <v>173</v>
      </c>
      <c r="F36" s="164" t="s">
        <v>173</v>
      </c>
      <c r="G36" s="165" t="s">
        <v>173</v>
      </c>
    </row>
    <row r="37" spans="1:7">
      <c r="A37" s="162" t="s">
        <v>193</v>
      </c>
      <c r="B37" s="18">
        <v>0</v>
      </c>
      <c r="C37" s="18">
        <v>0</v>
      </c>
      <c r="D37" s="18">
        <v>235991</v>
      </c>
      <c r="E37" s="166" t="s">
        <v>173</v>
      </c>
      <c r="F37" s="164" t="s">
        <v>173</v>
      </c>
      <c r="G37" s="165">
        <v>1.403922471016819</v>
      </c>
    </row>
    <row r="38" spans="1:7" ht="13.5" thickBot="1">
      <c r="A38" s="167" t="s">
        <v>4</v>
      </c>
      <c r="B38" s="21">
        <v>15454980</v>
      </c>
      <c r="C38" s="21">
        <v>16181100</v>
      </c>
      <c r="D38" s="21">
        <v>16809404</v>
      </c>
      <c r="E38" s="168">
        <v>100</v>
      </c>
      <c r="F38" s="169">
        <v>100</v>
      </c>
      <c r="G38" s="170">
        <v>100</v>
      </c>
    </row>
    <row r="40" spans="1:7" ht="16.5" thickBot="1">
      <c r="A40" s="149" t="s">
        <v>156</v>
      </c>
      <c r="B40" s="150"/>
      <c r="C40" s="150"/>
      <c r="D40" s="150"/>
      <c r="E40" s="150"/>
      <c r="F40" s="150"/>
    </row>
    <row r="41" spans="1:7">
      <c r="A41" s="151"/>
      <c r="B41" s="152"/>
      <c r="C41" s="153" t="s">
        <v>154</v>
      </c>
      <c r="D41" s="154"/>
      <c r="E41" s="155"/>
      <c r="F41" s="153" t="s">
        <v>2</v>
      </c>
      <c r="G41" s="156"/>
    </row>
    <row r="42" spans="1:7">
      <c r="A42" s="157" t="s">
        <v>3</v>
      </c>
      <c r="B42" s="158">
        <v>41090</v>
      </c>
      <c r="C42" s="159">
        <v>41455</v>
      </c>
      <c r="D42" s="160">
        <v>41820</v>
      </c>
      <c r="E42" s="159">
        <v>41090</v>
      </c>
      <c r="F42" s="159">
        <v>41455</v>
      </c>
      <c r="G42" s="161">
        <v>41820</v>
      </c>
    </row>
    <row r="43" spans="1:7">
      <c r="A43" s="162" t="s">
        <v>83</v>
      </c>
      <c r="B43" s="18">
        <v>622751</v>
      </c>
      <c r="C43" s="18">
        <v>624346</v>
      </c>
      <c r="D43" s="18">
        <v>605250</v>
      </c>
      <c r="E43" s="163">
        <v>23.1560179521598</v>
      </c>
      <c r="F43" s="164">
        <v>22.5747981416485</v>
      </c>
      <c r="G43" s="165">
        <v>21.320440675279386</v>
      </c>
    </row>
    <row r="44" spans="1:7">
      <c r="A44" s="162" t="s">
        <v>165</v>
      </c>
      <c r="B44" s="18">
        <v>59946</v>
      </c>
      <c r="C44" s="18">
        <v>75091</v>
      </c>
      <c r="D44" s="18">
        <v>80721</v>
      </c>
      <c r="E44" s="166">
        <v>2.2289978693894854</v>
      </c>
      <c r="F44" s="164">
        <v>2.7151037521735186</v>
      </c>
      <c r="G44" s="165">
        <v>2.843465166045811</v>
      </c>
    </row>
    <row r="45" spans="1:7">
      <c r="A45" s="162" t="s">
        <v>84</v>
      </c>
      <c r="B45" s="18">
        <v>668664</v>
      </c>
      <c r="C45" s="18">
        <v>678712</v>
      </c>
      <c r="D45" s="18">
        <v>686692</v>
      </c>
      <c r="E45" s="166">
        <v>24.863220754303054</v>
      </c>
      <c r="F45" s="164">
        <v>24.540537452493549</v>
      </c>
      <c r="G45" s="165">
        <v>24.189303673174642</v>
      </c>
    </row>
    <row r="46" spans="1:7">
      <c r="A46" s="162" t="s">
        <v>86</v>
      </c>
      <c r="B46" s="18">
        <v>449552</v>
      </c>
      <c r="C46" s="18">
        <v>435275</v>
      </c>
      <c r="D46" s="18">
        <v>434019</v>
      </c>
      <c r="E46" s="166">
        <v>16.715885132949353</v>
      </c>
      <c r="F46" s="164">
        <v>15.738461143510252</v>
      </c>
      <c r="G46" s="165">
        <v>15.28868457900716</v>
      </c>
    </row>
    <row r="47" spans="1:7">
      <c r="A47" s="162" t="s">
        <v>166</v>
      </c>
      <c r="B47" s="18">
        <v>291578</v>
      </c>
      <c r="C47" s="18">
        <v>294152</v>
      </c>
      <c r="D47" s="18">
        <v>287363</v>
      </c>
      <c r="E47" s="166">
        <v>10.841870029040258</v>
      </c>
      <c r="F47" s="164">
        <v>10.635804542612894</v>
      </c>
      <c r="G47" s="165">
        <v>10.12260354195838</v>
      </c>
    </row>
    <row r="48" spans="1:7">
      <c r="A48" s="162" t="s">
        <v>167</v>
      </c>
      <c r="B48" s="18">
        <v>74380</v>
      </c>
      <c r="C48" s="18">
        <v>77753</v>
      </c>
      <c r="D48" s="18">
        <v>81507</v>
      </c>
      <c r="E48" s="166">
        <v>2.7657034918958714</v>
      </c>
      <c r="F48" s="164">
        <v>2.8113550497762394</v>
      </c>
      <c r="G48" s="165">
        <v>2.8711526776042904</v>
      </c>
    </row>
    <row r="49" spans="1:7">
      <c r="A49" s="162" t="s">
        <v>168</v>
      </c>
      <c r="B49" s="18">
        <v>85208</v>
      </c>
      <c r="C49" s="18">
        <v>84825</v>
      </c>
      <c r="D49" s="18">
        <v>88689</v>
      </c>
      <c r="E49" s="166">
        <v>3.1683256673496025</v>
      </c>
      <c r="F49" s="164">
        <v>3.0670609763902292</v>
      </c>
      <c r="G49" s="165">
        <v>3.1241446725317692</v>
      </c>
    </row>
    <row r="50" spans="1:7">
      <c r="A50" s="162" t="s">
        <v>169</v>
      </c>
      <c r="B50" s="18">
        <v>11884</v>
      </c>
      <c r="C50" s="18">
        <v>15711</v>
      </c>
      <c r="D50" s="18">
        <v>16723</v>
      </c>
      <c r="E50" s="166">
        <v>0.44188787708645522</v>
      </c>
      <c r="F50" s="164">
        <v>0.56807067491973939</v>
      </c>
      <c r="G50" s="165">
        <v>0.589081750372073</v>
      </c>
    </row>
    <row r="51" spans="1:7">
      <c r="A51" s="162" t="s">
        <v>170</v>
      </c>
      <c r="B51" s="18">
        <v>28037</v>
      </c>
      <c r="C51" s="18">
        <v>33746</v>
      </c>
      <c r="D51" s="18">
        <v>42481</v>
      </c>
      <c r="E51" s="166">
        <v>1.0425118150347479</v>
      </c>
      <c r="F51" s="164">
        <v>1.2201714083025603</v>
      </c>
      <c r="G51" s="165">
        <v>1.496428980299948</v>
      </c>
    </row>
    <row r="52" spans="1:7">
      <c r="A52" s="162" t="s">
        <v>171</v>
      </c>
      <c r="B52" s="18">
        <v>119577</v>
      </c>
      <c r="C52" s="18">
        <v>122506</v>
      </c>
      <c r="D52" s="18">
        <v>133163</v>
      </c>
      <c r="E52" s="166">
        <v>4.4462829584623904</v>
      </c>
      <c r="F52" s="164">
        <v>4.4295121953865184</v>
      </c>
      <c r="G52" s="165">
        <v>4.6907787552948843</v>
      </c>
    </row>
    <row r="53" spans="1:7">
      <c r="A53" s="162" t="s">
        <v>172</v>
      </c>
      <c r="B53" s="18">
        <v>0</v>
      </c>
      <c r="C53" s="18">
        <v>0</v>
      </c>
      <c r="D53" s="18">
        <v>0</v>
      </c>
      <c r="E53" s="166" t="s">
        <v>173</v>
      </c>
      <c r="F53" s="164" t="s">
        <v>173</v>
      </c>
      <c r="G53" s="165" t="s">
        <v>173</v>
      </c>
    </row>
    <row r="54" spans="1:7">
      <c r="A54" s="162" t="s">
        <v>174</v>
      </c>
      <c r="B54" s="18">
        <v>0</v>
      </c>
      <c r="C54" s="18">
        <v>0</v>
      </c>
      <c r="D54" s="18">
        <v>0</v>
      </c>
      <c r="E54" s="166" t="s">
        <v>173</v>
      </c>
      <c r="F54" s="164" t="s">
        <v>173</v>
      </c>
      <c r="G54" s="165" t="s">
        <v>173</v>
      </c>
    </row>
    <row r="55" spans="1:7">
      <c r="A55" s="162" t="s">
        <v>175</v>
      </c>
      <c r="B55" s="18">
        <v>156780</v>
      </c>
      <c r="C55" s="18">
        <v>160296</v>
      </c>
      <c r="D55" s="18">
        <v>164149</v>
      </c>
      <c r="E55" s="166">
        <v>5.8296180889948204</v>
      </c>
      <c r="F55" s="164">
        <v>5.79590458321778</v>
      </c>
      <c r="G55" s="165">
        <v>5.7822866855124921</v>
      </c>
    </row>
    <row r="56" spans="1:7">
      <c r="A56" s="162" t="s">
        <v>176</v>
      </c>
      <c r="B56" s="18">
        <v>0</v>
      </c>
      <c r="C56" s="18">
        <v>0</v>
      </c>
      <c r="D56" s="18">
        <v>0</v>
      </c>
      <c r="E56" s="166" t="s">
        <v>173</v>
      </c>
      <c r="F56" s="164" t="s">
        <v>173</v>
      </c>
      <c r="G56" s="165" t="s">
        <v>173</v>
      </c>
    </row>
    <row r="57" spans="1:7">
      <c r="A57" s="162" t="s">
        <v>177</v>
      </c>
      <c r="B57" s="18">
        <v>35432</v>
      </c>
      <c r="C57" s="18">
        <v>44629</v>
      </c>
      <c r="D57" s="18">
        <v>44142</v>
      </c>
      <c r="E57" s="166">
        <v>1.3174832767525479</v>
      </c>
      <c r="F57" s="164">
        <v>1.613673614091595</v>
      </c>
      <c r="G57" s="165">
        <v>1.5549391033262001</v>
      </c>
    </row>
    <row r="58" spans="1:7">
      <c r="A58" s="162" t="s">
        <v>178</v>
      </c>
      <c r="B58" s="18">
        <v>0</v>
      </c>
      <c r="C58" s="18">
        <v>0</v>
      </c>
      <c r="D58" s="18">
        <v>0</v>
      </c>
      <c r="E58" s="166" t="s">
        <v>173</v>
      </c>
      <c r="F58" s="164" t="s">
        <v>173</v>
      </c>
      <c r="G58" s="165" t="s">
        <v>173</v>
      </c>
    </row>
    <row r="59" spans="1:7">
      <c r="A59" s="162" t="s">
        <v>179</v>
      </c>
      <c r="B59" s="18">
        <v>0</v>
      </c>
      <c r="C59" s="18">
        <v>1031</v>
      </c>
      <c r="D59" s="18">
        <v>1205</v>
      </c>
      <c r="E59" s="166" t="s">
        <v>173</v>
      </c>
      <c r="F59" s="164">
        <v>3.7278395127124386E-2</v>
      </c>
      <c r="G59" s="165">
        <v>4.2447139221332766E-2</v>
      </c>
    </row>
    <row r="60" spans="1:7">
      <c r="A60" s="162" t="s">
        <v>180</v>
      </c>
      <c r="B60" s="18">
        <v>0</v>
      </c>
      <c r="C60" s="18">
        <v>677</v>
      </c>
      <c r="D60" s="18">
        <v>857</v>
      </c>
      <c r="E60" s="166" t="s">
        <v>173</v>
      </c>
      <c r="F60" s="164">
        <v>2.4478635791525909E-2</v>
      </c>
      <c r="G60" s="165">
        <v>3.0188546317578575E-2</v>
      </c>
    </row>
    <row r="61" spans="1:7">
      <c r="A61" s="162" t="s">
        <v>181</v>
      </c>
      <c r="B61" s="18">
        <v>0</v>
      </c>
      <c r="C61" s="18">
        <v>0</v>
      </c>
      <c r="D61" s="18">
        <v>0</v>
      </c>
      <c r="E61" s="166" t="s">
        <v>173</v>
      </c>
      <c r="F61" s="164" t="s">
        <v>173</v>
      </c>
      <c r="G61" s="165" t="s">
        <v>173</v>
      </c>
    </row>
    <row r="62" spans="1:7">
      <c r="A62" s="162" t="s">
        <v>182</v>
      </c>
      <c r="B62" s="18">
        <v>0</v>
      </c>
      <c r="C62" s="18">
        <v>0</v>
      </c>
      <c r="D62" s="18">
        <v>0</v>
      </c>
      <c r="E62" s="166" t="s">
        <v>173</v>
      </c>
      <c r="F62" s="164" t="s">
        <v>173</v>
      </c>
      <c r="G62" s="165" t="s">
        <v>173</v>
      </c>
    </row>
    <row r="63" spans="1:7">
      <c r="A63" s="162" t="s">
        <v>183</v>
      </c>
      <c r="B63" s="18">
        <v>0</v>
      </c>
      <c r="C63" s="18">
        <v>0</v>
      </c>
      <c r="D63" s="18">
        <v>0</v>
      </c>
      <c r="E63" s="166" t="s">
        <v>173</v>
      </c>
      <c r="F63" s="164" t="s">
        <v>173</v>
      </c>
      <c r="G63" s="165" t="s">
        <v>173</v>
      </c>
    </row>
    <row r="64" spans="1:7">
      <c r="A64" s="162" t="s">
        <v>184</v>
      </c>
      <c r="B64" s="18">
        <v>78158</v>
      </c>
      <c r="C64" s="18">
        <v>86464</v>
      </c>
      <c r="D64" s="18">
        <v>91266</v>
      </c>
      <c r="E64" s="166">
        <v>2.9061824888356753</v>
      </c>
      <c r="F64" s="164">
        <v>3.1263231389638051</v>
      </c>
      <c r="G64" s="165">
        <v>3.2149216665345697</v>
      </c>
    </row>
    <row r="65" spans="1:7">
      <c r="A65" s="162" t="s">
        <v>185</v>
      </c>
      <c r="B65" s="18">
        <v>425</v>
      </c>
      <c r="C65" s="18">
        <v>401</v>
      </c>
      <c r="D65" s="18">
        <v>4285</v>
      </c>
      <c r="E65" s="166">
        <v>1.5802957569988511E-2</v>
      </c>
      <c r="F65" s="164">
        <v>1.4499162411228788E-2</v>
      </c>
      <c r="G65" s="165">
        <v>0.15094273158789287</v>
      </c>
    </row>
    <row r="66" spans="1:7">
      <c r="A66" s="162" t="s">
        <v>186</v>
      </c>
      <c r="B66" s="18">
        <v>6998</v>
      </c>
      <c r="C66" s="18">
        <v>12574</v>
      </c>
      <c r="D66" s="18">
        <v>12904</v>
      </c>
      <c r="E66" s="166">
        <v>0.260209640175952</v>
      </c>
      <c r="F66" s="164">
        <v>0.45464455899947825</v>
      </c>
      <c r="G66" s="165">
        <v>0.45455426100587393</v>
      </c>
    </row>
    <row r="67" spans="1:7">
      <c r="A67" s="162" t="s">
        <v>187</v>
      </c>
      <c r="B67" s="18">
        <v>0</v>
      </c>
      <c r="C67" s="18">
        <v>0</v>
      </c>
      <c r="D67" s="18">
        <v>0</v>
      </c>
      <c r="E67" s="166" t="s">
        <v>173</v>
      </c>
      <c r="F67" s="164" t="s">
        <v>173</v>
      </c>
      <c r="G67" s="165" t="s">
        <v>173</v>
      </c>
    </row>
    <row r="68" spans="1:7">
      <c r="A68" s="162" t="s">
        <v>188</v>
      </c>
      <c r="B68" s="18">
        <v>0</v>
      </c>
      <c r="C68" s="18">
        <v>1023</v>
      </c>
      <c r="D68" s="18">
        <v>5077</v>
      </c>
      <c r="E68" s="166" t="s">
        <v>173</v>
      </c>
      <c r="F68" s="164">
        <v>3.6989135029144762E-2</v>
      </c>
      <c r="G68" s="165">
        <v>0.17884159819643691</v>
      </c>
    </row>
    <row r="69" spans="1:7">
      <c r="A69" s="162" t="s">
        <v>189</v>
      </c>
      <c r="B69" s="18">
        <v>0</v>
      </c>
      <c r="C69" s="18">
        <v>16278</v>
      </c>
      <c r="D69" s="18">
        <v>16227</v>
      </c>
      <c r="E69" s="166" t="s">
        <v>173</v>
      </c>
      <c r="F69" s="164">
        <v>0.58857198436404545</v>
      </c>
      <c r="G69" s="165">
        <v>0.57160973290005546</v>
      </c>
    </row>
    <row r="70" spans="1:7">
      <c r="A70" s="162" t="s">
        <v>190</v>
      </c>
      <c r="B70" s="18">
        <v>0</v>
      </c>
      <c r="C70" s="18">
        <v>0</v>
      </c>
      <c r="D70" s="18">
        <v>0</v>
      </c>
      <c r="E70" s="166" t="s">
        <v>173</v>
      </c>
      <c r="F70" s="164" t="s">
        <v>173</v>
      </c>
      <c r="G70" s="165" t="s">
        <v>173</v>
      </c>
    </row>
    <row r="71" spans="1:7">
      <c r="A71" s="162" t="s">
        <v>191</v>
      </c>
      <c r="B71" s="18">
        <v>0</v>
      </c>
      <c r="C71" s="18">
        <v>187</v>
      </c>
      <c r="D71" s="18">
        <v>283</v>
      </c>
      <c r="E71" s="166" t="s">
        <v>173</v>
      </c>
      <c r="F71" s="164">
        <v>6.7614547902737736E-3</v>
      </c>
      <c r="G71" s="165">
        <v>9.968913194719646E-3</v>
      </c>
    </row>
    <row r="72" spans="1:7">
      <c r="A72" s="162" t="s">
        <v>192</v>
      </c>
      <c r="B72" s="18">
        <v>0</v>
      </c>
      <c r="C72" s="18">
        <v>0</v>
      </c>
      <c r="D72" s="18">
        <v>0</v>
      </c>
      <c r="E72" s="166" t="s">
        <v>173</v>
      </c>
      <c r="F72" s="164" t="s">
        <v>173</v>
      </c>
      <c r="G72" s="165" t="s">
        <v>173</v>
      </c>
    </row>
    <row r="73" spans="1:7">
      <c r="A73" s="162" t="s">
        <v>193</v>
      </c>
      <c r="B73" s="18">
        <v>0</v>
      </c>
      <c r="C73" s="18">
        <v>0</v>
      </c>
      <c r="D73" s="18">
        <v>41822</v>
      </c>
      <c r="E73" s="166" t="s">
        <v>173</v>
      </c>
      <c r="F73" s="164" t="s">
        <v>173</v>
      </c>
      <c r="G73" s="165">
        <v>1.4732151506345055</v>
      </c>
    </row>
    <row r="74" spans="1:7" ht="13.5" thickBot="1">
      <c r="A74" s="167" t="s">
        <v>4</v>
      </c>
      <c r="B74" s="21">
        <v>2689370</v>
      </c>
      <c r="C74" s="21">
        <v>2765677</v>
      </c>
      <c r="D74" s="21">
        <v>2838825</v>
      </c>
      <c r="E74" s="168">
        <v>100</v>
      </c>
      <c r="F74" s="169">
        <v>100</v>
      </c>
      <c r="G74" s="170">
        <v>100</v>
      </c>
    </row>
    <row r="75" spans="1:7">
      <c r="A75" s="171"/>
      <c r="B75" s="171"/>
      <c r="C75" s="171"/>
      <c r="D75" s="171"/>
      <c r="E75" s="171"/>
      <c r="F75" s="171"/>
      <c r="G75" s="171"/>
    </row>
    <row r="76" spans="1:7">
      <c r="A76" s="173" t="s">
        <v>162</v>
      </c>
      <c r="F76" s="172"/>
      <c r="G76" s="200">
        <v>9</v>
      </c>
    </row>
    <row r="77" spans="1:7">
      <c r="A77" s="173" t="s">
        <v>163</v>
      </c>
      <c r="F77" s="172"/>
      <c r="G77" s="201"/>
    </row>
  </sheetData>
  <mergeCells count="1">
    <mergeCell ref="G76:G77"/>
  </mergeCells>
  <hyperlinks>
    <hyperlink ref="A2" location="Innhold!A26" tooltip="Move to Tab2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Forside </vt:lpstr>
      <vt:lpstr>Innhold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Dato_1årsiden</vt:lpstr>
      <vt:lpstr>Dato_2årsiden</vt:lpstr>
      <vt:lpstr>Dato_nå</vt:lpstr>
      <vt:lpstr>Print_Area</vt:lpstr>
    </vt:vector>
  </TitlesOfParts>
  <Company>Norges Forsikringsforbund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Rendedal</dc:creator>
  <cp:lastModifiedBy>hmoseby</cp:lastModifiedBy>
  <cp:lastPrinted>2014-08-07T08:18:02Z</cp:lastPrinted>
  <dcterms:created xsi:type="dcterms:W3CDTF">2001-06-06T07:37:41Z</dcterms:created>
  <dcterms:modified xsi:type="dcterms:W3CDTF">2014-09-15T12:37:49Z</dcterms:modified>
</cp:coreProperties>
</file>