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/>
  <mc:AlternateContent xmlns:mc="http://schemas.openxmlformats.org/markup-compatibility/2006">
    <mc:Choice Requires="x15">
      <x15ac:absPath xmlns:x15ac="http://schemas.microsoft.com/office/spreadsheetml/2010/11/ac" url="M:\Statistikk og analyse\HMoseby\Kvartalstatistikkene\Premiestatistikk\Rapport\"/>
    </mc:Choice>
  </mc:AlternateContent>
  <xr:revisionPtr revIDLastSave="0" documentId="13_ncr:1_{E55C46EA-1885-48CC-8031-E50029BD8DD5}" xr6:coauthVersionLast="47" xr6:coauthVersionMax="47" xr10:uidLastSave="{00000000-0000-0000-0000-000000000000}"/>
  <bookViews>
    <workbookView xWindow="28680" yWindow="-120" windowWidth="29040" windowHeight="15720" tabRatio="805" xr2:uid="{00000000-000D-0000-FFFF-FFFF00000000}"/>
  </bookViews>
  <sheets>
    <sheet name="Forside" sheetId="63" r:id="rId1"/>
    <sheet name="Innhold" sheetId="2" r:id="rId2"/>
    <sheet name="Tab1" sheetId="3" r:id="rId3"/>
    <sheet name="Tab2" sheetId="4" r:id="rId4"/>
    <sheet name="Tab3" sheetId="5" r:id="rId5"/>
    <sheet name="Tab4" sheetId="6" r:id="rId6"/>
    <sheet name="Tab5" sheetId="7" r:id="rId7"/>
    <sheet name="Tab6" sheetId="8" r:id="rId8"/>
    <sheet name="Tab7" sheetId="60" r:id="rId9"/>
    <sheet name="Tab8" sheetId="10" r:id="rId10"/>
    <sheet name="Tab9" sheetId="55" r:id="rId11"/>
    <sheet name="Tab10" sheetId="14" r:id="rId12"/>
    <sheet name="Tab11" sheetId="15" r:id="rId13"/>
    <sheet name="Tab12" sheetId="52" r:id="rId14"/>
    <sheet name="Tab13" sheetId="53" r:id="rId15"/>
    <sheet name="Tab14" sheetId="54" r:id="rId16"/>
    <sheet name="Tab15" sheetId="16" r:id="rId17"/>
    <sheet name="Tab16" sheetId="17" r:id="rId18"/>
    <sheet name="Tab17" sheetId="18" r:id="rId19"/>
  </sheets>
  <externalReferences>
    <externalReference r:id="rId20"/>
  </externalReferences>
  <definedNames>
    <definedName name="DATA_11">#REF!</definedName>
    <definedName name="DATA_12">#REF!</definedName>
    <definedName name="DATA_21">#REF!</definedName>
    <definedName name="DATA_31">#REF!</definedName>
    <definedName name="DATA_32">#REF!</definedName>
    <definedName name="DATA_41">#REF!</definedName>
    <definedName name="DATA_42">#REF!</definedName>
    <definedName name="DATA_51">#REF!</definedName>
    <definedName name="DATA_52">#REF!</definedName>
    <definedName name="DATA_61">#REF!</definedName>
    <definedName name="DATA_62">#REF!</definedName>
    <definedName name="DATA_63">#REF!</definedName>
    <definedName name="DATA_64">#REF!</definedName>
    <definedName name="DATA_71">#REF!</definedName>
    <definedName name="DATA_72">#REF!</definedName>
    <definedName name="DATA_81">#REF!</definedName>
    <definedName name="DATA_82">#REF!</definedName>
    <definedName name="DATA_91">#REF!</definedName>
    <definedName name="DATA_92">#REF!</definedName>
    <definedName name="DATA_93">#REF!</definedName>
    <definedName name="DATA_B1">#REF!</definedName>
    <definedName name="DATA_B2">#REF!</definedName>
    <definedName name="DATA_K1">#REF!</definedName>
    <definedName name="DATA_K2">#REF!</definedName>
    <definedName name="DATA_M1">#REF!</definedName>
    <definedName name="DATA_M2">#REF!</definedName>
    <definedName name="DATA_P1">#REF!</definedName>
    <definedName name="DATA_P2">#REF!</definedName>
    <definedName name="Dato_1årsiden" localSheetId="0">[1]Tab5!$C$6</definedName>
    <definedName name="Dato_1årsiden">'Tab5'!$C$6</definedName>
    <definedName name="Dato_2årsiden">'Tab5'!$B$6</definedName>
    <definedName name="Dato_nå" localSheetId="0">[1]Tab5!$D$6</definedName>
    <definedName name="Dato_nå">'Tab5'!$D$6</definedName>
    <definedName name="_xlnm.Print_Area" localSheetId="1">Innhold!$A$1:$H$54</definedName>
    <definedName name="_xlnm.Print_Area" localSheetId="2">'Tab1'!$A$1:$C$53</definedName>
    <definedName name="_xlnm.Print_Area" localSheetId="16">'Tab15'!$A$1:$U$65</definedName>
    <definedName name="_xlnm.Print_Area" localSheetId="18">'Tab17'!$A$1:$C$53</definedName>
    <definedName name="_xlnm.Print_Area" localSheetId="3">'Tab2'!$A$1:$K$65</definedName>
    <definedName name="_xlnm.Print_Area">'Tab5'!$A$4:$G$62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4" i="2" l="1"/>
  <c r="K64" i="4" l="1"/>
  <c r="B53" i="2" l="1"/>
  <c r="H26" i="2" l="1"/>
  <c r="C52" i="18" l="1"/>
  <c r="E64" i="4"/>
  <c r="C52" i="3"/>
  <c r="H24" i="2" l="1"/>
  <c r="H28" i="2" l="1"/>
  <c r="B97" i="4" l="1"/>
  <c r="C97" i="4"/>
  <c r="D97" i="4"/>
  <c r="B99" i="4"/>
  <c r="C99" i="4"/>
  <c r="D99" i="4"/>
  <c r="C91" i="4" l="1"/>
  <c r="B91" i="4"/>
  <c r="C87" i="4"/>
  <c r="B87" i="4"/>
  <c r="B88" i="4" l="1"/>
  <c r="G101" i="4"/>
  <c r="C88" i="4"/>
  <c r="C89" i="4"/>
  <c r="B89" i="4"/>
  <c r="G98" i="4"/>
  <c r="G97" i="4" l="1"/>
  <c r="G99" i="4"/>
  <c r="B107" i="4" l="1"/>
  <c r="B90" i="4" l="1"/>
  <c r="C90" i="4"/>
  <c r="B106" i="4" l="1"/>
  <c r="A52" i="3"/>
  <c r="E101" i="4"/>
  <c r="E98" i="4"/>
  <c r="C84" i="4"/>
  <c r="C85" i="4"/>
  <c r="C82" i="4"/>
  <c r="B84" i="4"/>
  <c r="B85" i="4"/>
  <c r="B82" i="4"/>
  <c r="E99" i="4" l="1"/>
  <c r="E97" i="4"/>
  <c r="B86" i="4"/>
  <c r="C86" i="4"/>
  <c r="H32" i="2"/>
  <c r="H34" i="2" s="1"/>
  <c r="A65" i="4"/>
  <c r="A53" i="18"/>
  <c r="G65" i="4"/>
  <c r="A53" i="3"/>
  <c r="A64" i="4"/>
  <c r="G64" i="4"/>
  <c r="A52" i="18"/>
  <c r="B83" i="4"/>
  <c r="C83" i="4"/>
  <c r="H30" i="2" l="1"/>
  <c r="G96" i="4"/>
  <c r="E96" i="4" s="1"/>
  <c r="H36" i="2"/>
  <c r="H38" i="2" s="1"/>
  <c r="H40" i="2" s="1"/>
  <c r="H43" i="2" s="1"/>
  <c r="B76" i="4" l="1"/>
  <c r="B77" i="4"/>
  <c r="B74" i="4"/>
  <c r="B75" i="4" l="1"/>
  <c r="B78" i="4" s="1"/>
</calcChain>
</file>

<file path=xl/sharedStrings.xml><?xml version="1.0" encoding="utf-8"?>
<sst xmlns="http://schemas.openxmlformats.org/spreadsheetml/2006/main" count="3577" uniqueCount="186">
  <si>
    <t>Tilbake til innholdsfortegnelsen</t>
  </si>
  <si>
    <t>Bestandspremie i 1000 kr</t>
  </si>
  <si>
    <t>Markedsandel i prosent</t>
  </si>
  <si>
    <t>Selskap</t>
  </si>
  <si>
    <t>I ALT</t>
  </si>
  <si>
    <t xml:space="preserve"> </t>
  </si>
  <si>
    <t>INNHOLDSFORTEGNELSE</t>
  </si>
  <si>
    <t>Figur 1. Markedsandeler til de fire største selskaper, landbasert forsikring i alt ……………………………</t>
  </si>
  <si>
    <t>Figur 2. Bestandspremie i de største bransjene utenom motorvogn ………………………………………..</t>
  </si>
  <si>
    <t>Alle selskap</t>
  </si>
  <si>
    <t xml:space="preserve">Endring </t>
  </si>
  <si>
    <t>i prosent</t>
  </si>
  <si>
    <t>1. Motorvogn - totalt</t>
  </si>
  <si>
    <t>Personbil og varebil &lt; 3,5 t.</t>
  </si>
  <si>
    <t>Lastebil, buss og varebil &gt; 3,5 t.</t>
  </si>
  <si>
    <t>To-hjul</t>
  </si>
  <si>
    <t>Traktor, arbeidsmaskiner</t>
  </si>
  <si>
    <t>2. Motorvogn - herav trafikkforsikring</t>
  </si>
  <si>
    <t>Hjem</t>
  </si>
  <si>
    <t xml:space="preserve">Villa </t>
  </si>
  <si>
    <t>Hytte</t>
  </si>
  <si>
    <t>Andre</t>
  </si>
  <si>
    <t>Sum alle selskaper</t>
  </si>
  <si>
    <t>Markedsandeler - selskapstall</t>
  </si>
  <si>
    <t>Fritidsbåt</t>
  </si>
  <si>
    <t>Reise</t>
  </si>
  <si>
    <t>Ansvar</t>
  </si>
  <si>
    <t>Transport</t>
  </si>
  <si>
    <t>Andre bransjer</t>
  </si>
  <si>
    <t>Antall forsikringer</t>
  </si>
  <si>
    <t>Fors.sum (mill. kr.)</t>
  </si>
  <si>
    <t>Antall forsikrede</t>
  </si>
  <si>
    <t>Tabell 2.1 Landbasert forsikring i alt</t>
  </si>
  <si>
    <t>Tabell 3.1 Motorvogn i alt, bestandspremie</t>
  </si>
  <si>
    <t>SPESIAL I ALT</t>
  </si>
  <si>
    <t>I ALT LANDBASERT FORSIKRING</t>
  </si>
  <si>
    <t>Tabell 3.2 Motorvogn i alt, antall forsikringer</t>
  </si>
  <si>
    <t>Forsikringssum i mill. kr.</t>
  </si>
  <si>
    <t xml:space="preserve">Antall forsikrede </t>
  </si>
  <si>
    <t>Spesifikke kommentarer</t>
  </si>
  <si>
    <t>Tabell 1.1 Bestandspremie …………………………………………………………………………</t>
  </si>
  <si>
    <t>Tabell 1.2 Antall forsikringer / forsikringssum ………………………………………………….</t>
  </si>
  <si>
    <t>Tabell 2.1 Landbasert forsikring i alt ……………………………………………………………………</t>
  </si>
  <si>
    <t>Tabell 3.1 Motorvogn i alt, bestandspremie   …………………………………………………………..</t>
  </si>
  <si>
    <t>Tabell 3.2 Motorvogn i alt, antall forsikringer   …………………………………………………………</t>
  </si>
  <si>
    <t>2. FIGURDEL</t>
  </si>
  <si>
    <t>3. TABELLDEL</t>
  </si>
  <si>
    <t>Tabell 1.1  Bestandspremie</t>
  </si>
  <si>
    <t>Tabell 1.2  Antall forsikringer / forsikringssum</t>
  </si>
  <si>
    <t>Bestandsstatistikk</t>
  </si>
  <si>
    <t>4. PRINSIPPER, BEGREPER OG DEFINISJONER</t>
  </si>
  <si>
    <t>Privat</t>
  </si>
  <si>
    <t>Ulykke</t>
  </si>
  <si>
    <t>Yrkesskade</t>
  </si>
  <si>
    <t>Villa</t>
  </si>
  <si>
    <t>Øvrig-Privat</t>
  </si>
  <si>
    <t>Totalt</t>
  </si>
  <si>
    <t>Øvrig</t>
  </si>
  <si>
    <t>Trafikk</t>
  </si>
  <si>
    <t>FIG 1</t>
  </si>
  <si>
    <t>FIG 4</t>
  </si>
  <si>
    <t>FIG 3</t>
  </si>
  <si>
    <t>FIG 2</t>
  </si>
  <si>
    <t>Figur 2. Bestandspremie i de største bransjene utenom motorvogn</t>
  </si>
  <si>
    <t>Tab3</t>
  </si>
  <si>
    <t>1. HOVEDTREKK …………………………………………………………………………………………………..</t>
  </si>
  <si>
    <t>4. PRINSIPPER, BEGREPER OG DEFINISJONER …………………………………………………</t>
  </si>
  <si>
    <t>Tab1</t>
  </si>
  <si>
    <t>Tab2</t>
  </si>
  <si>
    <t>Tab4</t>
  </si>
  <si>
    <t>Tab5</t>
  </si>
  <si>
    <t>Tab6</t>
  </si>
  <si>
    <t>Tab8</t>
  </si>
  <si>
    <t>Tab11</t>
  </si>
  <si>
    <t>Tab12</t>
  </si>
  <si>
    <t>Tab13</t>
  </si>
  <si>
    <t>Tab14</t>
  </si>
  <si>
    <t>Tab15</t>
  </si>
  <si>
    <t>gjeldende</t>
  </si>
  <si>
    <t>Figur 1. Markedsandeler til de fire største selskapene, landbasert forsikring i alt</t>
  </si>
  <si>
    <t>If Skadeforsikring</t>
  </si>
  <si>
    <t>Gjensidige</t>
  </si>
  <si>
    <t>Tab10</t>
  </si>
  <si>
    <t>Tryg</t>
  </si>
  <si>
    <t>Næring</t>
  </si>
  <si>
    <t>Fiskeoppdrett</t>
  </si>
  <si>
    <t>PERSON I ALT</t>
  </si>
  <si>
    <t xml:space="preserve">   Antall forsikringer</t>
  </si>
  <si>
    <t>Andre personprodukter (inkl. trygghet)</t>
  </si>
  <si>
    <t>Eierskifte</t>
  </si>
  <si>
    <t>PRIVAT</t>
  </si>
  <si>
    <t>NÆRING</t>
  </si>
  <si>
    <t>3. Brann-kombinert</t>
  </si>
  <si>
    <t>Hobbydyr / Kjæledyr / Husdyr</t>
  </si>
  <si>
    <t>Landbruk</t>
  </si>
  <si>
    <t>Barn</t>
  </si>
  <si>
    <t>Behandling</t>
  </si>
  <si>
    <t>Kritisk sykdom</t>
  </si>
  <si>
    <t>4. Person</t>
  </si>
  <si>
    <t>5. Spesial</t>
  </si>
  <si>
    <t>BRANN-KOMBINERT I ALT</t>
  </si>
  <si>
    <t>Tab17</t>
  </si>
  <si>
    <t>Tab16</t>
  </si>
  <si>
    <t>TOTALT</t>
  </si>
  <si>
    <t>MOTORVOGN I ALT</t>
  </si>
  <si>
    <t>INDIVIDUELL</t>
  </si>
  <si>
    <t>KOLLEKTIV</t>
  </si>
  <si>
    <t>Tabell 4.1 Brann-kombinert, bestandspremie</t>
  </si>
  <si>
    <t>Tabell 4.2 Brann-kombinert, antall forsikringer / forsikringssum</t>
  </si>
  <si>
    <t>Tabell 5.1 Person i alt, bestandspremie</t>
  </si>
  <si>
    <t>Tabell 5.2  Person i alt, antall forsikrede</t>
  </si>
  <si>
    <t>Tabell 5.3 Person - herav Ulykke, bestandspremie</t>
  </si>
  <si>
    <t>Tabell 5.4 Person - herav Ulykke, antall forsikrede</t>
  </si>
  <si>
    <t>Tabell 5.5 Person - herav Yrkesskade, bestandspremie</t>
  </si>
  <si>
    <t>Tabell 5.6 Person - herav Yrkesskade, antall forsikrede</t>
  </si>
  <si>
    <t>Tabell 5.7 Person - herav Barn, bestandspremie</t>
  </si>
  <si>
    <t>Tabell 5.8 Person - herav Barn, antall forsikrede</t>
  </si>
  <si>
    <t>Tabell 5.9 Person - herav Kritisk sykdom, bestandspremie</t>
  </si>
  <si>
    <t>Tabell 5.10 Person - herav Kritisk sykdom, antall forsikrede</t>
  </si>
  <si>
    <t>Tabell 5.11 Person - herav Behandling, bestandspremie</t>
  </si>
  <si>
    <t>Tabell 5.12 Person - herav Behandling, antall forsikrede</t>
  </si>
  <si>
    <t>Tabell 6.1 Spesial i alt, bestandspremie</t>
  </si>
  <si>
    <t>Tabell 6.2 Spesial - herav Ansvar, bestandspremie</t>
  </si>
  <si>
    <t>Tabell 6.3 Spesial - herav Ansvar, antall forsikringer</t>
  </si>
  <si>
    <t>Tabell 4.1 Brann-kombinert, bestandspremie   ……………………………………………</t>
  </si>
  <si>
    <t>Tabell 4.2 Brann-kombinert, antall forsikringer   ……………………………………………</t>
  </si>
  <si>
    <t>Tabell 5.1 Person i alt, bestandspremie   …………………………………………</t>
  </si>
  <si>
    <t>Tabell 5.2 Person i alt, antall forsikrede   ……………………………………………</t>
  </si>
  <si>
    <t>Tabell 5.3 Person - herav Ulykke, bestandspremie   …………………………………………………………………</t>
  </si>
  <si>
    <t>Tabell 5.4 Person - herav Ulykke, antall forsikrede   …………………………………………………………………</t>
  </si>
  <si>
    <t>Tabell 5.5 Person - herav Yrkesskade, bestandspremie   …………………………………………………………..</t>
  </si>
  <si>
    <t>Tabell 5.6 Person - herav Yrkesskade, antall forsikrede   …………………………………………………………</t>
  </si>
  <si>
    <t>Tabell 5.7 Person - herav Barn, bestandspremie   …………………………………………………………..</t>
  </si>
  <si>
    <t>Tabell 5.8 Person - herav Barn, antall forsikrede   …………………………………………………………</t>
  </si>
  <si>
    <t>Tabell 5.9 Person - herav Kritisk sykdom, bestandspremie   …………………………………………………………..</t>
  </si>
  <si>
    <t>Tabell 5.10 Person - herav Kritisk sykdom, antall forsikrede   …………………………………………………………</t>
  </si>
  <si>
    <t>Tabell 5.11.Person - herav Behandling, bestandspremie   …………………………………………………………..</t>
  </si>
  <si>
    <t>Tabell 5.12 Person - herav Behandling, antall forsikrede   …………………………………………………………</t>
  </si>
  <si>
    <t>Tabell 6.1  Spesial i alt, bestandspremie   ………………………………………………………………</t>
  </si>
  <si>
    <t>Tabell 6.2  Spesial - herav Ansvar, bestandspremie   …………………………………………………………………….</t>
  </si>
  <si>
    <t>Tabell 6.3  Spesial - herav Ansvar, antall forsikringer   ……………………………………………………….</t>
  </si>
  <si>
    <t>Tab9</t>
  </si>
  <si>
    <t>Tab7</t>
  </si>
  <si>
    <t>Antall trafikkforsikringer</t>
  </si>
  <si>
    <t>Tabell 3.3 Person og varebil &lt; 3.5 t, bestandspremie</t>
  </si>
  <si>
    <t>Tabell 3.4 Person og varebil &lt; 3.5 t, antall trafikkforsikringer</t>
  </si>
  <si>
    <t>Tabell 3.3 Personbil og varebil &lt;3.5 t, bestandspremie   ………………………………………………</t>
  </si>
  <si>
    <t>Tabell 3.4 Personbil og varebil &lt;3.5 t, antall trafikkforsikringer   ………………………………………</t>
  </si>
  <si>
    <t>Figur 3. Bestandspremie fordelt på private forsikringer og næringslivsforsikringer</t>
  </si>
  <si>
    <t>Figur 3. Bestandspremie fordelt på private forsikringer og næringslivsforsikringer ………………………………………………</t>
  </si>
  <si>
    <t>Reise*</t>
  </si>
  <si>
    <t xml:space="preserve">* Merk. ang. antall forsikrede på reiseforsikring: </t>
  </si>
  <si>
    <t>Mange personer har helårs reiseforsikring, men i tillegg har også mange kredittkort med inkludert reiseforsikring. Mange personer kan derfor være dobbeltforsikret for reise.</t>
  </si>
  <si>
    <t>Telling av antall forsikrede som har reiseforsikring kan også være telt på litt ulik måte over tid spesielt med tanke på kredittkortvariantene.</t>
  </si>
  <si>
    <t>31.03.2023</t>
  </si>
  <si>
    <t>31.03.2024</t>
  </si>
  <si>
    <t>Finans Norge / Skadeforsikringsstatistikk</t>
  </si>
  <si>
    <t>Premiestatistikk skadeforsikring 1. kvartal 2024</t>
  </si>
  <si>
    <t>31.03.2022</t>
  </si>
  <si>
    <t>JBF Forsikring Gjensidig</t>
  </si>
  <si>
    <t>Codan</t>
  </si>
  <si>
    <t xml:space="preserve">-   </t>
  </si>
  <si>
    <t>Protector Forsikring</t>
  </si>
  <si>
    <t>KLP Skadeforsikring</t>
  </si>
  <si>
    <t>DNB Livsforsikring</t>
  </si>
  <si>
    <t>Nordea</t>
  </si>
  <si>
    <t>Oslo Pensjonsforsikring</t>
  </si>
  <si>
    <t>Gar-Bo Försäkring AB</t>
  </si>
  <si>
    <t>Ly Forsikring</t>
  </si>
  <si>
    <t>Eika Forsikring</t>
  </si>
  <si>
    <t>Telenor Forsikring</t>
  </si>
  <si>
    <t>YouPlus Livsforsikring</t>
  </si>
  <si>
    <t>Eir Försäkring AB</t>
  </si>
  <si>
    <t>Oslo Forsikring</t>
  </si>
  <si>
    <t>Frende Forsikring</t>
  </si>
  <si>
    <t>KNIF Trygghet Forsikring</t>
  </si>
  <si>
    <t>Landkreditt Forsikring</t>
  </si>
  <si>
    <t>Granne Forsikring</t>
  </si>
  <si>
    <t>Euro Insurance LTD</t>
  </si>
  <si>
    <t>Skogbrand</t>
  </si>
  <si>
    <t>W R Berkley</t>
  </si>
  <si>
    <t>WaterCircles</t>
  </si>
  <si>
    <t>Euro Accident</t>
  </si>
  <si>
    <t>HDI Global Specialty SE</t>
  </si>
  <si>
    <t>Fremtind</t>
  </si>
  <si>
    <t>Storebrand (inkl. Danica)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</si>
</sst>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 * #,##0.00_ ;_ * \-#,##0.00_ ;_ * &quot;-&quot;??_ ;_ @_ "/>
    <numFmt numFmtId="165" formatCode="_(* #,##0.00_);_(* \(#,##0.00\);_(* &quot;-&quot;??_);_(@_)"/>
    <numFmt numFmtId="166" formatCode="0.0_)"/>
    <numFmt numFmtId="167" formatCode="_ * #,##0_ ;_ * \-#,##0_ ;_ * &quot;-&quot;??_ ;_ @_ "/>
    <numFmt numFmtId="168" formatCode="0.0"/>
    <numFmt numFmtId="169" formatCode="0.0\ %"/>
    <numFmt numFmtId="170" formatCode="#,##0.000"/>
    <numFmt numFmtId="171" formatCode="_ * #.0_ ;_ * \-#.0_ ;_ * &quot;-&quot;??_ ;_ @_ "/>
    <numFmt numFmtId="172" formatCode="_ * 0.0_)\ ;_ * \-0.0_)\ ;_ * &quot;-&quot;??_ ;_ @_ "/>
  </numFmts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u/>
      <sz val="12"/>
      <color indexed="12"/>
      <name val="System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6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b/>
      <sz val="10"/>
      <name val="Arial"/>
      <family val="2"/>
    </font>
    <font>
      <i/>
      <sz val="12"/>
      <name val="Times New Roman"/>
      <family val="1"/>
    </font>
    <font>
      <sz val="14"/>
      <name val="Times New Roman"/>
      <family val="1"/>
    </font>
    <font>
      <sz val="12"/>
      <name val="Arial"/>
      <family val="2"/>
    </font>
    <font>
      <sz val="18"/>
      <color indexed="23"/>
      <name val="Times New Roman"/>
      <family val="1"/>
    </font>
    <font>
      <sz val="14"/>
      <color indexed="23"/>
      <name val="Times New Roman"/>
      <family val="1"/>
    </font>
    <font>
      <sz val="10"/>
      <color indexed="23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28"/>
      <color rgb="FF3B6E8F"/>
      <name val="Cambria"/>
      <family val="1"/>
      <scheme val="maj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b/>
      <sz val="26"/>
      <color rgb="FF3B6E8F"/>
      <name val="Cambria"/>
      <family val="1"/>
      <scheme val="major"/>
    </font>
    <font>
      <b/>
      <sz val="28"/>
      <color rgb="FF54758C"/>
      <name val="Arial"/>
      <family val="2"/>
    </font>
    <font>
      <sz val="26"/>
      <color rgb="FF54758C"/>
      <name val="Arial"/>
      <family val="2"/>
    </font>
    <font>
      <sz val="14"/>
      <name val="Arial"/>
      <family val="2"/>
    </font>
    <font>
      <sz val="14"/>
      <color indexed="22"/>
      <name val="Times New Roman"/>
      <family val="1"/>
    </font>
    <font>
      <sz val="10"/>
      <name val="Arial"/>
      <family val="2"/>
    </font>
    <font>
      <i/>
      <sz val="8"/>
      <name val="Times New Roman"/>
      <family val="1"/>
    </font>
    <font>
      <sz val="10"/>
      <color theme="0"/>
      <name val="Arial"/>
      <family val="2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8">
    <xf numFmtId="0" fontId="0" fillId="0" borderId="0"/>
    <xf numFmtId="165" fontId="6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25" fillId="0" borderId="0"/>
    <xf numFmtId="9" fontId="6" fillId="0" borderId="0" applyFont="0" applyFill="0" applyBorder="0" applyAlignment="0" applyProtection="0"/>
    <xf numFmtId="0" fontId="5" fillId="0" borderId="0"/>
    <xf numFmtId="0" fontId="6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29" fillId="0" borderId="0"/>
    <xf numFmtId="164" fontId="29" fillId="0" borderId="0" applyFont="0" applyFill="0" applyBorder="0" applyAlignment="0" applyProtection="0"/>
    <xf numFmtId="0" fontId="6" fillId="0" borderId="0"/>
    <xf numFmtId="0" fontId="35" fillId="0" borderId="0"/>
  </cellStyleXfs>
  <cellXfs count="239">
    <xf numFmtId="0" fontId="0" fillId="0" borderId="0" xfId="0"/>
    <xf numFmtId="0" fontId="9" fillId="0" borderId="0" xfId="0" applyFont="1"/>
    <xf numFmtId="0" fontId="8" fillId="0" borderId="0" xfId="4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10" fillId="0" borderId="0" xfId="4" applyFont="1" applyAlignment="1" applyProtection="1">
      <alignment horizontal="left"/>
    </xf>
    <xf numFmtId="0" fontId="11" fillId="2" borderId="0" xfId="0" applyFont="1" applyFill="1" applyBorder="1"/>
    <xf numFmtId="166" fontId="9" fillId="0" borderId="0" xfId="0" applyNumberFormat="1" applyFont="1" applyProtection="1"/>
    <xf numFmtId="0" fontId="12" fillId="2" borderId="1" xfId="0" applyFont="1" applyFill="1" applyBorder="1"/>
    <xf numFmtId="0" fontId="12" fillId="2" borderId="2" xfId="0" applyFont="1" applyFill="1" applyBorder="1"/>
    <xf numFmtId="0" fontId="12" fillId="2" borderId="3" xfId="0" applyFont="1" applyFill="1" applyBorder="1" applyAlignment="1">
      <alignment horizontal="center"/>
    </xf>
    <xf numFmtId="0" fontId="9" fillId="2" borderId="3" xfId="0" applyFont="1" applyFill="1" applyBorder="1"/>
    <xf numFmtId="0" fontId="9" fillId="2" borderId="2" xfId="0" applyFont="1" applyFill="1" applyBorder="1"/>
    <xf numFmtId="0" fontId="9" fillId="2" borderId="4" xfId="0" applyFont="1" applyFill="1" applyBorder="1"/>
    <xf numFmtId="0" fontId="12" fillId="2" borderId="5" xfId="0" applyFont="1" applyFill="1" applyBorder="1" applyAlignment="1">
      <alignment horizontal="left"/>
    </xf>
    <xf numFmtId="14" fontId="12" fillId="2" borderId="6" xfId="0" applyNumberFormat="1" applyFont="1" applyFill="1" applyBorder="1" applyAlignment="1">
      <alignment horizontal="right"/>
    </xf>
    <xf numFmtId="14" fontId="12" fillId="2" borderId="7" xfId="0" applyNumberFormat="1" applyFont="1" applyFill="1" applyBorder="1" applyAlignment="1">
      <alignment horizontal="right"/>
    </xf>
    <xf numFmtId="14" fontId="12" fillId="2" borderId="8" xfId="0" applyNumberFormat="1" applyFont="1" applyFill="1" applyBorder="1" applyAlignment="1">
      <alignment horizontal="right"/>
    </xf>
    <xf numFmtId="0" fontId="9" fillId="0" borderId="9" xfId="0" applyFont="1" applyBorder="1"/>
    <xf numFmtId="167" fontId="9" fillId="0" borderId="0" xfId="1" applyNumberFormat="1" applyFont="1" applyProtection="1"/>
    <xf numFmtId="167" fontId="9" fillId="0" borderId="10" xfId="1" applyNumberFormat="1" applyFont="1" applyBorder="1" applyProtection="1"/>
    <xf numFmtId="0" fontId="12" fillId="0" borderId="11" xfId="0" applyFont="1" applyBorder="1"/>
    <xf numFmtId="167" fontId="12" fillId="0" borderId="12" xfId="1" applyNumberFormat="1" applyFont="1" applyBorder="1" applyProtection="1"/>
    <xf numFmtId="167" fontId="12" fillId="0" borderId="13" xfId="1" applyNumberFormat="1" applyFont="1" applyBorder="1" applyProtection="1"/>
    <xf numFmtId="166" fontId="12" fillId="0" borderId="12" xfId="0" applyNumberFormat="1" applyFont="1" applyBorder="1" applyProtection="1"/>
    <xf numFmtId="0" fontId="9" fillId="0" borderId="7" xfId="0" applyFont="1" applyBorder="1"/>
    <xf numFmtId="0" fontId="14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166" fontId="9" fillId="0" borderId="0" xfId="0" applyNumberFormat="1" applyFont="1" applyAlignment="1" applyProtection="1">
      <alignment horizontal="right"/>
    </xf>
    <xf numFmtId="166" fontId="9" fillId="0" borderId="14" xfId="0" applyNumberFormat="1" applyFont="1" applyBorder="1" applyAlignment="1">
      <alignment horizontal="right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/>
    <xf numFmtId="0" fontId="12" fillId="2" borderId="1" xfId="0" applyFont="1" applyFill="1" applyBorder="1" applyAlignment="1"/>
    <xf numFmtId="0" fontId="12" fillId="2" borderId="15" xfId="0" applyFont="1" applyFill="1" applyBorder="1" applyAlignment="1">
      <alignment horizontal="left"/>
    </xf>
    <xf numFmtId="14" fontId="12" fillId="2" borderId="16" xfId="0" applyNumberFormat="1" applyFont="1" applyFill="1" applyBorder="1" applyAlignment="1">
      <alignment horizontal="center"/>
    </xf>
    <xf numFmtId="166" fontId="9" fillId="0" borderId="17" xfId="0" applyNumberFormat="1" applyFont="1" applyBorder="1" applyAlignment="1">
      <alignment horizontal="right"/>
    </xf>
    <xf numFmtId="0" fontId="12" fillId="2" borderId="18" xfId="0" applyFont="1" applyFill="1" applyBorder="1" applyAlignment="1">
      <alignment horizontal="center"/>
    </xf>
    <xf numFmtId="14" fontId="12" fillId="2" borderId="19" xfId="0" applyNumberFormat="1" applyFont="1" applyFill="1" applyBorder="1" applyAlignment="1">
      <alignment horizontal="center"/>
    </xf>
    <xf numFmtId="166" fontId="12" fillId="0" borderId="17" xfId="0" applyNumberFormat="1" applyFont="1" applyBorder="1" applyAlignment="1">
      <alignment horizontal="right"/>
    </xf>
    <xf numFmtId="3" fontId="12" fillId="0" borderId="0" xfId="0" applyNumberFormat="1" applyFont="1" applyAlignment="1" applyProtection="1">
      <alignment horizontal="right"/>
    </xf>
    <xf numFmtId="0" fontId="11" fillId="0" borderId="0" xfId="0" applyFont="1" applyAlignment="1">
      <alignment horizontal="left"/>
    </xf>
    <xf numFmtId="0" fontId="11" fillId="0" borderId="0" xfId="0" applyFont="1"/>
    <xf numFmtId="0" fontId="16" fillId="0" borderId="0" xfId="0" applyFont="1"/>
    <xf numFmtId="0" fontId="12" fillId="2" borderId="3" xfId="0" applyFont="1" applyFill="1" applyBorder="1" applyAlignment="1"/>
    <xf numFmtId="0" fontId="12" fillId="0" borderId="0" xfId="0" applyFont="1" applyBorder="1"/>
    <xf numFmtId="0" fontId="12" fillId="0" borderId="1" xfId="0" applyFont="1" applyBorder="1" applyAlignment="1">
      <alignment horizontal="left"/>
    </xf>
    <xf numFmtId="0" fontId="12" fillId="0" borderId="21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166" fontId="12" fillId="0" borderId="22" xfId="0" applyNumberFormat="1" applyFont="1" applyBorder="1"/>
    <xf numFmtId="0" fontId="8" fillId="0" borderId="0" xfId="4" applyAlignment="1" applyProtection="1"/>
    <xf numFmtId="0" fontId="9" fillId="0" borderId="0" xfId="0" applyFont="1" applyBorder="1"/>
    <xf numFmtId="167" fontId="12" fillId="0" borderId="0" xfId="1" applyNumberFormat="1" applyFont="1" applyBorder="1" applyProtection="1"/>
    <xf numFmtId="166" fontId="12" fillId="0" borderId="0" xfId="0" applyNumberFormat="1" applyFont="1" applyBorder="1" applyProtection="1"/>
    <xf numFmtId="166" fontId="12" fillId="0" borderId="0" xfId="0" applyNumberFormat="1" applyFont="1" applyBorder="1"/>
    <xf numFmtId="166" fontId="17" fillId="0" borderId="0" xfId="0" applyNumberFormat="1" applyFont="1" applyBorder="1" applyProtection="1"/>
    <xf numFmtId="0" fontId="18" fillId="0" borderId="0" xfId="0" applyFont="1"/>
    <xf numFmtId="0" fontId="15" fillId="0" borderId="7" xfId="0" applyFont="1" applyBorder="1"/>
    <xf numFmtId="167" fontId="9" fillId="0" borderId="23" xfId="1" applyNumberFormat="1" applyFont="1" applyBorder="1" applyAlignment="1" applyProtection="1">
      <alignment horizontal="center"/>
    </xf>
    <xf numFmtId="167" fontId="9" fillId="0" borderId="24" xfId="1" applyNumberFormat="1" applyFont="1" applyBorder="1" applyAlignment="1" applyProtection="1">
      <alignment horizontal="center"/>
    </xf>
    <xf numFmtId="167" fontId="12" fillId="0" borderId="24" xfId="1" applyNumberFormat="1" applyFont="1" applyBorder="1" applyAlignment="1" applyProtection="1">
      <alignment horizontal="center"/>
    </xf>
    <xf numFmtId="167" fontId="12" fillId="0" borderId="25" xfId="1" applyNumberFormat="1" applyFont="1" applyBorder="1" applyAlignment="1" applyProtection="1">
      <alignment horizontal="center"/>
    </xf>
    <xf numFmtId="0" fontId="14" fillId="0" borderId="26" xfId="0" applyFont="1" applyBorder="1" applyAlignment="1">
      <alignment horizontal="left"/>
    </xf>
    <xf numFmtId="0" fontId="9" fillId="0" borderId="26" xfId="0" applyFont="1" applyBorder="1"/>
    <xf numFmtId="0" fontId="14" fillId="0" borderId="0" xfId="0" applyFont="1" applyBorder="1" applyAlignment="1">
      <alignment horizontal="left"/>
    </xf>
    <xf numFmtId="0" fontId="12" fillId="0" borderId="21" xfId="0" applyFont="1" applyBorder="1" applyAlignment="1">
      <alignment horizontal="center"/>
    </xf>
    <xf numFmtId="14" fontId="12" fillId="2" borderId="12" xfId="0" applyNumberFormat="1" applyFont="1" applyFill="1" applyBorder="1" applyAlignment="1">
      <alignment horizontal="center"/>
    </xf>
    <xf numFmtId="14" fontId="12" fillId="2" borderId="27" xfId="0" applyNumberFormat="1" applyFont="1" applyFill="1" applyBorder="1" applyAlignment="1">
      <alignment horizontal="right"/>
    </xf>
    <xf numFmtId="0" fontId="10" fillId="0" borderId="0" xfId="3" applyFont="1" applyAlignment="1" applyProtection="1">
      <alignment horizontal="left"/>
    </xf>
    <xf numFmtId="0" fontId="7" fillId="0" borderId="0" xfId="4" applyFont="1" applyAlignment="1" applyProtection="1"/>
    <xf numFmtId="0" fontId="7" fillId="0" borderId="0" xfId="4" applyFont="1" applyAlignment="1" applyProtection="1">
      <alignment horizontal="left"/>
    </xf>
    <xf numFmtId="0" fontId="7" fillId="0" borderId="0" xfId="5" applyAlignment="1" applyProtection="1"/>
    <xf numFmtId="166" fontId="9" fillId="0" borderId="28" xfId="0" applyNumberFormat="1" applyFont="1" applyBorder="1" applyAlignment="1" applyProtection="1">
      <alignment horizontal="right"/>
    </xf>
    <xf numFmtId="166" fontId="9" fillId="0" borderId="0" xfId="0" applyNumberFormat="1" applyFont="1" applyBorder="1" applyAlignment="1" applyProtection="1">
      <alignment horizontal="right"/>
    </xf>
    <xf numFmtId="0" fontId="12" fillId="0" borderId="15" xfId="0" applyFont="1" applyBorder="1" applyAlignment="1">
      <alignment horizontal="left"/>
    </xf>
    <xf numFmtId="172" fontId="9" fillId="0" borderId="17" xfId="0" applyNumberFormat="1" applyFont="1" applyBorder="1" applyAlignment="1">
      <alignment horizontal="right"/>
    </xf>
    <xf numFmtId="172" fontId="12" fillId="0" borderId="17" xfId="0" applyNumberFormat="1" applyFont="1" applyBorder="1" applyAlignment="1">
      <alignment horizontal="right"/>
    </xf>
    <xf numFmtId="172" fontId="9" fillId="0" borderId="0" xfId="0" applyNumberFormat="1" applyFont="1" applyAlignment="1" applyProtection="1">
      <alignment horizontal="right"/>
    </xf>
    <xf numFmtId="172" fontId="9" fillId="0" borderId="14" xfId="0" applyNumberFormat="1" applyFont="1" applyBorder="1" applyAlignment="1">
      <alignment horizontal="right"/>
    </xf>
    <xf numFmtId="172" fontId="9" fillId="0" borderId="28" xfId="0" applyNumberFormat="1" applyFont="1" applyBorder="1" applyAlignment="1" applyProtection="1">
      <alignment horizontal="right"/>
    </xf>
    <xf numFmtId="172" fontId="9" fillId="0" borderId="0" xfId="0" applyNumberFormat="1" applyFont="1" applyBorder="1" applyAlignment="1" applyProtection="1">
      <alignment horizontal="right"/>
    </xf>
    <xf numFmtId="172" fontId="12" fillId="0" borderId="12" xfId="0" applyNumberFormat="1" applyFont="1" applyBorder="1" applyProtection="1"/>
    <xf numFmtId="172" fontId="12" fillId="0" borderId="22" xfId="0" applyNumberFormat="1" applyFont="1" applyBorder="1"/>
    <xf numFmtId="172" fontId="12" fillId="0" borderId="22" xfId="0" applyNumberFormat="1" applyFont="1" applyBorder="1" applyAlignment="1">
      <alignment horizontal="right"/>
    </xf>
    <xf numFmtId="0" fontId="12" fillId="2" borderId="3" xfId="0" applyFont="1" applyFill="1" applyBorder="1" applyAlignment="1">
      <alignment horizontal="center"/>
    </xf>
    <xf numFmtId="0" fontId="12" fillId="2" borderId="2" xfId="0" applyFont="1" applyFill="1" applyBorder="1" applyAlignment="1"/>
    <xf numFmtId="0" fontId="12" fillId="2" borderId="20" xfId="0" applyFont="1" applyFill="1" applyBorder="1" applyAlignment="1"/>
    <xf numFmtId="167" fontId="9" fillId="0" borderId="9" xfId="1" applyNumberFormat="1" applyFont="1" applyBorder="1" applyAlignment="1" applyProtection="1">
      <alignment horizontal="center"/>
    </xf>
    <xf numFmtId="167" fontId="12" fillId="0" borderId="9" xfId="1" applyNumberFormat="1" applyFont="1" applyBorder="1" applyAlignment="1" applyProtection="1">
      <alignment horizontal="center"/>
    </xf>
    <xf numFmtId="167" fontId="12" fillId="0" borderId="11" xfId="1" applyNumberFormat="1" applyFont="1" applyBorder="1" applyAlignment="1" applyProtection="1">
      <alignment horizontal="center"/>
    </xf>
    <xf numFmtId="167" fontId="9" fillId="0" borderId="29" xfId="1" applyNumberFormat="1" applyFont="1" applyBorder="1" applyAlignment="1" applyProtection="1">
      <alignment horizontal="center"/>
    </xf>
    <xf numFmtId="14" fontId="12" fillId="2" borderId="15" xfId="0" applyNumberFormat="1" applyFont="1" applyFill="1" applyBorder="1" applyAlignment="1">
      <alignment horizontal="center"/>
    </xf>
    <xf numFmtId="0" fontId="14" fillId="0" borderId="26" xfId="0" applyFont="1" applyBorder="1" applyAlignment="1">
      <alignment horizontal="right"/>
    </xf>
    <xf numFmtId="14" fontId="12" fillId="2" borderId="5" xfId="0" applyNumberFormat="1" applyFont="1" applyFill="1" applyBorder="1" applyAlignment="1">
      <alignment horizontal="right"/>
    </xf>
    <xf numFmtId="167" fontId="9" fillId="0" borderId="21" xfId="1" applyNumberFormat="1" applyFont="1" applyBorder="1" applyProtection="1"/>
    <xf numFmtId="167" fontId="12" fillId="0" borderId="15" xfId="1" applyNumberFormat="1" applyFont="1" applyBorder="1" applyProtection="1"/>
    <xf numFmtId="166" fontId="12" fillId="0" borderId="12" xfId="0" applyNumberFormat="1" applyFont="1" applyBorder="1" applyAlignment="1" applyProtection="1"/>
    <xf numFmtId="0" fontId="12" fillId="0" borderId="21" xfId="0" applyFont="1" applyBorder="1"/>
    <xf numFmtId="0" fontId="9" fillId="0" borderId="21" xfId="0" applyFont="1" applyBorder="1"/>
    <xf numFmtId="0" fontId="9" fillId="0" borderId="3" xfId="0" applyFont="1" applyBorder="1"/>
    <xf numFmtId="0" fontId="0" fillId="0" borderId="26" xfId="0" applyBorder="1"/>
    <xf numFmtId="0" fontId="12" fillId="0" borderId="15" xfId="0" applyFont="1" applyBorder="1"/>
    <xf numFmtId="167" fontId="9" fillId="0" borderId="28" xfId="1" applyNumberFormat="1" applyFont="1" applyBorder="1" applyProtection="1"/>
    <xf numFmtId="167" fontId="12" fillId="0" borderId="16" xfId="1" applyNumberFormat="1" applyFont="1" applyBorder="1" applyProtection="1"/>
    <xf numFmtId="0" fontId="12" fillId="2" borderId="29" xfId="0" applyFont="1" applyFill="1" applyBorder="1"/>
    <xf numFmtId="0" fontId="12" fillId="2" borderId="30" xfId="0" applyFont="1" applyFill="1" applyBorder="1" applyAlignment="1">
      <alignment horizontal="left"/>
    </xf>
    <xf numFmtId="0" fontId="14" fillId="0" borderId="0" xfId="0" applyFont="1" applyBorder="1" applyAlignment="1">
      <alignment horizontal="right"/>
    </xf>
    <xf numFmtId="0" fontId="12" fillId="2" borderId="0" xfId="0" applyFont="1" applyFill="1" applyBorder="1" applyAlignment="1"/>
    <xf numFmtId="0" fontId="12" fillId="2" borderId="0" xfId="0" applyFont="1" applyFill="1" applyBorder="1" applyAlignment="1">
      <alignment horizontal="center"/>
    </xf>
    <xf numFmtId="0" fontId="9" fillId="2" borderId="0" xfId="0" applyFont="1" applyFill="1" applyBorder="1"/>
    <xf numFmtId="14" fontId="12" fillId="2" borderId="0" xfId="0" applyNumberFormat="1" applyFont="1" applyFill="1" applyBorder="1" applyAlignment="1">
      <alignment horizontal="right"/>
    </xf>
    <xf numFmtId="167" fontId="9" fillId="0" borderId="0" xfId="1" applyNumberFormat="1" applyFont="1" applyBorder="1" applyProtection="1"/>
    <xf numFmtId="172" fontId="9" fillId="0" borderId="0" xfId="0" applyNumberFormat="1" applyFont="1" applyBorder="1" applyAlignment="1">
      <alignment horizontal="right"/>
    </xf>
    <xf numFmtId="172" fontId="12" fillId="0" borderId="0" xfId="0" applyNumberFormat="1" applyFont="1" applyBorder="1" applyProtection="1"/>
    <xf numFmtId="172" fontId="12" fillId="0" borderId="0" xfId="0" applyNumberFormat="1" applyFont="1" applyBorder="1"/>
    <xf numFmtId="167" fontId="9" fillId="0" borderId="26" xfId="1" applyNumberFormat="1" applyFont="1" applyBorder="1" applyProtection="1"/>
    <xf numFmtId="172" fontId="9" fillId="0" borderId="26" xfId="0" applyNumberFormat="1" applyFont="1" applyBorder="1" applyAlignment="1" applyProtection="1">
      <alignment horizontal="right"/>
    </xf>
    <xf numFmtId="172" fontId="9" fillId="0" borderId="26" xfId="0" applyNumberFormat="1" applyFont="1" applyBorder="1" applyAlignment="1">
      <alignment horizontal="right"/>
    </xf>
    <xf numFmtId="0" fontId="9" fillId="0" borderId="0" xfId="9" applyFont="1"/>
    <xf numFmtId="0" fontId="7" fillId="0" borderId="0" xfId="5" applyFont="1" applyAlignment="1" applyProtection="1">
      <alignment horizontal="left"/>
    </xf>
    <xf numFmtId="0" fontId="9" fillId="0" borderId="0" xfId="9" applyFont="1" applyAlignment="1" applyProtection="1">
      <alignment horizontal="left"/>
    </xf>
    <xf numFmtId="0" fontId="10" fillId="0" borderId="0" xfId="5" applyFont="1" applyAlignment="1" applyProtection="1">
      <alignment horizontal="left"/>
    </xf>
    <xf numFmtId="0" fontId="11" fillId="2" borderId="0" xfId="9" applyFont="1" applyFill="1" applyBorder="1"/>
    <xf numFmtId="166" fontId="9" fillId="0" borderId="0" xfId="9" applyNumberFormat="1" applyFont="1" applyProtection="1"/>
    <xf numFmtId="0" fontId="12" fillId="2" borderId="1" xfId="9" applyFont="1" applyFill="1" applyBorder="1"/>
    <xf numFmtId="0" fontId="12" fillId="2" borderId="2" xfId="9" applyFont="1" applyFill="1" applyBorder="1"/>
    <xf numFmtId="0" fontId="12" fillId="2" borderId="3" xfId="9" applyFont="1" applyFill="1" applyBorder="1" applyAlignment="1">
      <alignment horizontal="center"/>
    </xf>
    <xf numFmtId="0" fontId="9" fillId="2" borderId="3" xfId="9" applyFont="1" applyFill="1" applyBorder="1"/>
    <xf numFmtId="0" fontId="9" fillId="2" borderId="2" xfId="9" applyFont="1" applyFill="1" applyBorder="1"/>
    <xf numFmtId="0" fontId="9" fillId="2" borderId="4" xfId="9" applyFont="1" applyFill="1" applyBorder="1"/>
    <xf numFmtId="0" fontId="12" fillId="2" borderId="5" xfId="9" applyFont="1" applyFill="1" applyBorder="1" applyAlignment="1">
      <alignment horizontal="left"/>
    </xf>
    <xf numFmtId="14" fontId="12" fillId="2" borderId="6" xfId="9" applyNumberFormat="1" applyFont="1" applyFill="1" applyBorder="1" applyAlignment="1">
      <alignment horizontal="right"/>
    </xf>
    <xf numFmtId="14" fontId="12" fillId="2" borderId="7" xfId="9" applyNumberFormat="1" applyFont="1" applyFill="1" applyBorder="1" applyAlignment="1">
      <alignment horizontal="right"/>
    </xf>
    <xf numFmtId="14" fontId="12" fillId="2" borderId="27" xfId="9" applyNumberFormat="1" applyFont="1" applyFill="1" applyBorder="1" applyAlignment="1">
      <alignment horizontal="right"/>
    </xf>
    <xf numFmtId="14" fontId="12" fillId="2" borderId="8" xfId="9" applyNumberFormat="1" applyFont="1" applyFill="1" applyBorder="1" applyAlignment="1">
      <alignment horizontal="right"/>
    </xf>
    <xf numFmtId="0" fontId="9" fillId="0" borderId="9" xfId="9" applyFont="1" applyBorder="1"/>
    <xf numFmtId="172" fontId="9" fillId="0" borderId="31" xfId="9" applyNumberFormat="1" applyFont="1" applyBorder="1" applyAlignment="1" applyProtection="1">
      <alignment horizontal="right"/>
    </xf>
    <xf numFmtId="172" fontId="9" fillId="0" borderId="0" xfId="9" applyNumberFormat="1" applyFont="1" applyAlignment="1" applyProtection="1">
      <alignment horizontal="right"/>
    </xf>
    <xf numFmtId="172" fontId="9" fillId="0" borderId="14" xfId="9" applyNumberFormat="1" applyFont="1" applyBorder="1" applyAlignment="1">
      <alignment horizontal="right"/>
    </xf>
    <xf numFmtId="172" fontId="9" fillId="0" borderId="28" xfId="9" applyNumberFormat="1" applyFont="1" applyBorder="1" applyAlignment="1" applyProtection="1">
      <alignment horizontal="right"/>
    </xf>
    <xf numFmtId="0" fontId="12" fillId="0" borderId="11" xfId="9" applyFont="1" applyBorder="1"/>
    <xf numFmtId="172" fontId="12" fillId="0" borderId="16" xfId="9" applyNumberFormat="1" applyFont="1" applyBorder="1" applyProtection="1"/>
    <xf numFmtId="172" fontId="12" fillId="0" borderId="12" xfId="9" applyNumberFormat="1" applyFont="1" applyBorder="1" applyProtection="1"/>
    <xf numFmtId="172" fontId="12" fillId="0" borderId="22" xfId="9" applyNumberFormat="1" applyFont="1" applyBorder="1"/>
    <xf numFmtId="0" fontId="9" fillId="0" borderId="7" xfId="9" applyFont="1" applyBorder="1"/>
    <xf numFmtId="0" fontId="14" fillId="0" borderId="0" xfId="9" applyFont="1" applyAlignment="1">
      <alignment horizontal="right"/>
    </xf>
    <xf numFmtId="0" fontId="14" fillId="0" borderId="0" xfId="9" applyFont="1" applyAlignment="1">
      <alignment horizontal="left"/>
    </xf>
    <xf numFmtId="0" fontId="23" fillId="0" borderId="0" xfId="16" applyFont="1"/>
    <xf numFmtId="0" fontId="6" fillId="0" borderId="0" xfId="16"/>
    <xf numFmtId="0" fontId="0" fillId="0" borderId="0" xfId="16" applyFont="1"/>
    <xf numFmtId="0" fontId="21" fillId="0" borderId="0" xfId="16" applyFont="1" applyAlignment="1">
      <alignment horizontal="right"/>
    </xf>
    <xf numFmtId="0" fontId="26" fillId="0" borderId="0" xfId="16" applyFont="1" applyAlignment="1">
      <alignment horizontal="left"/>
    </xf>
    <xf numFmtId="0" fontId="30" fillId="0" borderId="0" xfId="16" applyFont="1" applyAlignment="1">
      <alignment horizontal="left"/>
    </xf>
    <xf numFmtId="0" fontId="20" fillId="0" borderId="0" xfId="16" applyFont="1" applyAlignment="1">
      <alignment horizontal="right"/>
    </xf>
    <xf numFmtId="0" fontId="6" fillId="0" borderId="0" xfId="16" applyAlignment="1">
      <alignment horizontal="right"/>
    </xf>
    <xf numFmtId="0" fontId="27" fillId="0" borderId="0" xfId="16" applyFont="1" applyAlignment="1">
      <alignment horizontal="left"/>
    </xf>
    <xf numFmtId="14" fontId="28" fillId="0" borderId="0" xfId="16" applyNumberFormat="1" applyFont="1" applyAlignment="1">
      <alignment horizontal="left"/>
    </xf>
    <xf numFmtId="0" fontId="28" fillId="0" borderId="0" xfId="16" applyFont="1" applyAlignment="1">
      <alignment horizontal="left"/>
    </xf>
    <xf numFmtId="14" fontId="22" fillId="0" borderId="0" xfId="16" applyNumberFormat="1" applyFont="1"/>
    <xf numFmtId="14" fontId="34" fillId="0" borderId="0" xfId="16" applyNumberFormat="1" applyFont="1" applyAlignment="1">
      <alignment horizontal="right"/>
    </xf>
    <xf numFmtId="0" fontId="35" fillId="0" borderId="0" xfId="17"/>
    <xf numFmtId="0" fontId="19" fillId="0" borderId="0" xfId="17" applyFont="1" applyAlignment="1">
      <alignment horizontal="left"/>
    </xf>
    <xf numFmtId="0" fontId="31" fillId="0" borderId="0" xfId="17" applyFont="1" applyAlignment="1">
      <alignment vertical="center"/>
    </xf>
    <xf numFmtId="0" fontId="32" fillId="0" borderId="0" xfId="17" applyFont="1" applyAlignment="1">
      <alignment vertical="center"/>
    </xf>
    <xf numFmtId="0" fontId="33" fillId="0" borderId="0" xfId="17" applyFont="1"/>
    <xf numFmtId="0" fontId="9" fillId="0" borderId="0" xfId="0" applyFont="1" applyFill="1"/>
    <xf numFmtId="0" fontId="0" fillId="0" borderId="0" xfId="0" applyFill="1"/>
    <xf numFmtId="0" fontId="7" fillId="0" borderId="0" xfId="4" applyFont="1" applyFill="1" applyAlignment="1" applyProtection="1">
      <alignment horizontal="left"/>
    </xf>
    <xf numFmtId="0" fontId="9" fillId="0" borderId="0" xfId="0" applyFont="1" applyFill="1" applyAlignment="1" applyProtection="1">
      <alignment horizontal="left"/>
    </xf>
    <xf numFmtId="0" fontId="10" fillId="0" borderId="0" xfId="4" applyFont="1" applyFill="1" applyAlignment="1" applyProtection="1">
      <alignment horizontal="left"/>
    </xf>
    <xf numFmtId="0" fontId="11" fillId="0" borderId="0" xfId="0" applyFont="1" applyFill="1" applyBorder="1"/>
    <xf numFmtId="166" fontId="12" fillId="0" borderId="12" xfId="0" applyNumberFormat="1" applyFont="1" applyFill="1" applyBorder="1" applyAlignment="1" applyProtection="1"/>
    <xf numFmtId="0" fontId="12" fillId="0" borderId="1" xfId="0" applyFont="1" applyFill="1" applyBorder="1" applyAlignment="1"/>
    <xf numFmtId="0" fontId="12" fillId="0" borderId="18" xfId="0" applyFont="1" applyFill="1" applyBorder="1" applyAlignment="1">
      <alignment horizontal="center"/>
    </xf>
    <xf numFmtId="0" fontId="12" fillId="0" borderId="15" xfId="0" applyFont="1" applyFill="1" applyBorder="1" applyAlignment="1">
      <alignment horizontal="left"/>
    </xf>
    <xf numFmtId="14" fontId="12" fillId="0" borderId="16" xfId="0" applyNumberFormat="1" applyFont="1" applyFill="1" applyBorder="1" applyAlignment="1">
      <alignment horizontal="center"/>
    </xf>
    <xf numFmtId="14" fontId="12" fillId="0" borderId="12" xfId="0" applyNumberFormat="1" applyFont="1" applyFill="1" applyBorder="1" applyAlignment="1">
      <alignment horizontal="center"/>
    </xf>
    <xf numFmtId="14" fontId="12" fillId="0" borderId="19" xfId="0" applyNumberFormat="1" applyFont="1" applyFill="1" applyBorder="1" applyAlignment="1">
      <alignment horizontal="center"/>
    </xf>
    <xf numFmtId="14" fontId="12" fillId="0" borderId="15" xfId="0" applyNumberFormat="1" applyFont="1" applyFill="1" applyBorder="1" applyAlignment="1">
      <alignment horizontal="center"/>
    </xf>
    <xf numFmtId="14" fontId="12" fillId="0" borderId="13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left"/>
    </xf>
    <xf numFmtId="166" fontId="9" fillId="0" borderId="17" xfId="0" applyNumberFormat="1" applyFont="1" applyFill="1" applyBorder="1" applyAlignment="1">
      <alignment horizontal="right"/>
    </xf>
    <xf numFmtId="0" fontId="9" fillId="0" borderId="21" xfId="0" applyFont="1" applyFill="1" applyBorder="1" applyAlignment="1">
      <alignment horizontal="left"/>
    </xf>
    <xf numFmtId="167" fontId="9" fillId="0" borderId="24" xfId="1" applyNumberFormat="1" applyFont="1" applyFill="1" applyBorder="1" applyAlignment="1" applyProtection="1">
      <alignment horizontal="center"/>
    </xf>
    <xf numFmtId="172" fontId="9" fillId="0" borderId="17" xfId="0" applyNumberFormat="1" applyFont="1" applyFill="1" applyBorder="1" applyAlignment="1">
      <alignment horizontal="right"/>
    </xf>
    <xf numFmtId="167" fontId="9" fillId="0" borderId="9" xfId="1" applyNumberFormat="1" applyFont="1" applyFill="1" applyBorder="1" applyAlignment="1" applyProtection="1">
      <alignment horizontal="center"/>
    </xf>
    <xf numFmtId="0" fontId="12" fillId="0" borderId="21" xfId="0" applyFont="1" applyFill="1" applyBorder="1" applyAlignment="1">
      <alignment horizontal="left"/>
    </xf>
    <xf numFmtId="167" fontId="12" fillId="0" borderId="24" xfId="1" applyNumberFormat="1" applyFont="1" applyFill="1" applyBorder="1" applyAlignment="1" applyProtection="1">
      <alignment horizontal="center"/>
    </xf>
    <xf numFmtId="172" fontId="12" fillId="0" borderId="17" xfId="0" applyNumberFormat="1" applyFont="1" applyFill="1" applyBorder="1" applyAlignment="1">
      <alignment horizontal="right"/>
    </xf>
    <xf numFmtId="167" fontId="12" fillId="0" borderId="9" xfId="1" applyNumberFormat="1" applyFont="1" applyFill="1" applyBorder="1" applyAlignment="1" applyProtection="1">
      <alignment horizontal="center"/>
    </xf>
    <xf numFmtId="3" fontId="12" fillId="0" borderId="0" xfId="0" applyNumberFormat="1" applyFont="1" applyFill="1" applyAlignment="1" applyProtection="1">
      <alignment horizontal="right"/>
    </xf>
    <xf numFmtId="166" fontId="12" fillId="0" borderId="17" xfId="0" applyNumberFormat="1" applyFont="1" applyFill="1" applyBorder="1" applyAlignment="1">
      <alignment horizontal="right"/>
    </xf>
    <xf numFmtId="3" fontId="12" fillId="0" borderId="10" xfId="0" applyNumberFormat="1" applyFont="1" applyFill="1" applyBorder="1" applyAlignment="1" applyProtection="1">
      <alignment horizontal="right"/>
    </xf>
    <xf numFmtId="171" fontId="9" fillId="0" borderId="17" xfId="0" applyNumberFormat="1" applyFont="1" applyFill="1" applyBorder="1" applyAlignment="1">
      <alignment horizontal="right"/>
    </xf>
    <xf numFmtId="166" fontId="9" fillId="0" borderId="0" xfId="0" applyNumberFormat="1" applyFont="1" applyFill="1" applyAlignment="1" applyProtection="1">
      <alignment horizontal="right"/>
    </xf>
    <xf numFmtId="3" fontId="9" fillId="0" borderId="10" xfId="0" applyNumberFormat="1" applyFont="1" applyFill="1" applyBorder="1" applyAlignment="1" applyProtection="1">
      <alignment horizontal="right"/>
    </xf>
    <xf numFmtId="167" fontId="12" fillId="0" borderId="25" xfId="1" applyNumberFormat="1" applyFont="1" applyFill="1" applyBorder="1" applyAlignment="1" applyProtection="1">
      <alignment horizontal="center"/>
    </xf>
    <xf numFmtId="172" fontId="12" fillId="0" borderId="22" xfId="0" applyNumberFormat="1" applyFont="1" applyFill="1" applyBorder="1" applyAlignment="1">
      <alignment horizontal="right"/>
    </xf>
    <xf numFmtId="167" fontId="12" fillId="0" borderId="11" xfId="1" applyNumberFormat="1" applyFont="1" applyFill="1" applyBorder="1" applyAlignment="1" applyProtection="1">
      <alignment horizontal="center"/>
    </xf>
    <xf numFmtId="172" fontId="12" fillId="0" borderId="19" xfId="0" applyNumberFormat="1" applyFont="1" applyFill="1" applyBorder="1" applyAlignment="1">
      <alignment horizontal="right"/>
    </xf>
    <xf numFmtId="0" fontId="36" fillId="0" borderId="0" xfId="0" applyFont="1" applyFill="1"/>
    <xf numFmtId="0" fontId="14" fillId="0" borderId="0" xfId="0" applyFont="1" applyFill="1" applyAlignment="1">
      <alignment horizontal="right"/>
    </xf>
    <xf numFmtId="0" fontId="9" fillId="0" borderId="7" xfId="0" applyFont="1" applyFill="1" applyBorder="1"/>
    <xf numFmtId="0" fontId="14" fillId="0" borderId="26" xfId="0" applyFont="1" applyFill="1" applyBorder="1" applyAlignment="1">
      <alignment horizontal="left"/>
    </xf>
    <xf numFmtId="0" fontId="9" fillId="0" borderId="26" xfId="0" applyFont="1" applyFill="1" applyBorder="1"/>
    <xf numFmtId="0" fontId="14" fillId="0" borderId="0" xfId="0" applyFont="1" applyFill="1" applyAlignment="1">
      <alignment horizontal="left"/>
    </xf>
    <xf numFmtId="14" fontId="19" fillId="0" borderId="0" xfId="16" applyNumberFormat="1" applyFont="1" applyAlignment="1">
      <alignment horizontal="center"/>
    </xf>
    <xf numFmtId="0" fontId="13" fillId="0" borderId="0" xfId="0" applyFont="1" applyBorder="1" applyAlignment="1">
      <alignment horizontal="right"/>
    </xf>
    <xf numFmtId="0" fontId="13" fillId="0" borderId="0" xfId="0" applyFont="1" applyAlignment="1">
      <alignment horizontal="right"/>
    </xf>
    <xf numFmtId="0" fontId="13" fillId="0" borderId="26" xfId="0" applyFont="1" applyBorder="1" applyAlignment="1">
      <alignment horizontal="right"/>
    </xf>
    <xf numFmtId="0" fontId="12" fillId="2" borderId="1" xfId="0" applyFont="1" applyFill="1" applyBorder="1" applyAlignment="1">
      <alignment horizontal="center"/>
    </xf>
    <xf numFmtId="0" fontId="12" fillId="2" borderId="20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2" fillId="0" borderId="20" xfId="0" applyFont="1" applyFill="1" applyBorder="1" applyAlignment="1">
      <alignment horizontal="center"/>
    </xf>
    <xf numFmtId="167" fontId="12" fillId="0" borderId="21" xfId="1" applyNumberFormat="1" applyFont="1" applyFill="1" applyBorder="1" applyAlignment="1" applyProtection="1">
      <alignment horizontal="center"/>
    </xf>
    <xf numFmtId="167" fontId="12" fillId="0" borderId="10" xfId="1" applyNumberFormat="1" applyFont="1" applyFill="1" applyBorder="1" applyAlignment="1" applyProtection="1">
      <alignment horizontal="center"/>
    </xf>
    <xf numFmtId="167" fontId="12" fillId="0" borderId="1" xfId="1" applyNumberFormat="1" applyFont="1" applyFill="1" applyBorder="1" applyAlignment="1" applyProtection="1">
      <alignment horizontal="center"/>
    </xf>
    <xf numFmtId="167" fontId="12" fillId="0" borderId="20" xfId="1" applyNumberFormat="1" applyFont="1" applyFill="1" applyBorder="1" applyAlignment="1" applyProtection="1">
      <alignment horizontal="center"/>
    </xf>
    <xf numFmtId="167" fontId="12" fillId="0" borderId="2" xfId="1" applyNumberFormat="1" applyFont="1" applyFill="1" applyBorder="1" applyAlignment="1" applyProtection="1">
      <alignment horizontal="center"/>
    </xf>
    <xf numFmtId="167" fontId="12" fillId="0" borderId="28" xfId="1" applyNumberFormat="1" applyFont="1" applyFill="1" applyBorder="1" applyAlignment="1" applyProtection="1">
      <alignment horizontal="center"/>
    </xf>
    <xf numFmtId="0" fontId="12" fillId="0" borderId="1" xfId="0" applyFont="1" applyFill="1" applyBorder="1" applyAlignment="1">
      <alignment horizontal="center"/>
    </xf>
    <xf numFmtId="0" fontId="13" fillId="0" borderId="26" xfId="0" applyFont="1" applyFill="1" applyBorder="1" applyAlignment="1">
      <alignment horizontal="right"/>
    </xf>
    <xf numFmtId="0" fontId="13" fillId="0" borderId="0" xfId="0" applyFont="1" applyFill="1" applyBorder="1" applyAlignment="1">
      <alignment horizontal="right"/>
    </xf>
    <xf numFmtId="166" fontId="12" fillId="0" borderId="12" xfId="0" applyNumberFormat="1" applyFont="1" applyBorder="1" applyAlignment="1" applyProtection="1">
      <alignment horizontal="center"/>
    </xf>
    <xf numFmtId="0" fontId="13" fillId="0" borderId="26" xfId="9" applyFont="1" applyBorder="1" applyAlignment="1">
      <alignment horizontal="right"/>
    </xf>
    <xf numFmtId="0" fontId="13" fillId="0" borderId="0" xfId="9" applyFont="1" applyAlignment="1">
      <alignment horizontal="right"/>
    </xf>
    <xf numFmtId="166" fontId="12" fillId="0" borderId="0" xfId="0" applyNumberFormat="1" applyFont="1" applyBorder="1" applyAlignment="1" applyProtection="1">
      <alignment horizontal="center"/>
    </xf>
    <xf numFmtId="0" fontId="37" fillId="0" borderId="0" xfId="0" applyFont="1"/>
    <xf numFmtId="169" fontId="37" fillId="0" borderId="0" xfId="7" applyNumberFormat="1" applyFont="1"/>
    <xf numFmtId="0" fontId="38" fillId="0" borderId="0" xfId="0" applyFont="1"/>
    <xf numFmtId="0" fontId="39" fillId="0" borderId="0" xfId="0" applyFont="1"/>
    <xf numFmtId="14" fontId="40" fillId="0" borderId="0" xfId="0" applyNumberFormat="1" applyFont="1"/>
    <xf numFmtId="168" fontId="37" fillId="0" borderId="0" xfId="0" applyNumberFormat="1" applyFont="1"/>
    <xf numFmtId="0" fontId="38" fillId="0" borderId="0" xfId="0" applyFont="1" applyAlignment="1">
      <alignment horizontal="right"/>
    </xf>
    <xf numFmtId="14" fontId="40" fillId="0" borderId="0" xfId="0" quotePrefix="1" applyNumberFormat="1" applyFont="1" applyAlignment="1">
      <alignment horizontal="right"/>
    </xf>
    <xf numFmtId="14" fontId="40" fillId="0" borderId="0" xfId="0" quotePrefix="1" applyNumberFormat="1" applyFont="1"/>
    <xf numFmtId="170" fontId="37" fillId="0" borderId="0" xfId="0" applyNumberFormat="1" applyFont="1"/>
    <xf numFmtId="3" fontId="38" fillId="0" borderId="0" xfId="0" applyNumberFormat="1" applyFont="1"/>
    <xf numFmtId="14" fontId="37" fillId="0" borderId="0" xfId="0" quotePrefix="1" applyNumberFormat="1" applyFont="1"/>
  </cellXfs>
  <cellStyles count="18">
    <cellStyle name="Comma" xfId="1" builtinId="3"/>
    <cellStyle name="Comma 2" xfId="2" xr:uid="{00000000-0005-0000-0000-000001000000}"/>
    <cellStyle name="Hyperkobling_premiestatistikken" xfId="3" xr:uid="{00000000-0005-0000-0000-000002000000}"/>
    <cellStyle name="Hyperlink" xfId="4" builtinId="8"/>
    <cellStyle name="Hyperlink 2" xfId="5" xr:uid="{00000000-0005-0000-0000-000004000000}"/>
    <cellStyle name="Normal" xfId="0" builtinId="0"/>
    <cellStyle name="Normal 2" xfId="8" xr:uid="{00000000-0005-0000-0000-000006000000}"/>
    <cellStyle name="Normal 2 2" xfId="14" xr:uid="{00000000-0005-0000-0000-000007000000}"/>
    <cellStyle name="Normal 2 2 2" xfId="16" xr:uid="{00000000-0005-0000-0000-000008000000}"/>
    <cellStyle name="Normal 2 3" xfId="17" xr:uid="{00000000-0005-0000-0000-000009000000}"/>
    <cellStyle name="Normal 3" xfId="9" xr:uid="{00000000-0005-0000-0000-00000A000000}"/>
    <cellStyle name="Normal 4" xfId="10" xr:uid="{00000000-0005-0000-0000-00000B000000}"/>
    <cellStyle name="Normal 5" xfId="11" xr:uid="{00000000-0005-0000-0000-00000C000000}"/>
    <cellStyle name="Normal 6" xfId="12" xr:uid="{00000000-0005-0000-0000-00000D000000}"/>
    <cellStyle name="Normal 7" xfId="13" xr:uid="{00000000-0005-0000-0000-00000E000000}"/>
    <cellStyle name="Normal 8" xfId="6" xr:uid="{00000000-0005-0000-0000-00000F000000}"/>
    <cellStyle name="Percent" xfId="7" builtinId="5"/>
    <cellStyle name="Tusenskille 2" xfId="15" xr:uid="{00000000-0005-0000-0000-00001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1419258688107541E-2"/>
          <c:y val="1.5243925132081769E-2"/>
          <c:w val="0.9477984711129237"/>
          <c:h val="0.85061102237021002"/>
        </c:manualLayout>
      </c:layout>
      <c:bubbleChart>
        <c:varyColors val="0"/>
        <c:ser>
          <c:idx val="0"/>
          <c:order val="0"/>
          <c:tx>
            <c:strRef>
              <c:f>'Tab2'!$A$74</c:f>
              <c:strCache>
                <c:ptCount val="1"/>
                <c:pt idx="0">
                  <c:v>Gjensidige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b-NO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Ref>
              <c:f>'Tab2'!$A$74:$A$78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bubbleSize>
            <c:numRef>
              <c:f>'Tab2'!$B$74:$B$78</c:f>
              <c:numCache>
                <c:formatCode>0.0\ %</c:formatCode>
                <c:ptCount val="5"/>
                <c:pt idx="0">
                  <c:v>0.26423114355122995</c:v>
                </c:pt>
                <c:pt idx="1">
                  <c:v>0.20965211685714139</c:v>
                </c:pt>
                <c:pt idx="2">
                  <c:v>0.13154384157810914</c:v>
                </c:pt>
                <c:pt idx="3">
                  <c:v>0.14792649973482919</c:v>
                </c:pt>
                <c:pt idx="4">
                  <c:v>0.24664639827869028</c:v>
                </c:pt>
              </c:numCache>
            </c:numRef>
          </c:bubbleSize>
          <c:bubble3D val="1"/>
          <c:extLst>
            <c:ext xmlns:c16="http://schemas.microsoft.com/office/drawing/2014/chart" uri="{C3380CC4-5D6E-409C-BE32-E72D297353CC}">
              <c16:uniqueId val="{00000000-12E5-4DDD-A337-CE02AFE8F6A4}"/>
            </c:ext>
          </c:extLst>
        </c:ser>
        <c:ser>
          <c:idx val="1"/>
          <c:order val="1"/>
          <c:tx>
            <c:strRef>
              <c:f>'Tab2'!$A$75</c:f>
              <c:strCache>
                <c:ptCount val="1"/>
                <c:pt idx="0">
                  <c:v>If Skadeforsikring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1"/>
          <c:yVal>
            <c:numRef>
              <c:f>'Tab2'!$C$74:$C$78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yVal>
          <c:bubbleSize>
            <c:numRef>
              <c:f>'Tab2'!$D$74:$D$78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bubbleSize>
          <c:bubble3D val="1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12700">
                    <a:solidFill>
                      <a:srgbClr val="000000"/>
                    </a:solidFill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12E5-4DDD-A337-CE02AFE8F6A4}"/>
            </c:ext>
          </c:extLst>
        </c:ser>
        <c:ser>
          <c:idx val="2"/>
          <c:order val="2"/>
          <c:tx>
            <c:strRef>
              <c:f>'Tab2'!$A$76</c:f>
              <c:strCache>
                <c:ptCount val="1"/>
                <c:pt idx="0">
                  <c:v>Tryg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1"/>
          <c:yVal>
            <c:numRef>
              <c:f>'Tab2'!$E$74:$E$78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bubbleSize>
            <c:numRef>
              <c:f>'Tab2'!$F$74:$F$78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bubbleSize>
          <c:bubble3D val="1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12700">
                    <a:solidFill>
                      <a:srgbClr val="000000"/>
                    </a:solidFill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12E5-4DDD-A337-CE02AFE8F6A4}"/>
            </c:ext>
          </c:extLst>
        </c:ser>
        <c:ser>
          <c:idx val="3"/>
          <c:order val="3"/>
          <c:tx>
            <c:strRef>
              <c:f>'Tab2'!$A$77</c:f>
              <c:strCache>
                <c:ptCount val="1"/>
                <c:pt idx="0">
                  <c:v>Fremtind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1"/>
          <c:yVal>
            <c:numRef>
              <c:f>'Tab2'!$G$74:$G$78</c:f>
              <c:numCache>
                <c:formatCode>General</c:formatCode>
                <c:ptCount val="5"/>
              </c:numCache>
            </c:numRef>
          </c:yVal>
          <c:bubbleSize>
            <c:numRef>
              <c:f>'Tab2'!$H$74:$H$78</c:f>
              <c:numCache>
                <c:formatCode>General</c:formatCode>
                <c:ptCount val="5"/>
              </c:numCache>
            </c:numRef>
          </c:bubbleSize>
          <c:bubble3D val="1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12700">
                    <a:solidFill>
                      <a:srgbClr val="000000"/>
                    </a:solidFill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3-12E5-4DDD-A337-CE02AFE8F6A4}"/>
            </c:ext>
          </c:extLst>
        </c:ser>
        <c:ser>
          <c:idx val="4"/>
          <c:order val="4"/>
          <c:tx>
            <c:strRef>
              <c:f>'Tab2'!$A$78</c:f>
              <c:strCache>
                <c:ptCount val="1"/>
                <c:pt idx="0">
                  <c:v>Andre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1"/>
          <c:yVal>
            <c:numRef>
              <c:f>'Tab2'!$I$74:$I$78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bubbleSize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bubbleSize>
          <c:bubble3D val="1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12700">
                    <a:solidFill>
                      <a:srgbClr val="000000"/>
                    </a:solidFill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4-12E5-4DDD-A337-CE02AFE8F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20"/>
        <c:showNegBubbles val="0"/>
        <c:axId val="274056704"/>
        <c:axId val="274058240"/>
      </c:bubbleChart>
      <c:valAx>
        <c:axId val="274056704"/>
        <c:scaling>
          <c:orientation val="minMax"/>
        </c:scaling>
        <c:delete val="1"/>
        <c:axPos val="b"/>
        <c:majorTickMark val="out"/>
        <c:minorTickMark val="none"/>
        <c:tickLblPos val="none"/>
        <c:crossAx val="274058240"/>
        <c:crosses val="autoZero"/>
        <c:crossBetween val="midCat"/>
      </c:valAx>
      <c:valAx>
        <c:axId val="274058240"/>
        <c:scaling>
          <c:orientation val="minMax"/>
          <c:max val="0.2"/>
          <c:min val="-0.2"/>
        </c:scaling>
        <c:delete val="1"/>
        <c:axPos val="l"/>
        <c:numFmt formatCode="General" sourceLinked="1"/>
        <c:majorTickMark val="out"/>
        <c:minorTickMark val="none"/>
        <c:tickLblPos val="none"/>
        <c:crossAx val="274056704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8.1566068515505873E-3"/>
          <c:y val="0.60061071634344043"/>
          <c:w val="0.88580818914760728"/>
          <c:h val="0.1097564176429165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60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3376845891783923"/>
          <c:y val="2.5352147546417802E-2"/>
          <c:w val="0.81729265753459723"/>
          <c:h val="0.7690151422413378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'Tab2'!$B$83</c:f>
              <c:strCache>
                <c:ptCount val="1"/>
                <c:pt idx="0">
                  <c:v>31.03.2023</c:v>
                </c:pt>
              </c:strCache>
            </c:strRef>
          </c:tx>
          <c:spPr>
            <a:pattFill prst="wdUpDiag">
              <a:fgClr>
                <a:srgbClr val="9999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'Tab2'!$A$84:$A$91</c:f>
              <c:strCache>
                <c:ptCount val="8"/>
                <c:pt idx="0">
                  <c:v>Hjem</c:v>
                </c:pt>
                <c:pt idx="1">
                  <c:v>Villa</c:v>
                </c:pt>
                <c:pt idx="2">
                  <c:v>Øvrig-Privat</c:v>
                </c:pt>
                <c:pt idx="3">
                  <c:v>Næring</c:v>
                </c:pt>
                <c:pt idx="4">
                  <c:v>Ulykke</c:v>
                </c:pt>
                <c:pt idx="5">
                  <c:v>Yrkesskade</c:v>
                </c:pt>
                <c:pt idx="6">
                  <c:v>Reise</c:v>
                </c:pt>
                <c:pt idx="7">
                  <c:v>Ansvar</c:v>
                </c:pt>
              </c:strCache>
            </c:strRef>
          </c:cat>
          <c:val>
            <c:numRef>
              <c:f>'Tab2'!$B$84:$B$91</c:f>
              <c:numCache>
                <c:formatCode>0.0</c:formatCode>
                <c:ptCount val="8"/>
                <c:pt idx="0">
                  <c:v>2952.0990000000002</c:v>
                </c:pt>
                <c:pt idx="1">
                  <c:v>9883.1640000000007</c:v>
                </c:pt>
                <c:pt idx="2">
                  <c:v>2284.6979999999985</c:v>
                </c:pt>
                <c:pt idx="3">
                  <c:v>12063.918</c:v>
                </c:pt>
                <c:pt idx="4">
                  <c:v>1372.8719999999998</c:v>
                </c:pt>
                <c:pt idx="5">
                  <c:v>2669.6289999999999</c:v>
                </c:pt>
                <c:pt idx="6">
                  <c:v>4124.2160000000003</c:v>
                </c:pt>
                <c:pt idx="7">
                  <c:v>2916.6109999999999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06-481E-A104-D9191D8713E3}"/>
            </c:ext>
          </c:extLst>
        </c:ser>
        <c:ser>
          <c:idx val="1"/>
          <c:order val="1"/>
          <c:tx>
            <c:strRef>
              <c:f>'Tab2'!$C$83</c:f>
              <c:strCache>
                <c:ptCount val="1"/>
                <c:pt idx="0">
                  <c:v>31.03.2024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'Tab2'!$A$84:$A$91</c:f>
              <c:strCache>
                <c:ptCount val="8"/>
                <c:pt idx="0">
                  <c:v>Hjem</c:v>
                </c:pt>
                <c:pt idx="1">
                  <c:v>Villa</c:v>
                </c:pt>
                <c:pt idx="2">
                  <c:v>Øvrig-Privat</c:v>
                </c:pt>
                <c:pt idx="3">
                  <c:v>Næring</c:v>
                </c:pt>
                <c:pt idx="4">
                  <c:v>Ulykke</c:v>
                </c:pt>
                <c:pt idx="5">
                  <c:v>Yrkesskade</c:v>
                </c:pt>
                <c:pt idx="6">
                  <c:v>Reise</c:v>
                </c:pt>
                <c:pt idx="7">
                  <c:v>Ansvar</c:v>
                </c:pt>
              </c:strCache>
            </c:strRef>
          </c:cat>
          <c:val>
            <c:numRef>
              <c:f>'Tab2'!$C$84:$C$91</c:f>
              <c:numCache>
                <c:formatCode>0.0</c:formatCode>
                <c:ptCount val="8"/>
                <c:pt idx="0">
                  <c:v>3285.9259999999999</c:v>
                </c:pt>
                <c:pt idx="1">
                  <c:v>10701.558000000001</c:v>
                </c:pt>
                <c:pt idx="2">
                  <c:v>2450.4369999999981</c:v>
                </c:pt>
                <c:pt idx="3">
                  <c:v>13276.852999999999</c:v>
                </c:pt>
                <c:pt idx="4">
                  <c:v>1526.23</c:v>
                </c:pt>
                <c:pt idx="5">
                  <c:v>2835.0149999999999</c:v>
                </c:pt>
                <c:pt idx="6">
                  <c:v>4535.6260000000002</c:v>
                </c:pt>
                <c:pt idx="7">
                  <c:v>3152.3609999999999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06-481E-A104-D9191D871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7352448"/>
        <c:axId val="277353984"/>
        <c:axId val="0"/>
      </c:bar3DChart>
      <c:catAx>
        <c:axId val="27735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277353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7353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/>
                  <a:t>millioner kroner</a:t>
                </a:r>
              </a:p>
            </c:rich>
          </c:tx>
          <c:layout>
            <c:manualLayout>
              <c:xMode val="edge"/>
              <c:yMode val="edge"/>
              <c:x val="5.7096247960850034E-2"/>
              <c:y val="0.3154932534841595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2773524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1174602766826303"/>
          <c:y val="6.8544600938967137E-2"/>
          <c:w val="0.24306705544351814"/>
          <c:h val="0.1295777605264130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ln w="15875"/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nb-NO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'Tab2'!$A$106:$A$107</c:f>
              <c:strCache>
                <c:ptCount val="2"/>
                <c:pt idx="0">
                  <c:v>Privat</c:v>
                </c:pt>
                <c:pt idx="1">
                  <c:v>Næring</c:v>
                </c:pt>
              </c:strCache>
            </c:strRef>
          </c:cat>
          <c:val>
            <c:numRef>
              <c:f>'Tab2'!$B$106:$B$107</c:f>
              <c:numCache>
                <c:formatCode>#,##0</c:formatCode>
                <c:ptCount val="2"/>
                <c:pt idx="0">
                  <c:v>53708595</c:v>
                </c:pt>
                <c:pt idx="1">
                  <c:v>34032966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B8-4FB8-9176-55D05E98D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 w="12700"/>
  </c:spPr>
  <c:printSettings>
    <c:headerFooter/>
    <c:pageMargins b="0.75000000000000844" l="0.70000000000000062" r="0.70000000000000062" t="0.750000000000008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666017</xdr:colOff>
      <xdr:row>18</xdr:row>
      <xdr:rowOff>109170</xdr:rowOff>
    </xdr:from>
    <xdr:to>
      <xdr:col>4</xdr:col>
      <xdr:colOff>786684</xdr:colOff>
      <xdr:row>21</xdr:row>
      <xdr:rowOff>71070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EE754793-7E82-4651-8447-9E08EC194BA0}"/>
            </a:ext>
          </a:extLst>
        </xdr:cNvPr>
        <xdr:cNvSpPr txBox="1"/>
      </xdr:nvSpPr>
      <xdr:spPr>
        <a:xfrm>
          <a:off x="666017" y="4347795"/>
          <a:ext cx="3492517" cy="523875"/>
        </a:xfrm>
        <a:prstGeom prst="rect">
          <a:avLst/>
        </a:prstGeom>
        <a:noFill/>
        <a:ln>
          <a:noFill/>
        </a:ln>
        <a:effectLst/>
        <a:extLst>
          <a:ext uri="{C572A759-6A51-4108-AA02-DFA0A04FC94B}">
            <ma14:wrappingTextBoxFlag xmlns:ma14="http://schemas.microsoft.com/office/mac/drawingml/2011/main" xmlns=""/>
          </a:ext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nb-NO" sz="1600" b="1">
              <a:effectLst/>
              <a:latin typeface="Arial"/>
              <a:ea typeface="ＭＳ 明朝"/>
              <a:cs typeface="Times New Roman"/>
            </a:rPr>
            <a:t>1. KVARTAL 2024 </a:t>
          </a:r>
          <a:r>
            <a:rPr lang="nb-NO" sz="1000">
              <a:effectLst/>
              <a:latin typeface="Arial"/>
              <a:ea typeface="ＭＳ 明朝"/>
              <a:cs typeface="Times New Roman"/>
            </a:rPr>
            <a:t>(</a:t>
          </a:r>
          <a:r>
            <a:rPr lang="nb-NO" sz="1000">
              <a:solidFill>
                <a:schemeClr val="dk1"/>
              </a:solidFill>
              <a:effectLst/>
              <a:latin typeface="Arial"/>
              <a:ea typeface="ＭＳ 明朝"/>
              <a:cs typeface="Times New Roman"/>
            </a:rPr>
            <a:t>30. mai 2024</a:t>
          </a:r>
          <a:r>
            <a:rPr lang="nb-NO" sz="1000">
              <a:effectLst/>
              <a:latin typeface="Arial"/>
              <a:ea typeface="ＭＳ 明朝"/>
              <a:cs typeface="Times New Roman"/>
            </a:rPr>
            <a:t>)</a:t>
          </a:r>
          <a:endParaRPr lang="nb-NO" sz="1200">
            <a:effectLst/>
            <a:ea typeface="ＭＳ 明朝"/>
            <a:cs typeface="Times New Roman"/>
          </a:endParaRPr>
        </a:p>
      </xdr:txBody>
    </xdr:sp>
    <xdr:clientData/>
  </xdr:twoCellAnchor>
  <xdr:twoCellAnchor>
    <xdr:from>
      <xdr:col>0</xdr:col>
      <xdr:colOff>666750</xdr:colOff>
      <xdr:row>13</xdr:row>
      <xdr:rowOff>117231</xdr:rowOff>
    </xdr:from>
    <xdr:to>
      <xdr:col>7</xdr:col>
      <xdr:colOff>466725</xdr:colOff>
      <xdr:row>17</xdr:row>
      <xdr:rowOff>101600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A6605854-A172-4ED1-AD1E-55E024D6CEE5}"/>
            </a:ext>
          </a:extLst>
        </xdr:cNvPr>
        <xdr:cNvSpPr txBox="1"/>
      </xdr:nvSpPr>
      <xdr:spPr>
        <a:xfrm>
          <a:off x="666750" y="2755656"/>
          <a:ext cx="5638800" cy="1165469"/>
        </a:xfrm>
        <a:prstGeom prst="rect">
          <a:avLst/>
        </a:prstGeom>
        <a:noFill/>
        <a:ln>
          <a:noFill/>
        </a:ln>
        <a:effectLst/>
        <a:extLst>
          <a:ext uri="{C572A759-6A51-4108-AA02-DFA0A04FC94B}">
            <ma14:wrappingTextBoxFlag xmlns:ma14="http://schemas.microsoft.com/office/mac/drawingml/2011/main" xmlns=""/>
          </a:ext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nb-NO" sz="2800" b="1">
              <a:solidFill>
                <a:srgbClr val="005670"/>
              </a:solidFill>
              <a:effectLst/>
              <a:latin typeface="Arial"/>
              <a:ea typeface="ＭＳ 明朝"/>
              <a:cs typeface="Times New Roman"/>
            </a:rPr>
            <a:t>PREMIESTATISTIKK	</a:t>
          </a:r>
          <a:endParaRPr lang="nb-NO" sz="1200">
            <a:solidFill>
              <a:srgbClr val="005670"/>
            </a:solidFill>
            <a:effectLst/>
            <a:ea typeface="ＭＳ 明朝"/>
            <a:cs typeface="Times New Roman"/>
          </a:endParaRPr>
        </a:p>
        <a:p>
          <a:pPr>
            <a:lnSpc>
              <a:spcPct val="120000"/>
            </a:lnSpc>
            <a:spcAft>
              <a:spcPts val="0"/>
            </a:spcAft>
          </a:pPr>
          <a:r>
            <a:rPr lang="en-GB" sz="2600">
              <a:solidFill>
                <a:srgbClr val="005670"/>
              </a:solidFill>
              <a:effectLst/>
              <a:latin typeface="Arial"/>
              <a:ea typeface="ＭＳ 明朝"/>
              <a:cs typeface="MinionPro-Regular"/>
            </a:rPr>
            <a:t>landbasert</a:t>
          </a:r>
          <a:r>
            <a:rPr lang="en-GB" sz="2600" baseline="0">
              <a:solidFill>
                <a:srgbClr val="005670"/>
              </a:solidFill>
              <a:effectLst/>
              <a:latin typeface="Arial"/>
              <a:ea typeface="ＭＳ 明朝"/>
              <a:cs typeface="MinionPro-Regular"/>
            </a:rPr>
            <a:t> skadeforsikring</a:t>
          </a:r>
          <a:r>
            <a:rPr lang="nb-NO" sz="1200">
              <a:effectLst/>
              <a:ea typeface="ＭＳ 明朝"/>
              <a:cs typeface="Times New Roman"/>
            </a:rPr>
            <a:t> </a:t>
          </a:r>
        </a:p>
      </xdr:txBody>
    </xdr:sp>
    <xdr:clientData/>
  </xdr:twoCellAnchor>
  <xdr:twoCellAnchor>
    <xdr:from>
      <xdr:col>0</xdr:col>
      <xdr:colOff>654050</xdr:colOff>
      <xdr:row>16</xdr:row>
      <xdr:rowOff>410309</xdr:rowOff>
    </xdr:from>
    <xdr:to>
      <xdr:col>7</xdr:col>
      <xdr:colOff>295303</xdr:colOff>
      <xdr:row>18</xdr:row>
      <xdr:rowOff>43961</xdr:rowOff>
    </xdr:to>
    <xdr:sp macro="" textlink="">
      <xdr:nvSpPr>
        <xdr:cNvPr id="9" name="Text Box 5">
          <a:extLst>
            <a:ext uri="{FF2B5EF4-FFF2-40B4-BE49-F238E27FC236}">
              <a16:creationId xmlns:a16="http://schemas.microsoft.com/office/drawing/2014/main" id="{C770DB03-43A4-4CB9-A525-474284C15529}"/>
            </a:ext>
          </a:extLst>
        </xdr:cNvPr>
        <xdr:cNvSpPr txBox="1"/>
      </xdr:nvSpPr>
      <xdr:spPr>
        <a:xfrm>
          <a:off x="654050" y="3810734"/>
          <a:ext cx="5480078" cy="471852"/>
        </a:xfrm>
        <a:prstGeom prst="rect">
          <a:avLst/>
        </a:prstGeom>
        <a:noFill/>
        <a:ln>
          <a:noFill/>
        </a:ln>
        <a:effectLst/>
        <a:extLst>
          <a:ext uri="{C572A759-6A51-4108-AA02-DFA0A04FC94B}">
            <ma14:wrappingTextBoxFlag xmlns:ma14="http://schemas.microsoft.com/office/mac/drawingml/2011/main" xmlns=""/>
          </a:ext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r>
            <a:rPr lang="en-GB" sz="14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Bransje- og selskapsfordelt premie og bestand</a:t>
          </a:r>
          <a:endParaRPr lang="nb-NO" sz="14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spcAft>
              <a:spcPts val="0"/>
            </a:spcAft>
          </a:pPr>
          <a:r>
            <a:rPr lang="nb-NO" sz="1400">
              <a:effectLst/>
              <a:latin typeface="Arial" panose="020B0604020202020204" pitchFamily="34" charset="0"/>
              <a:ea typeface="ＭＳ 明朝"/>
              <a:cs typeface="Arial" panose="020B0604020202020204" pitchFamily="34" charset="0"/>
            </a:rPr>
            <a:t> </a:t>
          </a:r>
        </a:p>
      </xdr:txBody>
    </xdr:sp>
    <xdr:clientData/>
  </xdr:twoCellAnchor>
  <xdr:twoCellAnchor editAs="oneCell">
    <xdr:from>
      <xdr:col>0</xdr:col>
      <xdr:colOff>395654</xdr:colOff>
      <xdr:row>5</xdr:row>
      <xdr:rowOff>14653</xdr:rowOff>
    </xdr:from>
    <xdr:to>
      <xdr:col>9</xdr:col>
      <xdr:colOff>698989</xdr:colOff>
      <xdr:row>12</xdr:row>
      <xdr:rowOff>222182</xdr:rowOff>
    </xdr:to>
    <xdr:pic>
      <xdr:nvPicPr>
        <xdr:cNvPr id="10" name="Bilde 7">
          <a:extLst>
            <a:ext uri="{FF2B5EF4-FFF2-40B4-BE49-F238E27FC236}">
              <a16:creationId xmlns:a16="http://schemas.microsoft.com/office/drawing/2014/main" id="{6ED930C7-345D-466D-A63A-301FE7A431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654" y="824278"/>
          <a:ext cx="7799510" cy="17886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7</xdr:row>
      <xdr:rowOff>0</xdr:rowOff>
    </xdr:from>
    <xdr:to>
      <xdr:col>0</xdr:col>
      <xdr:colOff>2562225</xdr:colOff>
      <xdr:row>45</xdr:row>
      <xdr:rowOff>133350</xdr:rowOff>
    </xdr:to>
    <xdr:sp macro="" textlink="">
      <xdr:nvSpPr>
        <xdr:cNvPr id="13315" name="Text Box 3">
          <a:extLst>
            <a:ext uri="{FF2B5EF4-FFF2-40B4-BE49-F238E27FC236}">
              <a16:creationId xmlns:a16="http://schemas.microsoft.com/office/drawing/2014/main" id="{00000000-0008-0000-0200-000003340000}"/>
            </a:ext>
          </a:extLst>
        </xdr:cNvPr>
        <xdr:cNvSpPr txBox="1">
          <a:spLocks noChangeArrowheads="1"/>
        </xdr:cNvSpPr>
      </xdr:nvSpPr>
      <xdr:spPr bwMode="auto">
        <a:xfrm>
          <a:off x="19050" y="1114425"/>
          <a:ext cx="2543175" cy="7696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/>
          <a:r>
            <a:rPr lang="en-US" sz="1200" b="0" i="0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Mange kan ha flere enn én reiseforsikring (individuelle- og kollektive forsikringer, f. eks. via kredittkort). Antallet reiseforsikringer representerer derfor antall avtaler og ikke antall forsikrede.</a:t>
          </a:r>
        </a:p>
        <a:p>
          <a:pPr rtl="0"/>
          <a:endParaRPr lang="en-US" sz="1200" b="0" i="0" strike="noStrike" baseline="0">
            <a:solidFill>
              <a:srgbClr val="000000"/>
            </a:solidFill>
            <a:latin typeface="Times New Roman"/>
            <a:ea typeface="+mn-ea"/>
            <a:cs typeface="Times New Roman"/>
          </a:endParaRPr>
        </a:p>
        <a:p>
          <a:pPr rtl="0"/>
          <a:r>
            <a:rPr lang="en-US" sz="1200" b="0" i="0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Gar-Bo Försäkring AB er nytt medlem i Finans Norge og leverer tall for første gang 1.kvartal 2024.</a:t>
          </a:r>
        </a:p>
        <a:p>
          <a:pPr rtl="0"/>
          <a:endParaRPr lang="en-US" sz="1200" b="0" i="0" strike="noStrike" baseline="0">
            <a:solidFill>
              <a:srgbClr val="000000"/>
            </a:solidFill>
            <a:latin typeface="Times New Roman"/>
            <a:ea typeface="+mn-ea"/>
            <a:cs typeface="Times New Roman"/>
          </a:endParaRPr>
        </a:p>
        <a:p>
          <a:pPr rtl="0"/>
          <a:r>
            <a:rPr lang="en-US" sz="1200" b="0" i="0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Oslo Pensjonspforsikring har flyttet personproduktene sine over til Oslo forsikring fra og med 1.kv. 2024</a:t>
          </a:r>
        </a:p>
      </xdr:txBody>
    </xdr:sp>
    <xdr:clientData/>
  </xdr:twoCellAnchor>
  <xdr:twoCellAnchor>
    <xdr:from>
      <xdr:col>1</xdr:col>
      <xdr:colOff>142875</xdr:colOff>
      <xdr:row>6</xdr:row>
      <xdr:rowOff>190500</xdr:rowOff>
    </xdr:from>
    <xdr:to>
      <xdr:col>3</xdr:col>
      <xdr:colOff>0</xdr:colOff>
      <xdr:row>45</xdr:row>
      <xdr:rowOff>133350</xdr:rowOff>
    </xdr:to>
    <xdr:sp macro="" textlink="">
      <xdr:nvSpPr>
        <xdr:cNvPr id="13316" name="Text Box 4">
          <a:extLst>
            <a:ext uri="{FF2B5EF4-FFF2-40B4-BE49-F238E27FC236}">
              <a16:creationId xmlns:a16="http://schemas.microsoft.com/office/drawing/2014/main" id="{00000000-0008-0000-0200-000004340000}"/>
            </a:ext>
          </a:extLst>
        </xdr:cNvPr>
        <xdr:cNvSpPr txBox="1">
          <a:spLocks noChangeArrowheads="1"/>
        </xdr:cNvSpPr>
      </xdr:nvSpPr>
      <xdr:spPr bwMode="auto">
        <a:xfrm>
          <a:off x="2771775" y="1104900"/>
          <a:ext cx="2867025" cy="77057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rtl="0" fontAlgn="base"/>
          <a:r>
            <a:rPr lang="en-US" sz="1200" b="0" i="1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Endringer pr 30.6.2022:</a:t>
          </a:r>
        </a:p>
        <a:p>
          <a:pPr rtl="0" fontAlgn="base"/>
          <a:r>
            <a:rPr lang="en-US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Ly Forsikring er med i statistikken f.o.m. 2.kvartal 2022.</a:t>
          </a:r>
        </a:p>
        <a:p>
          <a:pPr rtl="0" fontAlgn="base"/>
          <a:r>
            <a:rPr lang="en-US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Møretrygd har byttet navn til Granne Forsikring.</a:t>
          </a:r>
        </a:p>
        <a:p>
          <a:pPr rtl="0" fontAlgn="base"/>
          <a:r>
            <a:rPr lang="en-US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Norske Codan ble en del av Tryg Norge fra 1. april 2022 etter oppkjøpet av britiske RSA.</a:t>
          </a:r>
        </a:p>
        <a:p>
          <a:pPr rtl="0" fontAlgn="base"/>
          <a:endParaRPr lang="en-US" sz="1200" b="0" i="1" baseline="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rtl="0" fontAlgn="base"/>
          <a:r>
            <a:rPr lang="en-US" sz="1200" b="0" i="1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Endringer pr 30.9.2022:</a:t>
          </a:r>
        </a:p>
        <a:p>
          <a:pPr rtl="0" fontAlgn="base"/>
          <a:r>
            <a:rPr lang="en-US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Små elektriske kjøretøy (el-sparkesykler mm.) ble i juni 2022 omklassifisert fra sykkel til motorvogn og omfattes dermed av bilansvarslova. Forsikringsplikt for utleiefirmaer trådte i kraft 1. september 2022, og  fra 1. januar 2023 gjaldt også forsikringsplikten for privateide små elektriske kjøretøy. Disse tallene rapporteres derfor nå inn under 'Motorvogn'-tallene.</a:t>
          </a:r>
        </a:p>
        <a:p>
          <a:pPr rtl="0" fontAlgn="base"/>
          <a:endParaRPr lang="en-US" sz="1200" b="0" i="1" baseline="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rtl="0" fontAlgn="base"/>
          <a:r>
            <a:rPr lang="en-US" sz="1200" b="0" i="1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Endringer pr 31.3.2023:</a:t>
          </a:r>
          <a:endParaRPr lang="nb-NO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 fontAlgn="base"/>
          <a:r>
            <a:rPr lang="en-US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Tidlig i januar 2023 ble det gjennomført fusjon mellom Storebrand Livsforsikring AS (overtakende selskap) og Storebrand Danica Pensjonsforsikring AS (overdragende selskap). Historiske Danica-tall legges derfor f.o.m. 1.kv. 2023 inn i Storebrand.</a:t>
          </a:r>
          <a:endParaRPr lang="nb-NO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 fontAlgn="base"/>
          <a:r>
            <a:rPr lang="en-US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Etter ønske fra selskapet vil vi fra 1.kv. 2023 presentere Fremtind-tall i en rad (tidligere har det vært splittet på Fremtind Skadeforsikring og Fremtind Livsforsikring)</a:t>
          </a:r>
          <a:endParaRPr lang="nb-NO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 fontAlgn="base"/>
          <a:endParaRPr lang="en-US" sz="1200" b="0" i="1" baseline="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rtl="0" fontAlgn="base"/>
          <a:r>
            <a:rPr lang="en-US" sz="1200" b="0" i="1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Endringer pr 30.9.2023:</a:t>
          </a:r>
          <a:endParaRPr lang="nb-NO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 fontAlgn="base"/>
          <a:r>
            <a:rPr lang="en-US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W R Berkley har ikke levert oppdaterte premietall.</a:t>
          </a:r>
          <a:endParaRPr lang="nb-NO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 fontAlgn="base"/>
          <a:r>
            <a:rPr lang="en-US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Motorvogntall for Gjensidige ble oppdatert etter opprinnelig rapportpublisering og ny rapport ble derfor lagt ut 30.11.2023</a:t>
          </a:r>
        </a:p>
        <a:p>
          <a:pPr rtl="0" fontAlgn="base"/>
          <a:endParaRPr lang="en-US" sz="1200" b="0" i="0" baseline="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rtl="0" fontAlgn="base"/>
          <a:r>
            <a:rPr lang="en-US" sz="1200" b="0" i="1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Endringer pr 31.3.2024:</a:t>
          </a:r>
          <a:endParaRPr lang="nb-NO" sz="1200" b="0" i="1" baseline="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rtl="0" fontAlgn="base"/>
          <a:r>
            <a:rPr lang="nb-NO" sz="1200"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Eir Försäkring AB har ikke levert oppdaterte premietall.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38100</xdr:rowOff>
    </xdr:from>
    <xdr:to>
      <xdr:col>5</xdr:col>
      <xdr:colOff>266700</xdr:colOff>
      <xdr:row>25</xdr:row>
      <xdr:rowOff>85725</xdr:rowOff>
    </xdr:to>
    <xdr:graphicFrame macro="">
      <xdr:nvGraphicFramePr>
        <xdr:cNvPr id="2277" name="Chart 1">
          <a:extLst>
            <a:ext uri="{FF2B5EF4-FFF2-40B4-BE49-F238E27FC236}">
              <a16:creationId xmlns:a16="http://schemas.microsoft.com/office/drawing/2014/main" id="{00000000-0008-0000-0300-0000E5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133350</xdr:rowOff>
    </xdr:from>
    <xdr:to>
      <xdr:col>5</xdr:col>
      <xdr:colOff>247650</xdr:colOff>
      <xdr:row>52</xdr:row>
      <xdr:rowOff>114300</xdr:rowOff>
    </xdr:to>
    <xdr:graphicFrame macro="">
      <xdr:nvGraphicFramePr>
        <xdr:cNvPr id="2278" name="Chart 2">
          <a:extLst>
            <a:ext uri="{FF2B5EF4-FFF2-40B4-BE49-F238E27FC236}">
              <a16:creationId xmlns:a16="http://schemas.microsoft.com/office/drawing/2014/main" id="{00000000-0008-0000-0300-0000E6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571500</xdr:colOff>
      <xdr:row>7</xdr:row>
      <xdr:rowOff>9546</xdr:rowOff>
    </xdr:from>
    <xdr:to>
      <xdr:col>10</xdr:col>
      <xdr:colOff>133350</xdr:colOff>
      <xdr:row>22</xdr:row>
      <xdr:rowOff>157184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38100</xdr:rowOff>
    </xdr:from>
    <xdr:to>
      <xdr:col>1</xdr:col>
      <xdr:colOff>123825</xdr:colOff>
      <xdr:row>50</xdr:row>
      <xdr:rowOff>161925</xdr:rowOff>
    </xdr:to>
    <xdr:sp macro="" textlink="">
      <xdr:nvSpPr>
        <xdr:cNvPr id="14337" name="Text Box 1">
          <a:extLst>
            <a:ext uri="{FF2B5EF4-FFF2-40B4-BE49-F238E27FC236}">
              <a16:creationId xmlns:a16="http://schemas.microsoft.com/office/drawing/2014/main" id="{00000000-0008-0000-1200-000001380000}"/>
            </a:ext>
          </a:extLst>
        </xdr:cNvPr>
        <xdr:cNvSpPr txBox="1">
          <a:spLocks noChangeArrowheads="1"/>
        </xdr:cNvSpPr>
      </xdr:nvSpPr>
      <xdr:spPr bwMode="auto">
        <a:xfrm>
          <a:off x="0" y="561975"/>
          <a:ext cx="2686050" cy="9286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Formål</a:t>
          </a: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Hovedformålet med statistikken er å gi 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bestandsmessige utviklingstrekk for 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hovedbransjene innen landbasert 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skadeforsikring, samt vise markeds-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andelene til forsikringsselskapene.</a:t>
          </a:r>
        </a:p>
        <a:p>
          <a:pPr algn="l" rtl="0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Datagrunnlag</a:t>
          </a: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Følgende selskaper inngår i statistikken:</a:t>
          </a:r>
        </a:p>
        <a:p>
          <a:pPr algn="l" rtl="0">
            <a:defRPr sz="1000"/>
          </a:pPr>
          <a:endParaRPr lang="en-US" sz="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marL="0" indent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Codan</a:t>
          </a:r>
        </a:p>
        <a:p>
          <a:pPr marL="0" indent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DNB Livsforsikring</a:t>
          </a:r>
        </a:p>
        <a:p>
          <a:pPr marL="0" indent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Eika Forsikring</a:t>
          </a:r>
        </a:p>
        <a:p>
          <a:pPr marL="0" indent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Eir Försäkring AB</a:t>
          </a:r>
        </a:p>
        <a:p>
          <a:pPr marL="0" indent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Euro Accident</a:t>
          </a:r>
        </a:p>
        <a:p>
          <a:pPr marL="0" indent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Euro Insurance LTD</a:t>
          </a:r>
        </a:p>
        <a:p>
          <a:pPr marL="0" indent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Fremtind</a:t>
          </a:r>
        </a:p>
        <a:p>
          <a:pPr marL="0" indent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Frende Forsikring</a:t>
          </a:r>
        </a:p>
        <a:p>
          <a:pPr marL="0" indent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Gar-Bo Försäkring AB</a:t>
          </a:r>
        </a:p>
        <a:p>
          <a:pPr marL="0" indent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Gjensidige</a:t>
          </a:r>
        </a:p>
        <a:p>
          <a:pPr marL="0" indent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Granne Forsikring</a:t>
          </a:r>
        </a:p>
        <a:p>
          <a:pPr marL="0" indent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HDI Global Specialty SE</a:t>
          </a:r>
        </a:p>
        <a:p>
          <a:pPr marL="0" indent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If Skadeforsikring</a:t>
          </a:r>
        </a:p>
        <a:p>
          <a:pPr marL="0" indent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JBF Forsikring Gjensidig</a:t>
          </a:r>
        </a:p>
        <a:p>
          <a:pPr marL="0" indent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KLP Skadeforsikring</a:t>
          </a:r>
        </a:p>
        <a:p>
          <a:pPr marL="0" indent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KNIF Trygghet Forsikring</a:t>
          </a:r>
        </a:p>
        <a:p>
          <a:pPr marL="0" indent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Landkreditt Forsikring</a:t>
          </a:r>
        </a:p>
        <a:p>
          <a:pPr marL="0" indent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Ly Forsikring</a:t>
          </a:r>
        </a:p>
        <a:p>
          <a:pPr marL="0" indent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Nordea</a:t>
          </a:r>
        </a:p>
        <a:p>
          <a:pPr marL="0" indent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Oslo Forsikring</a:t>
          </a:r>
        </a:p>
        <a:p>
          <a:pPr marL="0" indent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Oslo Pensjonsforsikring</a:t>
          </a:r>
        </a:p>
        <a:p>
          <a:pPr marL="0" indent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Protector Forsikring</a:t>
          </a:r>
        </a:p>
        <a:p>
          <a:pPr marL="0" indent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Skogbrand</a:t>
          </a:r>
        </a:p>
        <a:p>
          <a:pPr marL="0" indent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Storebrand (inkl. Danica)</a:t>
          </a:r>
        </a:p>
        <a:p>
          <a:pPr marL="0" indent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Telenor Forsikring</a:t>
          </a:r>
        </a:p>
        <a:p>
          <a:pPr marL="0" indent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Tryg</a:t>
          </a:r>
        </a:p>
        <a:p>
          <a:pPr marL="0" indent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W R Berkley</a:t>
          </a:r>
        </a:p>
        <a:p>
          <a:pPr marL="0" indent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WaterCircles</a:t>
          </a:r>
        </a:p>
        <a:p>
          <a:pPr marL="0" indent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YouPlus Livsforsikring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Disse selskapene utgjør hovedtyngden av 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det norske markedet for landbasert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skadeforsikring, men vi gjør oppmerksom 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på at dette varierer fra bransje til bransje.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For eksempel vil disse selskapene utgjøre 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så å si hele motorvognmarkedet, mens for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industriforsikring eksisterer det en rekke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andre aktører (captives og utenlandske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selskaper) som ikke rapporterer til denne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statistikken.</a:t>
          </a:r>
        </a:p>
        <a:p>
          <a:pPr algn="l" rtl="0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130175</xdr:colOff>
      <xdr:row>4</xdr:row>
      <xdr:rowOff>28575</xdr:rowOff>
    </xdr:from>
    <xdr:to>
      <xdr:col>2</xdr:col>
      <xdr:colOff>2533650</xdr:colOff>
      <xdr:row>50</xdr:row>
      <xdr:rowOff>161925</xdr:rowOff>
    </xdr:to>
    <xdr:sp macro="" textlink="">
      <xdr:nvSpPr>
        <xdr:cNvPr id="14338" name="Text Box 2">
          <a:extLst>
            <a:ext uri="{FF2B5EF4-FFF2-40B4-BE49-F238E27FC236}">
              <a16:creationId xmlns:a16="http://schemas.microsoft.com/office/drawing/2014/main" id="{00000000-0008-0000-1200-000002380000}"/>
            </a:ext>
          </a:extLst>
        </xdr:cNvPr>
        <xdr:cNvSpPr txBox="1">
          <a:spLocks noChangeArrowheads="1"/>
        </xdr:cNvSpPr>
      </xdr:nvSpPr>
      <xdr:spPr bwMode="auto">
        <a:xfrm>
          <a:off x="2686050" y="552450"/>
          <a:ext cx="2784475" cy="9578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/>
          <a:endParaRPr lang="en-US" sz="1200" b="1" i="0" strike="noStrike">
            <a:solidFill>
              <a:srgbClr val="000000"/>
            </a:solidFill>
            <a:latin typeface="Times New Roman"/>
            <a:ea typeface="+mn-ea"/>
            <a:cs typeface="Times New Roman"/>
          </a:endParaRPr>
        </a:p>
        <a:p>
          <a:pPr rtl="0"/>
          <a:r>
            <a:rPr lang="en-US" sz="1200" b="1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Begreper</a:t>
          </a:r>
        </a:p>
        <a:p>
          <a:pPr rtl="0"/>
          <a:r>
            <a:rPr lang="en-US" sz="12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Definisjon av bestandspremie:</a:t>
          </a:r>
          <a:endParaRPr lang="nb-NO" sz="1200" b="0" i="0" strike="noStrike">
            <a:solidFill>
              <a:srgbClr val="000000"/>
            </a:solidFill>
            <a:latin typeface="Times New Roman"/>
            <a:ea typeface="+mn-ea"/>
            <a:cs typeface="Times New Roman"/>
          </a:endParaRPr>
        </a:p>
        <a:p>
          <a:pPr rtl="0"/>
          <a:r>
            <a:rPr lang="en-US" sz="12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Bestandspremie er en sum av premie for forsikringene i bestanden på betraktnings-tidspunktet for den avtaleperioden som da gjelder. Premien som summeres er premien for forsikringene som er i kraft slik de er på betraktningstidspunktet, men til den tariffpremie som gjaldt da avtaleperioden ble påbegynt.</a:t>
          </a:r>
          <a:endParaRPr lang="nb-NO" sz="1200" b="0" i="0" strike="noStrike">
            <a:solidFill>
              <a:srgbClr val="000000"/>
            </a:solidFill>
            <a:latin typeface="Times New Roman"/>
            <a:ea typeface="+mn-ea"/>
            <a:cs typeface="Times New Roman"/>
          </a:endParaRPr>
        </a:p>
        <a:p>
          <a:pPr algn="l" rtl="0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Andre premiebegreper: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Bestandspremie er et begrep som er 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velegnet til å studere endringer i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markedsandeler. Ved årets slutt vil den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som regel være ganske lik den </a:t>
          </a: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forfalte</a:t>
          </a:r>
        </a:p>
        <a:p>
          <a:pPr algn="l" rtl="0">
            <a:defRPr sz="1000"/>
          </a:pP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premie,</a:t>
          </a: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 som er premie ved hovedforfall, et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begrep som ofte finnes i andre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publikasjoner. Et annet premiebegrep som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er vanlig å bruke er inntektsbegrepet</a:t>
          </a:r>
        </a:p>
        <a:p>
          <a:pPr algn="l" rtl="0">
            <a:defRPr sz="1000"/>
          </a:pP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opptjent premie.</a:t>
          </a: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 Bestandspremien pr.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30/06 i et regnskapsår kan gi en god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tilnærming av hva den opptjente premie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blir for regnskapsåret. Mens forfalt og 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opptjent premie vokser raskt gjennom året,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vil bestandspremien vise små variasjoner 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med mindre det har funnet sted store 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premiepåslag eller nytegning.</a:t>
          </a: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Merknader</a:t>
          </a:r>
          <a:r>
            <a:rPr lang="en-US" sz="10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l" rtl="0">
            <a:defRPr sz="1000"/>
          </a:pPr>
          <a:endParaRPr lang="en-US" sz="1000" b="0" i="0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Angående antall forsikringer/forsikrede:</a:t>
          </a:r>
          <a:r>
            <a:rPr lang="en-US" sz="12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l" rtl="0">
            <a:defRPr sz="1000"/>
          </a:pPr>
          <a:r>
            <a:rPr lang="en-US" sz="12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- For tingforsikringer telles antall forsikringer </a:t>
          </a:r>
        </a:p>
        <a:p>
          <a:pPr algn="l" rtl="0">
            <a:defRPr sz="1000"/>
          </a:pPr>
          <a:r>
            <a:rPr lang="en-US" sz="12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- For personforsikringer telles antall forsikrede med unntak av for yrkesskadeforsikring.</a:t>
          </a:r>
        </a:p>
        <a:p>
          <a:pPr algn="l" rtl="0">
            <a:defRPr sz="1000"/>
          </a:pPr>
          <a:r>
            <a:rPr lang="en-US" sz="12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- For yrkesskadeforsikring telles årsverk. Det vil si at to forsikrede 50% stilinger vil telles som en forsikret.</a:t>
          </a: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miestatistikken_2015q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side "/>
      <sheetName val="Innhold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">
          <cell r="C6" t="str">
            <v>31.12.2014</v>
          </cell>
          <cell r="D6" t="str">
            <v>31.12.2015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J57"/>
  <sheetViews>
    <sheetView showGridLines="0" showRowColHeaders="0" tabSelected="1" zoomScale="65" zoomScaleNormal="65" zoomScaleSheetLayoutView="100" workbookViewId="0"/>
  </sheetViews>
  <sheetFormatPr defaultColWidth="11.42578125" defaultRowHeight="12.75" x14ac:dyDescent="0.2"/>
  <cols>
    <col min="1" max="1" width="16.28515625" style="147" customWidth="1"/>
    <col min="2" max="4" width="11.42578125" style="147"/>
    <col min="5" max="5" width="14.140625" style="147" bestFit="1" customWidth="1"/>
    <col min="6" max="7" width="11.42578125" style="147"/>
    <col min="8" max="8" width="13.42578125" style="147" customWidth="1"/>
    <col min="9" max="9" width="11.42578125" style="147"/>
    <col min="10" max="10" width="13.42578125" style="147" bestFit="1" customWidth="1"/>
    <col min="11" max="256" width="11.42578125" style="147"/>
    <col min="257" max="257" width="16.28515625" style="147" customWidth="1"/>
    <col min="258" max="260" width="11.42578125" style="147"/>
    <col min="261" max="261" width="14.140625" style="147" bestFit="1" customWidth="1"/>
    <col min="262" max="263" width="11.42578125" style="147"/>
    <col min="264" max="264" width="13.42578125" style="147" customWidth="1"/>
    <col min="265" max="265" width="11.42578125" style="147"/>
    <col min="266" max="266" width="13.42578125" style="147" bestFit="1" customWidth="1"/>
    <col min="267" max="512" width="11.42578125" style="147"/>
    <col min="513" max="513" width="16.28515625" style="147" customWidth="1"/>
    <col min="514" max="516" width="11.42578125" style="147"/>
    <col min="517" max="517" width="14.140625" style="147" bestFit="1" customWidth="1"/>
    <col min="518" max="519" width="11.42578125" style="147"/>
    <col min="520" max="520" width="13.42578125" style="147" customWidth="1"/>
    <col min="521" max="521" width="11.42578125" style="147"/>
    <col min="522" max="522" width="13.42578125" style="147" bestFit="1" customWidth="1"/>
    <col min="523" max="768" width="11.42578125" style="147"/>
    <col min="769" max="769" width="16.28515625" style="147" customWidth="1"/>
    <col min="770" max="772" width="11.42578125" style="147"/>
    <col min="773" max="773" width="14.140625" style="147" bestFit="1" customWidth="1"/>
    <col min="774" max="775" width="11.42578125" style="147"/>
    <col min="776" max="776" width="13.42578125" style="147" customWidth="1"/>
    <col min="777" max="777" width="11.42578125" style="147"/>
    <col min="778" max="778" width="13.42578125" style="147" bestFit="1" customWidth="1"/>
    <col min="779" max="1024" width="11.42578125" style="147"/>
    <col min="1025" max="1025" width="16.28515625" style="147" customWidth="1"/>
    <col min="1026" max="1028" width="11.42578125" style="147"/>
    <col min="1029" max="1029" width="14.140625" style="147" bestFit="1" customWidth="1"/>
    <col min="1030" max="1031" width="11.42578125" style="147"/>
    <col min="1032" max="1032" width="13.42578125" style="147" customWidth="1"/>
    <col min="1033" max="1033" width="11.42578125" style="147"/>
    <col min="1034" max="1034" width="13.42578125" style="147" bestFit="1" customWidth="1"/>
    <col min="1035" max="1280" width="11.42578125" style="147"/>
    <col min="1281" max="1281" width="16.28515625" style="147" customWidth="1"/>
    <col min="1282" max="1284" width="11.42578125" style="147"/>
    <col min="1285" max="1285" width="14.140625" style="147" bestFit="1" customWidth="1"/>
    <col min="1286" max="1287" width="11.42578125" style="147"/>
    <col min="1288" max="1288" width="13.42578125" style="147" customWidth="1"/>
    <col min="1289" max="1289" width="11.42578125" style="147"/>
    <col min="1290" max="1290" width="13.42578125" style="147" bestFit="1" customWidth="1"/>
    <col min="1291" max="1536" width="11.42578125" style="147"/>
    <col min="1537" max="1537" width="16.28515625" style="147" customWidth="1"/>
    <col min="1538" max="1540" width="11.42578125" style="147"/>
    <col min="1541" max="1541" width="14.140625" style="147" bestFit="1" customWidth="1"/>
    <col min="1542" max="1543" width="11.42578125" style="147"/>
    <col min="1544" max="1544" width="13.42578125" style="147" customWidth="1"/>
    <col min="1545" max="1545" width="11.42578125" style="147"/>
    <col min="1546" max="1546" width="13.42578125" style="147" bestFit="1" customWidth="1"/>
    <col min="1547" max="1792" width="11.42578125" style="147"/>
    <col min="1793" max="1793" width="16.28515625" style="147" customWidth="1"/>
    <col min="1794" max="1796" width="11.42578125" style="147"/>
    <col min="1797" max="1797" width="14.140625" style="147" bestFit="1" customWidth="1"/>
    <col min="1798" max="1799" width="11.42578125" style="147"/>
    <col min="1800" max="1800" width="13.42578125" style="147" customWidth="1"/>
    <col min="1801" max="1801" width="11.42578125" style="147"/>
    <col min="1802" max="1802" width="13.42578125" style="147" bestFit="1" customWidth="1"/>
    <col min="1803" max="2048" width="11.42578125" style="147"/>
    <col min="2049" max="2049" width="16.28515625" style="147" customWidth="1"/>
    <col min="2050" max="2052" width="11.42578125" style="147"/>
    <col min="2053" max="2053" width="14.140625" style="147" bestFit="1" customWidth="1"/>
    <col min="2054" max="2055" width="11.42578125" style="147"/>
    <col min="2056" max="2056" width="13.42578125" style="147" customWidth="1"/>
    <col min="2057" max="2057" width="11.42578125" style="147"/>
    <col min="2058" max="2058" width="13.42578125" style="147" bestFit="1" customWidth="1"/>
    <col min="2059" max="2304" width="11.42578125" style="147"/>
    <col min="2305" max="2305" width="16.28515625" style="147" customWidth="1"/>
    <col min="2306" max="2308" width="11.42578125" style="147"/>
    <col min="2309" max="2309" width="14.140625" style="147" bestFit="1" customWidth="1"/>
    <col min="2310" max="2311" width="11.42578125" style="147"/>
    <col min="2312" max="2312" width="13.42578125" style="147" customWidth="1"/>
    <col min="2313" max="2313" width="11.42578125" style="147"/>
    <col min="2314" max="2314" width="13.42578125" style="147" bestFit="1" customWidth="1"/>
    <col min="2315" max="2560" width="11.42578125" style="147"/>
    <col min="2561" max="2561" width="16.28515625" style="147" customWidth="1"/>
    <col min="2562" max="2564" width="11.42578125" style="147"/>
    <col min="2565" max="2565" width="14.140625" style="147" bestFit="1" customWidth="1"/>
    <col min="2566" max="2567" width="11.42578125" style="147"/>
    <col min="2568" max="2568" width="13.42578125" style="147" customWidth="1"/>
    <col min="2569" max="2569" width="11.42578125" style="147"/>
    <col min="2570" max="2570" width="13.42578125" style="147" bestFit="1" customWidth="1"/>
    <col min="2571" max="2816" width="11.42578125" style="147"/>
    <col min="2817" max="2817" width="16.28515625" style="147" customWidth="1"/>
    <col min="2818" max="2820" width="11.42578125" style="147"/>
    <col min="2821" max="2821" width="14.140625" style="147" bestFit="1" customWidth="1"/>
    <col min="2822" max="2823" width="11.42578125" style="147"/>
    <col min="2824" max="2824" width="13.42578125" style="147" customWidth="1"/>
    <col min="2825" max="2825" width="11.42578125" style="147"/>
    <col min="2826" max="2826" width="13.42578125" style="147" bestFit="1" customWidth="1"/>
    <col min="2827" max="3072" width="11.42578125" style="147"/>
    <col min="3073" max="3073" width="16.28515625" style="147" customWidth="1"/>
    <col min="3074" max="3076" width="11.42578125" style="147"/>
    <col min="3077" max="3077" width="14.140625" style="147" bestFit="1" customWidth="1"/>
    <col min="3078" max="3079" width="11.42578125" style="147"/>
    <col min="3080" max="3080" width="13.42578125" style="147" customWidth="1"/>
    <col min="3081" max="3081" width="11.42578125" style="147"/>
    <col min="3082" max="3082" width="13.42578125" style="147" bestFit="1" customWidth="1"/>
    <col min="3083" max="3328" width="11.42578125" style="147"/>
    <col min="3329" max="3329" width="16.28515625" style="147" customWidth="1"/>
    <col min="3330" max="3332" width="11.42578125" style="147"/>
    <col min="3333" max="3333" width="14.140625" style="147" bestFit="1" customWidth="1"/>
    <col min="3334" max="3335" width="11.42578125" style="147"/>
    <col min="3336" max="3336" width="13.42578125" style="147" customWidth="1"/>
    <col min="3337" max="3337" width="11.42578125" style="147"/>
    <col min="3338" max="3338" width="13.42578125" style="147" bestFit="1" customWidth="1"/>
    <col min="3339" max="3584" width="11.42578125" style="147"/>
    <col min="3585" max="3585" width="16.28515625" style="147" customWidth="1"/>
    <col min="3586" max="3588" width="11.42578125" style="147"/>
    <col min="3589" max="3589" width="14.140625" style="147" bestFit="1" customWidth="1"/>
    <col min="3590" max="3591" width="11.42578125" style="147"/>
    <col min="3592" max="3592" width="13.42578125" style="147" customWidth="1"/>
    <col min="3593" max="3593" width="11.42578125" style="147"/>
    <col min="3594" max="3594" width="13.42578125" style="147" bestFit="1" customWidth="1"/>
    <col min="3595" max="3840" width="11.42578125" style="147"/>
    <col min="3841" max="3841" width="16.28515625" style="147" customWidth="1"/>
    <col min="3842" max="3844" width="11.42578125" style="147"/>
    <col min="3845" max="3845" width="14.140625" style="147" bestFit="1" customWidth="1"/>
    <col min="3846" max="3847" width="11.42578125" style="147"/>
    <col min="3848" max="3848" width="13.42578125" style="147" customWidth="1"/>
    <col min="3849" max="3849" width="11.42578125" style="147"/>
    <col min="3850" max="3850" width="13.42578125" style="147" bestFit="1" customWidth="1"/>
    <col min="3851" max="4096" width="11.42578125" style="147"/>
    <col min="4097" max="4097" width="16.28515625" style="147" customWidth="1"/>
    <col min="4098" max="4100" width="11.42578125" style="147"/>
    <col min="4101" max="4101" width="14.140625" style="147" bestFit="1" customWidth="1"/>
    <col min="4102" max="4103" width="11.42578125" style="147"/>
    <col min="4104" max="4104" width="13.42578125" style="147" customWidth="1"/>
    <col min="4105" max="4105" width="11.42578125" style="147"/>
    <col min="4106" max="4106" width="13.42578125" style="147" bestFit="1" customWidth="1"/>
    <col min="4107" max="4352" width="11.42578125" style="147"/>
    <col min="4353" max="4353" width="16.28515625" style="147" customWidth="1"/>
    <col min="4354" max="4356" width="11.42578125" style="147"/>
    <col min="4357" max="4357" width="14.140625" style="147" bestFit="1" customWidth="1"/>
    <col min="4358" max="4359" width="11.42578125" style="147"/>
    <col min="4360" max="4360" width="13.42578125" style="147" customWidth="1"/>
    <col min="4361" max="4361" width="11.42578125" style="147"/>
    <col min="4362" max="4362" width="13.42578125" style="147" bestFit="1" customWidth="1"/>
    <col min="4363" max="4608" width="11.42578125" style="147"/>
    <col min="4609" max="4609" width="16.28515625" style="147" customWidth="1"/>
    <col min="4610" max="4612" width="11.42578125" style="147"/>
    <col min="4613" max="4613" width="14.140625" style="147" bestFit="1" customWidth="1"/>
    <col min="4614" max="4615" width="11.42578125" style="147"/>
    <col min="4616" max="4616" width="13.42578125" style="147" customWidth="1"/>
    <col min="4617" max="4617" width="11.42578125" style="147"/>
    <col min="4618" max="4618" width="13.42578125" style="147" bestFit="1" customWidth="1"/>
    <col min="4619" max="4864" width="11.42578125" style="147"/>
    <col min="4865" max="4865" width="16.28515625" style="147" customWidth="1"/>
    <col min="4866" max="4868" width="11.42578125" style="147"/>
    <col min="4869" max="4869" width="14.140625" style="147" bestFit="1" customWidth="1"/>
    <col min="4870" max="4871" width="11.42578125" style="147"/>
    <col min="4872" max="4872" width="13.42578125" style="147" customWidth="1"/>
    <col min="4873" max="4873" width="11.42578125" style="147"/>
    <col min="4874" max="4874" width="13.42578125" style="147" bestFit="1" customWidth="1"/>
    <col min="4875" max="5120" width="11.42578125" style="147"/>
    <col min="5121" max="5121" width="16.28515625" style="147" customWidth="1"/>
    <col min="5122" max="5124" width="11.42578125" style="147"/>
    <col min="5125" max="5125" width="14.140625" style="147" bestFit="1" customWidth="1"/>
    <col min="5126" max="5127" width="11.42578125" style="147"/>
    <col min="5128" max="5128" width="13.42578125" style="147" customWidth="1"/>
    <col min="5129" max="5129" width="11.42578125" style="147"/>
    <col min="5130" max="5130" width="13.42578125" style="147" bestFit="1" customWidth="1"/>
    <col min="5131" max="5376" width="11.42578125" style="147"/>
    <col min="5377" max="5377" width="16.28515625" style="147" customWidth="1"/>
    <col min="5378" max="5380" width="11.42578125" style="147"/>
    <col min="5381" max="5381" width="14.140625" style="147" bestFit="1" customWidth="1"/>
    <col min="5382" max="5383" width="11.42578125" style="147"/>
    <col min="5384" max="5384" width="13.42578125" style="147" customWidth="1"/>
    <col min="5385" max="5385" width="11.42578125" style="147"/>
    <col min="5386" max="5386" width="13.42578125" style="147" bestFit="1" customWidth="1"/>
    <col min="5387" max="5632" width="11.42578125" style="147"/>
    <col min="5633" max="5633" width="16.28515625" style="147" customWidth="1"/>
    <col min="5634" max="5636" width="11.42578125" style="147"/>
    <col min="5637" max="5637" width="14.140625" style="147" bestFit="1" customWidth="1"/>
    <col min="5638" max="5639" width="11.42578125" style="147"/>
    <col min="5640" max="5640" width="13.42578125" style="147" customWidth="1"/>
    <col min="5641" max="5641" width="11.42578125" style="147"/>
    <col min="5642" max="5642" width="13.42578125" style="147" bestFit="1" customWidth="1"/>
    <col min="5643" max="5888" width="11.42578125" style="147"/>
    <col min="5889" max="5889" width="16.28515625" style="147" customWidth="1"/>
    <col min="5890" max="5892" width="11.42578125" style="147"/>
    <col min="5893" max="5893" width="14.140625" style="147" bestFit="1" customWidth="1"/>
    <col min="5894" max="5895" width="11.42578125" style="147"/>
    <col min="5896" max="5896" width="13.42578125" style="147" customWidth="1"/>
    <col min="5897" max="5897" width="11.42578125" style="147"/>
    <col min="5898" max="5898" width="13.42578125" style="147" bestFit="1" customWidth="1"/>
    <col min="5899" max="6144" width="11.42578125" style="147"/>
    <col min="6145" max="6145" width="16.28515625" style="147" customWidth="1"/>
    <col min="6146" max="6148" width="11.42578125" style="147"/>
    <col min="6149" max="6149" width="14.140625" style="147" bestFit="1" customWidth="1"/>
    <col min="6150" max="6151" width="11.42578125" style="147"/>
    <col min="6152" max="6152" width="13.42578125" style="147" customWidth="1"/>
    <col min="6153" max="6153" width="11.42578125" style="147"/>
    <col min="6154" max="6154" width="13.42578125" style="147" bestFit="1" customWidth="1"/>
    <col min="6155" max="6400" width="11.42578125" style="147"/>
    <col min="6401" max="6401" width="16.28515625" style="147" customWidth="1"/>
    <col min="6402" max="6404" width="11.42578125" style="147"/>
    <col min="6405" max="6405" width="14.140625" style="147" bestFit="1" customWidth="1"/>
    <col min="6406" max="6407" width="11.42578125" style="147"/>
    <col min="6408" max="6408" width="13.42578125" style="147" customWidth="1"/>
    <col min="6409" max="6409" width="11.42578125" style="147"/>
    <col min="6410" max="6410" width="13.42578125" style="147" bestFit="1" customWidth="1"/>
    <col min="6411" max="6656" width="11.42578125" style="147"/>
    <col min="6657" max="6657" width="16.28515625" style="147" customWidth="1"/>
    <col min="6658" max="6660" width="11.42578125" style="147"/>
    <col min="6661" max="6661" width="14.140625" style="147" bestFit="1" customWidth="1"/>
    <col min="6662" max="6663" width="11.42578125" style="147"/>
    <col min="6664" max="6664" width="13.42578125" style="147" customWidth="1"/>
    <col min="6665" max="6665" width="11.42578125" style="147"/>
    <col min="6666" max="6666" width="13.42578125" style="147" bestFit="1" customWidth="1"/>
    <col min="6667" max="6912" width="11.42578125" style="147"/>
    <col min="6913" max="6913" width="16.28515625" style="147" customWidth="1"/>
    <col min="6914" max="6916" width="11.42578125" style="147"/>
    <col min="6917" max="6917" width="14.140625" style="147" bestFit="1" customWidth="1"/>
    <col min="6918" max="6919" width="11.42578125" style="147"/>
    <col min="6920" max="6920" width="13.42578125" style="147" customWidth="1"/>
    <col min="6921" max="6921" width="11.42578125" style="147"/>
    <col min="6922" max="6922" width="13.42578125" style="147" bestFit="1" customWidth="1"/>
    <col min="6923" max="7168" width="11.42578125" style="147"/>
    <col min="7169" max="7169" width="16.28515625" style="147" customWidth="1"/>
    <col min="7170" max="7172" width="11.42578125" style="147"/>
    <col min="7173" max="7173" width="14.140625" style="147" bestFit="1" customWidth="1"/>
    <col min="7174" max="7175" width="11.42578125" style="147"/>
    <col min="7176" max="7176" width="13.42578125" style="147" customWidth="1"/>
    <col min="7177" max="7177" width="11.42578125" style="147"/>
    <col min="7178" max="7178" width="13.42578125" style="147" bestFit="1" customWidth="1"/>
    <col min="7179" max="7424" width="11.42578125" style="147"/>
    <col min="7425" max="7425" width="16.28515625" style="147" customWidth="1"/>
    <col min="7426" max="7428" width="11.42578125" style="147"/>
    <col min="7429" max="7429" width="14.140625" style="147" bestFit="1" customWidth="1"/>
    <col min="7430" max="7431" width="11.42578125" style="147"/>
    <col min="7432" max="7432" width="13.42578125" style="147" customWidth="1"/>
    <col min="7433" max="7433" width="11.42578125" style="147"/>
    <col min="7434" max="7434" width="13.42578125" style="147" bestFit="1" customWidth="1"/>
    <col min="7435" max="7680" width="11.42578125" style="147"/>
    <col min="7681" max="7681" width="16.28515625" style="147" customWidth="1"/>
    <col min="7682" max="7684" width="11.42578125" style="147"/>
    <col min="7685" max="7685" width="14.140625" style="147" bestFit="1" customWidth="1"/>
    <col min="7686" max="7687" width="11.42578125" style="147"/>
    <col min="7688" max="7688" width="13.42578125" style="147" customWidth="1"/>
    <col min="7689" max="7689" width="11.42578125" style="147"/>
    <col min="7690" max="7690" width="13.42578125" style="147" bestFit="1" customWidth="1"/>
    <col min="7691" max="7936" width="11.42578125" style="147"/>
    <col min="7937" max="7937" width="16.28515625" style="147" customWidth="1"/>
    <col min="7938" max="7940" width="11.42578125" style="147"/>
    <col min="7941" max="7941" width="14.140625" style="147" bestFit="1" customWidth="1"/>
    <col min="7942" max="7943" width="11.42578125" style="147"/>
    <col min="7944" max="7944" width="13.42578125" style="147" customWidth="1"/>
    <col min="7945" max="7945" width="11.42578125" style="147"/>
    <col min="7946" max="7946" width="13.42578125" style="147" bestFit="1" customWidth="1"/>
    <col min="7947" max="8192" width="11.42578125" style="147"/>
    <col min="8193" max="8193" width="16.28515625" style="147" customWidth="1"/>
    <col min="8194" max="8196" width="11.42578125" style="147"/>
    <col min="8197" max="8197" width="14.140625" style="147" bestFit="1" customWidth="1"/>
    <col min="8198" max="8199" width="11.42578125" style="147"/>
    <col min="8200" max="8200" width="13.42578125" style="147" customWidth="1"/>
    <col min="8201" max="8201" width="11.42578125" style="147"/>
    <col min="8202" max="8202" width="13.42578125" style="147" bestFit="1" customWidth="1"/>
    <col min="8203" max="8448" width="11.42578125" style="147"/>
    <col min="8449" max="8449" width="16.28515625" style="147" customWidth="1"/>
    <col min="8450" max="8452" width="11.42578125" style="147"/>
    <col min="8453" max="8453" width="14.140625" style="147" bestFit="1" customWidth="1"/>
    <col min="8454" max="8455" width="11.42578125" style="147"/>
    <col min="8456" max="8456" width="13.42578125" style="147" customWidth="1"/>
    <col min="8457" max="8457" width="11.42578125" style="147"/>
    <col min="8458" max="8458" width="13.42578125" style="147" bestFit="1" customWidth="1"/>
    <col min="8459" max="8704" width="11.42578125" style="147"/>
    <col min="8705" max="8705" width="16.28515625" style="147" customWidth="1"/>
    <col min="8706" max="8708" width="11.42578125" style="147"/>
    <col min="8709" max="8709" width="14.140625" style="147" bestFit="1" customWidth="1"/>
    <col min="8710" max="8711" width="11.42578125" style="147"/>
    <col min="8712" max="8712" width="13.42578125" style="147" customWidth="1"/>
    <col min="8713" max="8713" width="11.42578125" style="147"/>
    <col min="8714" max="8714" width="13.42578125" style="147" bestFit="1" customWidth="1"/>
    <col min="8715" max="8960" width="11.42578125" style="147"/>
    <col min="8961" max="8961" width="16.28515625" style="147" customWidth="1"/>
    <col min="8962" max="8964" width="11.42578125" style="147"/>
    <col min="8965" max="8965" width="14.140625" style="147" bestFit="1" customWidth="1"/>
    <col min="8966" max="8967" width="11.42578125" style="147"/>
    <col min="8968" max="8968" width="13.42578125" style="147" customWidth="1"/>
    <col min="8969" max="8969" width="11.42578125" style="147"/>
    <col min="8970" max="8970" width="13.42578125" style="147" bestFit="1" customWidth="1"/>
    <col min="8971" max="9216" width="11.42578125" style="147"/>
    <col min="9217" max="9217" width="16.28515625" style="147" customWidth="1"/>
    <col min="9218" max="9220" width="11.42578125" style="147"/>
    <col min="9221" max="9221" width="14.140625" style="147" bestFit="1" customWidth="1"/>
    <col min="9222" max="9223" width="11.42578125" style="147"/>
    <col min="9224" max="9224" width="13.42578125" style="147" customWidth="1"/>
    <col min="9225" max="9225" width="11.42578125" style="147"/>
    <col min="9226" max="9226" width="13.42578125" style="147" bestFit="1" customWidth="1"/>
    <col min="9227" max="9472" width="11.42578125" style="147"/>
    <col min="9473" max="9473" width="16.28515625" style="147" customWidth="1"/>
    <col min="9474" max="9476" width="11.42578125" style="147"/>
    <col min="9477" max="9477" width="14.140625" style="147" bestFit="1" customWidth="1"/>
    <col min="9478" max="9479" width="11.42578125" style="147"/>
    <col min="9480" max="9480" width="13.42578125" style="147" customWidth="1"/>
    <col min="9481" max="9481" width="11.42578125" style="147"/>
    <col min="9482" max="9482" width="13.42578125" style="147" bestFit="1" customWidth="1"/>
    <col min="9483" max="9728" width="11.42578125" style="147"/>
    <col min="9729" max="9729" width="16.28515625" style="147" customWidth="1"/>
    <col min="9730" max="9732" width="11.42578125" style="147"/>
    <col min="9733" max="9733" width="14.140625" style="147" bestFit="1" customWidth="1"/>
    <col min="9734" max="9735" width="11.42578125" style="147"/>
    <col min="9736" max="9736" width="13.42578125" style="147" customWidth="1"/>
    <col min="9737" max="9737" width="11.42578125" style="147"/>
    <col min="9738" max="9738" width="13.42578125" style="147" bestFit="1" customWidth="1"/>
    <col min="9739" max="9984" width="11.42578125" style="147"/>
    <col min="9985" max="9985" width="16.28515625" style="147" customWidth="1"/>
    <col min="9986" max="9988" width="11.42578125" style="147"/>
    <col min="9989" max="9989" width="14.140625" style="147" bestFit="1" customWidth="1"/>
    <col min="9990" max="9991" width="11.42578125" style="147"/>
    <col min="9992" max="9992" width="13.42578125" style="147" customWidth="1"/>
    <col min="9993" max="9993" width="11.42578125" style="147"/>
    <col min="9994" max="9994" width="13.42578125" style="147" bestFit="1" customWidth="1"/>
    <col min="9995" max="10240" width="11.42578125" style="147"/>
    <col min="10241" max="10241" width="16.28515625" style="147" customWidth="1"/>
    <col min="10242" max="10244" width="11.42578125" style="147"/>
    <col min="10245" max="10245" width="14.140625" style="147" bestFit="1" customWidth="1"/>
    <col min="10246" max="10247" width="11.42578125" style="147"/>
    <col min="10248" max="10248" width="13.42578125" style="147" customWidth="1"/>
    <col min="10249" max="10249" width="11.42578125" style="147"/>
    <col min="10250" max="10250" width="13.42578125" style="147" bestFit="1" customWidth="1"/>
    <col min="10251" max="10496" width="11.42578125" style="147"/>
    <col min="10497" max="10497" width="16.28515625" style="147" customWidth="1"/>
    <col min="10498" max="10500" width="11.42578125" style="147"/>
    <col min="10501" max="10501" width="14.140625" style="147" bestFit="1" customWidth="1"/>
    <col min="10502" max="10503" width="11.42578125" style="147"/>
    <col min="10504" max="10504" width="13.42578125" style="147" customWidth="1"/>
    <col min="10505" max="10505" width="11.42578125" style="147"/>
    <col min="10506" max="10506" width="13.42578125" style="147" bestFit="1" customWidth="1"/>
    <col min="10507" max="10752" width="11.42578125" style="147"/>
    <col min="10753" max="10753" width="16.28515625" style="147" customWidth="1"/>
    <col min="10754" max="10756" width="11.42578125" style="147"/>
    <col min="10757" max="10757" width="14.140625" style="147" bestFit="1" customWidth="1"/>
    <col min="10758" max="10759" width="11.42578125" style="147"/>
    <col min="10760" max="10760" width="13.42578125" style="147" customWidth="1"/>
    <col min="10761" max="10761" width="11.42578125" style="147"/>
    <col min="10762" max="10762" width="13.42578125" style="147" bestFit="1" customWidth="1"/>
    <col min="10763" max="11008" width="11.42578125" style="147"/>
    <col min="11009" max="11009" width="16.28515625" style="147" customWidth="1"/>
    <col min="11010" max="11012" width="11.42578125" style="147"/>
    <col min="11013" max="11013" width="14.140625" style="147" bestFit="1" customWidth="1"/>
    <col min="11014" max="11015" width="11.42578125" style="147"/>
    <col min="11016" max="11016" width="13.42578125" style="147" customWidth="1"/>
    <col min="11017" max="11017" width="11.42578125" style="147"/>
    <col min="11018" max="11018" width="13.42578125" style="147" bestFit="1" customWidth="1"/>
    <col min="11019" max="11264" width="11.42578125" style="147"/>
    <col min="11265" max="11265" width="16.28515625" style="147" customWidth="1"/>
    <col min="11266" max="11268" width="11.42578125" style="147"/>
    <col min="11269" max="11269" width="14.140625" style="147" bestFit="1" customWidth="1"/>
    <col min="11270" max="11271" width="11.42578125" style="147"/>
    <col min="11272" max="11272" width="13.42578125" style="147" customWidth="1"/>
    <col min="11273" max="11273" width="11.42578125" style="147"/>
    <col min="11274" max="11274" width="13.42578125" style="147" bestFit="1" customWidth="1"/>
    <col min="11275" max="11520" width="11.42578125" style="147"/>
    <col min="11521" max="11521" width="16.28515625" style="147" customWidth="1"/>
    <col min="11522" max="11524" width="11.42578125" style="147"/>
    <col min="11525" max="11525" width="14.140625" style="147" bestFit="1" customWidth="1"/>
    <col min="11526" max="11527" width="11.42578125" style="147"/>
    <col min="11528" max="11528" width="13.42578125" style="147" customWidth="1"/>
    <col min="11529" max="11529" width="11.42578125" style="147"/>
    <col min="11530" max="11530" width="13.42578125" style="147" bestFit="1" customWidth="1"/>
    <col min="11531" max="11776" width="11.42578125" style="147"/>
    <col min="11777" max="11777" width="16.28515625" style="147" customWidth="1"/>
    <col min="11778" max="11780" width="11.42578125" style="147"/>
    <col min="11781" max="11781" width="14.140625" style="147" bestFit="1" customWidth="1"/>
    <col min="11782" max="11783" width="11.42578125" style="147"/>
    <col min="11784" max="11784" width="13.42578125" style="147" customWidth="1"/>
    <col min="11785" max="11785" width="11.42578125" style="147"/>
    <col min="11786" max="11786" width="13.42578125" style="147" bestFit="1" customWidth="1"/>
    <col min="11787" max="12032" width="11.42578125" style="147"/>
    <col min="12033" max="12033" width="16.28515625" style="147" customWidth="1"/>
    <col min="12034" max="12036" width="11.42578125" style="147"/>
    <col min="12037" max="12037" width="14.140625" style="147" bestFit="1" customWidth="1"/>
    <col min="12038" max="12039" width="11.42578125" style="147"/>
    <col min="12040" max="12040" width="13.42578125" style="147" customWidth="1"/>
    <col min="12041" max="12041" width="11.42578125" style="147"/>
    <col min="12042" max="12042" width="13.42578125" style="147" bestFit="1" customWidth="1"/>
    <col min="12043" max="12288" width="11.42578125" style="147"/>
    <col min="12289" max="12289" width="16.28515625" style="147" customWidth="1"/>
    <col min="12290" max="12292" width="11.42578125" style="147"/>
    <col min="12293" max="12293" width="14.140625" style="147" bestFit="1" customWidth="1"/>
    <col min="12294" max="12295" width="11.42578125" style="147"/>
    <col min="12296" max="12296" width="13.42578125" style="147" customWidth="1"/>
    <col min="12297" max="12297" width="11.42578125" style="147"/>
    <col min="12298" max="12298" width="13.42578125" style="147" bestFit="1" customWidth="1"/>
    <col min="12299" max="12544" width="11.42578125" style="147"/>
    <col min="12545" max="12545" width="16.28515625" style="147" customWidth="1"/>
    <col min="12546" max="12548" width="11.42578125" style="147"/>
    <col min="12549" max="12549" width="14.140625" style="147" bestFit="1" customWidth="1"/>
    <col min="12550" max="12551" width="11.42578125" style="147"/>
    <col min="12552" max="12552" width="13.42578125" style="147" customWidth="1"/>
    <col min="12553" max="12553" width="11.42578125" style="147"/>
    <col min="12554" max="12554" width="13.42578125" style="147" bestFit="1" customWidth="1"/>
    <col min="12555" max="12800" width="11.42578125" style="147"/>
    <col min="12801" max="12801" width="16.28515625" style="147" customWidth="1"/>
    <col min="12802" max="12804" width="11.42578125" style="147"/>
    <col min="12805" max="12805" width="14.140625" style="147" bestFit="1" customWidth="1"/>
    <col min="12806" max="12807" width="11.42578125" style="147"/>
    <col min="12808" max="12808" width="13.42578125" style="147" customWidth="1"/>
    <col min="12809" max="12809" width="11.42578125" style="147"/>
    <col min="12810" max="12810" width="13.42578125" style="147" bestFit="1" customWidth="1"/>
    <col min="12811" max="13056" width="11.42578125" style="147"/>
    <col min="13057" max="13057" width="16.28515625" style="147" customWidth="1"/>
    <col min="13058" max="13060" width="11.42578125" style="147"/>
    <col min="13061" max="13061" width="14.140625" style="147" bestFit="1" customWidth="1"/>
    <col min="13062" max="13063" width="11.42578125" style="147"/>
    <col min="13064" max="13064" width="13.42578125" style="147" customWidth="1"/>
    <col min="13065" max="13065" width="11.42578125" style="147"/>
    <col min="13066" max="13066" width="13.42578125" style="147" bestFit="1" customWidth="1"/>
    <col min="13067" max="13312" width="11.42578125" style="147"/>
    <col min="13313" max="13313" width="16.28515625" style="147" customWidth="1"/>
    <col min="13314" max="13316" width="11.42578125" style="147"/>
    <col min="13317" max="13317" width="14.140625" style="147" bestFit="1" customWidth="1"/>
    <col min="13318" max="13319" width="11.42578125" style="147"/>
    <col min="13320" max="13320" width="13.42578125" style="147" customWidth="1"/>
    <col min="13321" max="13321" width="11.42578125" style="147"/>
    <col min="13322" max="13322" width="13.42578125" style="147" bestFit="1" customWidth="1"/>
    <col min="13323" max="13568" width="11.42578125" style="147"/>
    <col min="13569" max="13569" width="16.28515625" style="147" customWidth="1"/>
    <col min="13570" max="13572" width="11.42578125" style="147"/>
    <col min="13573" max="13573" width="14.140625" style="147" bestFit="1" customWidth="1"/>
    <col min="13574" max="13575" width="11.42578125" style="147"/>
    <col min="13576" max="13576" width="13.42578125" style="147" customWidth="1"/>
    <col min="13577" max="13577" width="11.42578125" style="147"/>
    <col min="13578" max="13578" width="13.42578125" style="147" bestFit="1" customWidth="1"/>
    <col min="13579" max="13824" width="11.42578125" style="147"/>
    <col min="13825" max="13825" width="16.28515625" style="147" customWidth="1"/>
    <col min="13826" max="13828" width="11.42578125" style="147"/>
    <col min="13829" max="13829" width="14.140625" style="147" bestFit="1" customWidth="1"/>
    <col min="13830" max="13831" width="11.42578125" style="147"/>
    <col min="13832" max="13832" width="13.42578125" style="147" customWidth="1"/>
    <col min="13833" max="13833" width="11.42578125" style="147"/>
    <col min="13834" max="13834" width="13.42578125" style="147" bestFit="1" customWidth="1"/>
    <col min="13835" max="14080" width="11.42578125" style="147"/>
    <col min="14081" max="14081" width="16.28515625" style="147" customWidth="1"/>
    <col min="14082" max="14084" width="11.42578125" style="147"/>
    <col min="14085" max="14085" width="14.140625" style="147" bestFit="1" customWidth="1"/>
    <col min="14086" max="14087" width="11.42578125" style="147"/>
    <col min="14088" max="14088" width="13.42578125" style="147" customWidth="1"/>
    <col min="14089" max="14089" width="11.42578125" style="147"/>
    <col min="14090" max="14090" width="13.42578125" style="147" bestFit="1" customWidth="1"/>
    <col min="14091" max="14336" width="11.42578125" style="147"/>
    <col min="14337" max="14337" width="16.28515625" style="147" customWidth="1"/>
    <col min="14338" max="14340" width="11.42578125" style="147"/>
    <col min="14341" max="14341" width="14.140625" style="147" bestFit="1" customWidth="1"/>
    <col min="14342" max="14343" width="11.42578125" style="147"/>
    <col min="14344" max="14344" width="13.42578125" style="147" customWidth="1"/>
    <col min="14345" max="14345" width="11.42578125" style="147"/>
    <col min="14346" max="14346" width="13.42578125" style="147" bestFit="1" customWidth="1"/>
    <col min="14347" max="14592" width="11.42578125" style="147"/>
    <col min="14593" max="14593" width="16.28515625" style="147" customWidth="1"/>
    <col min="14594" max="14596" width="11.42578125" style="147"/>
    <col min="14597" max="14597" width="14.140625" style="147" bestFit="1" customWidth="1"/>
    <col min="14598" max="14599" width="11.42578125" style="147"/>
    <col min="14600" max="14600" width="13.42578125" style="147" customWidth="1"/>
    <col min="14601" max="14601" width="11.42578125" style="147"/>
    <col min="14602" max="14602" width="13.42578125" style="147" bestFit="1" customWidth="1"/>
    <col min="14603" max="14848" width="11.42578125" style="147"/>
    <col min="14849" max="14849" width="16.28515625" style="147" customWidth="1"/>
    <col min="14850" max="14852" width="11.42578125" style="147"/>
    <col min="14853" max="14853" width="14.140625" style="147" bestFit="1" customWidth="1"/>
    <col min="14854" max="14855" width="11.42578125" style="147"/>
    <col min="14856" max="14856" width="13.42578125" style="147" customWidth="1"/>
    <col min="14857" max="14857" width="11.42578125" style="147"/>
    <col min="14858" max="14858" width="13.42578125" style="147" bestFit="1" customWidth="1"/>
    <col min="14859" max="15104" width="11.42578125" style="147"/>
    <col min="15105" max="15105" width="16.28515625" style="147" customWidth="1"/>
    <col min="15106" max="15108" width="11.42578125" style="147"/>
    <col min="15109" max="15109" width="14.140625" style="147" bestFit="1" customWidth="1"/>
    <col min="15110" max="15111" width="11.42578125" style="147"/>
    <col min="15112" max="15112" width="13.42578125" style="147" customWidth="1"/>
    <col min="15113" max="15113" width="11.42578125" style="147"/>
    <col min="15114" max="15114" width="13.42578125" style="147" bestFit="1" customWidth="1"/>
    <col min="15115" max="15360" width="11.42578125" style="147"/>
    <col min="15361" max="15361" width="16.28515625" style="147" customWidth="1"/>
    <col min="15362" max="15364" width="11.42578125" style="147"/>
    <col min="15365" max="15365" width="14.140625" style="147" bestFit="1" customWidth="1"/>
    <col min="15366" max="15367" width="11.42578125" style="147"/>
    <col min="15368" max="15368" width="13.42578125" style="147" customWidth="1"/>
    <col min="15369" max="15369" width="11.42578125" style="147"/>
    <col min="15370" max="15370" width="13.42578125" style="147" bestFit="1" customWidth="1"/>
    <col min="15371" max="15616" width="11.42578125" style="147"/>
    <col min="15617" max="15617" width="16.28515625" style="147" customWidth="1"/>
    <col min="15618" max="15620" width="11.42578125" style="147"/>
    <col min="15621" max="15621" width="14.140625" style="147" bestFit="1" customWidth="1"/>
    <col min="15622" max="15623" width="11.42578125" style="147"/>
    <col min="15624" max="15624" width="13.42578125" style="147" customWidth="1"/>
    <col min="15625" max="15625" width="11.42578125" style="147"/>
    <col min="15626" max="15626" width="13.42578125" style="147" bestFit="1" customWidth="1"/>
    <col min="15627" max="15872" width="11.42578125" style="147"/>
    <col min="15873" max="15873" width="16.28515625" style="147" customWidth="1"/>
    <col min="15874" max="15876" width="11.42578125" style="147"/>
    <col min="15877" max="15877" width="14.140625" style="147" bestFit="1" customWidth="1"/>
    <col min="15878" max="15879" width="11.42578125" style="147"/>
    <col min="15880" max="15880" width="13.42578125" style="147" customWidth="1"/>
    <col min="15881" max="15881" width="11.42578125" style="147"/>
    <col min="15882" max="15882" width="13.42578125" style="147" bestFit="1" customWidth="1"/>
    <col min="15883" max="16128" width="11.42578125" style="147"/>
    <col min="16129" max="16129" width="16.28515625" style="147" customWidth="1"/>
    <col min="16130" max="16132" width="11.42578125" style="147"/>
    <col min="16133" max="16133" width="14.140625" style="147" bestFit="1" customWidth="1"/>
    <col min="16134" max="16135" width="11.42578125" style="147"/>
    <col min="16136" max="16136" width="13.42578125" style="147" customWidth="1"/>
    <col min="16137" max="16137" width="11.42578125" style="147"/>
    <col min="16138" max="16138" width="13.42578125" style="147" bestFit="1" customWidth="1"/>
    <col min="16139" max="16384" width="11.42578125" style="147"/>
  </cols>
  <sheetData>
    <row r="5" spans="2:9" x14ac:dyDescent="0.2">
      <c r="B5" s="146"/>
      <c r="C5" s="146"/>
      <c r="D5" s="146"/>
      <c r="E5" s="146"/>
      <c r="F5" s="146"/>
      <c r="G5" s="146"/>
      <c r="H5" s="146"/>
    </row>
    <row r="6" spans="2:9" ht="23.25" x14ac:dyDescent="0.35">
      <c r="B6" s="148"/>
      <c r="C6" s="146"/>
      <c r="D6" s="146"/>
      <c r="E6" s="146"/>
      <c r="F6" s="146"/>
      <c r="G6" s="146"/>
      <c r="H6" s="146"/>
      <c r="I6" s="149"/>
    </row>
    <row r="7" spans="2:9" x14ac:dyDescent="0.2">
      <c r="B7" s="146"/>
      <c r="C7" s="146"/>
      <c r="D7" s="146"/>
      <c r="E7" s="146"/>
      <c r="F7" s="146"/>
      <c r="G7" s="146"/>
      <c r="H7" s="146"/>
      <c r="I7" s="146"/>
    </row>
    <row r="8" spans="2:9" x14ac:dyDescent="0.2">
      <c r="B8" s="146"/>
      <c r="C8" s="146"/>
      <c r="D8" s="146"/>
      <c r="F8" s="146"/>
      <c r="G8" s="146"/>
      <c r="H8" s="146"/>
    </row>
    <row r="9" spans="2:9" x14ac:dyDescent="0.2">
      <c r="B9" s="146"/>
      <c r="C9" s="146"/>
      <c r="D9" s="146"/>
      <c r="E9" s="146"/>
      <c r="F9" s="146"/>
      <c r="G9" s="146"/>
      <c r="H9" s="146"/>
    </row>
    <row r="10" spans="2:9" ht="23.25" x14ac:dyDescent="0.35">
      <c r="B10" s="146"/>
      <c r="C10" s="146"/>
      <c r="D10" s="146"/>
      <c r="I10" s="149"/>
    </row>
    <row r="11" spans="2:9" x14ac:dyDescent="0.2">
      <c r="B11" s="146"/>
      <c r="C11" s="146"/>
      <c r="D11" s="146"/>
    </row>
    <row r="12" spans="2:9" ht="27" customHeight="1" x14ac:dyDescent="0.35">
      <c r="B12" s="146"/>
      <c r="C12" s="146"/>
      <c r="D12" s="146"/>
      <c r="E12" s="146"/>
      <c r="F12" s="146"/>
      <c r="G12" s="146"/>
      <c r="H12" s="146"/>
      <c r="I12" s="149"/>
    </row>
    <row r="13" spans="2:9" ht="19.5" customHeight="1" x14ac:dyDescent="0.35">
      <c r="B13" s="146"/>
      <c r="C13" s="159"/>
      <c r="D13" s="159"/>
      <c r="E13" s="159"/>
      <c r="F13" s="159"/>
      <c r="G13" s="159"/>
      <c r="H13" s="159"/>
      <c r="I13" s="149"/>
    </row>
    <row r="14" spans="2:9" x14ac:dyDescent="0.2">
      <c r="B14" s="146"/>
      <c r="C14" s="146"/>
      <c r="D14" s="146"/>
      <c r="F14" s="146"/>
      <c r="G14" s="146"/>
      <c r="H14" s="146"/>
    </row>
    <row r="15" spans="2:9" x14ac:dyDescent="0.2">
      <c r="B15" s="146"/>
      <c r="C15" s="146"/>
      <c r="D15" s="146"/>
      <c r="F15" s="146"/>
      <c r="G15" s="146"/>
      <c r="H15" s="146"/>
      <c r="I15" s="146"/>
    </row>
    <row r="16" spans="2:9" ht="34.5" x14ac:dyDescent="0.45">
      <c r="B16" s="146"/>
      <c r="C16" s="146"/>
      <c r="D16" s="146"/>
      <c r="E16" s="150"/>
      <c r="F16" s="146"/>
      <c r="G16" s="146"/>
      <c r="H16" s="146"/>
      <c r="I16" s="146"/>
    </row>
    <row r="17" spans="2:9" ht="33" x14ac:dyDescent="0.45">
      <c r="B17" s="146"/>
      <c r="C17" s="146"/>
      <c r="D17" s="146"/>
      <c r="E17" s="151"/>
      <c r="F17" s="146"/>
      <c r="G17" s="146"/>
      <c r="H17" s="146"/>
      <c r="I17" s="146"/>
    </row>
    <row r="18" spans="2:9" ht="33" x14ac:dyDescent="0.45">
      <c r="D18" s="151"/>
    </row>
    <row r="19" spans="2:9" ht="18.75" x14ac:dyDescent="0.3">
      <c r="E19" s="160"/>
      <c r="I19" s="152"/>
    </row>
    <row r="21" spans="2:9" x14ac:dyDescent="0.2">
      <c r="E21" s="153"/>
    </row>
    <row r="22" spans="2:9" ht="26.25" x14ac:dyDescent="0.4">
      <c r="E22" s="154"/>
    </row>
    <row r="25" spans="2:9" ht="18.75" x14ac:dyDescent="0.3">
      <c r="E25" s="155"/>
    </row>
    <row r="26" spans="2:9" ht="18.75" x14ac:dyDescent="0.3">
      <c r="E26" s="156"/>
    </row>
    <row r="28" spans="2:9" x14ac:dyDescent="0.2">
      <c r="D28" s="159"/>
      <c r="E28" s="159"/>
      <c r="F28" s="159"/>
      <c r="G28" s="159"/>
      <c r="H28" s="159"/>
    </row>
    <row r="33" spans="1:9" ht="35.25" x14ac:dyDescent="0.2">
      <c r="A33" s="161"/>
    </row>
    <row r="36" spans="1:9" ht="33" x14ac:dyDescent="0.2">
      <c r="B36" s="162"/>
    </row>
    <row r="39" spans="1:9" ht="18" x14ac:dyDescent="0.25">
      <c r="B39" s="163"/>
    </row>
    <row r="41" spans="1:9" ht="18.75" x14ac:dyDescent="0.3">
      <c r="I41" s="157"/>
    </row>
    <row r="43" spans="1:9" ht="18.75" x14ac:dyDescent="0.3">
      <c r="B43" s="205"/>
      <c r="C43" s="205"/>
      <c r="D43" s="205"/>
    </row>
    <row r="57" spans="10:10" ht="18.75" x14ac:dyDescent="0.3">
      <c r="J57" s="158"/>
    </row>
  </sheetData>
  <mergeCells count="1">
    <mergeCell ref="B43:D43"/>
  </mergeCells>
  <pageMargins left="0.78740157480314965" right="0.78740157480314965" top="0.98425196850393704" bottom="0.98425196850393704" header="0.51181102362204722" footer="0.51181102362204722"/>
  <pageSetup paperSize="9" scale="6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79"/>
  <sheetViews>
    <sheetView showGridLines="0" showRowColHeaders="0" zoomScaleNormal="100" workbookViewId="0"/>
  </sheetViews>
  <sheetFormatPr defaultColWidth="11.42578125" defaultRowHeight="12.75" x14ac:dyDescent="0.2"/>
  <cols>
    <col min="1" max="1" width="26.5703125" style="1" customWidth="1"/>
    <col min="2" max="4" width="11.7109375" customWidth="1"/>
    <col min="5" max="7" width="9.7109375" customWidth="1"/>
    <col min="8" max="8" width="6.7109375" style="1" customWidth="1"/>
    <col min="9" max="11" width="11.7109375" style="1" customWidth="1"/>
    <col min="12" max="14" width="9.7109375" style="1" customWidth="1"/>
    <col min="15" max="15" width="6.7109375" style="1" customWidth="1"/>
    <col min="16" max="18" width="11.7109375" style="1" customWidth="1"/>
    <col min="19" max="21" width="9.7109375" style="1" customWidth="1"/>
    <col min="22" max="16384" width="11.42578125" style="1"/>
  </cols>
  <sheetData>
    <row r="1" spans="1:21" ht="5.25" customHeight="1" x14ac:dyDescent="0.2"/>
    <row r="2" spans="1:21" x14ac:dyDescent="0.2">
      <c r="A2" s="69" t="s">
        <v>0</v>
      </c>
      <c r="I2" s="3"/>
      <c r="J2" s="3"/>
      <c r="K2" s="3"/>
      <c r="L2" s="3"/>
      <c r="M2" s="3"/>
    </row>
    <row r="3" spans="1:21" ht="6" customHeight="1" x14ac:dyDescent="0.2">
      <c r="A3" s="4"/>
      <c r="I3" s="3"/>
      <c r="J3" s="3"/>
      <c r="K3" s="3"/>
      <c r="L3" s="3"/>
      <c r="M3" s="3"/>
    </row>
    <row r="4" spans="1:21" ht="16.5" thickBot="1" x14ac:dyDescent="0.3">
      <c r="A4" s="5" t="s">
        <v>107</v>
      </c>
      <c r="D4" s="223" t="s">
        <v>103</v>
      </c>
      <c r="E4" s="223"/>
      <c r="I4" s="223" t="s">
        <v>90</v>
      </c>
      <c r="J4" s="223"/>
      <c r="K4" s="223"/>
      <c r="L4" s="223"/>
      <c r="M4" s="223"/>
      <c r="N4" s="223"/>
      <c r="P4" s="223" t="s">
        <v>91</v>
      </c>
      <c r="Q4" s="223"/>
      <c r="R4" s="223"/>
      <c r="S4" s="223"/>
      <c r="T4" s="223"/>
      <c r="U4" s="223"/>
    </row>
    <row r="5" spans="1:21" x14ac:dyDescent="0.2">
      <c r="A5" s="7"/>
      <c r="B5" s="8"/>
      <c r="C5" s="83" t="s">
        <v>1</v>
      </c>
      <c r="D5" s="10"/>
      <c r="E5" s="11"/>
      <c r="F5" s="83" t="s">
        <v>2</v>
      </c>
      <c r="G5" s="12"/>
      <c r="I5" s="7"/>
      <c r="J5" s="9" t="s">
        <v>1</v>
      </c>
      <c r="K5" s="10"/>
      <c r="L5" s="11"/>
      <c r="M5" s="9" t="s">
        <v>2</v>
      </c>
      <c r="N5" s="12"/>
      <c r="P5" s="7"/>
      <c r="Q5" s="83" t="s">
        <v>1</v>
      </c>
      <c r="R5" s="10"/>
      <c r="S5" s="11"/>
      <c r="T5" s="83" t="s">
        <v>2</v>
      </c>
      <c r="U5" s="12"/>
    </row>
    <row r="6" spans="1:21" x14ac:dyDescent="0.2">
      <c r="A6" s="13" t="s">
        <v>3</v>
      </c>
      <c r="B6" s="14" t="s">
        <v>158</v>
      </c>
      <c r="C6" s="15" t="s">
        <v>154</v>
      </c>
      <c r="D6" s="66" t="s">
        <v>155</v>
      </c>
      <c r="E6" s="15" t="s">
        <v>158</v>
      </c>
      <c r="F6" s="15" t="s">
        <v>154</v>
      </c>
      <c r="G6" s="16" t="s">
        <v>155</v>
      </c>
      <c r="I6" s="92" t="s">
        <v>158</v>
      </c>
      <c r="J6" s="15" t="s">
        <v>154</v>
      </c>
      <c r="K6" s="66" t="s">
        <v>155</v>
      </c>
      <c r="L6" s="15" t="s">
        <v>158</v>
      </c>
      <c r="M6" s="15" t="s">
        <v>154</v>
      </c>
      <c r="N6" s="16" t="s">
        <v>155</v>
      </c>
      <c r="P6" s="92" t="s">
        <v>158</v>
      </c>
      <c r="Q6" s="15" t="s">
        <v>154</v>
      </c>
      <c r="R6" s="66" t="s">
        <v>155</v>
      </c>
      <c r="S6" s="15" t="s">
        <v>158</v>
      </c>
      <c r="T6" s="15" t="s">
        <v>154</v>
      </c>
      <c r="U6" s="16" t="s">
        <v>155</v>
      </c>
    </row>
    <row r="7" spans="1:21" x14ac:dyDescent="0.2">
      <c r="A7" s="97" t="s">
        <v>80</v>
      </c>
      <c r="B7" s="101">
        <v>5761024</v>
      </c>
      <c r="C7" s="18">
        <v>6333186</v>
      </c>
      <c r="D7" s="19">
        <v>6835900</v>
      </c>
      <c r="E7" s="27">
        <v>23.184450956578978</v>
      </c>
      <c r="F7" s="27">
        <v>23.297580157710385</v>
      </c>
      <c r="G7" s="28">
        <v>23.005054657322987</v>
      </c>
      <c r="I7" s="93">
        <v>2583203</v>
      </c>
      <c r="J7" s="18">
        <v>2737933</v>
      </c>
      <c r="K7" s="19">
        <v>2963674</v>
      </c>
      <c r="L7" s="27">
        <v>18.092743271891479</v>
      </c>
      <c r="M7" s="27">
        <v>18.108069194093822</v>
      </c>
      <c r="N7" s="28">
        <v>18.0294941191164</v>
      </c>
      <c r="P7" s="93">
        <v>3177821</v>
      </c>
      <c r="Q7" s="18">
        <v>3595253</v>
      </c>
      <c r="R7" s="19">
        <v>3872226</v>
      </c>
      <c r="S7" s="27">
        <v>30.061431697204355</v>
      </c>
      <c r="T7" s="27">
        <v>29.801702896190111</v>
      </c>
      <c r="U7" s="28">
        <v>29.165239684434255</v>
      </c>
    </row>
    <row r="8" spans="1:21" x14ac:dyDescent="0.2">
      <c r="A8" s="97" t="s">
        <v>185</v>
      </c>
      <c r="B8" s="101">
        <v>778045</v>
      </c>
      <c r="C8" s="18">
        <v>847084</v>
      </c>
      <c r="D8" s="19">
        <v>1010074</v>
      </c>
      <c r="E8" s="27">
        <v>3.131135392685656</v>
      </c>
      <c r="F8" s="27">
        <v>3.1161262894085131</v>
      </c>
      <c r="G8" s="28">
        <v>3.3992316414723529</v>
      </c>
      <c r="I8" s="93">
        <v>695848</v>
      </c>
      <c r="J8" s="18">
        <v>755305</v>
      </c>
      <c r="K8" s="19">
        <v>887688</v>
      </c>
      <c r="L8" s="27">
        <v>4.8737165527676849</v>
      </c>
      <c r="M8" s="27">
        <v>4.9954163241558627</v>
      </c>
      <c r="N8" s="28">
        <v>5.4002449579846505</v>
      </c>
      <c r="P8" s="93">
        <v>82197</v>
      </c>
      <c r="Q8" s="18">
        <v>91779</v>
      </c>
      <c r="R8" s="19">
        <v>122386</v>
      </c>
      <c r="S8" s="27">
        <v>0.77756409225538714</v>
      </c>
      <c r="T8" s="27">
        <v>0.76077274397919481</v>
      </c>
      <c r="U8" s="28">
        <v>0.92179976685740217</v>
      </c>
    </row>
    <row r="9" spans="1:21" x14ac:dyDescent="0.2">
      <c r="A9" s="97" t="s">
        <v>81</v>
      </c>
      <c r="B9" s="101">
        <v>6963210</v>
      </c>
      <c r="C9" s="18">
        <v>7670325</v>
      </c>
      <c r="D9" s="19">
        <v>8222939</v>
      </c>
      <c r="E9" s="27">
        <v>28.022483632312639</v>
      </c>
      <c r="F9" s="27">
        <v>28.216447696813248</v>
      </c>
      <c r="G9" s="28">
        <v>27.672897663633584</v>
      </c>
      <c r="I9" s="93">
        <v>3368765</v>
      </c>
      <c r="J9" s="18">
        <v>3560771</v>
      </c>
      <c r="K9" s="19">
        <v>3761277</v>
      </c>
      <c r="L9" s="27">
        <v>23.594816314603808</v>
      </c>
      <c r="M9" s="27">
        <v>23.550133495714704</v>
      </c>
      <c r="N9" s="28">
        <v>22.881707486001424</v>
      </c>
      <c r="P9" s="93">
        <v>3594445</v>
      </c>
      <c r="Q9" s="18">
        <v>4109554</v>
      </c>
      <c r="R9" s="19">
        <v>4461662</v>
      </c>
      <c r="S9" s="27">
        <v>34.002595758810116</v>
      </c>
      <c r="T9" s="27">
        <v>34.064836979163815</v>
      </c>
      <c r="U9" s="28">
        <v>33.604815840018716</v>
      </c>
    </row>
    <row r="10" spans="1:21" x14ac:dyDescent="0.2">
      <c r="A10" s="97" t="s">
        <v>83</v>
      </c>
      <c r="B10" s="101">
        <v>3035097</v>
      </c>
      <c r="C10" s="18">
        <v>3417214</v>
      </c>
      <c r="D10" s="19">
        <v>3667176</v>
      </c>
      <c r="E10" s="27">
        <v>12.214331609269459</v>
      </c>
      <c r="F10" s="27">
        <v>12.570737237316278</v>
      </c>
      <c r="G10" s="28">
        <v>12.341254892263358</v>
      </c>
      <c r="I10" s="93">
        <v>1936641</v>
      </c>
      <c r="J10" s="18">
        <v>2178435</v>
      </c>
      <c r="K10" s="19">
        <v>2304807</v>
      </c>
      <c r="L10" s="27">
        <v>13.564225662024699</v>
      </c>
      <c r="M10" s="27">
        <v>14.407676051545371</v>
      </c>
      <c r="N10" s="28">
        <v>14.02128042834614</v>
      </c>
      <c r="P10" s="93">
        <v>1098456</v>
      </c>
      <c r="Q10" s="18">
        <v>1238779</v>
      </c>
      <c r="R10" s="19">
        <v>1362369</v>
      </c>
      <c r="S10" s="27">
        <v>10.391132797090934</v>
      </c>
      <c r="T10" s="27">
        <v>10.268463363229094</v>
      </c>
      <c r="U10" s="28">
        <v>10.261234345217199</v>
      </c>
    </row>
    <row r="11" spans="1:21" x14ac:dyDescent="0.2">
      <c r="A11" s="97" t="s">
        <v>184</v>
      </c>
      <c r="B11" s="101">
        <v>3988328</v>
      </c>
      <c r="C11" s="18">
        <v>4256339</v>
      </c>
      <c r="D11" s="19">
        <v>4707171</v>
      </c>
      <c r="E11" s="27">
        <v>16.050479031982981</v>
      </c>
      <c r="F11" s="27">
        <v>15.657585144489497</v>
      </c>
      <c r="G11" s="28">
        <v>15.841180552138811</v>
      </c>
      <c r="I11" s="93">
        <v>3355760</v>
      </c>
      <c r="J11" s="18">
        <v>3545586</v>
      </c>
      <c r="K11" s="19">
        <v>3891076</v>
      </c>
      <c r="L11" s="27">
        <v>23.503729347667431</v>
      </c>
      <c r="M11" s="27">
        <v>23.449703342488782</v>
      </c>
      <c r="N11" s="28">
        <v>23.671338972854294</v>
      </c>
      <c r="P11" s="93">
        <v>632568</v>
      </c>
      <c r="Q11" s="18">
        <v>710753</v>
      </c>
      <c r="R11" s="19">
        <v>816095</v>
      </c>
      <c r="S11" s="27">
        <v>5.9839429992555164</v>
      </c>
      <c r="T11" s="27">
        <v>5.8915602708838044</v>
      </c>
      <c r="U11" s="28">
        <v>6.1467502878882518</v>
      </c>
    </row>
    <row r="12" spans="1:21" x14ac:dyDescent="0.2">
      <c r="A12" s="97" t="s">
        <v>159</v>
      </c>
      <c r="B12" s="101">
        <v>305477</v>
      </c>
      <c r="C12" s="18">
        <v>327924</v>
      </c>
      <c r="D12" s="19">
        <v>359792</v>
      </c>
      <c r="E12" s="27">
        <v>1.2293502899593676</v>
      </c>
      <c r="F12" s="27">
        <v>1.20631790628556</v>
      </c>
      <c r="G12" s="28">
        <v>1.2108185645295502</v>
      </c>
      <c r="I12" s="93">
        <v>301497</v>
      </c>
      <c r="J12" s="18">
        <v>325199</v>
      </c>
      <c r="K12" s="19">
        <v>356888</v>
      </c>
      <c r="L12" s="27">
        <v>2.1116837578175098</v>
      </c>
      <c r="M12" s="27">
        <v>2.150792584716323</v>
      </c>
      <c r="N12" s="28">
        <v>2.1711261418034558</v>
      </c>
      <c r="P12" s="93">
        <v>3980</v>
      </c>
      <c r="Q12" s="18">
        <v>2725</v>
      </c>
      <c r="R12" s="19">
        <v>2904</v>
      </c>
      <c r="S12" s="27">
        <v>3.7649854461555055E-2</v>
      </c>
      <c r="T12" s="27">
        <v>2.2588018254102855E-2</v>
      </c>
      <c r="U12" s="28">
        <v>2.1872653105370676E-2</v>
      </c>
    </row>
    <row r="13" spans="1:21" x14ac:dyDescent="0.2">
      <c r="A13" s="97" t="s">
        <v>160</v>
      </c>
      <c r="B13" s="101">
        <v>287249</v>
      </c>
      <c r="C13" s="18">
        <v>0</v>
      </c>
      <c r="D13" s="19">
        <v>0</v>
      </c>
      <c r="E13" s="27">
        <v>1.1559942039516506</v>
      </c>
      <c r="F13" s="27" t="s">
        <v>161</v>
      </c>
      <c r="G13" s="28" t="s">
        <v>161</v>
      </c>
      <c r="I13" s="93">
        <v>186465</v>
      </c>
      <c r="J13" s="18">
        <v>0</v>
      </c>
      <c r="K13" s="19">
        <v>0</v>
      </c>
      <c r="L13" s="27">
        <v>1.3060000991765823</v>
      </c>
      <c r="M13" s="27" t="s">
        <v>161</v>
      </c>
      <c r="N13" s="28" t="s">
        <v>161</v>
      </c>
      <c r="P13" s="93">
        <v>100784</v>
      </c>
      <c r="Q13" s="18">
        <v>0</v>
      </c>
      <c r="R13" s="19">
        <v>0</v>
      </c>
      <c r="S13" s="27">
        <v>0.95339269649582026</v>
      </c>
      <c r="T13" s="27" t="s">
        <v>161</v>
      </c>
      <c r="U13" s="28" t="s">
        <v>161</v>
      </c>
    </row>
    <row r="14" spans="1:21" x14ac:dyDescent="0.2">
      <c r="A14" s="97" t="s">
        <v>162</v>
      </c>
      <c r="B14" s="101">
        <v>354408</v>
      </c>
      <c r="C14" s="18">
        <v>408032</v>
      </c>
      <c r="D14" s="19">
        <v>541449</v>
      </c>
      <c r="E14" s="27">
        <v>1.4262663885134381</v>
      </c>
      <c r="F14" s="27">
        <v>1.5010072697866261</v>
      </c>
      <c r="G14" s="28">
        <v>1.822154191716215</v>
      </c>
      <c r="I14" s="93">
        <v>0</v>
      </c>
      <c r="J14" s="18">
        <v>0</v>
      </c>
      <c r="K14" s="19">
        <v>0</v>
      </c>
      <c r="L14" s="27" t="s">
        <v>161</v>
      </c>
      <c r="M14" s="27" t="s">
        <v>161</v>
      </c>
      <c r="N14" s="28" t="s">
        <v>161</v>
      </c>
      <c r="P14" s="93">
        <v>354408</v>
      </c>
      <c r="Q14" s="18">
        <v>408032</v>
      </c>
      <c r="R14" s="19">
        <v>541449</v>
      </c>
      <c r="S14" s="27">
        <v>3.3526154824147745</v>
      </c>
      <c r="T14" s="27">
        <v>3.3822511061497598</v>
      </c>
      <c r="U14" s="28">
        <v>4.0781426140667518</v>
      </c>
    </row>
    <row r="15" spans="1:21" x14ac:dyDescent="0.2">
      <c r="A15" s="97" t="s">
        <v>163</v>
      </c>
      <c r="B15" s="101">
        <v>693665</v>
      </c>
      <c r="C15" s="18">
        <v>844031</v>
      </c>
      <c r="D15" s="19">
        <v>910979</v>
      </c>
      <c r="E15" s="27">
        <v>2.7915596555048818</v>
      </c>
      <c r="F15" s="27">
        <v>3.1048953683173766</v>
      </c>
      <c r="G15" s="28">
        <v>3.0657443331051417</v>
      </c>
      <c r="I15" s="93">
        <v>237079</v>
      </c>
      <c r="J15" s="18">
        <v>255182</v>
      </c>
      <c r="K15" s="19">
        <v>277350</v>
      </c>
      <c r="L15" s="27">
        <v>1.6605003486589169</v>
      </c>
      <c r="M15" s="27">
        <v>1.6877159934473376</v>
      </c>
      <c r="N15" s="28">
        <v>1.6872571659153246</v>
      </c>
      <c r="P15" s="93">
        <v>456586</v>
      </c>
      <c r="Q15" s="18">
        <v>588849</v>
      </c>
      <c r="R15" s="19">
        <v>633629</v>
      </c>
      <c r="S15" s="27">
        <v>4.3191950877345668</v>
      </c>
      <c r="T15" s="27">
        <v>4.8810759489578759</v>
      </c>
      <c r="U15" s="28">
        <v>4.7724336482448066</v>
      </c>
    </row>
    <row r="16" spans="1:21" x14ac:dyDescent="0.2">
      <c r="A16" s="97" t="s">
        <v>164</v>
      </c>
      <c r="B16" s="101">
        <v>0</v>
      </c>
      <c r="C16" s="18">
        <v>0</v>
      </c>
      <c r="D16" s="19">
        <v>0</v>
      </c>
      <c r="E16" s="27" t="s">
        <v>161</v>
      </c>
      <c r="F16" s="27" t="s">
        <v>161</v>
      </c>
      <c r="G16" s="28" t="s">
        <v>161</v>
      </c>
      <c r="I16" s="93">
        <v>0</v>
      </c>
      <c r="J16" s="18">
        <v>0</v>
      </c>
      <c r="K16" s="19">
        <v>0</v>
      </c>
      <c r="L16" s="27" t="s">
        <v>161</v>
      </c>
      <c r="M16" s="27" t="s">
        <v>161</v>
      </c>
      <c r="N16" s="28" t="s">
        <v>161</v>
      </c>
      <c r="P16" s="93">
        <v>0</v>
      </c>
      <c r="Q16" s="18">
        <v>0</v>
      </c>
      <c r="R16" s="19">
        <v>0</v>
      </c>
      <c r="S16" s="27" t="s">
        <v>161</v>
      </c>
      <c r="T16" s="27" t="s">
        <v>161</v>
      </c>
      <c r="U16" s="28" t="s">
        <v>161</v>
      </c>
    </row>
    <row r="17" spans="1:21" x14ac:dyDescent="0.2">
      <c r="A17" s="97" t="s">
        <v>165</v>
      </c>
      <c r="B17" s="101">
        <v>0</v>
      </c>
      <c r="C17" s="18">
        <v>0</v>
      </c>
      <c r="D17" s="19">
        <v>0</v>
      </c>
      <c r="E17" s="27" t="s">
        <v>161</v>
      </c>
      <c r="F17" s="27" t="s">
        <v>161</v>
      </c>
      <c r="G17" s="28" t="s">
        <v>161</v>
      </c>
      <c r="I17" s="93">
        <v>0</v>
      </c>
      <c r="J17" s="18">
        <v>0</v>
      </c>
      <c r="K17" s="19">
        <v>0</v>
      </c>
      <c r="L17" s="27" t="s">
        <v>161</v>
      </c>
      <c r="M17" s="27" t="s">
        <v>161</v>
      </c>
      <c r="N17" s="28" t="s">
        <v>161</v>
      </c>
      <c r="P17" s="93">
        <v>0</v>
      </c>
      <c r="Q17" s="18">
        <v>0</v>
      </c>
      <c r="R17" s="19">
        <v>0</v>
      </c>
      <c r="S17" s="27" t="s">
        <v>161</v>
      </c>
      <c r="T17" s="27" t="s">
        <v>161</v>
      </c>
      <c r="U17" s="28" t="s">
        <v>161</v>
      </c>
    </row>
    <row r="18" spans="1:21" x14ac:dyDescent="0.2">
      <c r="A18" s="97" t="s">
        <v>166</v>
      </c>
      <c r="B18" s="101">
        <v>0</v>
      </c>
      <c r="C18" s="18">
        <v>0</v>
      </c>
      <c r="D18" s="19">
        <v>0</v>
      </c>
      <c r="E18" s="27" t="s">
        <v>161</v>
      </c>
      <c r="F18" s="27" t="s">
        <v>161</v>
      </c>
      <c r="G18" s="28" t="s">
        <v>161</v>
      </c>
      <c r="I18" s="93">
        <v>0</v>
      </c>
      <c r="J18" s="18">
        <v>0</v>
      </c>
      <c r="K18" s="19">
        <v>0</v>
      </c>
      <c r="L18" s="27" t="s">
        <v>161</v>
      </c>
      <c r="M18" s="27" t="s">
        <v>161</v>
      </c>
      <c r="N18" s="28" t="s">
        <v>161</v>
      </c>
      <c r="P18" s="93">
        <v>0</v>
      </c>
      <c r="Q18" s="18">
        <v>0</v>
      </c>
      <c r="R18" s="19">
        <v>0</v>
      </c>
      <c r="S18" s="27" t="s">
        <v>161</v>
      </c>
      <c r="T18" s="27" t="s">
        <v>161</v>
      </c>
      <c r="U18" s="28" t="s">
        <v>161</v>
      </c>
    </row>
    <row r="19" spans="1:21" x14ac:dyDescent="0.2">
      <c r="A19" s="97" t="s">
        <v>167</v>
      </c>
      <c r="B19" s="101">
        <v>0</v>
      </c>
      <c r="C19" s="18">
        <v>0</v>
      </c>
      <c r="D19" s="19">
        <v>12171</v>
      </c>
      <c r="E19" s="27" t="s">
        <v>161</v>
      </c>
      <c r="F19" s="27" t="s">
        <v>161</v>
      </c>
      <c r="G19" s="28">
        <v>4.0959423080249573E-2</v>
      </c>
      <c r="I19" s="93">
        <v>0</v>
      </c>
      <c r="J19" s="18">
        <v>0</v>
      </c>
      <c r="K19" s="19">
        <v>1506</v>
      </c>
      <c r="L19" s="27" t="s">
        <v>161</v>
      </c>
      <c r="M19" s="27" t="s">
        <v>161</v>
      </c>
      <c r="N19" s="28">
        <v>9.1617425342292377E-3</v>
      </c>
      <c r="P19" s="93">
        <v>0</v>
      </c>
      <c r="Q19" s="18">
        <v>0</v>
      </c>
      <c r="R19" s="19">
        <v>10665</v>
      </c>
      <c r="S19" s="27" t="s">
        <v>161</v>
      </c>
      <c r="T19" s="27" t="s">
        <v>161</v>
      </c>
      <c r="U19" s="28">
        <v>8.0327770443794175E-2</v>
      </c>
    </row>
    <row r="20" spans="1:21" x14ac:dyDescent="0.2">
      <c r="A20" s="97" t="s">
        <v>168</v>
      </c>
      <c r="B20" s="101">
        <v>0</v>
      </c>
      <c r="C20" s="18">
        <v>142870</v>
      </c>
      <c r="D20" s="19">
        <v>168289</v>
      </c>
      <c r="E20" s="27" t="s">
        <v>161</v>
      </c>
      <c r="F20" s="27">
        <v>0.52556884909618673</v>
      </c>
      <c r="G20" s="28">
        <v>0.5663479049176009</v>
      </c>
      <c r="I20" s="93">
        <v>0</v>
      </c>
      <c r="J20" s="18">
        <v>0</v>
      </c>
      <c r="K20" s="19">
        <v>0</v>
      </c>
      <c r="L20" s="27" t="s">
        <v>161</v>
      </c>
      <c r="M20" s="27" t="s">
        <v>161</v>
      </c>
      <c r="N20" s="28" t="s">
        <v>161</v>
      </c>
      <c r="P20" s="93">
        <v>0</v>
      </c>
      <c r="Q20" s="18">
        <v>142870</v>
      </c>
      <c r="R20" s="19">
        <v>168289</v>
      </c>
      <c r="S20" s="27" t="s">
        <v>161</v>
      </c>
      <c r="T20" s="27">
        <v>1.1842752909958441</v>
      </c>
      <c r="U20" s="28">
        <v>1.2675368176479773</v>
      </c>
    </row>
    <row r="21" spans="1:21" x14ac:dyDescent="0.2">
      <c r="A21" s="97" t="s">
        <v>169</v>
      </c>
      <c r="B21" s="101">
        <v>1119280</v>
      </c>
      <c r="C21" s="18">
        <v>1227161</v>
      </c>
      <c r="D21" s="19">
        <v>1348598</v>
      </c>
      <c r="E21" s="27">
        <v>4.5043888493920035</v>
      </c>
      <c r="F21" s="27">
        <v>4.5142968742613956</v>
      </c>
      <c r="G21" s="28">
        <v>4.5384763821525276</v>
      </c>
      <c r="I21" s="93">
        <v>600383</v>
      </c>
      <c r="J21" s="18">
        <v>653283</v>
      </c>
      <c r="K21" s="19">
        <v>717524</v>
      </c>
      <c r="L21" s="27">
        <v>4.2050800822885472</v>
      </c>
      <c r="M21" s="27">
        <v>4.3206659064795208</v>
      </c>
      <c r="N21" s="28">
        <v>4.365053220538047</v>
      </c>
      <c r="P21" s="93">
        <v>518897</v>
      </c>
      <c r="Q21" s="18">
        <v>573878</v>
      </c>
      <c r="R21" s="19">
        <v>631074</v>
      </c>
      <c r="S21" s="27">
        <v>4.9086423443561635</v>
      </c>
      <c r="T21" s="27">
        <v>4.7569786200469864</v>
      </c>
      <c r="U21" s="28">
        <v>4.7531896301028569</v>
      </c>
    </row>
    <row r="22" spans="1:21" x14ac:dyDescent="0.2">
      <c r="A22" s="97" t="s">
        <v>170</v>
      </c>
      <c r="B22" s="101">
        <v>0</v>
      </c>
      <c r="C22" s="18">
        <v>0</v>
      </c>
      <c r="D22" s="19">
        <v>0</v>
      </c>
      <c r="E22" s="27" t="s">
        <v>161</v>
      </c>
      <c r="F22" s="27" t="s">
        <v>161</v>
      </c>
      <c r="G22" s="28" t="s">
        <v>161</v>
      </c>
      <c r="I22" s="93">
        <v>0</v>
      </c>
      <c r="J22" s="18">
        <v>0</v>
      </c>
      <c r="K22" s="19">
        <v>0</v>
      </c>
      <c r="L22" s="27" t="s">
        <v>161</v>
      </c>
      <c r="M22" s="27" t="s">
        <v>161</v>
      </c>
      <c r="N22" s="28" t="s">
        <v>161</v>
      </c>
      <c r="P22" s="93">
        <v>0</v>
      </c>
      <c r="Q22" s="18">
        <v>0</v>
      </c>
      <c r="R22" s="19">
        <v>0</v>
      </c>
      <c r="S22" s="27" t="s">
        <v>161</v>
      </c>
      <c r="T22" s="27" t="s">
        <v>161</v>
      </c>
      <c r="U22" s="28" t="s">
        <v>161</v>
      </c>
    </row>
    <row r="23" spans="1:21" x14ac:dyDescent="0.2">
      <c r="A23" s="97" t="s">
        <v>171</v>
      </c>
      <c r="B23" s="101">
        <v>0</v>
      </c>
      <c r="C23" s="18">
        <v>0</v>
      </c>
      <c r="D23" s="19">
        <v>0</v>
      </c>
      <c r="E23" s="27" t="s">
        <v>161</v>
      </c>
      <c r="F23" s="27" t="s">
        <v>161</v>
      </c>
      <c r="G23" s="28" t="s">
        <v>161</v>
      </c>
      <c r="I23" s="93">
        <v>0</v>
      </c>
      <c r="J23" s="18">
        <v>0</v>
      </c>
      <c r="K23" s="19">
        <v>0</v>
      </c>
      <c r="L23" s="27" t="s">
        <v>161</v>
      </c>
      <c r="M23" s="27" t="s">
        <v>161</v>
      </c>
      <c r="N23" s="28" t="s">
        <v>161</v>
      </c>
      <c r="P23" s="93">
        <v>0</v>
      </c>
      <c r="Q23" s="18">
        <v>0</v>
      </c>
      <c r="R23" s="19">
        <v>0</v>
      </c>
      <c r="S23" s="27" t="s">
        <v>161</v>
      </c>
      <c r="T23" s="27" t="s">
        <v>161</v>
      </c>
      <c r="U23" s="28" t="s">
        <v>161</v>
      </c>
    </row>
    <row r="24" spans="1:21" x14ac:dyDescent="0.2">
      <c r="A24" s="97" t="s">
        <v>172</v>
      </c>
      <c r="B24" s="101">
        <v>6072</v>
      </c>
      <c r="C24" s="18">
        <v>8378</v>
      </c>
      <c r="D24" s="19">
        <v>23352</v>
      </c>
      <c r="E24" s="27">
        <v>2.4435931217843831E-2</v>
      </c>
      <c r="F24" s="27">
        <v>3.0819736947769669E-2</v>
      </c>
      <c r="G24" s="28">
        <v>7.8587170139675297E-2</v>
      </c>
      <c r="I24" s="93">
        <v>6072</v>
      </c>
      <c r="J24" s="18">
        <v>8378</v>
      </c>
      <c r="K24" s="19">
        <v>23352</v>
      </c>
      <c r="L24" s="27">
        <v>4.2528263224734977E-2</v>
      </c>
      <c r="M24" s="27">
        <v>5.5410195833177085E-2</v>
      </c>
      <c r="N24" s="28">
        <v>0.14206176072996093</v>
      </c>
      <c r="P24" s="93">
        <v>0</v>
      </c>
      <c r="Q24" s="18">
        <v>0</v>
      </c>
      <c r="R24" s="19">
        <v>0</v>
      </c>
      <c r="S24" s="27" t="s">
        <v>161</v>
      </c>
      <c r="T24" s="27" t="s">
        <v>161</v>
      </c>
      <c r="U24" s="28" t="s">
        <v>161</v>
      </c>
    </row>
    <row r="25" spans="1:21" x14ac:dyDescent="0.2">
      <c r="A25" s="97" t="s">
        <v>173</v>
      </c>
      <c r="B25" s="101">
        <v>79423</v>
      </c>
      <c r="C25" s="18">
        <v>75035</v>
      </c>
      <c r="D25" s="19">
        <v>85351</v>
      </c>
      <c r="E25" s="27">
        <v>0.31962697053932981</v>
      </c>
      <c r="F25" s="27">
        <v>0.27602756766243697</v>
      </c>
      <c r="G25" s="28">
        <v>0.28723422227609741</v>
      </c>
      <c r="I25" s="93">
        <v>0</v>
      </c>
      <c r="J25" s="18">
        <v>0</v>
      </c>
      <c r="K25" s="19">
        <v>0</v>
      </c>
      <c r="L25" s="27" t="s">
        <v>161</v>
      </c>
      <c r="M25" s="27" t="s">
        <v>161</v>
      </c>
      <c r="N25" s="28" t="s">
        <v>161</v>
      </c>
      <c r="P25" s="93">
        <v>79423</v>
      </c>
      <c r="Q25" s="18">
        <v>75035</v>
      </c>
      <c r="R25" s="19">
        <v>85351</v>
      </c>
      <c r="S25" s="27">
        <v>0.75132271128142891</v>
      </c>
      <c r="T25" s="27">
        <v>0.62197869713636977</v>
      </c>
      <c r="U25" s="28">
        <v>0.64285565261587219</v>
      </c>
    </row>
    <row r="26" spans="1:21" x14ac:dyDescent="0.2">
      <c r="A26" s="97" t="s">
        <v>174</v>
      </c>
      <c r="B26" s="101">
        <v>871403</v>
      </c>
      <c r="C26" s="18">
        <v>936881</v>
      </c>
      <c r="D26" s="19">
        <v>1031147</v>
      </c>
      <c r="E26" s="27">
        <v>3.5068418595228539</v>
      </c>
      <c r="F26" s="27">
        <v>3.4464581011414892</v>
      </c>
      <c r="G26" s="28">
        <v>3.4701492261055056</v>
      </c>
      <c r="I26" s="93">
        <v>695496</v>
      </c>
      <c r="J26" s="18">
        <v>737649</v>
      </c>
      <c r="K26" s="19">
        <v>804523</v>
      </c>
      <c r="L26" s="27">
        <v>4.8712511462039325</v>
      </c>
      <c r="M26" s="27">
        <v>4.8786435361837244</v>
      </c>
      <c r="N26" s="28">
        <v>4.8943111479851984</v>
      </c>
      <c r="P26" s="93">
        <v>175907</v>
      </c>
      <c r="Q26" s="18">
        <v>199232</v>
      </c>
      <c r="R26" s="19">
        <v>226624</v>
      </c>
      <c r="S26" s="27">
        <v>1.6640384293388857</v>
      </c>
      <c r="T26" s="27">
        <v>1.6514701111197871</v>
      </c>
      <c r="U26" s="28">
        <v>1.7069105156169162</v>
      </c>
    </row>
    <row r="27" spans="1:21" x14ac:dyDescent="0.2">
      <c r="A27" s="97" t="s">
        <v>175</v>
      </c>
      <c r="B27" s="101">
        <v>168104</v>
      </c>
      <c r="C27" s="18">
        <v>195603</v>
      </c>
      <c r="D27" s="19">
        <v>212303</v>
      </c>
      <c r="E27" s="27">
        <v>0.67651149233274366</v>
      </c>
      <c r="F27" s="27">
        <v>0.71955514516526509</v>
      </c>
      <c r="G27" s="28">
        <v>0.71446950934238973</v>
      </c>
      <c r="I27" s="93">
        <v>40177</v>
      </c>
      <c r="J27" s="18">
        <v>51635</v>
      </c>
      <c r="K27" s="19">
        <v>64400</v>
      </c>
      <c r="L27" s="27">
        <v>0.28139954406788159</v>
      </c>
      <c r="M27" s="27">
        <v>0.34150220361018124</v>
      </c>
      <c r="N27" s="28">
        <v>0.39177703798430469</v>
      </c>
      <c r="P27" s="93">
        <v>127927</v>
      </c>
      <c r="Q27" s="18">
        <v>143968</v>
      </c>
      <c r="R27" s="19">
        <v>147903</v>
      </c>
      <c r="S27" s="27">
        <v>1.2101590280661692</v>
      </c>
      <c r="T27" s="27">
        <v>1.1933768117455705</v>
      </c>
      <c r="U27" s="28">
        <v>1.1139913954007024</v>
      </c>
    </row>
    <row r="28" spans="1:21" x14ac:dyDescent="0.2">
      <c r="A28" s="97" t="s">
        <v>176</v>
      </c>
      <c r="B28" s="101">
        <v>230875</v>
      </c>
      <c r="C28" s="18">
        <v>248246</v>
      </c>
      <c r="D28" s="19">
        <v>282120</v>
      </c>
      <c r="E28" s="27">
        <v>0.92912477271404725</v>
      </c>
      <c r="F28" s="27">
        <v>0.9132103626564847</v>
      </c>
      <c r="G28" s="28">
        <v>0.94942670605537838</v>
      </c>
      <c r="I28" s="93">
        <v>101560</v>
      </c>
      <c r="J28" s="18">
        <v>107100</v>
      </c>
      <c r="K28" s="19">
        <v>129664</v>
      </c>
      <c r="L28" s="27">
        <v>0.711325825610027</v>
      </c>
      <c r="M28" s="27">
        <v>0.70833516038831057</v>
      </c>
      <c r="N28" s="28">
        <v>0.78881021511175287</v>
      </c>
      <c r="P28" s="93">
        <v>129315</v>
      </c>
      <c r="Q28" s="18">
        <v>141146</v>
      </c>
      <c r="R28" s="19">
        <v>152456</v>
      </c>
      <c r="S28" s="27">
        <v>1.2232891783155757</v>
      </c>
      <c r="T28" s="27">
        <v>1.1699847429334318</v>
      </c>
      <c r="U28" s="28">
        <v>1.1482841604106033</v>
      </c>
    </row>
    <row r="29" spans="1:21" x14ac:dyDescent="0.2">
      <c r="A29" s="97" t="s">
        <v>177</v>
      </c>
      <c r="B29" s="101">
        <v>65623</v>
      </c>
      <c r="C29" s="18">
        <v>71396</v>
      </c>
      <c r="D29" s="19">
        <v>75343</v>
      </c>
      <c r="E29" s="27">
        <v>0.26409076322604841</v>
      </c>
      <c r="F29" s="27">
        <v>0.26264095716435465</v>
      </c>
      <c r="G29" s="28">
        <v>0.25355400650195087</v>
      </c>
      <c r="I29" s="93">
        <v>36059</v>
      </c>
      <c r="J29" s="18">
        <v>38316</v>
      </c>
      <c r="K29" s="19">
        <v>40457</v>
      </c>
      <c r="L29" s="27">
        <v>0.25255708887034228</v>
      </c>
      <c r="M29" s="27">
        <v>0.25341335205824933</v>
      </c>
      <c r="N29" s="28">
        <v>0.24611993207656857</v>
      </c>
      <c r="P29" s="93">
        <v>29564</v>
      </c>
      <c r="Q29" s="18">
        <v>33080</v>
      </c>
      <c r="R29" s="19">
        <v>34886</v>
      </c>
      <c r="S29" s="27">
        <v>0.27966841640739032</v>
      </c>
      <c r="T29" s="27">
        <v>0.27420610783329263</v>
      </c>
      <c r="U29" s="28">
        <v>0.26275804966734212</v>
      </c>
    </row>
    <row r="30" spans="1:21" x14ac:dyDescent="0.2">
      <c r="A30" s="97" t="s">
        <v>178</v>
      </c>
      <c r="B30" s="101">
        <v>0</v>
      </c>
      <c r="C30" s="18">
        <v>0</v>
      </c>
      <c r="D30" s="19">
        <v>0</v>
      </c>
      <c r="E30" s="27" t="s">
        <v>161</v>
      </c>
      <c r="F30" s="27" t="s">
        <v>161</v>
      </c>
      <c r="G30" s="28" t="s">
        <v>161</v>
      </c>
      <c r="I30" s="93">
        <v>0</v>
      </c>
      <c r="J30" s="18">
        <v>0</v>
      </c>
      <c r="K30" s="19">
        <v>0</v>
      </c>
      <c r="L30" s="27" t="s">
        <v>161</v>
      </c>
      <c r="M30" s="27" t="s">
        <v>161</v>
      </c>
      <c r="N30" s="28" t="s">
        <v>161</v>
      </c>
      <c r="P30" s="93">
        <v>0</v>
      </c>
      <c r="Q30" s="18">
        <v>0</v>
      </c>
      <c r="R30" s="19">
        <v>0</v>
      </c>
      <c r="S30" s="27" t="s">
        <v>161</v>
      </c>
      <c r="T30" s="27" t="s">
        <v>161</v>
      </c>
      <c r="U30" s="28" t="s">
        <v>161</v>
      </c>
    </row>
    <row r="31" spans="1:21" x14ac:dyDescent="0.2">
      <c r="A31" s="97" t="s">
        <v>179</v>
      </c>
      <c r="B31" s="101">
        <v>0</v>
      </c>
      <c r="C31" s="18">
        <v>0</v>
      </c>
      <c r="D31" s="19">
        <v>0</v>
      </c>
      <c r="E31" s="27" t="s">
        <v>161</v>
      </c>
      <c r="F31" s="27" t="s">
        <v>161</v>
      </c>
      <c r="G31" s="28" t="s">
        <v>161</v>
      </c>
      <c r="I31" s="93">
        <v>0</v>
      </c>
      <c r="J31" s="18">
        <v>0</v>
      </c>
      <c r="K31" s="19">
        <v>0</v>
      </c>
      <c r="L31" s="27" t="s">
        <v>161</v>
      </c>
      <c r="M31" s="27" t="s">
        <v>161</v>
      </c>
      <c r="N31" s="28" t="s">
        <v>161</v>
      </c>
      <c r="P31" s="93">
        <v>0</v>
      </c>
      <c r="Q31" s="18">
        <v>0</v>
      </c>
      <c r="R31" s="19">
        <v>0</v>
      </c>
      <c r="S31" s="27" t="s">
        <v>161</v>
      </c>
      <c r="T31" s="27" t="s">
        <v>161</v>
      </c>
      <c r="U31" s="28" t="s">
        <v>161</v>
      </c>
    </row>
    <row r="32" spans="1:21" x14ac:dyDescent="0.2">
      <c r="A32" s="97" t="s">
        <v>180</v>
      </c>
      <c r="B32" s="101">
        <v>271</v>
      </c>
      <c r="C32" s="18">
        <v>461</v>
      </c>
      <c r="D32" s="19">
        <v>8</v>
      </c>
      <c r="E32" s="27">
        <v>1.0906023320216862E-3</v>
      </c>
      <c r="F32" s="27">
        <v>1.6958580488090019E-3</v>
      </c>
      <c r="G32" s="28">
        <v>2.6922634511707879E-5</v>
      </c>
      <c r="I32" s="93">
        <v>0</v>
      </c>
      <c r="J32" s="18">
        <v>0</v>
      </c>
      <c r="K32" s="19">
        <v>0</v>
      </c>
      <c r="L32" s="27" t="s">
        <v>161</v>
      </c>
      <c r="M32" s="27" t="s">
        <v>161</v>
      </c>
      <c r="N32" s="28" t="s">
        <v>161</v>
      </c>
      <c r="P32" s="93">
        <v>271</v>
      </c>
      <c r="Q32" s="18">
        <v>461</v>
      </c>
      <c r="R32" s="19">
        <v>8</v>
      </c>
      <c r="S32" s="27">
        <v>2.5635956178596529E-3</v>
      </c>
      <c r="T32" s="27">
        <v>3.8213124459234552E-3</v>
      </c>
      <c r="U32" s="28">
        <v>6.0255242714519773E-5</v>
      </c>
    </row>
    <row r="33" spans="1:21" x14ac:dyDescent="0.2">
      <c r="A33" s="97" t="s">
        <v>181</v>
      </c>
      <c r="B33" s="101">
        <v>141100</v>
      </c>
      <c r="C33" s="18">
        <v>173713</v>
      </c>
      <c r="D33" s="19">
        <v>220612</v>
      </c>
      <c r="E33" s="27">
        <v>0.56783759796405875</v>
      </c>
      <c r="F33" s="27">
        <v>0.63902947772832563</v>
      </c>
      <c r="G33" s="28">
        <v>0.74243203061211238</v>
      </c>
      <c r="I33" s="93">
        <v>132559</v>
      </c>
      <c r="J33" s="18">
        <v>165189</v>
      </c>
      <c r="K33" s="19">
        <v>213735</v>
      </c>
      <c r="L33" s="27">
        <v>0.92844269512642352</v>
      </c>
      <c r="M33" s="27">
        <v>1.0925226592846371</v>
      </c>
      <c r="N33" s="28">
        <v>1.3002556710182511</v>
      </c>
      <c r="P33" s="93">
        <v>8541</v>
      </c>
      <c r="Q33" s="18">
        <v>8524</v>
      </c>
      <c r="R33" s="19">
        <v>6877</v>
      </c>
      <c r="S33" s="27">
        <v>8.0795830893502937E-2</v>
      </c>
      <c r="T33" s="27">
        <v>7.0656978935035863E-2</v>
      </c>
      <c r="U33" s="28">
        <v>5.179691301846906E-2</v>
      </c>
    </row>
    <row r="34" spans="1:21" x14ac:dyDescent="0.2">
      <c r="A34" s="97" t="s">
        <v>182</v>
      </c>
      <c r="B34" s="101">
        <v>0</v>
      </c>
      <c r="C34" s="18">
        <v>0</v>
      </c>
      <c r="D34" s="19">
        <v>0</v>
      </c>
      <c r="E34" s="27" t="s">
        <v>161</v>
      </c>
      <c r="F34" s="27" t="s">
        <v>161</v>
      </c>
      <c r="G34" s="28" t="s">
        <v>161</v>
      </c>
      <c r="I34" s="93">
        <v>0</v>
      </c>
      <c r="J34" s="18">
        <v>0</v>
      </c>
      <c r="K34" s="19">
        <v>0</v>
      </c>
      <c r="L34" s="27" t="s">
        <v>161</v>
      </c>
      <c r="M34" s="27" t="s">
        <v>161</v>
      </c>
      <c r="N34" s="28" t="s">
        <v>161</v>
      </c>
      <c r="P34" s="93">
        <v>0</v>
      </c>
      <c r="Q34" s="18">
        <v>0</v>
      </c>
      <c r="R34" s="19">
        <v>0</v>
      </c>
      <c r="S34" s="27" t="s">
        <v>161</v>
      </c>
      <c r="T34" s="27" t="s">
        <v>161</v>
      </c>
      <c r="U34" s="28" t="s">
        <v>161</v>
      </c>
    </row>
    <row r="35" spans="1:21" x14ac:dyDescent="0.2">
      <c r="A35" s="97" t="s">
        <v>183</v>
      </c>
      <c r="B35" s="101">
        <v>0</v>
      </c>
      <c r="C35" s="18">
        <v>0</v>
      </c>
      <c r="D35" s="19">
        <v>0</v>
      </c>
      <c r="E35" s="27" t="s">
        <v>161</v>
      </c>
      <c r="F35" s="27" t="s">
        <v>161</v>
      </c>
      <c r="G35" s="28" t="s">
        <v>161</v>
      </c>
      <c r="I35" s="93">
        <v>0</v>
      </c>
      <c r="J35" s="18">
        <v>0</v>
      </c>
      <c r="K35" s="19">
        <v>0</v>
      </c>
      <c r="L35" s="27" t="s">
        <v>161</v>
      </c>
      <c r="M35" s="27" t="s">
        <v>161</v>
      </c>
      <c r="N35" s="28" t="s">
        <v>161</v>
      </c>
      <c r="P35" s="93">
        <v>0</v>
      </c>
      <c r="Q35" s="18">
        <v>0</v>
      </c>
      <c r="R35" s="19">
        <v>0</v>
      </c>
      <c r="S35" s="27" t="s">
        <v>161</v>
      </c>
      <c r="T35" s="27" t="s">
        <v>161</v>
      </c>
      <c r="U35" s="28" t="s">
        <v>161</v>
      </c>
    </row>
    <row r="36" spans="1:21" ht="13.5" thickBot="1" x14ac:dyDescent="0.25">
      <c r="A36" s="100" t="s">
        <v>4</v>
      </c>
      <c r="B36" s="102">
        <v>24848654</v>
      </c>
      <c r="C36" s="21">
        <v>27183879</v>
      </c>
      <c r="D36" s="22">
        <v>29714774</v>
      </c>
      <c r="E36" s="23">
        <v>100</v>
      </c>
      <c r="F36" s="23">
        <v>100</v>
      </c>
      <c r="G36" s="48">
        <v>100</v>
      </c>
      <c r="I36" s="94">
        <v>14277564</v>
      </c>
      <c r="J36" s="21">
        <v>15119961</v>
      </c>
      <c r="K36" s="22">
        <v>16437921</v>
      </c>
      <c r="L36" s="23">
        <v>100</v>
      </c>
      <c r="M36" s="23">
        <v>100</v>
      </c>
      <c r="N36" s="48">
        <v>100</v>
      </c>
      <c r="P36" s="94">
        <v>10571090</v>
      </c>
      <c r="Q36" s="21">
        <v>12063918</v>
      </c>
      <c r="R36" s="22">
        <v>13276853</v>
      </c>
      <c r="S36" s="23">
        <v>100</v>
      </c>
      <c r="T36" s="23">
        <v>100</v>
      </c>
      <c r="U36" s="48">
        <v>100</v>
      </c>
    </row>
    <row r="37" spans="1:21" x14ac:dyDescent="0.2">
      <c r="I37" s="98"/>
    </row>
    <row r="38" spans="1:21" ht="16.5" thickBot="1" x14ac:dyDescent="0.3">
      <c r="A38" s="5" t="s">
        <v>108</v>
      </c>
      <c r="I38" s="223" t="s">
        <v>90</v>
      </c>
      <c r="J38" s="223"/>
      <c r="K38" s="223"/>
      <c r="L38" s="223"/>
      <c r="M38" s="223"/>
      <c r="N38" s="223"/>
      <c r="P38" s="223" t="s">
        <v>91</v>
      </c>
      <c r="Q38" s="223"/>
      <c r="R38" s="223"/>
      <c r="S38" s="223"/>
      <c r="T38" s="223"/>
      <c r="U38" s="223"/>
    </row>
    <row r="39" spans="1:21" x14ac:dyDescent="0.2">
      <c r="A39" s="103"/>
      <c r="I39" s="32"/>
      <c r="J39" s="43" t="s">
        <v>29</v>
      </c>
      <c r="K39" s="85"/>
      <c r="L39" s="11"/>
      <c r="M39" s="83" t="s">
        <v>2</v>
      </c>
      <c r="N39" s="12"/>
      <c r="P39" s="32"/>
      <c r="Q39" s="83" t="s">
        <v>37</v>
      </c>
      <c r="R39" s="85"/>
      <c r="S39" s="11"/>
      <c r="T39" s="83" t="s">
        <v>2</v>
      </c>
      <c r="U39" s="12"/>
    </row>
    <row r="40" spans="1:21" x14ac:dyDescent="0.2">
      <c r="A40" s="104" t="s">
        <v>3</v>
      </c>
      <c r="I40" s="92" t="s">
        <v>158</v>
      </c>
      <c r="J40" s="15" t="s">
        <v>154</v>
      </c>
      <c r="K40" s="66" t="s">
        <v>155</v>
      </c>
      <c r="L40" s="15" t="s">
        <v>158</v>
      </c>
      <c r="M40" s="15" t="s">
        <v>154</v>
      </c>
      <c r="N40" s="16" t="s">
        <v>155</v>
      </c>
      <c r="P40" s="92" t="s">
        <v>158</v>
      </c>
      <c r="Q40" s="15" t="s">
        <v>154</v>
      </c>
      <c r="R40" s="66" t="s">
        <v>155</v>
      </c>
      <c r="S40" s="15" t="s">
        <v>158</v>
      </c>
      <c r="T40" s="15" t="s">
        <v>154</v>
      </c>
      <c r="U40" s="16" t="s">
        <v>155</v>
      </c>
    </row>
    <row r="41" spans="1:21" x14ac:dyDescent="0.2">
      <c r="A41" s="17" t="s">
        <v>80</v>
      </c>
      <c r="I41" s="93">
        <v>600221</v>
      </c>
      <c r="J41" s="18">
        <v>619101</v>
      </c>
      <c r="K41" s="19">
        <v>627978</v>
      </c>
      <c r="L41" s="27">
        <v>13.557223734927376</v>
      </c>
      <c r="M41" s="27">
        <v>13.698479495571068</v>
      </c>
      <c r="N41" s="28">
        <v>13.684806935040653</v>
      </c>
      <c r="P41" s="93">
        <v>5952488</v>
      </c>
      <c r="Q41" s="18">
        <v>7013236</v>
      </c>
      <c r="R41" s="19">
        <v>7202552</v>
      </c>
      <c r="S41" s="27">
        <v>46.020930693923589</v>
      </c>
      <c r="T41" s="27">
        <v>47.367123581144725</v>
      </c>
      <c r="U41" s="28">
        <v>42.127402992009564</v>
      </c>
    </row>
    <row r="42" spans="1:21" x14ac:dyDescent="0.2">
      <c r="A42" s="17" t="s">
        <v>185</v>
      </c>
      <c r="I42" s="93">
        <v>227177</v>
      </c>
      <c r="J42" s="18">
        <v>232904</v>
      </c>
      <c r="K42" s="19">
        <v>250507</v>
      </c>
      <c r="L42" s="27">
        <v>5.1312590136459679</v>
      </c>
      <c r="M42" s="27">
        <v>5.1533282427850775</v>
      </c>
      <c r="N42" s="28">
        <v>5.4590127852826509</v>
      </c>
      <c r="P42" s="93">
        <v>5855</v>
      </c>
      <c r="Q42" s="18">
        <v>89298</v>
      </c>
      <c r="R42" s="19">
        <v>122863</v>
      </c>
      <c r="S42" s="27">
        <v>4.5267214182191144E-2</v>
      </c>
      <c r="T42" s="27">
        <v>0.60311522406333706</v>
      </c>
      <c r="U42" s="28">
        <v>0.71862016599217493</v>
      </c>
    </row>
    <row r="43" spans="1:21" x14ac:dyDescent="0.2">
      <c r="A43" s="17" t="s">
        <v>81</v>
      </c>
      <c r="I43" s="93">
        <v>891868</v>
      </c>
      <c r="J43" s="18">
        <v>897805</v>
      </c>
      <c r="K43" s="19">
        <v>903766</v>
      </c>
      <c r="L43" s="27">
        <v>20.144670076558818</v>
      </c>
      <c r="M43" s="27">
        <v>19.865197089846703</v>
      </c>
      <c r="N43" s="28">
        <v>19.694739663577309</v>
      </c>
      <c r="P43" s="93">
        <v>3413753</v>
      </c>
      <c r="Q43" s="18">
        <v>3716385</v>
      </c>
      <c r="R43" s="19">
        <v>5596849</v>
      </c>
      <c r="S43" s="27">
        <v>26.393012504884297</v>
      </c>
      <c r="T43" s="27">
        <v>25.100319962156206</v>
      </c>
      <c r="U43" s="28">
        <v>32.735718299350808</v>
      </c>
    </row>
    <row r="44" spans="1:21" x14ac:dyDescent="0.2">
      <c r="A44" s="17" t="s">
        <v>83</v>
      </c>
      <c r="I44" s="93">
        <v>579572</v>
      </c>
      <c r="J44" s="18">
        <v>657256</v>
      </c>
      <c r="K44" s="19">
        <v>629340</v>
      </c>
      <c r="L44" s="27">
        <v>13.090823670780146</v>
      </c>
      <c r="M44" s="27">
        <v>14.542712480420898</v>
      </c>
      <c r="N44" s="28">
        <v>13.714487444621442</v>
      </c>
      <c r="P44" s="93">
        <v>1034826</v>
      </c>
      <c r="Q44" s="18">
        <v>1226084</v>
      </c>
      <c r="R44" s="19">
        <v>1213562</v>
      </c>
      <c r="S44" s="27">
        <v>8.0006302618787579</v>
      </c>
      <c r="T44" s="27">
        <v>8.2809237203573716</v>
      </c>
      <c r="U44" s="28">
        <v>7.0980696050218191</v>
      </c>
    </row>
    <row r="45" spans="1:21" x14ac:dyDescent="0.2">
      <c r="A45" s="17" t="s">
        <v>184</v>
      </c>
      <c r="I45" s="93">
        <v>1507020</v>
      </c>
      <c r="J45" s="18">
        <v>1532121</v>
      </c>
      <c r="K45" s="19">
        <v>1559654</v>
      </c>
      <c r="L45" s="27">
        <v>34.03914110471019</v>
      </c>
      <c r="M45" s="27">
        <v>33.900329838320147</v>
      </c>
      <c r="N45" s="28">
        <v>33.987757334594356</v>
      </c>
      <c r="P45" s="93">
        <v>626060</v>
      </c>
      <c r="Q45" s="18">
        <v>680827</v>
      </c>
      <c r="R45" s="19">
        <v>764508</v>
      </c>
      <c r="S45" s="27">
        <v>4.8403060821353696</v>
      </c>
      <c r="T45" s="27">
        <v>4.598279117711142</v>
      </c>
      <c r="U45" s="28">
        <v>4.4715729378441491</v>
      </c>
    </row>
    <row r="46" spans="1:21" x14ac:dyDescent="0.2">
      <c r="A46" s="17" t="s">
        <v>159</v>
      </c>
      <c r="I46" s="93">
        <v>77106</v>
      </c>
      <c r="J46" s="18">
        <v>78270</v>
      </c>
      <c r="K46" s="19">
        <v>78829</v>
      </c>
      <c r="L46" s="27">
        <v>1.7415973338242252</v>
      </c>
      <c r="M46" s="27">
        <v>1.7318337236062411</v>
      </c>
      <c r="N46" s="28">
        <v>1.7178303155243011</v>
      </c>
      <c r="P46" s="93">
        <v>341</v>
      </c>
      <c r="Q46" s="18">
        <v>2627</v>
      </c>
      <c r="R46" s="19">
        <v>2796</v>
      </c>
      <c r="S46" s="27">
        <v>2.6363996645819266E-3</v>
      </c>
      <c r="T46" s="27">
        <v>1.7742655979018414E-2</v>
      </c>
      <c r="U46" s="28">
        <v>1.6353678358123448E-2</v>
      </c>
    </row>
    <row r="47" spans="1:21" x14ac:dyDescent="0.2">
      <c r="A47" s="17" t="s">
        <v>160</v>
      </c>
      <c r="I47" s="93">
        <v>71419</v>
      </c>
      <c r="J47" s="18">
        <v>0</v>
      </c>
      <c r="K47" s="19">
        <v>0</v>
      </c>
      <c r="L47" s="27">
        <v>1.6131447615541248</v>
      </c>
      <c r="M47" s="27" t="s">
        <v>161</v>
      </c>
      <c r="N47" s="28" t="s">
        <v>161</v>
      </c>
      <c r="P47" s="93">
        <v>97138</v>
      </c>
      <c r="Q47" s="18">
        <v>0</v>
      </c>
      <c r="R47" s="19">
        <v>0</v>
      </c>
      <c r="S47" s="27">
        <v>0.75101052967202109</v>
      </c>
      <c r="T47" s="27" t="s">
        <v>161</v>
      </c>
      <c r="U47" s="28" t="s">
        <v>161</v>
      </c>
    </row>
    <row r="48" spans="1:21" x14ac:dyDescent="0.2">
      <c r="A48" s="17" t="s">
        <v>162</v>
      </c>
      <c r="I48" s="93">
        <v>0</v>
      </c>
      <c r="J48" s="18">
        <v>0</v>
      </c>
      <c r="K48" s="19">
        <v>0</v>
      </c>
      <c r="L48" s="27" t="s">
        <v>161</v>
      </c>
      <c r="M48" s="27" t="s">
        <v>161</v>
      </c>
      <c r="N48" s="28" t="s">
        <v>161</v>
      </c>
      <c r="P48" s="93">
        <v>0</v>
      </c>
      <c r="Q48" s="18">
        <v>0</v>
      </c>
      <c r="R48" s="19">
        <v>0</v>
      </c>
      <c r="S48" s="27" t="s">
        <v>161</v>
      </c>
      <c r="T48" s="27" t="s">
        <v>161</v>
      </c>
      <c r="U48" s="28" t="s">
        <v>161</v>
      </c>
    </row>
    <row r="49" spans="1:21" x14ac:dyDescent="0.2">
      <c r="A49" s="17" t="s">
        <v>163</v>
      </c>
      <c r="I49" s="93">
        <v>72215</v>
      </c>
      <c r="J49" s="18">
        <v>75781</v>
      </c>
      <c r="K49" s="19">
        <v>79480</v>
      </c>
      <c r="L49" s="27">
        <v>1.6311240560023401</v>
      </c>
      <c r="M49" s="27">
        <v>1.6767611014258919</v>
      </c>
      <c r="N49" s="28">
        <v>1.7320168145970576</v>
      </c>
      <c r="P49" s="93">
        <v>963681</v>
      </c>
      <c r="Q49" s="18">
        <v>1020272</v>
      </c>
      <c r="R49" s="19">
        <v>1056590</v>
      </c>
      <c r="S49" s="27">
        <v>7.4505814227682565</v>
      </c>
      <c r="T49" s="27">
        <v>6.8908774651789404</v>
      </c>
      <c r="U49" s="28">
        <v>6.1799474307616782</v>
      </c>
    </row>
    <row r="50" spans="1:21" x14ac:dyDescent="0.2">
      <c r="A50" s="17" t="s">
        <v>164</v>
      </c>
      <c r="I50" s="93">
        <v>0</v>
      </c>
      <c r="J50" s="18">
        <v>0</v>
      </c>
      <c r="K50" s="19">
        <v>0</v>
      </c>
      <c r="L50" s="27" t="s">
        <v>161</v>
      </c>
      <c r="M50" s="27" t="s">
        <v>161</v>
      </c>
      <c r="N50" s="28" t="s">
        <v>161</v>
      </c>
      <c r="P50" s="93">
        <v>0</v>
      </c>
      <c r="Q50" s="18">
        <v>0</v>
      </c>
      <c r="R50" s="19">
        <v>0</v>
      </c>
      <c r="S50" s="27" t="s">
        <v>161</v>
      </c>
      <c r="T50" s="27" t="s">
        <v>161</v>
      </c>
      <c r="U50" s="28" t="s">
        <v>161</v>
      </c>
    </row>
    <row r="51" spans="1:21" x14ac:dyDescent="0.2">
      <c r="A51" s="17" t="s">
        <v>165</v>
      </c>
      <c r="I51" s="93">
        <v>0</v>
      </c>
      <c r="J51" s="18">
        <v>0</v>
      </c>
      <c r="K51" s="19">
        <v>0</v>
      </c>
      <c r="L51" s="27" t="s">
        <v>161</v>
      </c>
      <c r="M51" s="27" t="s">
        <v>161</v>
      </c>
      <c r="N51" s="28" t="s">
        <v>161</v>
      </c>
      <c r="P51" s="93">
        <v>0</v>
      </c>
      <c r="Q51" s="18">
        <v>0</v>
      </c>
      <c r="R51" s="19">
        <v>0</v>
      </c>
      <c r="S51" s="27" t="s">
        <v>161</v>
      </c>
      <c r="T51" s="27" t="s">
        <v>161</v>
      </c>
      <c r="U51" s="28" t="s">
        <v>161</v>
      </c>
    </row>
    <row r="52" spans="1:21" x14ac:dyDescent="0.2">
      <c r="A52" s="17" t="s">
        <v>166</v>
      </c>
      <c r="I52" s="93">
        <v>0</v>
      </c>
      <c r="J52" s="18">
        <v>0</v>
      </c>
      <c r="K52" s="19">
        <v>0</v>
      </c>
      <c r="L52" s="27" t="s">
        <v>161</v>
      </c>
      <c r="M52" s="27" t="s">
        <v>161</v>
      </c>
      <c r="N52" s="28" t="s">
        <v>161</v>
      </c>
      <c r="P52" s="93">
        <v>0</v>
      </c>
      <c r="Q52" s="18">
        <v>0</v>
      </c>
      <c r="R52" s="19">
        <v>0</v>
      </c>
      <c r="S52" s="27" t="s">
        <v>161</v>
      </c>
      <c r="T52" s="27" t="s">
        <v>161</v>
      </c>
      <c r="U52" s="28" t="s">
        <v>161</v>
      </c>
    </row>
    <row r="53" spans="1:21" x14ac:dyDescent="0.2">
      <c r="A53" s="17" t="s">
        <v>167</v>
      </c>
      <c r="I53" s="93">
        <v>0</v>
      </c>
      <c r="J53" s="18">
        <v>0</v>
      </c>
      <c r="K53" s="19">
        <v>150</v>
      </c>
      <c r="L53" s="27" t="s">
        <v>161</v>
      </c>
      <c r="M53" s="27" t="s">
        <v>161</v>
      </c>
      <c r="N53" s="28">
        <v>3.2687785881927358E-3</v>
      </c>
      <c r="P53" s="93">
        <v>0</v>
      </c>
      <c r="Q53" s="18">
        <v>0</v>
      </c>
      <c r="R53" s="19">
        <v>3084</v>
      </c>
      <c r="S53" s="27" t="s">
        <v>161</v>
      </c>
      <c r="T53" s="27" t="s">
        <v>161</v>
      </c>
      <c r="U53" s="28">
        <v>1.8038177416470926E-2</v>
      </c>
    </row>
    <row r="54" spans="1:21" x14ac:dyDescent="0.2">
      <c r="A54" s="17" t="s">
        <v>168</v>
      </c>
      <c r="I54" s="93">
        <v>0</v>
      </c>
      <c r="J54" s="18">
        <v>0</v>
      </c>
      <c r="K54" s="19">
        <v>0</v>
      </c>
      <c r="L54" s="27" t="s">
        <v>161</v>
      </c>
      <c r="M54" s="27" t="s">
        <v>161</v>
      </c>
      <c r="N54" s="28" t="s">
        <v>161</v>
      </c>
      <c r="P54" s="93">
        <v>0</v>
      </c>
      <c r="Q54" s="18">
        <v>129057</v>
      </c>
      <c r="R54" s="19">
        <v>147569</v>
      </c>
      <c r="S54" s="27" t="s">
        <v>161</v>
      </c>
      <c r="T54" s="27">
        <v>0.87164596600082966</v>
      </c>
      <c r="U54" s="28">
        <v>0.86312444979610836</v>
      </c>
    </row>
    <row r="55" spans="1:21" x14ac:dyDescent="0.2">
      <c r="A55" s="17" t="s">
        <v>169</v>
      </c>
      <c r="I55" s="93">
        <v>129670</v>
      </c>
      <c r="J55" s="18">
        <v>139413</v>
      </c>
      <c r="K55" s="19">
        <v>141857</v>
      </c>
      <c r="L55" s="27">
        <v>2.9288632048995837</v>
      </c>
      <c r="M55" s="27">
        <v>3.084708507846134</v>
      </c>
      <c r="N55" s="28">
        <v>3.0913274945683797</v>
      </c>
      <c r="P55" s="93">
        <v>297217</v>
      </c>
      <c r="Q55" s="18">
        <v>321159</v>
      </c>
      <c r="R55" s="19">
        <v>326824</v>
      </c>
      <c r="S55" s="27">
        <v>2.2978967715778489</v>
      </c>
      <c r="T55" s="27">
        <v>2.1690954136146079</v>
      </c>
      <c r="U55" s="28">
        <v>1.9115788897408217</v>
      </c>
    </row>
    <row r="56" spans="1:21" x14ac:dyDescent="0.2">
      <c r="A56" s="17" t="s">
        <v>170</v>
      </c>
      <c r="I56" s="93">
        <v>0</v>
      </c>
      <c r="J56" s="18">
        <v>0</v>
      </c>
      <c r="K56" s="19">
        <v>0</v>
      </c>
      <c r="L56" s="27" t="s">
        <v>161</v>
      </c>
      <c r="M56" s="27" t="s">
        <v>161</v>
      </c>
      <c r="N56" s="28" t="s">
        <v>161</v>
      </c>
      <c r="P56" s="93">
        <v>0</v>
      </c>
      <c r="Q56" s="18">
        <v>0</v>
      </c>
      <c r="R56" s="19">
        <v>0</v>
      </c>
      <c r="S56" s="27" t="s">
        <v>161</v>
      </c>
      <c r="T56" s="27" t="s">
        <v>161</v>
      </c>
      <c r="U56" s="28" t="s">
        <v>161</v>
      </c>
    </row>
    <row r="57" spans="1:21" x14ac:dyDescent="0.2">
      <c r="A57" s="17" t="s">
        <v>171</v>
      </c>
      <c r="I57" s="93">
        <v>0</v>
      </c>
      <c r="J57" s="18">
        <v>0</v>
      </c>
      <c r="K57" s="19">
        <v>0</v>
      </c>
      <c r="L57" s="27" t="s">
        <v>161</v>
      </c>
      <c r="M57" s="27" t="s">
        <v>161</v>
      </c>
      <c r="N57" s="28" t="s">
        <v>161</v>
      </c>
      <c r="P57" s="93">
        <v>0</v>
      </c>
      <c r="Q57" s="18">
        <v>0</v>
      </c>
      <c r="R57" s="19">
        <v>0</v>
      </c>
      <c r="S57" s="27" t="s">
        <v>161</v>
      </c>
      <c r="T57" s="27" t="s">
        <v>161</v>
      </c>
      <c r="U57" s="28" t="s">
        <v>161</v>
      </c>
    </row>
    <row r="58" spans="1:21" x14ac:dyDescent="0.2">
      <c r="A58" s="17" t="s">
        <v>172</v>
      </c>
      <c r="I58" s="93">
        <v>706</v>
      </c>
      <c r="J58" s="18">
        <v>2657</v>
      </c>
      <c r="K58" s="19">
        <v>5708</v>
      </c>
      <c r="L58" s="27">
        <v>1.5946459648793907E-2</v>
      </c>
      <c r="M58" s="27">
        <v>5.8789858229484897E-2</v>
      </c>
      <c r="N58" s="28">
        <v>0.12438792120936092</v>
      </c>
      <c r="P58" s="93">
        <v>0</v>
      </c>
      <c r="Q58" s="18">
        <v>0</v>
      </c>
      <c r="R58" s="19">
        <v>0</v>
      </c>
      <c r="S58" s="27" t="s">
        <v>161</v>
      </c>
      <c r="T58" s="27" t="s">
        <v>161</v>
      </c>
      <c r="U58" s="28" t="s">
        <v>161</v>
      </c>
    </row>
    <row r="59" spans="1:21" x14ac:dyDescent="0.2">
      <c r="A59" s="17" t="s">
        <v>173</v>
      </c>
      <c r="I59" s="93">
        <v>0</v>
      </c>
      <c r="J59" s="18">
        <v>0</v>
      </c>
      <c r="K59" s="19">
        <v>0</v>
      </c>
      <c r="L59" s="27" t="s">
        <v>161</v>
      </c>
      <c r="M59" s="27" t="s">
        <v>161</v>
      </c>
      <c r="N59" s="28" t="s">
        <v>161</v>
      </c>
      <c r="P59" s="93">
        <v>155038</v>
      </c>
      <c r="Q59" s="18">
        <v>179422</v>
      </c>
      <c r="R59" s="19">
        <v>191979</v>
      </c>
      <c r="S59" s="27">
        <v>1.1986572762388643</v>
      </c>
      <c r="T59" s="27">
        <v>1.2118092200485124</v>
      </c>
      <c r="U59" s="28">
        <v>1.1228765441753152</v>
      </c>
    </row>
    <row r="60" spans="1:21" x14ac:dyDescent="0.2">
      <c r="A60" s="17" t="s">
        <v>174</v>
      </c>
      <c r="I60" s="93">
        <v>206588</v>
      </c>
      <c r="J60" s="18">
        <v>211143</v>
      </c>
      <c r="K60" s="19">
        <v>215760</v>
      </c>
      <c r="L60" s="27">
        <v>4.6662141726983508</v>
      </c>
      <c r="M60" s="27">
        <v>4.671835542396737</v>
      </c>
      <c r="N60" s="28">
        <v>4.7018111212564317</v>
      </c>
      <c r="P60" s="93">
        <v>132439</v>
      </c>
      <c r="Q60" s="18">
        <v>152961</v>
      </c>
      <c r="R60" s="19">
        <v>174607</v>
      </c>
      <c r="S60" s="27">
        <v>1.0239358802861167</v>
      </c>
      <c r="T60" s="27">
        <v>1.0330926536759177</v>
      </c>
      <c r="U60" s="28">
        <v>1.0212684968086054</v>
      </c>
    </row>
    <row r="61" spans="1:21" x14ac:dyDescent="0.2">
      <c r="A61" s="17" t="s">
        <v>175</v>
      </c>
      <c r="I61" s="93">
        <v>17501</v>
      </c>
      <c r="J61" s="18">
        <v>22128</v>
      </c>
      <c r="K61" s="19">
        <v>26862</v>
      </c>
      <c r="L61" s="27">
        <v>0.39529602027413907</v>
      </c>
      <c r="M61" s="27">
        <v>0.48961309104329759</v>
      </c>
      <c r="N61" s="28">
        <v>0.58537286957355517</v>
      </c>
      <c r="P61" s="93">
        <v>127319</v>
      </c>
      <c r="Q61" s="18">
        <v>142998</v>
      </c>
      <c r="R61" s="19">
        <v>155275</v>
      </c>
      <c r="S61" s="27">
        <v>0.98435122843081024</v>
      </c>
      <c r="T61" s="27">
        <v>0.96580293859447097</v>
      </c>
      <c r="U61" s="28">
        <v>0.9081964975170308</v>
      </c>
    </row>
    <row r="62" spans="1:21" x14ac:dyDescent="0.2">
      <c r="A62" s="17" t="s">
        <v>176</v>
      </c>
      <c r="I62" s="93">
        <v>21831</v>
      </c>
      <c r="J62" s="18">
        <v>20773</v>
      </c>
      <c r="K62" s="19">
        <v>32694</v>
      </c>
      <c r="L62" s="27">
        <v>0.49309796117963145</v>
      </c>
      <c r="M62" s="27">
        <v>0.45963181219461413</v>
      </c>
      <c r="N62" s="28">
        <v>0.71246298108248873</v>
      </c>
      <c r="P62" s="93">
        <v>116828</v>
      </c>
      <c r="Q62" s="18">
        <v>120501</v>
      </c>
      <c r="R62" s="19">
        <v>129518</v>
      </c>
      <c r="S62" s="27">
        <v>0.90324134901400976</v>
      </c>
      <c r="T62" s="27">
        <v>0.81385907427776849</v>
      </c>
      <c r="U62" s="28">
        <v>0.75754496194114185</v>
      </c>
    </row>
    <row r="63" spans="1:21" x14ac:dyDescent="0.2">
      <c r="A63" s="17" t="s">
        <v>177</v>
      </c>
      <c r="I63" s="93">
        <v>0</v>
      </c>
      <c r="J63" s="18">
        <v>0</v>
      </c>
      <c r="K63" s="19">
        <v>0</v>
      </c>
      <c r="L63" s="27" t="s">
        <v>161</v>
      </c>
      <c r="M63" s="27" t="s">
        <v>161</v>
      </c>
      <c r="N63" s="28" t="s">
        <v>161</v>
      </c>
      <c r="P63" s="93">
        <v>0</v>
      </c>
      <c r="Q63" s="18">
        <v>0</v>
      </c>
      <c r="R63" s="19">
        <v>0</v>
      </c>
      <c r="S63" s="27" t="s">
        <v>161</v>
      </c>
      <c r="T63" s="27" t="s">
        <v>161</v>
      </c>
      <c r="U63" s="28" t="s">
        <v>161</v>
      </c>
    </row>
    <row r="64" spans="1:21" x14ac:dyDescent="0.2">
      <c r="A64" s="17" t="s">
        <v>178</v>
      </c>
      <c r="I64" s="93">
        <v>0</v>
      </c>
      <c r="J64" s="18">
        <v>0</v>
      </c>
      <c r="K64" s="19">
        <v>0</v>
      </c>
      <c r="L64" s="27" t="s">
        <v>161</v>
      </c>
      <c r="M64" s="27" t="s">
        <v>161</v>
      </c>
      <c r="N64" s="28" t="s">
        <v>161</v>
      </c>
      <c r="P64" s="93">
        <v>0</v>
      </c>
      <c r="Q64" s="18">
        <v>0</v>
      </c>
      <c r="R64" s="19">
        <v>0</v>
      </c>
      <c r="S64" s="27" t="s">
        <v>161</v>
      </c>
      <c r="T64" s="27" t="s">
        <v>161</v>
      </c>
      <c r="U64" s="28" t="s">
        <v>161</v>
      </c>
    </row>
    <row r="65" spans="1:21" x14ac:dyDescent="0.2">
      <c r="A65" s="17" t="s">
        <v>179</v>
      </c>
      <c r="I65" s="93">
        <v>0</v>
      </c>
      <c r="J65" s="18">
        <v>0</v>
      </c>
      <c r="K65" s="19">
        <v>0</v>
      </c>
      <c r="L65" s="27" t="s">
        <v>161</v>
      </c>
      <c r="M65" s="27" t="s">
        <v>161</v>
      </c>
      <c r="N65" s="28" t="s">
        <v>161</v>
      </c>
      <c r="P65" s="93">
        <v>0</v>
      </c>
      <c r="Q65" s="18">
        <v>0</v>
      </c>
      <c r="R65" s="19">
        <v>0</v>
      </c>
      <c r="S65" s="27" t="s">
        <v>161</v>
      </c>
      <c r="T65" s="27" t="s">
        <v>161</v>
      </c>
      <c r="U65" s="28" t="s">
        <v>161</v>
      </c>
    </row>
    <row r="66" spans="1:21" x14ac:dyDescent="0.2">
      <c r="A66" s="17" t="s">
        <v>180</v>
      </c>
      <c r="I66" s="93">
        <v>0</v>
      </c>
      <c r="J66" s="18">
        <v>0</v>
      </c>
      <c r="K66" s="19">
        <v>0</v>
      </c>
      <c r="L66" s="27" t="s">
        <v>161</v>
      </c>
      <c r="M66" s="27" t="s">
        <v>161</v>
      </c>
      <c r="N66" s="28" t="s">
        <v>161</v>
      </c>
      <c r="P66" s="93">
        <v>226</v>
      </c>
      <c r="Q66" s="18">
        <v>344</v>
      </c>
      <c r="R66" s="19">
        <v>16</v>
      </c>
      <c r="S66" s="27">
        <v>1.7472912733006317E-3</v>
      </c>
      <c r="T66" s="27">
        <v>2.3233626405718823E-3</v>
      </c>
      <c r="U66" s="28">
        <v>9.3583281019304413E-5</v>
      </c>
    </row>
    <row r="67" spans="1:21" x14ac:dyDescent="0.2">
      <c r="A67" s="17" t="s">
        <v>181</v>
      </c>
      <c r="I67" s="93">
        <v>24421</v>
      </c>
      <c r="J67" s="18">
        <v>30135</v>
      </c>
      <c r="K67" s="19">
        <v>36285</v>
      </c>
      <c r="L67" s="27">
        <v>0.55159842929631164</v>
      </c>
      <c r="M67" s="27">
        <v>0.66677921631370995</v>
      </c>
      <c r="N67" s="28">
        <v>0.79071754048382281</v>
      </c>
      <c r="P67" s="93">
        <v>11097</v>
      </c>
      <c r="Q67" s="18">
        <v>10955</v>
      </c>
      <c r="R67" s="19">
        <v>8479</v>
      </c>
      <c r="S67" s="27">
        <v>8.5795094069987213E-2</v>
      </c>
      <c r="T67" s="27">
        <v>7.3989644556584216E-2</v>
      </c>
      <c r="U67" s="28">
        <v>4.9593289985167634E-2</v>
      </c>
    </row>
    <row r="68" spans="1:21" x14ac:dyDescent="0.2">
      <c r="A68" s="17" t="s">
        <v>182</v>
      </c>
      <c r="I68" s="93">
        <v>0</v>
      </c>
      <c r="J68" s="18">
        <v>0</v>
      </c>
      <c r="K68" s="19">
        <v>0</v>
      </c>
      <c r="L68" s="27" t="s">
        <v>161</v>
      </c>
      <c r="M68" s="27" t="s">
        <v>161</v>
      </c>
      <c r="N68" s="28" t="s">
        <v>161</v>
      </c>
      <c r="P68" s="93">
        <v>0</v>
      </c>
      <c r="Q68" s="18">
        <v>0</v>
      </c>
      <c r="R68" s="19">
        <v>0</v>
      </c>
      <c r="S68" s="27" t="s">
        <v>161</v>
      </c>
      <c r="T68" s="27" t="s">
        <v>161</v>
      </c>
      <c r="U68" s="28" t="s">
        <v>161</v>
      </c>
    </row>
    <row r="69" spans="1:21" x14ac:dyDescent="0.2">
      <c r="A69" s="17" t="s">
        <v>183</v>
      </c>
      <c r="I69" s="93">
        <v>0</v>
      </c>
      <c r="J69" s="18">
        <v>0</v>
      </c>
      <c r="K69" s="19">
        <v>0</v>
      </c>
      <c r="L69" s="27" t="s">
        <v>161</v>
      </c>
      <c r="M69" s="27" t="s">
        <v>161</v>
      </c>
      <c r="N69" s="28" t="s">
        <v>161</v>
      </c>
      <c r="P69" s="93">
        <v>0</v>
      </c>
      <c r="Q69" s="18">
        <v>0</v>
      </c>
      <c r="R69" s="19">
        <v>0</v>
      </c>
      <c r="S69" s="27" t="s">
        <v>161</v>
      </c>
      <c r="T69" s="27" t="s">
        <v>161</v>
      </c>
      <c r="U69" s="28" t="s">
        <v>161</v>
      </c>
    </row>
    <row r="70" spans="1:21" ht="13.5" thickBot="1" x14ac:dyDescent="0.25">
      <c r="A70" s="20" t="s">
        <v>4</v>
      </c>
      <c r="I70" s="94">
        <v>4427315</v>
      </c>
      <c r="J70" s="21">
        <v>4519487</v>
      </c>
      <c r="K70" s="22">
        <v>4588870</v>
      </c>
      <c r="L70" s="23">
        <v>100</v>
      </c>
      <c r="M70" s="23">
        <v>100</v>
      </c>
      <c r="N70" s="48">
        <v>100</v>
      </c>
      <c r="P70" s="94">
        <v>12934306</v>
      </c>
      <c r="Q70" s="21">
        <v>14806126</v>
      </c>
      <c r="R70" s="22">
        <v>17097071</v>
      </c>
      <c r="S70" s="23">
        <v>100</v>
      </c>
      <c r="T70" s="23">
        <v>100</v>
      </c>
      <c r="U70" s="48">
        <v>100</v>
      </c>
    </row>
    <row r="71" spans="1:21" x14ac:dyDescent="0.2">
      <c r="A71" s="50"/>
      <c r="I71" s="50"/>
      <c r="J71" s="50"/>
      <c r="K71" s="50"/>
      <c r="L71" s="50"/>
      <c r="M71" s="50"/>
      <c r="N71" s="50"/>
    </row>
    <row r="72" spans="1:21" x14ac:dyDescent="0.2">
      <c r="A72" s="61" t="s">
        <v>156</v>
      </c>
      <c r="B72" s="99"/>
      <c r="C72" s="99"/>
      <c r="D72" s="99"/>
      <c r="E72" s="99"/>
      <c r="F72" s="99"/>
      <c r="G72" s="99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91"/>
      <c r="U72" s="208">
        <v>10</v>
      </c>
    </row>
    <row r="73" spans="1:21" x14ac:dyDescent="0.2">
      <c r="A73" s="26" t="s">
        <v>157</v>
      </c>
      <c r="T73" s="25"/>
      <c r="U73" s="207"/>
    </row>
    <row r="78" spans="1:21" ht="12.75" customHeight="1" x14ac:dyDescent="0.2"/>
    <row r="79" spans="1:21" ht="12.75" customHeight="1" x14ac:dyDescent="0.2"/>
  </sheetData>
  <mergeCells count="6">
    <mergeCell ref="U72:U73"/>
    <mergeCell ref="P4:U4"/>
    <mergeCell ref="I4:N4"/>
    <mergeCell ref="D4:E4"/>
    <mergeCell ref="I38:N38"/>
    <mergeCell ref="P38:U38"/>
  </mergeCells>
  <phoneticPr fontId="0" type="noConversion"/>
  <hyperlinks>
    <hyperlink ref="A2" location="Innhold!A28" tooltip="Move to Tab2" display="Tilbake til innholdsfortegnelsen" xr:uid="{00000000-0004-0000-0900-000000000000}"/>
  </hyperlinks>
  <pageMargins left="0.78740157480314965" right="0.78740157480314965" top="0.39370078740157483" bottom="0.19685039370078741" header="3.937007874015748E-2" footer="3.937007874015748E-2"/>
  <pageSetup paperSize="9" scale="56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79"/>
  <sheetViews>
    <sheetView showGridLines="0" showRowColHeaders="0" zoomScaleNormal="100" workbookViewId="0"/>
  </sheetViews>
  <sheetFormatPr defaultColWidth="11.42578125" defaultRowHeight="12.75" x14ac:dyDescent="0.2"/>
  <cols>
    <col min="1" max="1" width="26.85546875" style="1" customWidth="1"/>
    <col min="2" max="4" width="11.7109375" style="1" customWidth="1"/>
    <col min="5" max="7" width="9.7109375" style="1" customWidth="1"/>
    <col min="8" max="8" width="6.7109375" style="1" customWidth="1"/>
    <col min="9" max="11" width="11.7109375" style="1" customWidth="1"/>
    <col min="12" max="14" width="9.7109375" style="1" customWidth="1"/>
    <col min="15" max="15" width="6.7109375" style="1" customWidth="1"/>
    <col min="16" max="18" width="11.7109375" style="1" customWidth="1"/>
    <col min="19" max="21" width="9.7109375" style="1" customWidth="1"/>
    <col min="22" max="16384" width="11.42578125" style="1"/>
  </cols>
  <sheetData>
    <row r="1" spans="1:21" ht="5.25" customHeight="1" x14ac:dyDescent="0.2"/>
    <row r="2" spans="1:21" x14ac:dyDescent="0.2">
      <c r="A2" s="69" t="s">
        <v>0</v>
      </c>
      <c r="B2" s="3"/>
      <c r="C2" s="3"/>
      <c r="D2" s="3"/>
      <c r="E2" s="3"/>
      <c r="F2" s="3"/>
      <c r="I2" s="3"/>
      <c r="J2" s="3"/>
      <c r="K2" s="3"/>
      <c r="L2" s="3"/>
      <c r="M2" s="3"/>
      <c r="P2" s="3"/>
      <c r="Q2" s="3"/>
      <c r="R2" s="3"/>
      <c r="S2" s="3"/>
      <c r="T2" s="3"/>
    </row>
    <row r="3" spans="1:21" ht="6" customHeight="1" x14ac:dyDescent="0.2">
      <c r="A3" s="4"/>
      <c r="B3" s="3"/>
      <c r="C3" s="3"/>
      <c r="D3" s="3"/>
      <c r="E3" s="3"/>
      <c r="F3" s="3"/>
      <c r="I3" s="3"/>
      <c r="J3" s="3"/>
      <c r="K3" s="3"/>
      <c r="L3" s="3"/>
      <c r="M3" s="3"/>
      <c r="P3" s="3"/>
      <c r="Q3" s="3"/>
      <c r="R3" s="3"/>
      <c r="S3" s="3"/>
      <c r="T3" s="3"/>
    </row>
    <row r="4" spans="1:21" ht="16.5" thickBot="1" x14ac:dyDescent="0.3">
      <c r="A4" s="5" t="s">
        <v>109</v>
      </c>
      <c r="B4" s="6"/>
      <c r="C4" s="6"/>
      <c r="D4" s="223" t="s">
        <v>103</v>
      </c>
      <c r="E4" s="223"/>
      <c r="F4" s="6"/>
      <c r="I4" s="223" t="s">
        <v>105</v>
      </c>
      <c r="J4" s="223"/>
      <c r="K4" s="223"/>
      <c r="L4" s="223"/>
      <c r="M4" s="223"/>
      <c r="N4" s="223"/>
      <c r="P4" s="223" t="s">
        <v>106</v>
      </c>
      <c r="Q4" s="223"/>
      <c r="R4" s="223"/>
      <c r="S4" s="223"/>
      <c r="T4" s="223"/>
      <c r="U4" s="223"/>
    </row>
    <row r="5" spans="1:21" x14ac:dyDescent="0.2">
      <c r="A5" s="7"/>
      <c r="B5" s="8"/>
      <c r="C5" s="83" t="s">
        <v>1</v>
      </c>
      <c r="D5" s="10"/>
      <c r="E5" s="11"/>
      <c r="F5" s="83" t="s">
        <v>2</v>
      </c>
      <c r="G5" s="12"/>
      <c r="I5" s="7"/>
      <c r="J5" s="83" t="s">
        <v>1</v>
      </c>
      <c r="K5" s="10"/>
      <c r="L5" s="11"/>
      <c r="M5" s="83" t="s">
        <v>2</v>
      </c>
      <c r="N5" s="12"/>
      <c r="P5" s="7"/>
      <c r="Q5" s="83" t="s">
        <v>1</v>
      </c>
      <c r="R5" s="10"/>
      <c r="S5" s="11"/>
      <c r="T5" s="83" t="s">
        <v>2</v>
      </c>
      <c r="U5" s="12"/>
    </row>
    <row r="6" spans="1:21" x14ac:dyDescent="0.2">
      <c r="A6" s="13" t="s">
        <v>3</v>
      </c>
      <c r="B6" s="14" t="s">
        <v>158</v>
      </c>
      <c r="C6" s="15" t="s">
        <v>154</v>
      </c>
      <c r="D6" s="66" t="s">
        <v>155</v>
      </c>
      <c r="E6" s="15" t="s">
        <v>158</v>
      </c>
      <c r="F6" s="15" t="s">
        <v>154</v>
      </c>
      <c r="G6" s="16" t="s">
        <v>155</v>
      </c>
      <c r="I6" s="92" t="s">
        <v>158</v>
      </c>
      <c r="J6" s="15" t="s">
        <v>154</v>
      </c>
      <c r="K6" s="66" t="s">
        <v>155</v>
      </c>
      <c r="L6" s="15" t="s">
        <v>158</v>
      </c>
      <c r="M6" s="15" t="s">
        <v>154</v>
      </c>
      <c r="N6" s="16" t="s">
        <v>155</v>
      </c>
      <c r="P6" s="92" t="s">
        <v>158</v>
      </c>
      <c r="Q6" s="15" t="s">
        <v>154</v>
      </c>
      <c r="R6" s="66" t="s">
        <v>155</v>
      </c>
      <c r="S6" s="15" t="s">
        <v>158</v>
      </c>
      <c r="T6" s="15" t="s">
        <v>154</v>
      </c>
      <c r="U6" s="16" t="s">
        <v>155</v>
      </c>
    </row>
    <row r="7" spans="1:21" x14ac:dyDescent="0.2">
      <c r="A7" s="17" t="s">
        <v>80</v>
      </c>
      <c r="B7" s="18">
        <v>2169583</v>
      </c>
      <c r="C7" s="18">
        <v>2390105</v>
      </c>
      <c r="D7" s="19">
        <v>2564290</v>
      </c>
      <c r="E7" s="76">
        <v>18.946043000239797</v>
      </c>
      <c r="F7" s="76">
        <v>18.793057504780027</v>
      </c>
      <c r="G7" s="77">
        <v>18.349441185314266</v>
      </c>
      <c r="I7" s="93">
        <v>920935</v>
      </c>
      <c r="J7" s="18">
        <v>1027061</v>
      </c>
      <c r="K7" s="19">
        <v>1159676</v>
      </c>
      <c r="L7" s="76">
        <v>20.477850229863972</v>
      </c>
      <c r="M7" s="76">
        <v>21.00824161438441</v>
      </c>
      <c r="N7" s="77">
        <v>21.707262789851864</v>
      </c>
      <c r="P7" s="93">
        <v>1248648</v>
      </c>
      <c r="Q7" s="18">
        <v>1363044</v>
      </c>
      <c r="R7" s="19">
        <v>1404614</v>
      </c>
      <c r="S7" s="76">
        <v>17.955428935774062</v>
      </c>
      <c r="T7" s="76">
        <v>17.409808162369128</v>
      </c>
      <c r="U7" s="77">
        <v>16.271387260369835</v>
      </c>
    </row>
    <row r="8" spans="1:21" x14ac:dyDescent="0.2">
      <c r="A8" s="17" t="s">
        <v>185</v>
      </c>
      <c r="B8" s="18">
        <v>1122354</v>
      </c>
      <c r="C8" s="18">
        <v>1284234</v>
      </c>
      <c r="D8" s="19">
        <v>1411519</v>
      </c>
      <c r="E8" s="76">
        <v>9.8010387920126298</v>
      </c>
      <c r="F8" s="76">
        <v>10.097750271052391</v>
      </c>
      <c r="G8" s="77">
        <v>10.100489754455856</v>
      </c>
      <c r="I8" s="93">
        <v>553652</v>
      </c>
      <c r="J8" s="18">
        <v>599132</v>
      </c>
      <c r="K8" s="19">
        <v>652588</v>
      </c>
      <c r="L8" s="76">
        <v>12.310969542328881</v>
      </c>
      <c r="M8" s="76">
        <v>12.255075224265513</v>
      </c>
      <c r="N8" s="77">
        <v>12.215393963058517</v>
      </c>
      <c r="P8" s="93">
        <v>568702</v>
      </c>
      <c r="Q8" s="18">
        <v>685102</v>
      </c>
      <c r="R8" s="19">
        <v>758931</v>
      </c>
      <c r="S8" s="76">
        <v>8.1778758678447261</v>
      </c>
      <c r="T8" s="76">
        <v>8.7506304944340858</v>
      </c>
      <c r="U8" s="77">
        <v>8.7916396995186865</v>
      </c>
    </row>
    <row r="9" spans="1:21" x14ac:dyDescent="0.2">
      <c r="A9" s="17" t="s">
        <v>81</v>
      </c>
      <c r="B9" s="18">
        <v>2768370</v>
      </c>
      <c r="C9" s="18">
        <v>3081470</v>
      </c>
      <c r="D9" s="19">
        <v>3402582</v>
      </c>
      <c r="E9" s="76">
        <v>24.174994485379838</v>
      </c>
      <c r="F9" s="76">
        <v>24.2291626975612</v>
      </c>
      <c r="G9" s="77">
        <v>24.34805668906753</v>
      </c>
      <c r="I9" s="93">
        <v>921186</v>
      </c>
      <c r="J9" s="18">
        <v>997026</v>
      </c>
      <c r="K9" s="19">
        <v>1068313</v>
      </c>
      <c r="L9" s="76">
        <v>20.483431449393795</v>
      </c>
      <c r="M9" s="76">
        <v>20.393884203395157</v>
      </c>
      <c r="N9" s="77">
        <v>19.997094906521315</v>
      </c>
      <c r="P9" s="93">
        <v>1847184</v>
      </c>
      <c r="Q9" s="18">
        <v>2084444</v>
      </c>
      <c r="R9" s="19">
        <v>2334269</v>
      </c>
      <c r="S9" s="76">
        <v>26.562314634147395</v>
      </c>
      <c r="T9" s="76">
        <v>26.62406361438175</v>
      </c>
      <c r="U9" s="77">
        <v>27.040734941326399</v>
      </c>
    </row>
    <row r="10" spans="1:21" x14ac:dyDescent="0.2">
      <c r="A10" s="17" t="s">
        <v>83</v>
      </c>
      <c r="B10" s="18">
        <v>1098878</v>
      </c>
      <c r="C10" s="18">
        <v>1306014</v>
      </c>
      <c r="D10" s="19">
        <v>1403380</v>
      </c>
      <c r="E10" s="76">
        <v>9.5960328966522628</v>
      </c>
      <c r="F10" s="76">
        <v>10.269003329999219</v>
      </c>
      <c r="G10" s="77">
        <v>10.04224903214782</v>
      </c>
      <c r="I10" s="93">
        <v>393862</v>
      </c>
      <c r="J10" s="18">
        <v>435342</v>
      </c>
      <c r="K10" s="19">
        <v>465970</v>
      </c>
      <c r="L10" s="76">
        <v>8.7578895874678278</v>
      </c>
      <c r="M10" s="76">
        <v>8.9047972037584309</v>
      </c>
      <c r="N10" s="77">
        <v>8.7222062388005561</v>
      </c>
      <c r="P10" s="93">
        <v>705016</v>
      </c>
      <c r="Q10" s="18">
        <v>870672</v>
      </c>
      <c r="R10" s="19">
        <v>937410</v>
      </c>
      <c r="S10" s="76">
        <v>10.138057071795803</v>
      </c>
      <c r="T10" s="76">
        <v>11.120868066141853</v>
      </c>
      <c r="U10" s="77">
        <v>10.859183470863375</v>
      </c>
    </row>
    <row r="11" spans="1:21" x14ac:dyDescent="0.2">
      <c r="A11" s="17" t="s">
        <v>184</v>
      </c>
      <c r="B11" s="18">
        <v>1250809</v>
      </c>
      <c r="C11" s="18">
        <v>1331283</v>
      </c>
      <c r="D11" s="19">
        <v>1406174</v>
      </c>
      <c r="E11" s="76">
        <v>10.922781520267691</v>
      </c>
      <c r="F11" s="76">
        <v>10.467689902383398</v>
      </c>
      <c r="G11" s="77">
        <v>10.062242222727578</v>
      </c>
      <c r="I11" s="93">
        <v>934698</v>
      </c>
      <c r="J11" s="18">
        <v>985671</v>
      </c>
      <c r="K11" s="19">
        <v>1028621</v>
      </c>
      <c r="L11" s="76">
        <v>20.783883394760103</v>
      </c>
      <c r="M11" s="76">
        <v>20.161620897192957</v>
      </c>
      <c r="N11" s="77">
        <v>19.254124736702504</v>
      </c>
      <c r="P11" s="93">
        <v>316111</v>
      </c>
      <c r="Q11" s="18">
        <v>345612</v>
      </c>
      <c r="R11" s="19">
        <v>377553</v>
      </c>
      <c r="S11" s="76">
        <v>4.5456434450032948</v>
      </c>
      <c r="T11" s="76">
        <v>4.4144126078194974</v>
      </c>
      <c r="U11" s="77">
        <v>4.3736649886121119</v>
      </c>
    </row>
    <row r="12" spans="1:21" x14ac:dyDescent="0.2">
      <c r="A12" s="17" t="s">
        <v>159</v>
      </c>
      <c r="B12" s="18">
        <v>75105</v>
      </c>
      <c r="C12" s="18">
        <v>85493</v>
      </c>
      <c r="D12" s="19">
        <v>95881</v>
      </c>
      <c r="E12" s="76">
        <v>0.65585993231556938</v>
      </c>
      <c r="F12" s="76">
        <v>0.6722193649467948</v>
      </c>
      <c r="G12" s="77">
        <v>0.68610132640579535</v>
      </c>
      <c r="I12" s="93">
        <v>56677</v>
      </c>
      <c r="J12" s="18">
        <v>67533</v>
      </c>
      <c r="K12" s="19">
        <v>78132</v>
      </c>
      <c r="L12" s="76">
        <v>1.2602660529548777</v>
      </c>
      <c r="M12" s="76">
        <v>1.3813683714445613</v>
      </c>
      <c r="N12" s="77">
        <v>1.4625049205956715</v>
      </c>
      <c r="P12" s="93">
        <v>18428</v>
      </c>
      <c r="Q12" s="18">
        <v>17960</v>
      </c>
      <c r="R12" s="19">
        <v>17749</v>
      </c>
      <c r="S12" s="76">
        <v>0.26499273168134208</v>
      </c>
      <c r="T12" s="76">
        <v>0.22939843071547913</v>
      </c>
      <c r="U12" s="77">
        <v>0.20560869568743029</v>
      </c>
    </row>
    <row r="13" spans="1:21" x14ac:dyDescent="0.2">
      <c r="A13" s="17" t="s">
        <v>160</v>
      </c>
      <c r="B13" s="18">
        <v>122935</v>
      </c>
      <c r="C13" s="18">
        <v>0</v>
      </c>
      <c r="D13" s="19">
        <v>0</v>
      </c>
      <c r="E13" s="76">
        <v>1.073538922564603</v>
      </c>
      <c r="F13" s="76" t="s">
        <v>161</v>
      </c>
      <c r="G13" s="77" t="s">
        <v>161</v>
      </c>
      <c r="I13" s="93">
        <v>10620</v>
      </c>
      <c r="J13" s="18">
        <v>0</v>
      </c>
      <c r="K13" s="19">
        <v>0</v>
      </c>
      <c r="L13" s="76">
        <v>0.23614562313426612</v>
      </c>
      <c r="M13" s="76" t="s">
        <v>161</v>
      </c>
      <c r="N13" s="77" t="s">
        <v>161</v>
      </c>
      <c r="P13" s="93">
        <v>112315</v>
      </c>
      <c r="Q13" s="18">
        <v>0</v>
      </c>
      <c r="R13" s="19">
        <v>0</v>
      </c>
      <c r="S13" s="76">
        <v>1.6150780691767925</v>
      </c>
      <c r="T13" s="76" t="s">
        <v>161</v>
      </c>
      <c r="U13" s="77" t="s">
        <v>161</v>
      </c>
    </row>
    <row r="14" spans="1:21" x14ac:dyDescent="0.2">
      <c r="A14" s="17" t="s">
        <v>162</v>
      </c>
      <c r="B14" s="18">
        <v>325945</v>
      </c>
      <c r="C14" s="18">
        <v>378713</v>
      </c>
      <c r="D14" s="19">
        <v>398569</v>
      </c>
      <c r="E14" s="76">
        <v>2.8463386677131783</v>
      </c>
      <c r="F14" s="76">
        <v>2.9777667453135988</v>
      </c>
      <c r="G14" s="77">
        <v>2.8520636994214854</v>
      </c>
      <c r="I14" s="93">
        <v>0</v>
      </c>
      <c r="J14" s="18">
        <v>0</v>
      </c>
      <c r="K14" s="19">
        <v>0</v>
      </c>
      <c r="L14" s="76" t="s">
        <v>161</v>
      </c>
      <c r="M14" s="76" t="s">
        <v>161</v>
      </c>
      <c r="N14" s="77" t="s">
        <v>161</v>
      </c>
      <c r="P14" s="93">
        <v>325945</v>
      </c>
      <c r="Q14" s="18">
        <v>378713</v>
      </c>
      <c r="R14" s="19">
        <v>398569</v>
      </c>
      <c r="S14" s="76">
        <v>4.6870553466396263</v>
      </c>
      <c r="T14" s="76">
        <v>4.83720311200174</v>
      </c>
      <c r="U14" s="77">
        <v>4.6171194000475184</v>
      </c>
    </row>
    <row r="15" spans="1:21" x14ac:dyDescent="0.2">
      <c r="A15" s="17" t="s">
        <v>163</v>
      </c>
      <c r="B15" s="18">
        <v>300910</v>
      </c>
      <c r="C15" s="18">
        <v>360054</v>
      </c>
      <c r="D15" s="19">
        <v>416023</v>
      </c>
      <c r="E15" s="76">
        <v>2.627718690274655</v>
      </c>
      <c r="F15" s="76">
        <v>2.831053667862319</v>
      </c>
      <c r="G15" s="77">
        <v>2.9769603165936753</v>
      </c>
      <c r="I15" s="93">
        <v>25752</v>
      </c>
      <c r="J15" s="18">
        <v>30557</v>
      </c>
      <c r="K15" s="19">
        <v>34484</v>
      </c>
      <c r="L15" s="76">
        <v>0.57261978219902276</v>
      </c>
      <c r="M15" s="76">
        <v>0.62503477301810162</v>
      </c>
      <c r="N15" s="77">
        <v>0.64548481648775324</v>
      </c>
      <c r="P15" s="93">
        <v>275158</v>
      </c>
      <c r="Q15" s="18">
        <v>329497</v>
      </c>
      <c r="R15" s="19">
        <v>381539</v>
      </c>
      <c r="S15" s="76">
        <v>3.9567435459070284</v>
      </c>
      <c r="T15" s="76">
        <v>4.2085798844909927</v>
      </c>
      <c r="U15" s="77">
        <v>4.4198397737273352</v>
      </c>
    </row>
    <row r="16" spans="1:21" x14ac:dyDescent="0.2">
      <c r="A16" s="17" t="s">
        <v>164</v>
      </c>
      <c r="B16" s="18">
        <v>1047966</v>
      </c>
      <c r="C16" s="18">
        <v>1098984</v>
      </c>
      <c r="D16" s="19">
        <v>1264630</v>
      </c>
      <c r="E16" s="76">
        <v>9.1514401148927238</v>
      </c>
      <c r="F16" s="76">
        <v>8.64115572697985</v>
      </c>
      <c r="G16" s="77">
        <v>9.0493874741873892</v>
      </c>
      <c r="I16" s="93">
        <v>0</v>
      </c>
      <c r="J16" s="18">
        <v>0</v>
      </c>
      <c r="K16" s="19">
        <v>0</v>
      </c>
      <c r="L16" s="76" t="s">
        <v>161</v>
      </c>
      <c r="M16" s="76" t="s">
        <v>161</v>
      </c>
      <c r="N16" s="77" t="s">
        <v>161</v>
      </c>
      <c r="P16" s="93">
        <v>1047966</v>
      </c>
      <c r="Q16" s="18">
        <v>1098984</v>
      </c>
      <c r="R16" s="19">
        <v>1264630</v>
      </c>
      <c r="S16" s="76">
        <v>15.069642557476087</v>
      </c>
      <c r="T16" s="76">
        <v>14.037038139277291</v>
      </c>
      <c r="U16" s="77">
        <v>14.649778851044847</v>
      </c>
    </row>
    <row r="17" spans="1:21" x14ac:dyDescent="0.2">
      <c r="A17" s="17" t="s">
        <v>165</v>
      </c>
      <c r="B17" s="18">
        <v>219945</v>
      </c>
      <c r="C17" s="18">
        <v>237352</v>
      </c>
      <c r="D17" s="19">
        <v>256530</v>
      </c>
      <c r="E17" s="76">
        <v>1.920685877280446</v>
      </c>
      <c r="F17" s="76">
        <v>1.8662651995935531</v>
      </c>
      <c r="G17" s="77">
        <v>1.8356668501880318</v>
      </c>
      <c r="I17" s="93">
        <v>219945</v>
      </c>
      <c r="J17" s="18">
        <v>237352</v>
      </c>
      <c r="K17" s="19">
        <v>256530</v>
      </c>
      <c r="L17" s="76">
        <v>4.8906825875956841</v>
      </c>
      <c r="M17" s="76">
        <v>4.8549678779131611</v>
      </c>
      <c r="N17" s="77">
        <v>4.8018275134440129</v>
      </c>
      <c r="P17" s="93">
        <v>0</v>
      </c>
      <c r="Q17" s="18">
        <v>0</v>
      </c>
      <c r="R17" s="19">
        <v>0</v>
      </c>
      <c r="S17" s="76" t="s">
        <v>161</v>
      </c>
      <c r="T17" s="76" t="s">
        <v>161</v>
      </c>
      <c r="U17" s="77" t="s">
        <v>161</v>
      </c>
    </row>
    <row r="18" spans="1:21" x14ac:dyDescent="0.2">
      <c r="A18" s="17" t="s">
        <v>166</v>
      </c>
      <c r="B18" s="18">
        <v>63635</v>
      </c>
      <c r="C18" s="18">
        <v>59515</v>
      </c>
      <c r="D18" s="19">
        <v>0</v>
      </c>
      <c r="E18" s="76">
        <v>0.55569731433195202</v>
      </c>
      <c r="F18" s="76">
        <v>0.46795802585952639</v>
      </c>
      <c r="G18" s="77" t="s">
        <v>161</v>
      </c>
      <c r="I18" s="93">
        <v>0</v>
      </c>
      <c r="J18" s="18">
        <v>0</v>
      </c>
      <c r="K18" s="19">
        <v>0</v>
      </c>
      <c r="L18" s="76" t="s">
        <v>161</v>
      </c>
      <c r="M18" s="76" t="s">
        <v>161</v>
      </c>
      <c r="N18" s="77" t="s">
        <v>161</v>
      </c>
      <c r="P18" s="93">
        <v>63635</v>
      </c>
      <c r="Q18" s="18">
        <v>59515</v>
      </c>
      <c r="R18" s="19">
        <v>0</v>
      </c>
      <c r="S18" s="76">
        <v>0.91506471025299563</v>
      </c>
      <c r="T18" s="76">
        <v>0.76016968842047561</v>
      </c>
      <c r="U18" s="77" t="s">
        <v>161</v>
      </c>
    </row>
    <row r="19" spans="1:21" x14ac:dyDescent="0.2">
      <c r="A19" s="17" t="s">
        <v>167</v>
      </c>
      <c r="B19" s="18">
        <v>0</v>
      </c>
      <c r="C19" s="18">
        <v>0</v>
      </c>
      <c r="D19" s="19">
        <v>0</v>
      </c>
      <c r="E19" s="76" t="s">
        <v>161</v>
      </c>
      <c r="F19" s="76" t="s">
        <v>161</v>
      </c>
      <c r="G19" s="77" t="s">
        <v>161</v>
      </c>
      <c r="I19" s="93">
        <v>0</v>
      </c>
      <c r="J19" s="18">
        <v>0</v>
      </c>
      <c r="K19" s="19">
        <v>0</v>
      </c>
      <c r="L19" s="76" t="s">
        <v>161</v>
      </c>
      <c r="M19" s="76" t="s">
        <v>161</v>
      </c>
      <c r="N19" s="77" t="s">
        <v>161</v>
      </c>
      <c r="P19" s="93">
        <v>0</v>
      </c>
      <c r="Q19" s="18">
        <v>0</v>
      </c>
      <c r="R19" s="19">
        <v>0</v>
      </c>
      <c r="S19" s="76" t="s">
        <v>161</v>
      </c>
      <c r="T19" s="76" t="s">
        <v>161</v>
      </c>
      <c r="U19" s="77" t="s">
        <v>161</v>
      </c>
    </row>
    <row r="20" spans="1:21" x14ac:dyDescent="0.2">
      <c r="A20" s="17" t="s">
        <v>168</v>
      </c>
      <c r="B20" s="18">
        <v>0</v>
      </c>
      <c r="C20" s="18">
        <v>78099</v>
      </c>
      <c r="D20" s="19">
        <v>85886</v>
      </c>
      <c r="E20" s="76" t="s">
        <v>161</v>
      </c>
      <c r="F20" s="76">
        <v>0.61408138892049324</v>
      </c>
      <c r="G20" s="77">
        <v>0.6145795154377629</v>
      </c>
      <c r="I20" s="93">
        <v>0</v>
      </c>
      <c r="J20" s="18">
        <v>0</v>
      </c>
      <c r="K20" s="19">
        <v>0</v>
      </c>
      <c r="L20" s="76" t="s">
        <v>161</v>
      </c>
      <c r="M20" s="76" t="s">
        <v>161</v>
      </c>
      <c r="N20" s="77" t="s">
        <v>161</v>
      </c>
      <c r="P20" s="93">
        <v>0</v>
      </c>
      <c r="Q20" s="18">
        <v>78099</v>
      </c>
      <c r="R20" s="19">
        <v>85886</v>
      </c>
      <c r="S20" s="76" t="s">
        <v>161</v>
      </c>
      <c r="T20" s="76">
        <v>0.99753830960179324</v>
      </c>
      <c r="U20" s="77">
        <v>0.99492413306725103</v>
      </c>
    </row>
    <row r="21" spans="1:21" x14ac:dyDescent="0.2">
      <c r="A21" s="17" t="s">
        <v>169</v>
      </c>
      <c r="B21" s="18">
        <v>320353</v>
      </c>
      <c r="C21" s="18">
        <v>363809</v>
      </c>
      <c r="D21" s="19">
        <v>387684</v>
      </c>
      <c r="E21" s="76">
        <v>2.7975061167311042</v>
      </c>
      <c r="F21" s="76">
        <v>2.860578701670645</v>
      </c>
      <c r="G21" s="77">
        <v>2.7741732629645535</v>
      </c>
      <c r="I21" s="93">
        <v>190679</v>
      </c>
      <c r="J21" s="18">
        <v>217830</v>
      </c>
      <c r="K21" s="19">
        <v>235441</v>
      </c>
      <c r="L21" s="76">
        <v>4.2399257319791648</v>
      </c>
      <c r="M21" s="76">
        <v>4.4556509018075428</v>
      </c>
      <c r="N21" s="77">
        <v>4.4070754749650014</v>
      </c>
      <c r="P21" s="93">
        <v>129674</v>
      </c>
      <c r="Q21" s="18">
        <v>145979</v>
      </c>
      <c r="R21" s="19">
        <v>152243</v>
      </c>
      <c r="S21" s="76">
        <v>1.8646986915588426</v>
      </c>
      <c r="T21" s="76">
        <v>1.8645519775843502</v>
      </c>
      <c r="U21" s="77">
        <v>1.7636196212486028</v>
      </c>
    </row>
    <row r="22" spans="1:21" x14ac:dyDescent="0.2">
      <c r="A22" s="17" t="s">
        <v>170</v>
      </c>
      <c r="B22" s="18">
        <v>0</v>
      </c>
      <c r="C22" s="18">
        <v>4325</v>
      </c>
      <c r="D22" s="19">
        <v>4537</v>
      </c>
      <c r="E22" s="76" t="s">
        <v>161</v>
      </c>
      <c r="F22" s="76">
        <v>3.4006863174703042E-2</v>
      </c>
      <c r="G22" s="77">
        <v>3.2465678475434065E-2</v>
      </c>
      <c r="I22" s="93">
        <v>0</v>
      </c>
      <c r="J22" s="18">
        <v>0</v>
      </c>
      <c r="K22" s="19">
        <v>0</v>
      </c>
      <c r="L22" s="76" t="s">
        <v>161</v>
      </c>
      <c r="M22" s="76" t="s">
        <v>161</v>
      </c>
      <c r="N22" s="77" t="s">
        <v>161</v>
      </c>
      <c r="P22" s="93">
        <v>0</v>
      </c>
      <c r="Q22" s="18">
        <v>4325</v>
      </c>
      <c r="R22" s="19">
        <v>4537</v>
      </c>
      <c r="S22" s="76" t="s">
        <v>161</v>
      </c>
      <c r="T22" s="76">
        <v>5.5242105392229804E-2</v>
      </c>
      <c r="U22" s="77">
        <v>5.2557701973850429E-2</v>
      </c>
    </row>
    <row r="23" spans="1:21" x14ac:dyDescent="0.2">
      <c r="A23" s="17" t="s">
        <v>171</v>
      </c>
      <c r="B23" s="18">
        <v>1205</v>
      </c>
      <c r="C23" s="18">
        <v>5719</v>
      </c>
      <c r="D23" s="19">
        <v>45522</v>
      </c>
      <c r="E23" s="76">
        <v>1.0522751061051343E-2</v>
      </c>
      <c r="F23" s="76">
        <v>4.4967687975983058E-2</v>
      </c>
      <c r="G23" s="77">
        <v>0.32574446011873692</v>
      </c>
      <c r="I23" s="93">
        <v>1205</v>
      </c>
      <c r="J23" s="18">
        <v>5719</v>
      </c>
      <c r="K23" s="19">
        <v>17800</v>
      </c>
      <c r="L23" s="76">
        <v>2.6794300930017955E-2</v>
      </c>
      <c r="M23" s="76">
        <v>0.11698052383710845</v>
      </c>
      <c r="N23" s="77">
        <v>0.33318726752934713</v>
      </c>
      <c r="P23" s="93">
        <v>0</v>
      </c>
      <c r="Q23" s="18">
        <v>0</v>
      </c>
      <c r="R23" s="19">
        <v>27722</v>
      </c>
      <c r="S23" s="76" t="s">
        <v>161</v>
      </c>
      <c r="T23" s="76" t="s">
        <v>161</v>
      </c>
      <c r="U23" s="77">
        <v>0.32113833240447026</v>
      </c>
    </row>
    <row r="24" spans="1:21" x14ac:dyDescent="0.2">
      <c r="A24" s="17" t="s">
        <v>172</v>
      </c>
      <c r="B24" s="18">
        <v>33</v>
      </c>
      <c r="C24" s="18">
        <v>5146</v>
      </c>
      <c r="D24" s="19">
        <v>10703</v>
      </c>
      <c r="E24" s="76">
        <v>2.8817492532339775E-4</v>
      </c>
      <c r="F24" s="76">
        <v>4.0462270033993497E-2</v>
      </c>
      <c r="G24" s="77">
        <v>7.6588088323246817E-2</v>
      </c>
      <c r="I24" s="93">
        <v>22</v>
      </c>
      <c r="J24" s="18">
        <v>153</v>
      </c>
      <c r="K24" s="19">
        <v>449</v>
      </c>
      <c r="L24" s="76">
        <v>4.8919055639866805E-4</v>
      </c>
      <c r="M24" s="76">
        <v>3.1295716291445345E-3</v>
      </c>
      <c r="N24" s="77">
        <v>8.4045552314987015E-3</v>
      </c>
      <c r="P24" s="93">
        <v>11</v>
      </c>
      <c r="Q24" s="18">
        <v>4993</v>
      </c>
      <c r="R24" s="19">
        <v>10254</v>
      </c>
      <c r="S24" s="76">
        <v>1.5817886089075119E-4</v>
      </c>
      <c r="T24" s="76">
        <v>6.3774296467838942E-2</v>
      </c>
      <c r="U24" s="77">
        <v>0.11878480847252861</v>
      </c>
    </row>
    <row r="25" spans="1:21" x14ac:dyDescent="0.2">
      <c r="A25" s="17" t="s">
        <v>173</v>
      </c>
      <c r="B25" s="18">
        <v>0</v>
      </c>
      <c r="C25" s="18">
        <v>0</v>
      </c>
      <c r="D25" s="19">
        <v>61127</v>
      </c>
      <c r="E25" s="76" t="s">
        <v>161</v>
      </c>
      <c r="F25" s="76" t="s">
        <v>161</v>
      </c>
      <c r="G25" s="77">
        <v>0.43741007894376416</v>
      </c>
      <c r="I25" s="93">
        <v>0</v>
      </c>
      <c r="J25" s="18">
        <v>0</v>
      </c>
      <c r="K25" s="19">
        <v>0</v>
      </c>
      <c r="L25" s="76" t="s">
        <v>161</v>
      </c>
      <c r="M25" s="76" t="s">
        <v>161</v>
      </c>
      <c r="N25" s="77" t="s">
        <v>161</v>
      </c>
      <c r="P25" s="93">
        <v>0</v>
      </c>
      <c r="Q25" s="18">
        <v>0</v>
      </c>
      <c r="R25" s="19">
        <v>61127</v>
      </c>
      <c r="S25" s="76" t="s">
        <v>161</v>
      </c>
      <c r="T25" s="76" t="s">
        <v>161</v>
      </c>
      <c r="U25" s="77">
        <v>0.70810990710944566</v>
      </c>
    </row>
    <row r="26" spans="1:21" x14ac:dyDescent="0.2">
      <c r="A26" s="17" t="s">
        <v>174</v>
      </c>
      <c r="B26" s="18">
        <v>280824</v>
      </c>
      <c r="C26" s="18">
        <v>300199</v>
      </c>
      <c r="D26" s="19">
        <v>331553</v>
      </c>
      <c r="E26" s="76">
        <v>2.4523162190611472</v>
      </c>
      <c r="F26" s="76">
        <v>2.3604222701000417</v>
      </c>
      <c r="G26" s="77">
        <v>2.3725133558663414</v>
      </c>
      <c r="I26" s="93">
        <v>203404</v>
      </c>
      <c r="J26" s="18">
        <v>220173</v>
      </c>
      <c r="K26" s="19">
        <v>249890</v>
      </c>
      <c r="L26" s="76">
        <v>4.522877996987031</v>
      </c>
      <c r="M26" s="76">
        <v>4.5035763026381677</v>
      </c>
      <c r="N26" s="77">
        <v>4.6775374316240761</v>
      </c>
      <c r="P26" s="93">
        <v>77420</v>
      </c>
      <c r="Q26" s="18">
        <v>80026</v>
      </c>
      <c r="R26" s="19">
        <v>81663</v>
      </c>
      <c r="S26" s="76">
        <v>1.113291582741996</v>
      </c>
      <c r="T26" s="76">
        <v>1.022151381761522</v>
      </c>
      <c r="U26" s="77">
        <v>0.9460038828059395</v>
      </c>
    </row>
    <row r="27" spans="1:21" x14ac:dyDescent="0.2">
      <c r="A27" s="17" t="s">
        <v>175</v>
      </c>
      <c r="B27" s="18">
        <v>107730</v>
      </c>
      <c r="C27" s="18">
        <v>122197</v>
      </c>
      <c r="D27" s="19">
        <v>128676</v>
      </c>
      <c r="E27" s="76">
        <v>0.94076014257847396</v>
      </c>
      <c r="F27" s="76">
        <v>0.96081772470732674</v>
      </c>
      <c r="G27" s="77">
        <v>0.92077444203327174</v>
      </c>
      <c r="I27" s="93">
        <v>8001</v>
      </c>
      <c r="J27" s="18">
        <v>8078</v>
      </c>
      <c r="K27" s="19">
        <v>8816</v>
      </c>
      <c r="L27" s="76">
        <v>0.17790971098844288</v>
      </c>
      <c r="M27" s="76">
        <v>0.16523320013221929</v>
      </c>
      <c r="N27" s="77">
        <v>0.16502128935610813</v>
      </c>
      <c r="P27" s="93">
        <v>99729</v>
      </c>
      <c r="Q27" s="18">
        <v>114119</v>
      </c>
      <c r="R27" s="19">
        <v>119860</v>
      </c>
      <c r="S27" s="76">
        <v>1.434092692524884</v>
      </c>
      <c r="T27" s="76">
        <v>1.4576124451458665</v>
      </c>
      <c r="U27" s="77">
        <v>1.3884871409710628</v>
      </c>
    </row>
    <row r="28" spans="1:21" x14ac:dyDescent="0.2">
      <c r="A28" s="17" t="s">
        <v>176</v>
      </c>
      <c r="B28" s="18">
        <v>119653</v>
      </c>
      <c r="C28" s="18">
        <v>125528</v>
      </c>
      <c r="D28" s="19">
        <v>152288</v>
      </c>
      <c r="E28" s="76">
        <v>1.0448786163551671</v>
      </c>
      <c r="F28" s="76">
        <v>0.98700890649575124</v>
      </c>
      <c r="G28" s="77">
        <v>1.0897362229814642</v>
      </c>
      <c r="I28" s="93">
        <v>46848</v>
      </c>
      <c r="J28" s="18">
        <v>46948</v>
      </c>
      <c r="K28" s="19">
        <v>74150</v>
      </c>
      <c r="L28" s="76">
        <v>1.0417090539165819</v>
      </c>
      <c r="M28" s="76">
        <v>0.96030803166717393</v>
      </c>
      <c r="N28" s="77">
        <v>1.3879683082753422</v>
      </c>
      <c r="P28" s="93">
        <v>72805</v>
      </c>
      <c r="Q28" s="18">
        <v>78580</v>
      </c>
      <c r="R28" s="19">
        <v>78138</v>
      </c>
      <c r="S28" s="76">
        <v>1.0469283606501036</v>
      </c>
      <c r="T28" s="76">
        <v>1.0036819980858771</v>
      </c>
      <c r="U28" s="77">
        <v>0.90516943284829732</v>
      </c>
    </row>
    <row r="29" spans="1:21" x14ac:dyDescent="0.2">
      <c r="A29" s="17" t="s">
        <v>177</v>
      </c>
      <c r="B29" s="18">
        <v>4878</v>
      </c>
      <c r="C29" s="18">
        <v>4816</v>
      </c>
      <c r="D29" s="19">
        <v>4769</v>
      </c>
      <c r="E29" s="76">
        <v>4.2597493506894978E-2</v>
      </c>
      <c r="F29" s="76">
        <v>3.7867526716617313E-2</v>
      </c>
      <c r="G29" s="77">
        <v>3.4125814557933669E-2</v>
      </c>
      <c r="I29" s="93">
        <v>556</v>
      </c>
      <c r="J29" s="18">
        <v>584</v>
      </c>
      <c r="K29" s="19">
        <v>641</v>
      </c>
      <c r="L29" s="76">
        <v>1.2363179516257247E-2</v>
      </c>
      <c r="M29" s="76">
        <v>1.1945554453728158E-2</v>
      </c>
      <c r="N29" s="77">
        <v>1.1998485308219748E-2</v>
      </c>
      <c r="P29" s="93">
        <v>4322</v>
      </c>
      <c r="Q29" s="18">
        <v>4232</v>
      </c>
      <c r="R29" s="19">
        <v>4128</v>
      </c>
      <c r="S29" s="76">
        <v>6.2149912433620599E-2</v>
      </c>
      <c r="T29" s="76">
        <v>5.4054240467032721E-2</v>
      </c>
      <c r="U29" s="77">
        <v>4.7819747354651658E-2</v>
      </c>
    </row>
    <row r="30" spans="1:21" x14ac:dyDescent="0.2">
      <c r="A30" s="17" t="s">
        <v>178</v>
      </c>
      <c r="B30" s="18">
        <v>0</v>
      </c>
      <c r="C30" s="18">
        <v>0</v>
      </c>
      <c r="D30" s="19">
        <v>0</v>
      </c>
      <c r="E30" s="76" t="s">
        <v>161</v>
      </c>
      <c r="F30" s="76" t="s">
        <v>161</v>
      </c>
      <c r="G30" s="77" t="s">
        <v>161</v>
      </c>
      <c r="I30" s="93">
        <v>0</v>
      </c>
      <c r="J30" s="18">
        <v>0</v>
      </c>
      <c r="K30" s="19">
        <v>0</v>
      </c>
      <c r="L30" s="76" t="s">
        <v>161</v>
      </c>
      <c r="M30" s="76" t="s">
        <v>161</v>
      </c>
      <c r="N30" s="77" t="s">
        <v>161</v>
      </c>
      <c r="P30" s="93">
        <v>0</v>
      </c>
      <c r="Q30" s="18">
        <v>0</v>
      </c>
      <c r="R30" s="19">
        <v>0</v>
      </c>
      <c r="S30" s="76" t="s">
        <v>161</v>
      </c>
      <c r="T30" s="76" t="s">
        <v>161</v>
      </c>
      <c r="U30" s="77" t="s">
        <v>161</v>
      </c>
    </row>
    <row r="31" spans="1:21" x14ac:dyDescent="0.2">
      <c r="A31" s="17" t="s">
        <v>179</v>
      </c>
      <c r="B31" s="18">
        <v>0</v>
      </c>
      <c r="C31" s="18">
        <v>0</v>
      </c>
      <c r="D31" s="19">
        <v>0</v>
      </c>
      <c r="E31" s="76" t="s">
        <v>161</v>
      </c>
      <c r="F31" s="76" t="s">
        <v>161</v>
      </c>
      <c r="G31" s="77" t="s">
        <v>161</v>
      </c>
      <c r="I31" s="93">
        <v>0</v>
      </c>
      <c r="J31" s="18">
        <v>0</v>
      </c>
      <c r="K31" s="19">
        <v>0</v>
      </c>
      <c r="L31" s="76" t="s">
        <v>161</v>
      </c>
      <c r="M31" s="76" t="s">
        <v>161</v>
      </c>
      <c r="N31" s="77" t="s">
        <v>161</v>
      </c>
      <c r="P31" s="93">
        <v>0</v>
      </c>
      <c r="Q31" s="18">
        <v>0</v>
      </c>
      <c r="R31" s="19">
        <v>0</v>
      </c>
      <c r="S31" s="76" t="s">
        <v>161</v>
      </c>
      <c r="T31" s="76" t="s">
        <v>161</v>
      </c>
      <c r="U31" s="77" t="s">
        <v>161</v>
      </c>
    </row>
    <row r="32" spans="1:21" x14ac:dyDescent="0.2">
      <c r="A32" s="17" t="s">
        <v>180</v>
      </c>
      <c r="B32" s="18">
        <v>0</v>
      </c>
      <c r="C32" s="18">
        <v>0</v>
      </c>
      <c r="D32" s="19">
        <v>0</v>
      </c>
      <c r="E32" s="76" t="s">
        <v>161</v>
      </c>
      <c r="F32" s="76" t="s">
        <v>161</v>
      </c>
      <c r="G32" s="77" t="s">
        <v>161</v>
      </c>
      <c r="I32" s="93">
        <v>0</v>
      </c>
      <c r="J32" s="18">
        <v>0</v>
      </c>
      <c r="K32" s="19">
        <v>0</v>
      </c>
      <c r="L32" s="76" t="s">
        <v>161</v>
      </c>
      <c r="M32" s="76" t="s">
        <v>161</v>
      </c>
      <c r="N32" s="77" t="s">
        <v>161</v>
      </c>
      <c r="P32" s="93">
        <v>0</v>
      </c>
      <c r="Q32" s="18">
        <v>0</v>
      </c>
      <c r="R32" s="19">
        <v>0</v>
      </c>
      <c r="S32" s="76" t="s">
        <v>161</v>
      </c>
      <c r="T32" s="76" t="s">
        <v>161</v>
      </c>
      <c r="U32" s="77" t="s">
        <v>161</v>
      </c>
    </row>
    <row r="33" spans="1:21" x14ac:dyDescent="0.2">
      <c r="A33" s="17" t="s">
        <v>181</v>
      </c>
      <c r="B33" s="18">
        <v>15759</v>
      </c>
      <c r="C33" s="18">
        <v>16348</v>
      </c>
      <c r="D33" s="19">
        <v>17077</v>
      </c>
      <c r="E33" s="76">
        <v>0.1376166257021644</v>
      </c>
      <c r="F33" s="76">
        <v>0.12854201137110877</v>
      </c>
      <c r="G33" s="77">
        <v>0.12219889603812817</v>
      </c>
      <c r="I33" s="93">
        <v>9183</v>
      </c>
      <c r="J33" s="18">
        <v>9689</v>
      </c>
      <c r="K33" s="19">
        <v>10840</v>
      </c>
      <c r="L33" s="76">
        <v>0.2041925854276804</v>
      </c>
      <c r="M33" s="76">
        <v>0.19818574846262352</v>
      </c>
      <c r="N33" s="77">
        <v>0.20290730224820916</v>
      </c>
      <c r="P33" s="93">
        <v>6576</v>
      </c>
      <c r="Q33" s="18">
        <v>6659</v>
      </c>
      <c r="R33" s="19">
        <v>6237</v>
      </c>
      <c r="S33" s="76">
        <v>9.4562199019779983E-2</v>
      </c>
      <c r="T33" s="76">
        <v>8.5053683192337179E-2</v>
      </c>
      <c r="U33" s="77">
        <v>7.2250911882500574E-2</v>
      </c>
    </row>
    <row r="34" spans="1:21" x14ac:dyDescent="0.2">
      <c r="A34" s="17" t="s">
        <v>182</v>
      </c>
      <c r="B34" s="18">
        <v>34508</v>
      </c>
      <c r="C34" s="18">
        <v>78618</v>
      </c>
      <c r="D34" s="19">
        <v>125358</v>
      </c>
      <c r="E34" s="76">
        <v>0.30134364615332759</v>
      </c>
      <c r="F34" s="76">
        <v>0.61816221250145753</v>
      </c>
      <c r="G34" s="77">
        <v>0.89703163374993689</v>
      </c>
      <c r="I34" s="93">
        <v>0</v>
      </c>
      <c r="J34" s="18">
        <v>0</v>
      </c>
      <c r="K34" s="19">
        <v>0</v>
      </c>
      <c r="L34" s="76" t="s">
        <v>161</v>
      </c>
      <c r="M34" s="76" t="s">
        <v>161</v>
      </c>
      <c r="N34" s="77" t="s">
        <v>161</v>
      </c>
      <c r="P34" s="93">
        <v>34508</v>
      </c>
      <c r="Q34" s="18">
        <v>78618</v>
      </c>
      <c r="R34" s="19">
        <v>125358</v>
      </c>
      <c r="S34" s="76">
        <v>0.49622146651073107</v>
      </c>
      <c r="T34" s="76">
        <v>1.0041673622488607</v>
      </c>
      <c r="U34" s="77">
        <v>1.4521772986638621</v>
      </c>
    </row>
    <row r="35" spans="1:21" x14ac:dyDescent="0.2">
      <c r="A35" s="17" t="s">
        <v>183</v>
      </c>
      <c r="B35" s="18">
        <v>0</v>
      </c>
      <c r="C35" s="18">
        <v>0</v>
      </c>
      <c r="D35" s="19">
        <v>0</v>
      </c>
      <c r="E35" s="76" t="s">
        <v>161</v>
      </c>
      <c r="F35" s="76" t="s">
        <v>161</v>
      </c>
      <c r="G35" s="77" t="s">
        <v>161</v>
      </c>
      <c r="I35" s="93">
        <v>0</v>
      </c>
      <c r="J35" s="18">
        <v>0</v>
      </c>
      <c r="K35" s="19">
        <v>0</v>
      </c>
      <c r="L35" s="76" t="s">
        <v>161</v>
      </c>
      <c r="M35" s="76" t="s">
        <v>161</v>
      </c>
      <c r="N35" s="77" t="s">
        <v>161</v>
      </c>
      <c r="P35" s="93">
        <v>0</v>
      </c>
      <c r="Q35" s="18">
        <v>0</v>
      </c>
      <c r="R35" s="19">
        <v>0</v>
      </c>
      <c r="S35" s="76" t="s">
        <v>161</v>
      </c>
      <c r="T35" s="76" t="s">
        <v>161</v>
      </c>
      <c r="U35" s="77" t="s">
        <v>161</v>
      </c>
    </row>
    <row r="36" spans="1:21" ht="13.5" thickBot="1" x14ac:dyDescent="0.25">
      <c r="A36" s="20" t="s">
        <v>4</v>
      </c>
      <c r="B36" s="21">
        <v>11451378</v>
      </c>
      <c r="C36" s="21">
        <v>12718021</v>
      </c>
      <c r="D36" s="22">
        <v>13974758</v>
      </c>
      <c r="E36" s="80">
        <v>100</v>
      </c>
      <c r="F36" s="80">
        <v>100</v>
      </c>
      <c r="G36" s="81">
        <v>100</v>
      </c>
      <c r="I36" s="94">
        <v>4497225</v>
      </c>
      <c r="J36" s="21">
        <v>4888848</v>
      </c>
      <c r="K36" s="22">
        <v>5342341</v>
      </c>
      <c r="L36" s="80">
        <v>100</v>
      </c>
      <c r="M36" s="80">
        <v>100</v>
      </c>
      <c r="N36" s="81">
        <v>100</v>
      </c>
      <c r="P36" s="94">
        <v>6954153</v>
      </c>
      <c r="Q36" s="21">
        <v>7829173</v>
      </c>
      <c r="R36" s="22">
        <v>8632417</v>
      </c>
      <c r="S36" s="80">
        <v>100</v>
      </c>
      <c r="T36" s="80">
        <v>100</v>
      </c>
      <c r="U36" s="81">
        <v>100</v>
      </c>
    </row>
    <row r="37" spans="1:21" x14ac:dyDescent="0.2">
      <c r="I37" s="98"/>
      <c r="P37" s="98"/>
    </row>
    <row r="38" spans="1:21" ht="16.5" thickBot="1" x14ac:dyDescent="0.3">
      <c r="A38" s="5" t="s">
        <v>110</v>
      </c>
      <c r="B38" s="6"/>
      <c r="C38" s="6"/>
      <c r="D38" s="223" t="s">
        <v>103</v>
      </c>
      <c r="E38" s="223"/>
      <c r="F38" s="6"/>
      <c r="I38" s="223" t="s">
        <v>105</v>
      </c>
      <c r="J38" s="223"/>
      <c r="K38" s="223"/>
      <c r="L38" s="223"/>
      <c r="M38" s="223"/>
      <c r="N38" s="223"/>
      <c r="P38" s="223" t="s">
        <v>106</v>
      </c>
      <c r="Q38" s="223"/>
      <c r="R38" s="223"/>
      <c r="S38" s="223"/>
      <c r="T38" s="223"/>
      <c r="U38" s="223"/>
    </row>
    <row r="39" spans="1:21" x14ac:dyDescent="0.2">
      <c r="A39" s="7"/>
      <c r="B39" s="84"/>
      <c r="C39" s="83" t="s">
        <v>31</v>
      </c>
      <c r="D39" s="85"/>
      <c r="E39" s="11"/>
      <c r="F39" s="83" t="s">
        <v>2</v>
      </c>
      <c r="G39" s="12"/>
      <c r="I39" s="32"/>
      <c r="J39" s="83" t="s">
        <v>31</v>
      </c>
      <c r="K39" s="85"/>
      <c r="L39" s="11"/>
      <c r="M39" s="83" t="s">
        <v>2</v>
      </c>
      <c r="N39" s="12"/>
      <c r="P39" s="32"/>
      <c r="Q39" s="83" t="s">
        <v>31</v>
      </c>
      <c r="R39" s="85"/>
      <c r="S39" s="11"/>
      <c r="T39" s="83" t="s">
        <v>2</v>
      </c>
      <c r="U39" s="12"/>
    </row>
    <row r="40" spans="1:21" x14ac:dyDescent="0.2">
      <c r="A40" s="13" t="s">
        <v>3</v>
      </c>
      <c r="B40" s="14" t="s">
        <v>158</v>
      </c>
      <c r="C40" s="15" t="s">
        <v>154</v>
      </c>
      <c r="D40" s="66" t="s">
        <v>155</v>
      </c>
      <c r="E40" s="15" t="s">
        <v>158</v>
      </c>
      <c r="F40" s="15" t="s">
        <v>154</v>
      </c>
      <c r="G40" s="16" t="s">
        <v>155</v>
      </c>
      <c r="I40" s="92" t="s">
        <v>158</v>
      </c>
      <c r="J40" s="15" t="s">
        <v>154</v>
      </c>
      <c r="K40" s="66" t="s">
        <v>155</v>
      </c>
      <c r="L40" s="15" t="s">
        <v>158</v>
      </c>
      <c r="M40" s="15" t="s">
        <v>154</v>
      </c>
      <c r="N40" s="16" t="s">
        <v>155</v>
      </c>
      <c r="P40" s="92" t="s">
        <v>158</v>
      </c>
      <c r="Q40" s="15" t="s">
        <v>154</v>
      </c>
      <c r="R40" s="66" t="s">
        <v>155</v>
      </c>
      <c r="S40" s="15" t="s">
        <v>158</v>
      </c>
      <c r="T40" s="15" t="s">
        <v>154</v>
      </c>
      <c r="U40" s="16" t="s">
        <v>155</v>
      </c>
    </row>
    <row r="41" spans="1:21" x14ac:dyDescent="0.2">
      <c r="A41" s="17" t="s">
        <v>80</v>
      </c>
      <c r="B41" s="18">
        <v>1703744</v>
      </c>
      <c r="C41" s="18">
        <v>1786492</v>
      </c>
      <c r="D41" s="19">
        <v>1785718</v>
      </c>
      <c r="E41" s="76">
        <v>13.427695457297098</v>
      </c>
      <c r="F41" s="76">
        <v>13.515762521277113</v>
      </c>
      <c r="G41" s="77">
        <v>13.211450173055898</v>
      </c>
      <c r="I41" s="93">
        <v>415953</v>
      </c>
      <c r="J41" s="18">
        <v>422591</v>
      </c>
      <c r="K41" s="19">
        <v>444878</v>
      </c>
      <c r="L41" s="76">
        <v>16.358102009796308</v>
      </c>
      <c r="M41" s="76">
        <v>16.329110060004769</v>
      </c>
      <c r="N41" s="77">
        <v>16.72886874690478</v>
      </c>
      <c r="P41" s="93">
        <v>1287791</v>
      </c>
      <c r="Q41" s="18">
        <v>1363901</v>
      </c>
      <c r="R41" s="19">
        <v>1340840</v>
      </c>
      <c r="S41" s="76">
        <v>12.693238610109242</v>
      </c>
      <c r="T41" s="76">
        <v>12.830822172969027</v>
      </c>
      <c r="U41" s="77">
        <v>12.349891992326864</v>
      </c>
    </row>
    <row r="42" spans="1:21" x14ac:dyDescent="0.2">
      <c r="A42" s="17" t="s">
        <v>185</v>
      </c>
      <c r="B42" s="18">
        <v>505021</v>
      </c>
      <c r="C42" s="18">
        <v>529901</v>
      </c>
      <c r="D42" s="19">
        <v>555645</v>
      </c>
      <c r="E42" s="76">
        <v>3.9802154475905054</v>
      </c>
      <c r="F42" s="76">
        <v>4.008983010160283</v>
      </c>
      <c r="G42" s="77">
        <v>4.110882138953432</v>
      </c>
      <c r="I42" s="93">
        <v>170368</v>
      </c>
      <c r="J42" s="18">
        <v>173165</v>
      </c>
      <c r="K42" s="19">
        <v>179492</v>
      </c>
      <c r="L42" s="76">
        <v>6.7000289052007735</v>
      </c>
      <c r="M42" s="76">
        <v>6.6911750215710359</v>
      </c>
      <c r="N42" s="77">
        <v>6.749486621319627</v>
      </c>
      <c r="P42" s="93">
        <v>334653</v>
      </c>
      <c r="Q42" s="18">
        <v>356736</v>
      </c>
      <c r="R42" s="19">
        <v>376153</v>
      </c>
      <c r="S42" s="76">
        <v>3.2985401983620699</v>
      </c>
      <c r="T42" s="76">
        <v>3.3559739150394923</v>
      </c>
      <c r="U42" s="77">
        <v>3.4645811003473397</v>
      </c>
    </row>
    <row r="43" spans="1:21" x14ac:dyDescent="0.2">
      <c r="A43" s="17" t="s">
        <v>81</v>
      </c>
      <c r="B43" s="18">
        <v>2966869</v>
      </c>
      <c r="C43" s="18">
        <v>3168690</v>
      </c>
      <c r="D43" s="19">
        <v>3236804</v>
      </c>
      <c r="E43" s="76">
        <v>23.382746113087169</v>
      </c>
      <c r="F43" s="76">
        <v>23.972825819284708</v>
      </c>
      <c r="G43" s="77">
        <v>23.947160058837969</v>
      </c>
      <c r="I43" s="93">
        <v>405668</v>
      </c>
      <c r="J43" s="18">
        <v>409956</v>
      </c>
      <c r="K43" s="19">
        <v>407835</v>
      </c>
      <c r="L43" s="76">
        <v>15.953625832990863</v>
      </c>
      <c r="M43" s="76">
        <v>15.840887865002603</v>
      </c>
      <c r="N43" s="77">
        <v>15.335930716722137</v>
      </c>
      <c r="P43" s="93">
        <v>2561201</v>
      </c>
      <c r="Q43" s="18">
        <v>2758734</v>
      </c>
      <c r="R43" s="19">
        <v>2828969</v>
      </c>
      <c r="S43" s="76">
        <v>25.244729479745086</v>
      </c>
      <c r="T43" s="76">
        <v>25.952635401340373</v>
      </c>
      <c r="U43" s="77">
        <v>26.056398675189385</v>
      </c>
    </row>
    <row r="44" spans="1:21" x14ac:dyDescent="0.2">
      <c r="A44" s="17" t="s">
        <v>83</v>
      </c>
      <c r="B44" s="18">
        <v>1102858</v>
      </c>
      <c r="C44" s="18">
        <v>1341389</v>
      </c>
      <c r="D44" s="19">
        <v>1371580</v>
      </c>
      <c r="E44" s="76">
        <v>8.6919404303955066</v>
      </c>
      <c r="F44" s="76">
        <v>10.148321499706343</v>
      </c>
      <c r="G44" s="77">
        <v>10.147492957096254</v>
      </c>
      <c r="I44" s="93">
        <v>207180</v>
      </c>
      <c r="J44" s="18">
        <v>220616</v>
      </c>
      <c r="K44" s="19">
        <v>215537</v>
      </c>
      <c r="L44" s="76">
        <v>8.1477272056929486</v>
      </c>
      <c r="M44" s="76">
        <v>8.5247034248197711</v>
      </c>
      <c r="N44" s="77">
        <v>8.1048965853596169</v>
      </c>
      <c r="P44" s="93">
        <v>895678</v>
      </c>
      <c r="Q44" s="18">
        <v>1120773</v>
      </c>
      <c r="R44" s="19">
        <v>1156043</v>
      </c>
      <c r="S44" s="76">
        <v>8.8283382721461994</v>
      </c>
      <c r="T44" s="76">
        <v>10.543609147045874</v>
      </c>
      <c r="U44" s="77">
        <v>10.647807485222341</v>
      </c>
    </row>
    <row r="45" spans="1:21" x14ac:dyDescent="0.2">
      <c r="A45" s="17" t="s">
        <v>184</v>
      </c>
      <c r="B45" s="18">
        <v>1129610</v>
      </c>
      <c r="C45" s="18">
        <v>1150862</v>
      </c>
      <c r="D45" s="19">
        <v>1167842</v>
      </c>
      <c r="E45" s="76">
        <v>8.9027806205142177</v>
      </c>
      <c r="F45" s="76">
        <v>8.7068833707411066</v>
      </c>
      <c r="G45" s="77">
        <v>8.6401584085515992</v>
      </c>
      <c r="I45" s="93">
        <v>943106</v>
      </c>
      <c r="J45" s="18">
        <v>951081</v>
      </c>
      <c r="K45" s="19">
        <v>961574</v>
      </c>
      <c r="L45" s="76">
        <v>37.089344599151723</v>
      </c>
      <c r="M45" s="76">
        <v>36.750206050245737</v>
      </c>
      <c r="N45" s="77">
        <v>36.158329331718399</v>
      </c>
      <c r="P45" s="93">
        <v>186504</v>
      </c>
      <c r="Q45" s="18">
        <v>199781</v>
      </c>
      <c r="R45" s="19">
        <v>206268</v>
      </c>
      <c r="S45" s="76">
        <v>1.8382950135074823</v>
      </c>
      <c r="T45" s="76">
        <v>1.8794285542263882</v>
      </c>
      <c r="U45" s="77">
        <v>1.8998445164771915</v>
      </c>
    </row>
    <row r="46" spans="1:21" x14ac:dyDescent="0.2">
      <c r="A46" s="17" t="s">
        <v>159</v>
      </c>
      <c r="B46" s="18">
        <v>40250</v>
      </c>
      <c r="C46" s="18">
        <v>42432</v>
      </c>
      <c r="D46" s="19">
        <v>43902</v>
      </c>
      <c r="E46" s="76">
        <v>0.31722180219340945</v>
      </c>
      <c r="F46" s="76">
        <v>0.32102065685311237</v>
      </c>
      <c r="G46" s="77">
        <v>0.32480441228542245</v>
      </c>
      <c r="I46" s="93">
        <v>31578</v>
      </c>
      <c r="J46" s="18">
        <v>33977</v>
      </c>
      <c r="K46" s="19">
        <v>35551</v>
      </c>
      <c r="L46" s="76">
        <v>1.241861809544222</v>
      </c>
      <c r="M46" s="76">
        <v>1.3128868634419144</v>
      </c>
      <c r="N46" s="77">
        <v>1.3368339473321043</v>
      </c>
      <c r="P46" s="93">
        <v>8672</v>
      </c>
      <c r="Q46" s="18">
        <v>8455</v>
      </c>
      <c r="R46" s="19">
        <v>8351</v>
      </c>
      <c r="S46" s="76">
        <v>8.5476420651229387E-2</v>
      </c>
      <c r="T46" s="76">
        <v>7.9539938362427426E-2</v>
      </c>
      <c r="U46" s="77">
        <v>7.6917415969035563E-2</v>
      </c>
    </row>
    <row r="47" spans="1:21" x14ac:dyDescent="0.2">
      <c r="A47" s="17" t="s">
        <v>160</v>
      </c>
      <c r="B47" s="18">
        <v>252440</v>
      </c>
      <c r="C47" s="18">
        <v>0</v>
      </c>
      <c r="D47" s="19">
        <v>0</v>
      </c>
      <c r="E47" s="76">
        <v>1.989552093060976</v>
      </c>
      <c r="F47" s="76" t="s">
        <v>161</v>
      </c>
      <c r="G47" s="77" t="s">
        <v>161</v>
      </c>
      <c r="I47" s="93">
        <v>10702</v>
      </c>
      <c r="J47" s="18">
        <v>0</v>
      </c>
      <c r="K47" s="19">
        <v>0</v>
      </c>
      <c r="L47" s="76">
        <v>0.42087545397879106</v>
      </c>
      <c r="M47" s="76" t="s">
        <v>161</v>
      </c>
      <c r="N47" s="77" t="s">
        <v>161</v>
      </c>
      <c r="P47" s="93">
        <v>241738</v>
      </c>
      <c r="Q47" s="18">
        <v>0</v>
      </c>
      <c r="R47" s="19">
        <v>0</v>
      </c>
      <c r="S47" s="76">
        <v>2.3827143652429532</v>
      </c>
      <c r="T47" s="76" t="s">
        <v>161</v>
      </c>
      <c r="U47" s="77" t="s">
        <v>161</v>
      </c>
    </row>
    <row r="48" spans="1:21" x14ac:dyDescent="0.2">
      <c r="A48" s="17" t="s">
        <v>162</v>
      </c>
      <c r="B48" s="18">
        <v>318306</v>
      </c>
      <c r="C48" s="18">
        <v>315858</v>
      </c>
      <c r="D48" s="19">
        <v>298011</v>
      </c>
      <c r="E48" s="76">
        <v>2.5086609433285814</v>
      </c>
      <c r="F48" s="76">
        <v>2.389633829004298</v>
      </c>
      <c r="G48" s="77">
        <v>2.2048036014211432</v>
      </c>
      <c r="I48" s="93">
        <v>0</v>
      </c>
      <c r="J48" s="18">
        <v>0</v>
      </c>
      <c r="K48" s="19">
        <v>0</v>
      </c>
      <c r="L48" s="76" t="s">
        <v>161</v>
      </c>
      <c r="M48" s="76" t="s">
        <v>161</v>
      </c>
      <c r="N48" s="77" t="s">
        <v>161</v>
      </c>
      <c r="P48" s="93">
        <v>318306</v>
      </c>
      <c r="Q48" s="18">
        <v>315858</v>
      </c>
      <c r="R48" s="19">
        <v>298011</v>
      </c>
      <c r="S48" s="76">
        <v>3.1374143855869723</v>
      </c>
      <c r="T48" s="76">
        <v>2.9714164223867061</v>
      </c>
      <c r="U48" s="77">
        <v>2.7448492456410318</v>
      </c>
    </row>
    <row r="49" spans="1:21" x14ac:dyDescent="0.2">
      <c r="A49" s="17" t="s">
        <v>163</v>
      </c>
      <c r="B49" s="18">
        <v>1827453</v>
      </c>
      <c r="C49" s="18">
        <v>2028572</v>
      </c>
      <c r="D49" s="19">
        <v>2103102</v>
      </c>
      <c r="E49" s="76">
        <v>14.402681592142924</v>
      </c>
      <c r="F49" s="76">
        <v>15.347226525118588</v>
      </c>
      <c r="G49" s="77">
        <v>15.559582913905894</v>
      </c>
      <c r="I49" s="93">
        <v>21427</v>
      </c>
      <c r="J49" s="18">
        <v>24047</v>
      </c>
      <c r="K49" s="19">
        <v>26043</v>
      </c>
      <c r="L49" s="76">
        <v>0.84265542444436137</v>
      </c>
      <c r="M49" s="76">
        <v>0.9291871090793099</v>
      </c>
      <c r="N49" s="77">
        <v>0.97930203061432841</v>
      </c>
      <c r="P49" s="93">
        <v>1806026</v>
      </c>
      <c r="Q49" s="18">
        <v>2004525</v>
      </c>
      <c r="R49" s="19">
        <v>2077059</v>
      </c>
      <c r="S49" s="76">
        <v>17.801272841680952</v>
      </c>
      <c r="T49" s="76">
        <v>18.857456528201634</v>
      </c>
      <c r="U49" s="77">
        <v>19.130883857649266</v>
      </c>
    </row>
    <row r="50" spans="1:21" x14ac:dyDescent="0.2">
      <c r="A50" s="17" t="s">
        <v>164</v>
      </c>
      <c r="B50" s="18">
        <v>1107036</v>
      </c>
      <c r="C50" s="18">
        <v>963991</v>
      </c>
      <c r="D50" s="19">
        <v>960892</v>
      </c>
      <c r="E50" s="76">
        <v>8.724868447527534</v>
      </c>
      <c r="F50" s="76">
        <v>7.2931048270288619</v>
      </c>
      <c r="G50" s="77">
        <v>7.1090602097800586</v>
      </c>
      <c r="I50" s="93">
        <v>0</v>
      </c>
      <c r="J50" s="18">
        <v>0</v>
      </c>
      <c r="K50" s="19">
        <v>0</v>
      </c>
      <c r="L50" s="76" t="s">
        <v>161</v>
      </c>
      <c r="M50" s="76" t="s">
        <v>161</v>
      </c>
      <c r="N50" s="77" t="s">
        <v>161</v>
      </c>
      <c r="P50" s="93">
        <v>1107036</v>
      </c>
      <c r="Q50" s="18">
        <v>963991</v>
      </c>
      <c r="R50" s="19">
        <v>960892</v>
      </c>
      <c r="S50" s="76">
        <v>10.911609180356825</v>
      </c>
      <c r="T50" s="76">
        <v>9.0686912740313161</v>
      </c>
      <c r="U50" s="77">
        <v>8.8503568034149822</v>
      </c>
    </row>
    <row r="51" spans="1:21" x14ac:dyDescent="0.2">
      <c r="A51" s="17" t="s">
        <v>165</v>
      </c>
      <c r="B51" s="18">
        <v>72027</v>
      </c>
      <c r="C51" s="18">
        <v>74811</v>
      </c>
      <c r="D51" s="19">
        <v>77138</v>
      </c>
      <c r="E51" s="76">
        <v>0.56766545954247716</v>
      </c>
      <c r="F51" s="76">
        <v>0.56598501979256677</v>
      </c>
      <c r="G51" s="77">
        <v>0.57069752528069151</v>
      </c>
      <c r="I51" s="93">
        <v>72027</v>
      </c>
      <c r="J51" s="18">
        <v>74811</v>
      </c>
      <c r="K51" s="19">
        <v>77138</v>
      </c>
      <c r="L51" s="76">
        <v>2.8325916953588473</v>
      </c>
      <c r="M51" s="76">
        <v>2.8907313518248534</v>
      </c>
      <c r="N51" s="77">
        <v>2.9006412486091491</v>
      </c>
      <c r="P51" s="93">
        <v>0</v>
      </c>
      <c r="Q51" s="18">
        <v>0</v>
      </c>
      <c r="R51" s="19">
        <v>0</v>
      </c>
      <c r="S51" s="76" t="s">
        <v>161</v>
      </c>
      <c r="T51" s="76" t="s">
        <v>161</v>
      </c>
      <c r="U51" s="77" t="s">
        <v>161</v>
      </c>
    </row>
    <row r="52" spans="1:21" x14ac:dyDescent="0.2">
      <c r="A52" s="17" t="s">
        <v>166</v>
      </c>
      <c r="B52" s="18">
        <v>276104</v>
      </c>
      <c r="C52" s="18">
        <v>274724</v>
      </c>
      <c r="D52" s="19">
        <v>0</v>
      </c>
      <c r="E52" s="76">
        <v>2.1760548688896679</v>
      </c>
      <c r="F52" s="76">
        <v>2.0784332327798465</v>
      </c>
      <c r="G52" s="77" t="s">
        <v>161</v>
      </c>
      <c r="I52" s="93">
        <v>0</v>
      </c>
      <c r="J52" s="18">
        <v>0</v>
      </c>
      <c r="K52" s="19">
        <v>0</v>
      </c>
      <c r="L52" s="76" t="s">
        <v>161</v>
      </c>
      <c r="M52" s="76" t="s">
        <v>161</v>
      </c>
      <c r="N52" s="77" t="s">
        <v>161</v>
      </c>
      <c r="P52" s="93">
        <v>276104</v>
      </c>
      <c r="Q52" s="18">
        <v>274724</v>
      </c>
      <c r="R52" s="19">
        <v>0</v>
      </c>
      <c r="S52" s="76">
        <v>2.7214462231880812</v>
      </c>
      <c r="T52" s="76">
        <v>2.58445062408983</v>
      </c>
      <c r="U52" s="77" t="s">
        <v>161</v>
      </c>
    </row>
    <row r="53" spans="1:21" x14ac:dyDescent="0.2">
      <c r="A53" s="17" t="s">
        <v>167</v>
      </c>
      <c r="B53" s="18">
        <v>0</v>
      </c>
      <c r="C53" s="18">
        <v>0</v>
      </c>
      <c r="D53" s="19">
        <v>0</v>
      </c>
      <c r="E53" s="76" t="s">
        <v>161</v>
      </c>
      <c r="F53" s="76" t="s">
        <v>161</v>
      </c>
      <c r="G53" s="77" t="s">
        <v>161</v>
      </c>
      <c r="I53" s="93">
        <v>0</v>
      </c>
      <c r="J53" s="18">
        <v>0</v>
      </c>
      <c r="K53" s="19">
        <v>0</v>
      </c>
      <c r="L53" s="76" t="s">
        <v>161</v>
      </c>
      <c r="M53" s="76" t="s">
        <v>161</v>
      </c>
      <c r="N53" s="77" t="s">
        <v>161</v>
      </c>
      <c r="P53" s="93">
        <v>0</v>
      </c>
      <c r="Q53" s="18">
        <v>0</v>
      </c>
      <c r="R53" s="19">
        <v>0</v>
      </c>
      <c r="S53" s="76" t="s">
        <v>161</v>
      </c>
      <c r="T53" s="76" t="s">
        <v>161</v>
      </c>
      <c r="U53" s="77" t="s">
        <v>161</v>
      </c>
    </row>
    <row r="54" spans="1:21" x14ac:dyDescent="0.2">
      <c r="A54" s="17" t="s">
        <v>168</v>
      </c>
      <c r="B54" s="18">
        <v>0</v>
      </c>
      <c r="C54" s="18">
        <v>53030</v>
      </c>
      <c r="D54" s="19">
        <v>54497</v>
      </c>
      <c r="E54" s="76" t="s">
        <v>161</v>
      </c>
      <c r="F54" s="76">
        <v>0.40120016574567663</v>
      </c>
      <c r="G54" s="77">
        <v>0.4031904254092904</v>
      </c>
      <c r="I54" s="93">
        <v>0</v>
      </c>
      <c r="J54" s="18">
        <v>0</v>
      </c>
      <c r="K54" s="19">
        <v>0</v>
      </c>
      <c r="L54" s="76" t="s">
        <v>161</v>
      </c>
      <c r="M54" s="76" t="s">
        <v>161</v>
      </c>
      <c r="N54" s="77" t="s">
        <v>161</v>
      </c>
      <c r="P54" s="93">
        <v>0</v>
      </c>
      <c r="Q54" s="18">
        <v>53030</v>
      </c>
      <c r="R54" s="19">
        <v>54497</v>
      </c>
      <c r="S54" s="76" t="s">
        <v>161</v>
      </c>
      <c r="T54" s="76">
        <v>0.49887675119568614</v>
      </c>
      <c r="U54" s="77">
        <v>0.50194808023763993</v>
      </c>
    </row>
    <row r="55" spans="1:21" x14ac:dyDescent="0.2">
      <c r="A55" s="17" t="s">
        <v>169</v>
      </c>
      <c r="B55" s="18">
        <v>224168</v>
      </c>
      <c r="C55" s="18">
        <v>235933</v>
      </c>
      <c r="D55" s="19">
        <v>238738</v>
      </c>
      <c r="E55" s="76">
        <v>1.7667323466855207</v>
      </c>
      <c r="F55" s="76">
        <v>1.7849586781986559</v>
      </c>
      <c r="G55" s="77">
        <v>1.7662784333332693</v>
      </c>
      <c r="I55" s="93">
        <v>130287</v>
      </c>
      <c r="J55" s="18">
        <v>136610</v>
      </c>
      <c r="K55" s="19">
        <v>138824</v>
      </c>
      <c r="L55" s="76">
        <v>5.1237712831746167</v>
      </c>
      <c r="M55" s="76">
        <v>5.278673055737702</v>
      </c>
      <c r="N55" s="77">
        <v>5.22023672764288</v>
      </c>
      <c r="P55" s="93">
        <v>93881</v>
      </c>
      <c r="Q55" s="18">
        <v>99323</v>
      </c>
      <c r="R55" s="19">
        <v>99914</v>
      </c>
      <c r="S55" s="76">
        <v>0.92534730709848556</v>
      </c>
      <c r="T55" s="76">
        <v>0.93437555268733041</v>
      </c>
      <c r="U55" s="77">
        <v>0.92026424369898441</v>
      </c>
    </row>
    <row r="56" spans="1:21" x14ac:dyDescent="0.2">
      <c r="A56" s="17" t="s">
        <v>170</v>
      </c>
      <c r="B56" s="18">
        <v>0</v>
      </c>
      <c r="C56" s="18">
        <v>12514</v>
      </c>
      <c r="D56" s="19">
        <v>12526</v>
      </c>
      <c r="E56" s="76" t="s">
        <v>161</v>
      </c>
      <c r="F56" s="76">
        <v>9.467506834134258E-2</v>
      </c>
      <c r="G56" s="77">
        <v>9.2672317167491261E-2</v>
      </c>
      <c r="I56" s="93">
        <v>0</v>
      </c>
      <c r="J56" s="18">
        <v>0</v>
      </c>
      <c r="K56" s="19">
        <v>0</v>
      </c>
      <c r="L56" s="76" t="s">
        <v>161</v>
      </c>
      <c r="M56" s="76" t="s">
        <v>161</v>
      </c>
      <c r="N56" s="77" t="s">
        <v>161</v>
      </c>
      <c r="P56" s="93">
        <v>0</v>
      </c>
      <c r="Q56" s="18">
        <v>12514</v>
      </c>
      <c r="R56" s="19">
        <v>12526</v>
      </c>
      <c r="S56" s="76" t="s">
        <v>161</v>
      </c>
      <c r="T56" s="76">
        <v>0.11772475324274592</v>
      </c>
      <c r="U56" s="77">
        <v>0.11537151867179253</v>
      </c>
    </row>
    <row r="57" spans="1:21" x14ac:dyDescent="0.2">
      <c r="A57" s="17" t="s">
        <v>171</v>
      </c>
      <c r="B57" s="18">
        <v>480</v>
      </c>
      <c r="C57" s="18">
        <v>2148</v>
      </c>
      <c r="D57" s="19">
        <v>15042</v>
      </c>
      <c r="E57" s="76">
        <v>3.7830177652878644E-3</v>
      </c>
      <c r="F57" s="76">
        <v>1.6250762889340249E-2</v>
      </c>
      <c r="G57" s="77">
        <v>0.11128668328543857</v>
      </c>
      <c r="I57" s="93">
        <v>480</v>
      </c>
      <c r="J57" s="18">
        <v>2148</v>
      </c>
      <c r="K57" s="19">
        <v>6923</v>
      </c>
      <c r="L57" s="76">
        <v>1.8876865811046507E-2</v>
      </c>
      <c r="M57" s="76">
        <v>8.299970517330052E-2</v>
      </c>
      <c r="N57" s="77">
        <v>0.26032745681922187</v>
      </c>
      <c r="P57" s="93">
        <v>0</v>
      </c>
      <c r="Q57" s="18">
        <v>0</v>
      </c>
      <c r="R57" s="19">
        <v>8119</v>
      </c>
      <c r="S57" s="76" t="s">
        <v>161</v>
      </c>
      <c r="T57" s="76" t="s">
        <v>161</v>
      </c>
      <c r="U57" s="77">
        <v>7.4780565232020077E-2</v>
      </c>
    </row>
    <row r="58" spans="1:21" x14ac:dyDescent="0.2">
      <c r="A58" s="17" t="s">
        <v>172</v>
      </c>
      <c r="B58" s="18">
        <v>81</v>
      </c>
      <c r="C58" s="18">
        <v>582</v>
      </c>
      <c r="D58" s="19">
        <v>5293</v>
      </c>
      <c r="E58" s="76">
        <v>6.3838424789232709E-4</v>
      </c>
      <c r="F58" s="76">
        <v>4.4031396655474977E-3</v>
      </c>
      <c r="G58" s="77">
        <v>3.9159713776746867E-2</v>
      </c>
      <c r="I58" s="93">
        <v>80</v>
      </c>
      <c r="J58" s="18">
        <v>454</v>
      </c>
      <c r="K58" s="19">
        <v>1170</v>
      </c>
      <c r="L58" s="76">
        <v>3.1461443018410843E-3</v>
      </c>
      <c r="M58" s="76">
        <v>1.7542768225641731E-2</v>
      </c>
      <c r="N58" s="77">
        <v>4.3995829044993447E-2</v>
      </c>
      <c r="P58" s="93">
        <v>1</v>
      </c>
      <c r="Q58" s="18">
        <v>128</v>
      </c>
      <c r="R58" s="19">
        <v>4123</v>
      </c>
      <c r="S58" s="76">
        <v>9.8565983223281129E-6</v>
      </c>
      <c r="T58" s="76">
        <v>1.2041528220450278E-3</v>
      </c>
      <c r="U58" s="77">
        <v>3.7975153399632811E-2</v>
      </c>
    </row>
    <row r="59" spans="1:21" x14ac:dyDescent="0.2">
      <c r="A59" s="17" t="s">
        <v>173</v>
      </c>
      <c r="B59" s="18">
        <v>0</v>
      </c>
      <c r="C59" s="18">
        <v>0</v>
      </c>
      <c r="D59" s="19">
        <v>278242</v>
      </c>
      <c r="E59" s="76" t="s">
        <v>161</v>
      </c>
      <c r="F59" s="76" t="s">
        <v>161</v>
      </c>
      <c r="G59" s="77">
        <v>2.058544696895825</v>
      </c>
      <c r="I59" s="93">
        <v>0</v>
      </c>
      <c r="J59" s="18">
        <v>0</v>
      </c>
      <c r="K59" s="19">
        <v>0</v>
      </c>
      <c r="L59" s="76" t="s">
        <v>161</v>
      </c>
      <c r="M59" s="76" t="s">
        <v>161</v>
      </c>
      <c r="N59" s="77" t="s">
        <v>161</v>
      </c>
      <c r="P59" s="93">
        <v>0</v>
      </c>
      <c r="Q59" s="18">
        <v>0</v>
      </c>
      <c r="R59" s="19">
        <v>278242</v>
      </c>
      <c r="S59" s="76" t="s">
        <v>161</v>
      </c>
      <c r="T59" s="76" t="s">
        <v>161</v>
      </c>
      <c r="U59" s="77">
        <v>2.562765615382157</v>
      </c>
    </row>
    <row r="60" spans="1:21" x14ac:dyDescent="0.2">
      <c r="A60" s="17" t="s">
        <v>174</v>
      </c>
      <c r="B60" s="18">
        <v>155616</v>
      </c>
      <c r="C60" s="18">
        <v>169828</v>
      </c>
      <c r="D60" s="19">
        <v>178970</v>
      </c>
      <c r="E60" s="76">
        <v>1.2264543595063255</v>
      </c>
      <c r="F60" s="76">
        <v>1.2848391806195882</v>
      </c>
      <c r="G60" s="77">
        <v>1.3240910588748134</v>
      </c>
      <c r="I60" s="93">
        <v>84398</v>
      </c>
      <c r="J60" s="18">
        <v>89575</v>
      </c>
      <c r="K60" s="19">
        <v>92794</v>
      </c>
      <c r="L60" s="76">
        <v>3.3191035848347981</v>
      </c>
      <c r="M60" s="76">
        <v>3.4612190832860308</v>
      </c>
      <c r="N60" s="77">
        <v>3.4893580858129245</v>
      </c>
      <c r="P60" s="93">
        <v>71218</v>
      </c>
      <c r="Q60" s="18">
        <v>80253</v>
      </c>
      <c r="R60" s="19">
        <v>86176</v>
      </c>
      <c r="S60" s="76">
        <v>0.70196721931956352</v>
      </c>
      <c r="T60" s="76">
        <v>0.75497559709046569</v>
      </c>
      <c r="U60" s="77">
        <v>0.79372952203899039</v>
      </c>
    </row>
    <row r="61" spans="1:21" x14ac:dyDescent="0.2">
      <c r="A61" s="17" t="s">
        <v>175</v>
      </c>
      <c r="B61" s="18">
        <v>809537</v>
      </c>
      <c r="C61" s="18">
        <v>833386</v>
      </c>
      <c r="D61" s="19">
        <v>840873</v>
      </c>
      <c r="E61" s="76">
        <v>6.3801934430371707</v>
      </c>
      <c r="F61" s="76">
        <v>6.3050085108453038</v>
      </c>
      <c r="G61" s="77">
        <v>6.2211120352530642</v>
      </c>
      <c r="I61" s="93">
        <v>3135</v>
      </c>
      <c r="J61" s="18">
        <v>3307</v>
      </c>
      <c r="K61" s="19">
        <v>3746</v>
      </c>
      <c r="L61" s="76">
        <v>0.1232895298283975</v>
      </c>
      <c r="M61" s="76">
        <v>0.12778399674492777</v>
      </c>
      <c r="N61" s="77">
        <v>0.14086185948935509</v>
      </c>
      <c r="P61" s="93">
        <v>806402</v>
      </c>
      <c r="Q61" s="18">
        <v>830079</v>
      </c>
      <c r="R61" s="19">
        <v>837127</v>
      </c>
      <c r="S61" s="76">
        <v>7.948380600322035</v>
      </c>
      <c r="T61" s="76">
        <v>7.808921643518083</v>
      </c>
      <c r="U61" s="77">
        <v>7.7104114091618765</v>
      </c>
    </row>
    <row r="62" spans="1:21" x14ac:dyDescent="0.2">
      <c r="A62" s="17" t="s">
        <v>176</v>
      </c>
      <c r="B62" s="18">
        <v>134479</v>
      </c>
      <c r="C62" s="18">
        <v>142584</v>
      </c>
      <c r="D62" s="19">
        <v>154859</v>
      </c>
      <c r="E62" s="76">
        <v>1.0598675959544723</v>
      </c>
      <c r="F62" s="76">
        <v>1.0787238248667086</v>
      </c>
      <c r="G62" s="77">
        <v>1.1457083158422905</v>
      </c>
      <c r="I62" s="93">
        <v>39543</v>
      </c>
      <c r="J62" s="18">
        <v>37457</v>
      </c>
      <c r="K62" s="19">
        <v>57817</v>
      </c>
      <c r="L62" s="76">
        <v>1.5550998015962749</v>
      </c>
      <c r="M62" s="76">
        <v>1.4473556595327364</v>
      </c>
      <c r="N62" s="77">
        <v>2.1741084170037488</v>
      </c>
      <c r="P62" s="93">
        <v>94936</v>
      </c>
      <c r="Q62" s="18">
        <v>105127</v>
      </c>
      <c r="R62" s="19">
        <v>97042</v>
      </c>
      <c r="S62" s="76">
        <v>0.93574601832854176</v>
      </c>
      <c r="T62" s="76">
        <v>0.98897635721193466</v>
      </c>
      <c r="U62" s="77">
        <v>0.89381150526489628</v>
      </c>
    </row>
    <row r="63" spans="1:21" x14ac:dyDescent="0.2">
      <c r="A63" s="17" t="s">
        <v>177</v>
      </c>
      <c r="B63" s="18">
        <v>0</v>
      </c>
      <c r="C63" s="18">
        <v>0</v>
      </c>
      <c r="D63" s="19">
        <v>0</v>
      </c>
      <c r="E63" s="76" t="s">
        <v>161</v>
      </c>
      <c r="F63" s="76" t="s">
        <v>161</v>
      </c>
      <c r="G63" s="77" t="s">
        <v>161</v>
      </c>
      <c r="I63" s="93">
        <v>0</v>
      </c>
      <c r="J63" s="18">
        <v>0</v>
      </c>
      <c r="K63" s="19">
        <v>0</v>
      </c>
      <c r="L63" s="76" t="s">
        <v>161</v>
      </c>
      <c r="M63" s="76" t="s">
        <v>161</v>
      </c>
      <c r="N63" s="77" t="s">
        <v>161</v>
      </c>
      <c r="P63" s="93">
        <v>0</v>
      </c>
      <c r="Q63" s="18">
        <v>0</v>
      </c>
      <c r="R63" s="19">
        <v>0</v>
      </c>
      <c r="S63" s="76" t="s">
        <v>161</v>
      </c>
      <c r="T63" s="76" t="s">
        <v>161</v>
      </c>
      <c r="U63" s="77" t="s">
        <v>161</v>
      </c>
    </row>
    <row r="64" spans="1:21" x14ac:dyDescent="0.2">
      <c r="A64" s="17" t="s">
        <v>178</v>
      </c>
      <c r="B64" s="18">
        <v>0</v>
      </c>
      <c r="C64" s="18">
        <v>0</v>
      </c>
      <c r="D64" s="19">
        <v>0</v>
      </c>
      <c r="E64" s="76" t="s">
        <v>161</v>
      </c>
      <c r="F64" s="76" t="s">
        <v>161</v>
      </c>
      <c r="G64" s="77" t="s">
        <v>161</v>
      </c>
      <c r="I64" s="93">
        <v>0</v>
      </c>
      <c r="J64" s="18">
        <v>0</v>
      </c>
      <c r="K64" s="19">
        <v>0</v>
      </c>
      <c r="L64" s="76" t="s">
        <v>161</v>
      </c>
      <c r="M64" s="76" t="s">
        <v>161</v>
      </c>
      <c r="N64" s="77" t="s">
        <v>161</v>
      </c>
      <c r="P64" s="93">
        <v>0</v>
      </c>
      <c r="Q64" s="18">
        <v>0</v>
      </c>
      <c r="R64" s="19">
        <v>0</v>
      </c>
      <c r="S64" s="76" t="s">
        <v>161</v>
      </c>
      <c r="T64" s="76" t="s">
        <v>161</v>
      </c>
      <c r="U64" s="77" t="s">
        <v>161</v>
      </c>
    </row>
    <row r="65" spans="1:21" x14ac:dyDescent="0.2">
      <c r="A65" s="17" t="s">
        <v>179</v>
      </c>
      <c r="B65" s="18">
        <v>0</v>
      </c>
      <c r="C65" s="18">
        <v>0</v>
      </c>
      <c r="D65" s="19">
        <v>0</v>
      </c>
      <c r="E65" s="76" t="s">
        <v>161</v>
      </c>
      <c r="F65" s="76" t="s">
        <v>161</v>
      </c>
      <c r="G65" s="77" t="s">
        <v>161</v>
      </c>
      <c r="I65" s="93">
        <v>0</v>
      </c>
      <c r="J65" s="18">
        <v>0</v>
      </c>
      <c r="K65" s="19">
        <v>0</v>
      </c>
      <c r="L65" s="76" t="s">
        <v>161</v>
      </c>
      <c r="M65" s="76" t="s">
        <v>161</v>
      </c>
      <c r="N65" s="77" t="s">
        <v>161</v>
      </c>
      <c r="P65" s="93">
        <v>0</v>
      </c>
      <c r="Q65" s="18">
        <v>0</v>
      </c>
      <c r="R65" s="19">
        <v>0</v>
      </c>
      <c r="S65" s="76" t="s">
        <v>161</v>
      </c>
      <c r="T65" s="76" t="s">
        <v>161</v>
      </c>
      <c r="U65" s="77" t="s">
        <v>161</v>
      </c>
    </row>
    <row r="66" spans="1:21" x14ac:dyDescent="0.2">
      <c r="A66" s="17" t="s">
        <v>180</v>
      </c>
      <c r="B66" s="18">
        <v>0</v>
      </c>
      <c r="C66" s="18">
        <v>0</v>
      </c>
      <c r="D66" s="19">
        <v>0</v>
      </c>
      <c r="E66" s="76" t="s">
        <v>161</v>
      </c>
      <c r="F66" s="76" t="s">
        <v>161</v>
      </c>
      <c r="G66" s="77" t="s">
        <v>161</v>
      </c>
      <c r="I66" s="93">
        <v>0</v>
      </c>
      <c r="J66" s="18">
        <v>0</v>
      </c>
      <c r="K66" s="19">
        <v>0</v>
      </c>
      <c r="L66" s="76" t="s">
        <v>161</v>
      </c>
      <c r="M66" s="76" t="s">
        <v>161</v>
      </c>
      <c r="N66" s="77" t="s">
        <v>161</v>
      </c>
      <c r="P66" s="93">
        <v>0</v>
      </c>
      <c r="Q66" s="18">
        <v>0</v>
      </c>
      <c r="R66" s="19">
        <v>0</v>
      </c>
      <c r="S66" s="76" t="s">
        <v>161</v>
      </c>
      <c r="T66" s="76" t="s">
        <v>161</v>
      </c>
      <c r="U66" s="77" t="s">
        <v>161</v>
      </c>
    </row>
    <row r="67" spans="1:21" x14ac:dyDescent="0.2">
      <c r="A67" s="17" t="s">
        <v>181</v>
      </c>
      <c r="B67" s="18">
        <v>10332</v>
      </c>
      <c r="C67" s="18">
        <v>11581</v>
      </c>
      <c r="D67" s="19">
        <v>13061</v>
      </c>
      <c r="E67" s="76">
        <v>8.1429457397821287E-2</v>
      </c>
      <c r="F67" s="76">
        <v>8.7616426918738097E-2</v>
      </c>
      <c r="G67" s="77">
        <v>9.6630459406402955E-2</v>
      </c>
      <c r="I67" s="93">
        <v>6863</v>
      </c>
      <c r="J67" s="18">
        <v>8166</v>
      </c>
      <c r="K67" s="19">
        <v>10021</v>
      </c>
      <c r="L67" s="76">
        <v>0.269899854294192</v>
      </c>
      <c r="M67" s="76">
        <v>0.31553798530967042</v>
      </c>
      <c r="N67" s="77">
        <v>0.37682239560673447</v>
      </c>
      <c r="P67" s="93">
        <v>3469</v>
      </c>
      <c r="Q67" s="18">
        <v>3415</v>
      </c>
      <c r="R67" s="19">
        <v>3040</v>
      </c>
      <c r="S67" s="76">
        <v>3.4192539580156223E-2</v>
      </c>
      <c r="T67" s="76">
        <v>3.212642099440445E-2</v>
      </c>
      <c r="U67" s="77">
        <v>2.8000113105720044E-2</v>
      </c>
    </row>
    <row r="68" spans="1:21" x14ac:dyDescent="0.2">
      <c r="A68" s="17" t="s">
        <v>182</v>
      </c>
      <c r="B68" s="18">
        <v>51872</v>
      </c>
      <c r="C68" s="18">
        <v>78533</v>
      </c>
      <c r="D68" s="19">
        <v>123707</v>
      </c>
      <c r="E68" s="76">
        <v>0.40881811983544186</v>
      </c>
      <c r="F68" s="76">
        <v>0.59414393016227085</v>
      </c>
      <c r="G68" s="77">
        <v>0.91523346158700636</v>
      </c>
      <c r="I68" s="93">
        <v>0</v>
      </c>
      <c r="J68" s="18">
        <v>0</v>
      </c>
      <c r="K68" s="19">
        <v>0</v>
      </c>
      <c r="L68" s="76" t="s">
        <v>161</v>
      </c>
      <c r="M68" s="76" t="s">
        <v>161</v>
      </c>
      <c r="N68" s="77" t="s">
        <v>161</v>
      </c>
      <c r="P68" s="93">
        <v>51872</v>
      </c>
      <c r="Q68" s="18">
        <v>78533</v>
      </c>
      <c r="R68" s="19">
        <v>123707</v>
      </c>
      <c r="S68" s="76">
        <v>0.51128146817580389</v>
      </c>
      <c r="T68" s="76">
        <v>0.73879479354423572</v>
      </c>
      <c r="U68" s="77">
        <v>1.1394111815688519</v>
      </c>
    </row>
    <row r="69" spans="1:21" x14ac:dyDescent="0.2">
      <c r="A69" s="17" t="s">
        <v>183</v>
      </c>
      <c r="B69" s="18">
        <v>0</v>
      </c>
      <c r="C69" s="18">
        <v>0</v>
      </c>
      <c r="D69" s="19">
        <v>0</v>
      </c>
      <c r="E69" s="76" t="s">
        <v>161</v>
      </c>
      <c r="F69" s="76" t="s">
        <v>161</v>
      </c>
      <c r="G69" s="77" t="s">
        <v>161</v>
      </c>
      <c r="I69" s="93">
        <v>0</v>
      </c>
      <c r="J69" s="18">
        <v>0</v>
      </c>
      <c r="K69" s="19">
        <v>0</v>
      </c>
      <c r="L69" s="76" t="s">
        <v>161</v>
      </c>
      <c r="M69" s="76" t="s">
        <v>161</v>
      </c>
      <c r="N69" s="77" t="s">
        <v>161</v>
      </c>
      <c r="P69" s="93">
        <v>0</v>
      </c>
      <c r="Q69" s="18">
        <v>0</v>
      </c>
      <c r="R69" s="19">
        <v>0</v>
      </c>
      <c r="S69" s="76" t="s">
        <v>161</v>
      </c>
      <c r="T69" s="76" t="s">
        <v>161</v>
      </c>
      <c r="U69" s="77" t="s">
        <v>161</v>
      </c>
    </row>
    <row r="70" spans="1:21" ht="13.5" thickBot="1" x14ac:dyDescent="0.25">
      <c r="A70" s="20" t="s">
        <v>4</v>
      </c>
      <c r="B70" s="21">
        <v>12688283</v>
      </c>
      <c r="C70" s="21">
        <v>13217841</v>
      </c>
      <c r="D70" s="22">
        <v>13516442</v>
      </c>
      <c r="E70" s="80">
        <v>100</v>
      </c>
      <c r="F70" s="80">
        <v>100</v>
      </c>
      <c r="G70" s="81">
        <v>100</v>
      </c>
      <c r="I70" s="94">
        <v>2542795</v>
      </c>
      <c r="J70" s="21">
        <v>2587961</v>
      </c>
      <c r="K70" s="22">
        <v>2659343</v>
      </c>
      <c r="L70" s="80">
        <v>100</v>
      </c>
      <c r="M70" s="80">
        <v>100</v>
      </c>
      <c r="N70" s="81">
        <v>100</v>
      </c>
      <c r="P70" s="94">
        <v>10145488</v>
      </c>
      <c r="Q70" s="21">
        <v>10629880</v>
      </c>
      <c r="R70" s="22">
        <v>10857099</v>
      </c>
      <c r="S70" s="80">
        <v>100</v>
      </c>
      <c r="T70" s="80">
        <v>100</v>
      </c>
      <c r="U70" s="81">
        <v>100</v>
      </c>
    </row>
    <row r="71" spans="1:21" x14ac:dyDescent="0.2">
      <c r="A71" s="24"/>
      <c r="B71" s="24"/>
      <c r="C71" s="24"/>
      <c r="D71" s="24"/>
      <c r="E71" s="24"/>
      <c r="F71" s="24"/>
      <c r="G71" s="24"/>
      <c r="I71" s="24"/>
      <c r="J71" s="24"/>
      <c r="K71" s="24"/>
      <c r="L71" s="24"/>
      <c r="M71" s="24"/>
      <c r="N71" s="24"/>
      <c r="P71" s="24"/>
      <c r="Q71" s="24"/>
      <c r="R71" s="24"/>
      <c r="S71" s="24"/>
      <c r="T71" s="24"/>
      <c r="U71" s="24"/>
    </row>
    <row r="72" spans="1:21" ht="12.75" customHeight="1" x14ac:dyDescent="0.2">
      <c r="A72" s="26" t="s">
        <v>156</v>
      </c>
      <c r="F72" s="25"/>
      <c r="G72" s="25"/>
      <c r="H72" s="91"/>
      <c r="I72" s="25"/>
      <c r="J72" s="25"/>
      <c r="K72" s="25"/>
      <c r="L72" s="25"/>
      <c r="M72" s="25"/>
      <c r="N72" s="25"/>
      <c r="O72" s="91"/>
      <c r="P72" s="25"/>
      <c r="T72" s="25"/>
      <c r="U72" s="206">
        <v>11</v>
      </c>
    </row>
    <row r="73" spans="1:21" ht="12.75" customHeight="1" x14ac:dyDescent="0.2">
      <c r="A73" s="26" t="s">
        <v>157</v>
      </c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T73" s="25"/>
      <c r="U73" s="207"/>
    </row>
    <row r="78" spans="1:21" ht="12.75" customHeight="1" x14ac:dyDescent="0.2"/>
    <row r="79" spans="1:21" ht="12.75" customHeight="1" x14ac:dyDescent="0.2"/>
  </sheetData>
  <mergeCells count="7">
    <mergeCell ref="U72:U73"/>
    <mergeCell ref="D4:E4"/>
    <mergeCell ref="I4:N4"/>
    <mergeCell ref="P4:U4"/>
    <mergeCell ref="D38:E38"/>
    <mergeCell ref="I38:N38"/>
    <mergeCell ref="P38:U38"/>
  </mergeCells>
  <hyperlinks>
    <hyperlink ref="A2" location="Innhold!A30" tooltip="Move to Tab2" display="Tilbake til innholdsfortegnelsen" xr:uid="{00000000-0004-0000-0A00-000000000000}"/>
  </hyperlinks>
  <pageMargins left="0.78740157480314965" right="0.78740157480314965" top="0.39370078740157483" bottom="0.19685039370078741" header="3.937007874015748E-2" footer="3.937007874015748E-2"/>
  <pageSetup paperSize="9" scale="56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U79"/>
  <sheetViews>
    <sheetView showGridLines="0" showRowColHeaders="0" zoomScaleNormal="100" workbookViewId="0"/>
  </sheetViews>
  <sheetFormatPr defaultColWidth="11.42578125" defaultRowHeight="12.75" x14ac:dyDescent="0.2"/>
  <cols>
    <col min="1" max="1" width="26.42578125" style="1" customWidth="1"/>
    <col min="2" max="4" width="11.7109375" style="1" customWidth="1"/>
    <col min="5" max="7" width="9.7109375" style="1" customWidth="1"/>
    <col min="8" max="8" width="6.7109375" style="1" customWidth="1"/>
    <col min="9" max="11" width="11.7109375" style="1" customWidth="1"/>
    <col min="12" max="14" width="9.7109375" style="1" customWidth="1"/>
    <col min="15" max="15" width="6.7109375" style="1" customWidth="1"/>
    <col min="16" max="18" width="11.7109375" style="1" customWidth="1"/>
    <col min="19" max="21" width="9.7109375" style="1" customWidth="1"/>
    <col min="22" max="16384" width="11.42578125" style="1"/>
  </cols>
  <sheetData>
    <row r="1" spans="1:21" ht="5.25" customHeight="1" x14ac:dyDescent="0.2"/>
    <row r="2" spans="1:21" x14ac:dyDescent="0.2">
      <c r="A2" s="69" t="s">
        <v>0</v>
      </c>
      <c r="B2" s="3"/>
      <c r="C2" s="3"/>
      <c r="D2" s="3"/>
      <c r="E2" s="3"/>
      <c r="F2" s="3"/>
      <c r="I2" s="3"/>
      <c r="J2" s="3"/>
      <c r="K2" s="3"/>
      <c r="L2" s="3"/>
      <c r="M2" s="3"/>
      <c r="P2" s="3"/>
      <c r="Q2" s="3"/>
      <c r="R2" s="3"/>
      <c r="S2" s="3"/>
      <c r="T2" s="3"/>
    </row>
    <row r="3" spans="1:21" ht="6" customHeight="1" x14ac:dyDescent="0.2">
      <c r="A3" s="4"/>
      <c r="B3" s="3"/>
      <c r="C3" s="3"/>
      <c r="D3" s="3"/>
      <c r="E3" s="3"/>
      <c r="F3" s="3"/>
      <c r="I3" s="3"/>
      <c r="J3" s="3"/>
      <c r="K3" s="3"/>
      <c r="L3" s="3"/>
      <c r="M3" s="3"/>
      <c r="P3" s="3"/>
      <c r="Q3" s="3"/>
      <c r="R3" s="3"/>
      <c r="S3" s="3"/>
      <c r="T3" s="3"/>
    </row>
    <row r="4" spans="1:21" ht="16.5" thickBot="1" x14ac:dyDescent="0.3">
      <c r="A4" s="5" t="s">
        <v>111</v>
      </c>
      <c r="B4" s="6"/>
      <c r="C4" s="6"/>
      <c r="D4" s="223" t="s">
        <v>103</v>
      </c>
      <c r="E4" s="223"/>
      <c r="F4" s="6"/>
      <c r="I4" s="223" t="s">
        <v>105</v>
      </c>
      <c r="J4" s="223"/>
      <c r="K4" s="223"/>
      <c r="L4" s="223"/>
      <c r="M4" s="223"/>
      <c r="N4" s="223"/>
      <c r="P4" s="223" t="s">
        <v>106</v>
      </c>
      <c r="Q4" s="223"/>
      <c r="R4" s="223"/>
      <c r="S4" s="223"/>
      <c r="T4" s="223"/>
      <c r="U4" s="223"/>
    </row>
    <row r="5" spans="1:21" x14ac:dyDescent="0.2">
      <c r="A5" s="7"/>
      <c r="B5" s="8"/>
      <c r="C5" s="9" t="s">
        <v>1</v>
      </c>
      <c r="D5" s="10"/>
      <c r="E5" s="11"/>
      <c r="F5" s="9" t="s">
        <v>2</v>
      </c>
      <c r="G5" s="12"/>
      <c r="I5" s="7"/>
      <c r="J5" s="83" t="s">
        <v>1</v>
      </c>
      <c r="K5" s="10"/>
      <c r="L5" s="11"/>
      <c r="M5" s="83" t="s">
        <v>2</v>
      </c>
      <c r="N5" s="12"/>
      <c r="P5" s="7"/>
      <c r="Q5" s="83" t="s">
        <v>1</v>
      </c>
      <c r="R5" s="10"/>
      <c r="S5" s="11"/>
      <c r="T5" s="83" t="s">
        <v>2</v>
      </c>
      <c r="U5" s="12"/>
    </row>
    <row r="6" spans="1:21" x14ac:dyDescent="0.2">
      <c r="A6" s="13" t="s">
        <v>3</v>
      </c>
      <c r="B6" s="14" t="s">
        <v>158</v>
      </c>
      <c r="C6" s="15" t="s">
        <v>154</v>
      </c>
      <c r="D6" s="66" t="s">
        <v>155</v>
      </c>
      <c r="E6" s="15" t="s">
        <v>158</v>
      </c>
      <c r="F6" s="15" t="s">
        <v>154</v>
      </c>
      <c r="G6" s="16" t="s">
        <v>155</v>
      </c>
      <c r="I6" s="92" t="s">
        <v>158</v>
      </c>
      <c r="J6" s="15" t="s">
        <v>154</v>
      </c>
      <c r="K6" s="66" t="s">
        <v>155</v>
      </c>
      <c r="L6" s="15" t="s">
        <v>158</v>
      </c>
      <c r="M6" s="15" t="s">
        <v>154</v>
      </c>
      <c r="N6" s="16" t="s">
        <v>155</v>
      </c>
      <c r="P6" s="92" t="s">
        <v>158</v>
      </c>
      <c r="Q6" s="15" t="s">
        <v>154</v>
      </c>
      <c r="R6" s="66" t="s">
        <v>155</v>
      </c>
      <c r="S6" s="15" t="s">
        <v>158</v>
      </c>
      <c r="T6" s="15" t="s">
        <v>154</v>
      </c>
      <c r="U6" s="16" t="s">
        <v>155</v>
      </c>
    </row>
    <row r="7" spans="1:21" x14ac:dyDescent="0.2">
      <c r="A7" s="17" t="s">
        <v>80</v>
      </c>
      <c r="B7" s="18">
        <v>289254</v>
      </c>
      <c r="C7" s="18">
        <v>314797</v>
      </c>
      <c r="D7" s="19">
        <v>386310</v>
      </c>
      <c r="E7" s="27">
        <v>22.636379857069965</v>
      </c>
      <c r="F7" s="27">
        <v>22.929814287129464</v>
      </c>
      <c r="G7" s="28">
        <v>25.311388191819056</v>
      </c>
      <c r="I7" s="93">
        <v>208734</v>
      </c>
      <c r="J7" s="18">
        <v>224298</v>
      </c>
      <c r="K7" s="19">
        <v>236396</v>
      </c>
      <c r="L7" s="76">
        <v>22.882180896545979</v>
      </c>
      <c r="M7" s="76">
        <v>23.350073080238353</v>
      </c>
      <c r="N7" s="77">
        <v>23.304251816362545</v>
      </c>
      <c r="P7" s="93">
        <v>80520</v>
      </c>
      <c r="Q7" s="18">
        <v>90499</v>
      </c>
      <c r="R7" s="19">
        <v>149914</v>
      </c>
      <c r="S7" s="76">
        <v>22.02310620979388</v>
      </c>
      <c r="T7" s="76">
        <v>21.950645671430372</v>
      </c>
      <c r="U7" s="77">
        <v>29.289231009690528</v>
      </c>
    </row>
    <row r="8" spans="1:21" x14ac:dyDescent="0.2">
      <c r="A8" s="17" t="s">
        <v>185</v>
      </c>
      <c r="B8" s="18">
        <v>29342</v>
      </c>
      <c r="C8" s="18">
        <v>31012</v>
      </c>
      <c r="D8" s="19">
        <v>34437</v>
      </c>
      <c r="E8" s="27">
        <v>2.2962401825597811</v>
      </c>
      <c r="F8" s="27">
        <v>2.2589141595137785</v>
      </c>
      <c r="G8" s="28">
        <v>2.2563440634766714</v>
      </c>
      <c r="I8" s="93">
        <v>27927</v>
      </c>
      <c r="J8" s="18">
        <v>29082</v>
      </c>
      <c r="K8" s="19">
        <v>33020</v>
      </c>
      <c r="L8" s="76">
        <v>3.061459397596173</v>
      </c>
      <c r="M8" s="76">
        <v>3.0275206436057913</v>
      </c>
      <c r="N8" s="77">
        <v>3.2551582724593104</v>
      </c>
      <c r="P8" s="93">
        <v>1415</v>
      </c>
      <c r="Q8" s="18">
        <v>1930</v>
      </c>
      <c r="R8" s="19">
        <v>1417</v>
      </c>
      <c r="S8" s="76">
        <v>0.38701807360728196</v>
      </c>
      <c r="T8" s="76">
        <v>0.46812391458315145</v>
      </c>
      <c r="U8" s="77">
        <v>0.27684432635198497</v>
      </c>
    </row>
    <row r="9" spans="1:21" x14ac:dyDescent="0.2">
      <c r="A9" s="17" t="s">
        <v>81</v>
      </c>
      <c r="B9" s="18">
        <v>275248</v>
      </c>
      <c r="C9" s="18">
        <v>321426</v>
      </c>
      <c r="D9" s="19">
        <v>363386</v>
      </c>
      <c r="E9" s="27">
        <v>21.540301198596367</v>
      </c>
      <c r="F9" s="27">
        <v>23.412670664126008</v>
      </c>
      <c r="G9" s="28">
        <v>23.809386527587584</v>
      </c>
      <c r="I9" s="93">
        <v>146728</v>
      </c>
      <c r="J9" s="18">
        <v>157234</v>
      </c>
      <c r="K9" s="19">
        <v>165558</v>
      </c>
      <c r="L9" s="76">
        <v>16.084857467343117</v>
      </c>
      <c r="M9" s="76">
        <v>16.368515950646895</v>
      </c>
      <c r="N9" s="77">
        <v>16.320941649661371</v>
      </c>
      <c r="P9" s="93">
        <v>128520</v>
      </c>
      <c r="Q9" s="18">
        <v>164192</v>
      </c>
      <c r="R9" s="19">
        <v>197828</v>
      </c>
      <c r="S9" s="76">
        <v>35.151634501772349</v>
      </c>
      <c r="T9" s="76">
        <v>39.824975017221142</v>
      </c>
      <c r="U9" s="77">
        <v>38.650359487339792</v>
      </c>
    </row>
    <row r="10" spans="1:21" x14ac:dyDescent="0.2">
      <c r="A10" s="17" t="s">
        <v>83</v>
      </c>
      <c r="B10" s="18">
        <v>228467</v>
      </c>
      <c r="C10" s="18">
        <v>248877</v>
      </c>
      <c r="D10" s="19">
        <v>261685</v>
      </c>
      <c r="E10" s="27">
        <v>17.879323351812609</v>
      </c>
      <c r="F10" s="27">
        <v>18.128201318112687</v>
      </c>
      <c r="G10" s="28">
        <v>17.145843024970024</v>
      </c>
      <c r="I10" s="93">
        <v>152087</v>
      </c>
      <c r="J10" s="18">
        <v>165179</v>
      </c>
      <c r="K10" s="19">
        <v>173461</v>
      </c>
      <c r="L10" s="76">
        <v>16.672330554739467</v>
      </c>
      <c r="M10" s="76">
        <v>17.195613520052301</v>
      </c>
      <c r="N10" s="77">
        <v>17.100030560238174</v>
      </c>
      <c r="P10" s="93">
        <v>76380</v>
      </c>
      <c r="Q10" s="18">
        <v>83698</v>
      </c>
      <c r="R10" s="19">
        <v>88224</v>
      </c>
      <c r="S10" s="76">
        <v>20.89077064461074</v>
      </c>
      <c r="T10" s="76">
        <v>20.301054612839692</v>
      </c>
      <c r="U10" s="77">
        <v>17.236636448890277</v>
      </c>
    </row>
    <row r="11" spans="1:21" x14ac:dyDescent="0.2">
      <c r="A11" s="17" t="s">
        <v>184</v>
      </c>
      <c r="B11" s="18">
        <v>268343</v>
      </c>
      <c r="C11" s="18">
        <v>278013</v>
      </c>
      <c r="D11" s="19">
        <v>285290</v>
      </c>
      <c r="E11" s="27">
        <v>20.999931133141551</v>
      </c>
      <c r="F11" s="27">
        <v>20.250467632816459</v>
      </c>
      <c r="G11" s="28">
        <v>18.692464438518442</v>
      </c>
      <c r="I11" s="93">
        <v>268343</v>
      </c>
      <c r="J11" s="18">
        <v>278013</v>
      </c>
      <c r="K11" s="19">
        <v>285290</v>
      </c>
      <c r="L11" s="76">
        <v>29.416736460384207</v>
      </c>
      <c r="M11" s="76">
        <v>28.941960549163639</v>
      </c>
      <c r="N11" s="77">
        <v>28.124291446090755</v>
      </c>
      <c r="P11" s="93">
        <v>0</v>
      </c>
      <c r="Q11" s="18">
        <v>0</v>
      </c>
      <c r="R11" s="19">
        <v>0</v>
      </c>
      <c r="S11" s="76" t="s">
        <v>161</v>
      </c>
      <c r="T11" s="76" t="s">
        <v>161</v>
      </c>
      <c r="U11" s="77" t="s">
        <v>161</v>
      </c>
    </row>
    <row r="12" spans="1:21" x14ac:dyDescent="0.2">
      <c r="A12" s="17" t="s">
        <v>159</v>
      </c>
      <c r="B12" s="18">
        <v>8292</v>
      </c>
      <c r="C12" s="18">
        <v>8802</v>
      </c>
      <c r="D12" s="19">
        <v>9333</v>
      </c>
      <c r="E12" s="27">
        <v>0.64891362530794439</v>
      </c>
      <c r="F12" s="27">
        <v>0.64113770256804714</v>
      </c>
      <c r="G12" s="28">
        <v>0.61150678469169129</v>
      </c>
      <c r="I12" s="93">
        <v>8292</v>
      </c>
      <c r="J12" s="18">
        <v>8802</v>
      </c>
      <c r="K12" s="19">
        <v>9333</v>
      </c>
      <c r="L12" s="76">
        <v>0.90899922386462795</v>
      </c>
      <c r="M12" s="76">
        <v>0.91631375782333324</v>
      </c>
      <c r="N12" s="77">
        <v>0.92006033182503766</v>
      </c>
      <c r="P12" s="93">
        <v>0</v>
      </c>
      <c r="Q12" s="18">
        <v>0</v>
      </c>
      <c r="R12" s="19">
        <v>0</v>
      </c>
      <c r="S12" s="76" t="s">
        <v>161</v>
      </c>
      <c r="T12" s="76" t="s">
        <v>161</v>
      </c>
      <c r="U12" s="77" t="s">
        <v>161</v>
      </c>
    </row>
    <row r="13" spans="1:21" x14ac:dyDescent="0.2">
      <c r="A13" s="17" t="s">
        <v>160</v>
      </c>
      <c r="B13" s="18">
        <v>16325</v>
      </c>
      <c r="C13" s="18">
        <v>0</v>
      </c>
      <c r="D13" s="19">
        <v>0</v>
      </c>
      <c r="E13" s="27">
        <v>1.2775584820492272</v>
      </c>
      <c r="F13" s="27" t="s">
        <v>161</v>
      </c>
      <c r="G13" s="28" t="s">
        <v>161</v>
      </c>
      <c r="I13" s="93">
        <v>6513</v>
      </c>
      <c r="J13" s="18">
        <v>0</v>
      </c>
      <c r="K13" s="19">
        <v>0</v>
      </c>
      <c r="L13" s="76">
        <v>0.71397876809338179</v>
      </c>
      <c r="M13" s="76" t="s">
        <v>161</v>
      </c>
      <c r="N13" s="77" t="s">
        <v>161</v>
      </c>
      <c r="P13" s="93">
        <v>9812</v>
      </c>
      <c r="Q13" s="18">
        <v>0</v>
      </c>
      <c r="R13" s="19">
        <v>0</v>
      </c>
      <c r="S13" s="76">
        <v>2.6836899916852652</v>
      </c>
      <c r="T13" s="76" t="s">
        <v>161</v>
      </c>
      <c r="U13" s="77" t="s">
        <v>161</v>
      </c>
    </row>
    <row r="14" spans="1:21" x14ac:dyDescent="0.2">
      <c r="A14" s="17" t="s">
        <v>162</v>
      </c>
      <c r="B14" s="18">
        <v>8726</v>
      </c>
      <c r="C14" s="18">
        <v>7166</v>
      </c>
      <c r="D14" s="19">
        <v>3568</v>
      </c>
      <c r="E14" s="27">
        <v>0.68287750777099887</v>
      </c>
      <c r="F14" s="27">
        <v>0.52197145837339531</v>
      </c>
      <c r="G14" s="28">
        <v>0.23377865721418134</v>
      </c>
      <c r="I14" s="93">
        <v>0</v>
      </c>
      <c r="J14" s="18">
        <v>0</v>
      </c>
      <c r="K14" s="19">
        <v>0</v>
      </c>
      <c r="L14" s="76" t="s">
        <v>161</v>
      </c>
      <c r="M14" s="76" t="s">
        <v>161</v>
      </c>
      <c r="N14" s="77" t="s">
        <v>161</v>
      </c>
      <c r="P14" s="93">
        <v>8726</v>
      </c>
      <c r="Q14" s="18">
        <v>7166</v>
      </c>
      <c r="R14" s="19">
        <v>3568</v>
      </c>
      <c r="S14" s="76">
        <v>2.3866570390792528</v>
      </c>
      <c r="T14" s="76">
        <v>1.738122265234644</v>
      </c>
      <c r="U14" s="77">
        <v>0.69709284151297279</v>
      </c>
    </row>
    <row r="15" spans="1:21" x14ac:dyDescent="0.2">
      <c r="A15" s="17" t="s">
        <v>163</v>
      </c>
      <c r="B15" s="18">
        <v>14227</v>
      </c>
      <c r="C15" s="18">
        <v>15114</v>
      </c>
      <c r="D15" s="19">
        <v>16063</v>
      </c>
      <c r="E15" s="27">
        <v>1.1133736308798994</v>
      </c>
      <c r="F15" s="27">
        <v>1.1009037987518138</v>
      </c>
      <c r="G15" s="28">
        <v>1.052462603932566</v>
      </c>
      <c r="I15" s="93">
        <v>6650</v>
      </c>
      <c r="J15" s="18">
        <v>7097</v>
      </c>
      <c r="K15" s="19">
        <v>7499</v>
      </c>
      <c r="L15" s="76">
        <v>0.72899720678964974</v>
      </c>
      <c r="M15" s="76">
        <v>0.73881830712022223</v>
      </c>
      <c r="N15" s="77">
        <v>0.73926201953883619</v>
      </c>
      <c r="P15" s="93">
        <v>7577</v>
      </c>
      <c r="Q15" s="18">
        <v>8017</v>
      </c>
      <c r="R15" s="19">
        <v>8564</v>
      </c>
      <c r="S15" s="76">
        <v>2.0723928930900177</v>
      </c>
      <c r="T15" s="76">
        <v>1.9445333799031734</v>
      </c>
      <c r="U15" s="77">
        <v>1.6731791184745233</v>
      </c>
    </row>
    <row r="16" spans="1:21" x14ac:dyDescent="0.2">
      <c r="A16" s="17" t="s">
        <v>164</v>
      </c>
      <c r="B16" s="18">
        <v>23892</v>
      </c>
      <c r="C16" s="18">
        <v>24081</v>
      </c>
      <c r="D16" s="19">
        <v>25502</v>
      </c>
      <c r="E16" s="27">
        <v>1.8697352069292581</v>
      </c>
      <c r="F16" s="27">
        <v>1.7540601017429156</v>
      </c>
      <c r="G16" s="28">
        <v>1.6709146065796112</v>
      </c>
      <c r="I16" s="93">
        <v>0</v>
      </c>
      <c r="J16" s="18">
        <v>0</v>
      </c>
      <c r="K16" s="19">
        <v>0</v>
      </c>
      <c r="L16" s="76" t="s">
        <v>161</v>
      </c>
      <c r="M16" s="76" t="s">
        <v>161</v>
      </c>
      <c r="N16" s="77" t="s">
        <v>161</v>
      </c>
      <c r="P16" s="93">
        <v>23892</v>
      </c>
      <c r="Q16" s="18">
        <v>24081</v>
      </c>
      <c r="R16" s="19">
        <v>25502</v>
      </c>
      <c r="S16" s="76">
        <v>6.5347249573322834</v>
      </c>
      <c r="T16" s="76">
        <v>5.8408766772419014</v>
      </c>
      <c r="U16" s="77">
        <v>4.9824163801187868</v>
      </c>
    </row>
    <row r="17" spans="1:21" x14ac:dyDescent="0.2">
      <c r="A17" s="17" t="s">
        <v>165</v>
      </c>
      <c r="B17" s="18">
        <v>0</v>
      </c>
      <c r="C17" s="18">
        <v>0</v>
      </c>
      <c r="D17" s="19">
        <v>0</v>
      </c>
      <c r="E17" s="27" t="s">
        <v>161</v>
      </c>
      <c r="F17" s="27" t="s">
        <v>161</v>
      </c>
      <c r="G17" s="28" t="s">
        <v>161</v>
      </c>
      <c r="I17" s="93">
        <v>0</v>
      </c>
      <c r="J17" s="18">
        <v>0</v>
      </c>
      <c r="K17" s="19">
        <v>0</v>
      </c>
      <c r="L17" s="76" t="s">
        <v>161</v>
      </c>
      <c r="M17" s="76" t="s">
        <v>161</v>
      </c>
      <c r="N17" s="77" t="s">
        <v>161</v>
      </c>
      <c r="P17" s="93">
        <v>0</v>
      </c>
      <c r="Q17" s="18">
        <v>0</v>
      </c>
      <c r="R17" s="19">
        <v>0</v>
      </c>
      <c r="S17" s="76" t="s">
        <v>161</v>
      </c>
      <c r="T17" s="76" t="s">
        <v>161</v>
      </c>
      <c r="U17" s="77" t="s">
        <v>161</v>
      </c>
    </row>
    <row r="18" spans="1:21" x14ac:dyDescent="0.2">
      <c r="A18" s="17" t="s">
        <v>166</v>
      </c>
      <c r="B18" s="18">
        <v>7201</v>
      </c>
      <c r="C18" s="18">
        <v>5788</v>
      </c>
      <c r="D18" s="19">
        <v>0</v>
      </c>
      <c r="E18" s="27">
        <v>0.56353437238814619</v>
      </c>
      <c r="F18" s="27">
        <v>0.42159793484024732</v>
      </c>
      <c r="G18" s="28" t="s">
        <v>161</v>
      </c>
      <c r="I18" s="93">
        <v>0</v>
      </c>
      <c r="J18" s="18">
        <v>0</v>
      </c>
      <c r="K18" s="19">
        <v>0</v>
      </c>
      <c r="L18" s="76" t="s">
        <v>161</v>
      </c>
      <c r="M18" s="76" t="s">
        <v>161</v>
      </c>
      <c r="N18" s="77" t="s">
        <v>161</v>
      </c>
      <c r="P18" s="93">
        <v>7201</v>
      </c>
      <c r="Q18" s="18">
        <v>5788</v>
      </c>
      <c r="R18" s="19">
        <v>0</v>
      </c>
      <c r="S18" s="76">
        <v>1.9695527548028533</v>
      </c>
      <c r="T18" s="76">
        <v>1.4038866412472955</v>
      </c>
      <c r="U18" s="77" t="s">
        <v>161</v>
      </c>
    </row>
    <row r="19" spans="1:21" x14ac:dyDescent="0.2">
      <c r="A19" s="17" t="s">
        <v>167</v>
      </c>
      <c r="B19" s="18">
        <v>0</v>
      </c>
      <c r="C19" s="18">
        <v>0</v>
      </c>
      <c r="D19" s="19">
        <v>0</v>
      </c>
      <c r="E19" s="27" t="s">
        <v>161</v>
      </c>
      <c r="F19" s="27" t="s">
        <v>161</v>
      </c>
      <c r="G19" s="28" t="s">
        <v>161</v>
      </c>
      <c r="I19" s="93">
        <v>0</v>
      </c>
      <c r="J19" s="18">
        <v>0</v>
      </c>
      <c r="K19" s="19">
        <v>0</v>
      </c>
      <c r="L19" s="76" t="s">
        <v>161</v>
      </c>
      <c r="M19" s="76" t="s">
        <v>161</v>
      </c>
      <c r="N19" s="77" t="s">
        <v>161</v>
      </c>
      <c r="P19" s="93">
        <v>0</v>
      </c>
      <c r="Q19" s="18">
        <v>0</v>
      </c>
      <c r="R19" s="19">
        <v>0</v>
      </c>
      <c r="S19" s="76" t="s">
        <v>161</v>
      </c>
      <c r="T19" s="76" t="s">
        <v>161</v>
      </c>
      <c r="U19" s="77" t="s">
        <v>161</v>
      </c>
    </row>
    <row r="20" spans="1:21" x14ac:dyDescent="0.2">
      <c r="A20" s="17" t="s">
        <v>168</v>
      </c>
      <c r="B20" s="18">
        <v>0</v>
      </c>
      <c r="C20" s="18">
        <v>3502</v>
      </c>
      <c r="D20" s="19">
        <v>3952</v>
      </c>
      <c r="E20" s="27" t="s">
        <v>161</v>
      </c>
      <c r="F20" s="27">
        <v>0.25508568897901623</v>
      </c>
      <c r="G20" s="28">
        <v>0.25893869207131298</v>
      </c>
      <c r="I20" s="93">
        <v>0</v>
      </c>
      <c r="J20" s="18">
        <v>0</v>
      </c>
      <c r="K20" s="19">
        <v>0</v>
      </c>
      <c r="L20" s="76" t="s">
        <v>161</v>
      </c>
      <c r="M20" s="76" t="s">
        <v>161</v>
      </c>
      <c r="N20" s="77" t="s">
        <v>161</v>
      </c>
      <c r="P20" s="93">
        <v>0</v>
      </c>
      <c r="Q20" s="18">
        <v>3502</v>
      </c>
      <c r="R20" s="19">
        <v>3952</v>
      </c>
      <c r="S20" s="76" t="s">
        <v>161</v>
      </c>
      <c r="T20" s="76">
        <v>0.8494144812798945</v>
      </c>
      <c r="U20" s="77">
        <v>0.77211628633948104</v>
      </c>
    </row>
    <row r="21" spans="1:21" x14ac:dyDescent="0.2">
      <c r="A21" s="17" t="s">
        <v>169</v>
      </c>
      <c r="B21" s="18">
        <v>36289</v>
      </c>
      <c r="C21" s="18">
        <v>38273</v>
      </c>
      <c r="D21" s="19">
        <v>39524</v>
      </c>
      <c r="E21" s="27">
        <v>2.8398970753497341</v>
      </c>
      <c r="F21" s="27">
        <v>2.7878054181307506</v>
      </c>
      <c r="G21" s="28">
        <v>2.5896490044095581</v>
      </c>
      <c r="I21" s="93">
        <v>29037</v>
      </c>
      <c r="J21" s="18">
        <v>31021</v>
      </c>
      <c r="K21" s="19">
        <v>32058</v>
      </c>
      <c r="L21" s="76">
        <v>3.1831416381279789</v>
      </c>
      <c r="M21" s="76">
        <v>3.2293761737602384</v>
      </c>
      <c r="N21" s="77">
        <v>3.1603229527104961</v>
      </c>
      <c r="P21" s="93">
        <v>7252</v>
      </c>
      <c r="Q21" s="18">
        <v>7252</v>
      </c>
      <c r="R21" s="19">
        <v>7466</v>
      </c>
      <c r="S21" s="76">
        <v>1.9835018161130804</v>
      </c>
      <c r="T21" s="76">
        <v>1.7589816728274685</v>
      </c>
      <c r="U21" s="77">
        <v>1.4586589559237262</v>
      </c>
    </row>
    <row r="22" spans="1:21" x14ac:dyDescent="0.2">
      <c r="A22" s="17" t="s">
        <v>170</v>
      </c>
      <c r="B22" s="18">
        <v>0</v>
      </c>
      <c r="C22" s="18">
        <v>536</v>
      </c>
      <c r="D22" s="19">
        <v>630</v>
      </c>
      <c r="E22" s="27" t="s">
        <v>161</v>
      </c>
      <c r="F22" s="27">
        <v>3.9042241374286898E-2</v>
      </c>
      <c r="G22" s="28">
        <v>4.1278182187481575E-2</v>
      </c>
      <c r="I22" s="93">
        <v>0</v>
      </c>
      <c r="J22" s="18">
        <v>0</v>
      </c>
      <c r="K22" s="19">
        <v>0</v>
      </c>
      <c r="L22" s="76" t="s">
        <v>161</v>
      </c>
      <c r="M22" s="76" t="s">
        <v>161</v>
      </c>
      <c r="N22" s="77" t="s">
        <v>161</v>
      </c>
      <c r="P22" s="93">
        <v>0</v>
      </c>
      <c r="Q22" s="18">
        <v>536</v>
      </c>
      <c r="R22" s="19">
        <v>630</v>
      </c>
      <c r="S22" s="76" t="s">
        <v>161</v>
      </c>
      <c r="T22" s="76">
        <v>0.13000747057853324</v>
      </c>
      <c r="U22" s="77">
        <v>0.12308533916849015</v>
      </c>
    </row>
    <row r="23" spans="1:21" x14ac:dyDescent="0.2">
      <c r="A23" s="17" t="s">
        <v>171</v>
      </c>
      <c r="B23" s="18">
        <v>0</v>
      </c>
      <c r="C23" s="18">
        <v>0</v>
      </c>
      <c r="D23" s="19">
        <v>0</v>
      </c>
      <c r="E23" s="27" t="s">
        <v>161</v>
      </c>
      <c r="F23" s="27" t="s">
        <v>161</v>
      </c>
      <c r="G23" s="28" t="s">
        <v>161</v>
      </c>
      <c r="I23" s="93">
        <v>0</v>
      </c>
      <c r="J23" s="18">
        <v>0</v>
      </c>
      <c r="K23" s="19">
        <v>0</v>
      </c>
      <c r="L23" s="76" t="s">
        <v>161</v>
      </c>
      <c r="M23" s="76" t="s">
        <v>161</v>
      </c>
      <c r="N23" s="77" t="s">
        <v>161</v>
      </c>
      <c r="P23" s="93">
        <v>0</v>
      </c>
      <c r="Q23" s="18">
        <v>0</v>
      </c>
      <c r="R23" s="19">
        <v>0</v>
      </c>
      <c r="S23" s="76" t="s">
        <v>161</v>
      </c>
      <c r="T23" s="76" t="s">
        <v>161</v>
      </c>
      <c r="U23" s="77" t="s">
        <v>161</v>
      </c>
    </row>
    <row r="24" spans="1:21" x14ac:dyDescent="0.2">
      <c r="A24" s="17" t="s">
        <v>172</v>
      </c>
      <c r="B24" s="18">
        <v>22</v>
      </c>
      <c r="C24" s="18">
        <v>153</v>
      </c>
      <c r="D24" s="19">
        <v>449</v>
      </c>
      <c r="E24" s="27">
        <v>1.721671461260827E-3</v>
      </c>
      <c r="F24" s="27">
        <v>1.1144520392287117E-2</v>
      </c>
      <c r="G24" s="28">
        <v>2.9418894924094011E-2</v>
      </c>
      <c r="I24" s="93">
        <v>22</v>
      </c>
      <c r="J24" s="18">
        <v>153</v>
      </c>
      <c r="K24" s="19">
        <v>449</v>
      </c>
      <c r="L24" s="76">
        <v>2.4117200826123753E-3</v>
      </c>
      <c r="M24" s="76">
        <v>1.5927744256642805E-2</v>
      </c>
      <c r="N24" s="77">
        <v>4.4263054643677482E-2</v>
      </c>
      <c r="P24" s="93">
        <v>0</v>
      </c>
      <c r="Q24" s="18">
        <v>0</v>
      </c>
      <c r="R24" s="19">
        <v>0</v>
      </c>
      <c r="S24" s="76" t="s">
        <v>161</v>
      </c>
      <c r="T24" s="76" t="s">
        <v>161</v>
      </c>
      <c r="U24" s="77" t="s">
        <v>161</v>
      </c>
    </row>
    <row r="25" spans="1:21" x14ac:dyDescent="0.2">
      <c r="A25" s="17" t="s">
        <v>173</v>
      </c>
      <c r="B25" s="18">
        <v>0</v>
      </c>
      <c r="C25" s="18">
        <v>0</v>
      </c>
      <c r="D25" s="19">
        <v>6291</v>
      </c>
      <c r="E25" s="27" t="s">
        <v>161</v>
      </c>
      <c r="F25" s="27" t="s">
        <v>161</v>
      </c>
      <c r="G25" s="28">
        <v>0.41219213355785173</v>
      </c>
      <c r="I25" s="93">
        <v>0</v>
      </c>
      <c r="J25" s="18">
        <v>0</v>
      </c>
      <c r="K25" s="19">
        <v>0</v>
      </c>
      <c r="L25" s="76" t="s">
        <v>161</v>
      </c>
      <c r="M25" s="76" t="s">
        <v>161</v>
      </c>
      <c r="N25" s="77" t="s">
        <v>161</v>
      </c>
      <c r="P25" s="93">
        <v>0</v>
      </c>
      <c r="Q25" s="18">
        <v>0</v>
      </c>
      <c r="R25" s="19">
        <v>6291</v>
      </c>
      <c r="S25" s="76" t="s">
        <v>161</v>
      </c>
      <c r="T25" s="76" t="s">
        <v>161</v>
      </c>
      <c r="U25" s="77">
        <v>1.2290950296967802</v>
      </c>
    </row>
    <row r="26" spans="1:21" x14ac:dyDescent="0.2">
      <c r="A26" s="17" t="s">
        <v>174</v>
      </c>
      <c r="B26" s="18">
        <v>18324</v>
      </c>
      <c r="C26" s="18">
        <v>19111</v>
      </c>
      <c r="D26" s="19">
        <v>20318</v>
      </c>
      <c r="E26" s="27">
        <v>1.4339958116428815</v>
      </c>
      <c r="F26" s="27">
        <v>1.3920452889999941</v>
      </c>
      <c r="G26" s="28">
        <v>1.3312541360083343</v>
      </c>
      <c r="I26" s="93">
        <v>17413</v>
      </c>
      <c r="J26" s="18">
        <v>18174</v>
      </c>
      <c r="K26" s="19">
        <v>19344</v>
      </c>
      <c r="L26" s="76">
        <v>1.908876445387695</v>
      </c>
      <c r="M26" s="76">
        <v>1.8919661707204338</v>
      </c>
      <c r="N26" s="77">
        <v>1.906958861976163</v>
      </c>
      <c r="P26" s="93">
        <v>911</v>
      </c>
      <c r="Q26" s="18">
        <v>937</v>
      </c>
      <c r="R26" s="19">
        <v>974</v>
      </c>
      <c r="S26" s="76">
        <v>0.24916852654150803</v>
      </c>
      <c r="T26" s="76">
        <v>0.22727052226135383</v>
      </c>
      <c r="U26" s="77">
        <v>0.19029384182557049</v>
      </c>
    </row>
    <row r="27" spans="1:21" x14ac:dyDescent="0.2">
      <c r="A27" s="17" t="s">
        <v>175</v>
      </c>
      <c r="B27" s="18">
        <v>6100</v>
      </c>
      <c r="C27" s="18">
        <v>6568</v>
      </c>
      <c r="D27" s="19">
        <v>9175</v>
      </c>
      <c r="E27" s="27">
        <v>0.47737254153141112</v>
      </c>
      <c r="F27" s="27">
        <v>0.47841313684014242</v>
      </c>
      <c r="G27" s="28">
        <v>0.60115447868276739</v>
      </c>
      <c r="I27" s="93">
        <v>1100</v>
      </c>
      <c r="J27" s="18">
        <v>1269</v>
      </c>
      <c r="K27" s="19">
        <v>1546</v>
      </c>
      <c r="L27" s="76">
        <v>0.12058600413061876</v>
      </c>
      <c r="M27" s="76">
        <v>0.13210658471686093</v>
      </c>
      <c r="N27" s="77">
        <v>0.15240686520963337</v>
      </c>
      <c r="P27" s="93">
        <v>5000</v>
      </c>
      <c r="Q27" s="18">
        <v>5299</v>
      </c>
      <c r="R27" s="19">
        <v>7629</v>
      </c>
      <c r="S27" s="76">
        <v>1.3675550304144239</v>
      </c>
      <c r="T27" s="76">
        <v>1.2852790794694919</v>
      </c>
      <c r="U27" s="77">
        <v>1.490504845264145</v>
      </c>
    </row>
    <row r="28" spans="1:21" x14ac:dyDescent="0.2">
      <c r="A28" s="17" t="s">
        <v>176</v>
      </c>
      <c r="B28" s="18">
        <v>41693</v>
      </c>
      <c r="C28" s="18">
        <v>42191</v>
      </c>
      <c r="D28" s="19">
        <v>50620</v>
      </c>
      <c r="E28" s="27">
        <v>3.2628021924703483</v>
      </c>
      <c r="F28" s="27">
        <v>3.0731925481763778</v>
      </c>
      <c r="G28" s="28">
        <v>3.316669178302091</v>
      </c>
      <c r="I28" s="93">
        <v>34601</v>
      </c>
      <c r="J28" s="18">
        <v>34486</v>
      </c>
      <c r="K28" s="19">
        <v>43069</v>
      </c>
      <c r="L28" s="76">
        <v>3.7930875717486723</v>
      </c>
      <c r="M28" s="76">
        <v>3.5900927348665608</v>
      </c>
      <c r="N28" s="77">
        <v>4.2458028963219272</v>
      </c>
      <c r="P28" s="93">
        <v>7092</v>
      </c>
      <c r="Q28" s="18">
        <v>7705</v>
      </c>
      <c r="R28" s="19">
        <v>7551</v>
      </c>
      <c r="S28" s="76">
        <v>1.9397400551398187</v>
      </c>
      <c r="T28" s="76">
        <v>1.8688573895664153</v>
      </c>
      <c r="U28" s="77">
        <v>1.4752657080337606</v>
      </c>
    </row>
    <row r="29" spans="1:21" x14ac:dyDescent="0.2">
      <c r="A29" s="17" t="s">
        <v>177</v>
      </c>
      <c r="B29" s="18">
        <v>658</v>
      </c>
      <c r="C29" s="18">
        <v>690</v>
      </c>
      <c r="D29" s="19">
        <v>767</v>
      </c>
      <c r="E29" s="27">
        <v>5.1493628250437462E-2</v>
      </c>
      <c r="F29" s="27">
        <v>5.0259601769137983E-2</v>
      </c>
      <c r="G29" s="28">
        <v>5.0254548790156138E-2</v>
      </c>
      <c r="I29" s="93">
        <v>556</v>
      </c>
      <c r="J29" s="18">
        <v>584</v>
      </c>
      <c r="K29" s="19">
        <v>641</v>
      </c>
      <c r="L29" s="76">
        <v>6.0950743906021843E-2</v>
      </c>
      <c r="M29" s="76">
        <v>6.0796095724701953E-2</v>
      </c>
      <c r="N29" s="77">
        <v>6.3190686028056275E-2</v>
      </c>
      <c r="P29" s="93">
        <v>102</v>
      </c>
      <c r="Q29" s="18">
        <v>106</v>
      </c>
      <c r="R29" s="19">
        <v>126</v>
      </c>
      <c r="S29" s="76">
        <v>2.7898122620454248E-2</v>
      </c>
      <c r="T29" s="76">
        <v>2.5710432614411426E-2</v>
      </c>
      <c r="U29" s="77">
        <v>2.461706783369803E-2</v>
      </c>
    </row>
    <row r="30" spans="1:21" x14ac:dyDescent="0.2">
      <c r="A30" s="17" t="s">
        <v>178</v>
      </c>
      <c r="B30" s="18">
        <v>0</v>
      </c>
      <c r="C30" s="18">
        <v>0</v>
      </c>
      <c r="D30" s="19">
        <v>0</v>
      </c>
      <c r="E30" s="27" t="s">
        <v>161</v>
      </c>
      <c r="F30" s="27" t="s">
        <v>161</v>
      </c>
      <c r="G30" s="28" t="s">
        <v>161</v>
      </c>
      <c r="I30" s="93">
        <v>0</v>
      </c>
      <c r="J30" s="18">
        <v>0</v>
      </c>
      <c r="K30" s="19">
        <v>0</v>
      </c>
      <c r="L30" s="76" t="s">
        <v>161</v>
      </c>
      <c r="M30" s="76" t="s">
        <v>161</v>
      </c>
      <c r="N30" s="77" t="s">
        <v>161</v>
      </c>
      <c r="P30" s="93">
        <v>0</v>
      </c>
      <c r="Q30" s="18">
        <v>0</v>
      </c>
      <c r="R30" s="19">
        <v>0</v>
      </c>
      <c r="S30" s="76" t="s">
        <v>161</v>
      </c>
      <c r="T30" s="76" t="s">
        <v>161</v>
      </c>
      <c r="U30" s="77" t="s">
        <v>161</v>
      </c>
    </row>
    <row r="31" spans="1:21" x14ac:dyDescent="0.2">
      <c r="A31" s="17" t="s">
        <v>179</v>
      </c>
      <c r="B31" s="18">
        <v>0</v>
      </c>
      <c r="C31" s="18">
        <v>0</v>
      </c>
      <c r="D31" s="19">
        <v>0</v>
      </c>
      <c r="E31" s="27" t="s">
        <v>161</v>
      </c>
      <c r="F31" s="27" t="s">
        <v>161</v>
      </c>
      <c r="G31" s="28" t="s">
        <v>161</v>
      </c>
      <c r="I31" s="93">
        <v>0</v>
      </c>
      <c r="J31" s="18">
        <v>0</v>
      </c>
      <c r="K31" s="19">
        <v>0</v>
      </c>
      <c r="L31" s="76" t="s">
        <v>161</v>
      </c>
      <c r="M31" s="76" t="s">
        <v>161</v>
      </c>
      <c r="N31" s="77" t="s">
        <v>161</v>
      </c>
      <c r="P31" s="93">
        <v>0</v>
      </c>
      <c r="Q31" s="18">
        <v>0</v>
      </c>
      <c r="R31" s="19">
        <v>0</v>
      </c>
      <c r="S31" s="76" t="s">
        <v>161</v>
      </c>
      <c r="T31" s="76" t="s">
        <v>161</v>
      </c>
      <c r="U31" s="77" t="s">
        <v>161</v>
      </c>
    </row>
    <row r="32" spans="1:21" x14ac:dyDescent="0.2">
      <c r="A32" s="17" t="s">
        <v>180</v>
      </c>
      <c r="B32" s="18">
        <v>0</v>
      </c>
      <c r="C32" s="18">
        <v>0</v>
      </c>
      <c r="D32" s="19">
        <v>0</v>
      </c>
      <c r="E32" s="27" t="s">
        <v>161</v>
      </c>
      <c r="F32" s="27" t="s">
        <v>161</v>
      </c>
      <c r="G32" s="28" t="s">
        <v>161</v>
      </c>
      <c r="I32" s="93">
        <v>0</v>
      </c>
      <c r="J32" s="18">
        <v>0</v>
      </c>
      <c r="K32" s="19">
        <v>0</v>
      </c>
      <c r="L32" s="76" t="s">
        <v>161</v>
      </c>
      <c r="M32" s="76" t="s">
        <v>161</v>
      </c>
      <c r="N32" s="77" t="s">
        <v>161</v>
      </c>
      <c r="P32" s="93">
        <v>0</v>
      </c>
      <c r="Q32" s="18">
        <v>0</v>
      </c>
      <c r="R32" s="19">
        <v>0</v>
      </c>
      <c r="S32" s="76" t="s">
        <v>161</v>
      </c>
      <c r="T32" s="76" t="s">
        <v>161</v>
      </c>
      <c r="U32" s="77" t="s">
        <v>161</v>
      </c>
    </row>
    <row r="33" spans="1:21" x14ac:dyDescent="0.2">
      <c r="A33" s="17" t="s">
        <v>181</v>
      </c>
      <c r="B33" s="18">
        <v>5026</v>
      </c>
      <c r="C33" s="18">
        <v>5978</v>
      </c>
      <c r="D33" s="19">
        <v>7429</v>
      </c>
      <c r="E33" s="27">
        <v>0.3933236711044053</v>
      </c>
      <c r="F33" s="27">
        <v>0.43543753532740126</v>
      </c>
      <c r="G33" s="28">
        <v>0.486754945191747</v>
      </c>
      <c r="I33" s="93">
        <v>4209</v>
      </c>
      <c r="J33" s="18">
        <v>5196</v>
      </c>
      <c r="K33" s="19">
        <v>6726</v>
      </c>
      <c r="L33" s="76">
        <v>0.46140590125979486</v>
      </c>
      <c r="M33" s="76">
        <v>0.54091868730402626</v>
      </c>
      <c r="N33" s="77">
        <v>0.66305858693401942</v>
      </c>
      <c r="P33" s="93">
        <v>817</v>
      </c>
      <c r="Q33" s="18">
        <v>782</v>
      </c>
      <c r="R33" s="19">
        <v>703</v>
      </c>
      <c r="S33" s="76">
        <v>0.22345849196971687</v>
      </c>
      <c r="T33" s="76">
        <v>0.18967507834405409</v>
      </c>
      <c r="U33" s="77">
        <v>0.13734760862769615</v>
      </c>
    </row>
    <row r="34" spans="1:21" x14ac:dyDescent="0.2">
      <c r="A34" s="17" t="s">
        <v>182</v>
      </c>
      <c r="B34" s="18">
        <v>399</v>
      </c>
      <c r="C34" s="18">
        <v>794</v>
      </c>
      <c r="D34" s="19">
        <v>1501</v>
      </c>
      <c r="E34" s="27">
        <v>3.1224859683775908E-2</v>
      </c>
      <c r="F34" s="27">
        <v>5.7834962035790666E-2</v>
      </c>
      <c r="G34" s="28">
        <v>9.834690708477753E-2</v>
      </c>
      <c r="I34" s="93">
        <v>0</v>
      </c>
      <c r="J34" s="18">
        <v>0</v>
      </c>
      <c r="K34" s="19">
        <v>0</v>
      </c>
      <c r="L34" s="76" t="s">
        <v>161</v>
      </c>
      <c r="M34" s="76" t="s">
        <v>161</v>
      </c>
      <c r="N34" s="77" t="s">
        <v>161</v>
      </c>
      <c r="P34" s="93">
        <v>399</v>
      </c>
      <c r="Q34" s="18">
        <v>794</v>
      </c>
      <c r="R34" s="19">
        <v>1501</v>
      </c>
      <c r="S34" s="76">
        <v>0.10913089142707103</v>
      </c>
      <c r="T34" s="76">
        <v>0.19258569335700634</v>
      </c>
      <c r="U34" s="77">
        <v>0.29325570490778369</v>
      </c>
    </row>
    <row r="35" spans="1:21" x14ac:dyDescent="0.2">
      <c r="A35" s="17" t="s">
        <v>183</v>
      </c>
      <c r="B35" s="18">
        <v>0</v>
      </c>
      <c r="C35" s="18">
        <v>0</v>
      </c>
      <c r="D35" s="19">
        <v>0</v>
      </c>
      <c r="E35" s="27" t="s">
        <v>161</v>
      </c>
      <c r="F35" s="27" t="s">
        <v>161</v>
      </c>
      <c r="G35" s="28" t="s">
        <v>161</v>
      </c>
      <c r="I35" s="93">
        <v>0</v>
      </c>
      <c r="J35" s="18">
        <v>0</v>
      </c>
      <c r="K35" s="19">
        <v>0</v>
      </c>
      <c r="L35" s="76" t="s">
        <v>161</v>
      </c>
      <c r="M35" s="76" t="s">
        <v>161</v>
      </c>
      <c r="N35" s="77" t="s">
        <v>161</v>
      </c>
      <c r="P35" s="93">
        <v>0</v>
      </c>
      <c r="Q35" s="18">
        <v>0</v>
      </c>
      <c r="R35" s="19">
        <v>0</v>
      </c>
      <c r="S35" s="76" t="s">
        <v>161</v>
      </c>
      <c r="T35" s="76" t="s">
        <v>161</v>
      </c>
      <c r="U35" s="77" t="s">
        <v>161</v>
      </c>
    </row>
    <row r="36" spans="1:21" ht="13.5" thickBot="1" x14ac:dyDescent="0.25">
      <c r="A36" s="20" t="s">
        <v>4</v>
      </c>
      <c r="B36" s="21">
        <v>1277828</v>
      </c>
      <c r="C36" s="21">
        <v>1372872</v>
      </c>
      <c r="D36" s="22">
        <v>1526230</v>
      </c>
      <c r="E36" s="23">
        <v>100</v>
      </c>
      <c r="F36" s="23">
        <v>100</v>
      </c>
      <c r="G36" s="48">
        <v>100</v>
      </c>
      <c r="I36" s="94">
        <v>912212</v>
      </c>
      <c r="J36" s="21">
        <v>960588</v>
      </c>
      <c r="K36" s="22">
        <v>1014390</v>
      </c>
      <c r="L36" s="80">
        <v>100</v>
      </c>
      <c r="M36" s="80">
        <v>100</v>
      </c>
      <c r="N36" s="81">
        <v>100</v>
      </c>
      <c r="P36" s="94">
        <v>365616</v>
      </c>
      <c r="Q36" s="21">
        <v>412284</v>
      </c>
      <c r="R36" s="22">
        <v>511840</v>
      </c>
      <c r="S36" s="80">
        <v>100</v>
      </c>
      <c r="T36" s="80">
        <v>100</v>
      </c>
      <c r="U36" s="81">
        <v>100</v>
      </c>
    </row>
    <row r="37" spans="1:21" x14ac:dyDescent="0.2">
      <c r="I37" s="98"/>
      <c r="P37" s="98"/>
    </row>
    <row r="38" spans="1:21" ht="16.5" thickBot="1" x14ac:dyDescent="0.3">
      <c r="A38" s="5" t="s">
        <v>112</v>
      </c>
      <c r="B38" s="6"/>
      <c r="C38" s="6"/>
      <c r="D38" s="223" t="s">
        <v>103</v>
      </c>
      <c r="E38" s="223"/>
      <c r="F38" s="6"/>
      <c r="I38" s="223" t="s">
        <v>105</v>
      </c>
      <c r="J38" s="223"/>
      <c r="K38" s="223"/>
      <c r="L38" s="223"/>
      <c r="M38" s="223"/>
      <c r="N38" s="223"/>
      <c r="P38" s="223" t="s">
        <v>106</v>
      </c>
      <c r="Q38" s="223"/>
      <c r="R38" s="223"/>
      <c r="S38" s="223"/>
      <c r="T38" s="223"/>
      <c r="U38" s="223"/>
    </row>
    <row r="39" spans="1:21" x14ac:dyDescent="0.2">
      <c r="A39" s="7"/>
      <c r="B39" s="84"/>
      <c r="C39" s="83" t="s">
        <v>38</v>
      </c>
      <c r="D39" s="85"/>
      <c r="E39" s="11"/>
      <c r="F39" s="9" t="s">
        <v>2</v>
      </c>
      <c r="G39" s="12"/>
      <c r="I39" s="32"/>
      <c r="J39" s="83" t="s">
        <v>31</v>
      </c>
      <c r="K39" s="85"/>
      <c r="L39" s="11"/>
      <c r="M39" s="83" t="s">
        <v>2</v>
      </c>
      <c r="N39" s="12"/>
      <c r="P39" s="32"/>
      <c r="Q39" s="83" t="s">
        <v>31</v>
      </c>
      <c r="R39" s="85"/>
      <c r="S39" s="11"/>
      <c r="T39" s="83" t="s">
        <v>2</v>
      </c>
      <c r="U39" s="12"/>
    </row>
    <row r="40" spans="1:21" x14ac:dyDescent="0.2">
      <c r="A40" s="13" t="s">
        <v>3</v>
      </c>
      <c r="B40" s="14" t="s">
        <v>158</v>
      </c>
      <c r="C40" s="15" t="s">
        <v>154</v>
      </c>
      <c r="D40" s="66" t="s">
        <v>155</v>
      </c>
      <c r="E40" s="15" t="s">
        <v>158</v>
      </c>
      <c r="F40" s="15" t="s">
        <v>154</v>
      </c>
      <c r="G40" s="16" t="s">
        <v>155</v>
      </c>
      <c r="I40" s="92" t="s">
        <v>158</v>
      </c>
      <c r="J40" s="15" t="s">
        <v>154</v>
      </c>
      <c r="K40" s="66" t="s">
        <v>155</v>
      </c>
      <c r="L40" s="15" t="s">
        <v>158</v>
      </c>
      <c r="M40" s="15" t="s">
        <v>154</v>
      </c>
      <c r="N40" s="16" t="s">
        <v>155</v>
      </c>
      <c r="P40" s="92" t="s">
        <v>158</v>
      </c>
      <c r="Q40" s="15" t="s">
        <v>154</v>
      </c>
      <c r="R40" s="66" t="s">
        <v>155</v>
      </c>
      <c r="S40" s="15" t="s">
        <v>158</v>
      </c>
      <c r="T40" s="15" t="s">
        <v>154</v>
      </c>
      <c r="U40" s="16" t="s">
        <v>155</v>
      </c>
    </row>
    <row r="41" spans="1:21" x14ac:dyDescent="0.2">
      <c r="A41" s="17" t="s">
        <v>80</v>
      </c>
      <c r="B41" s="18">
        <v>956300</v>
      </c>
      <c r="C41" s="18">
        <v>1006141</v>
      </c>
      <c r="D41" s="19">
        <v>1013641</v>
      </c>
      <c r="E41" s="27">
        <v>16.406973933276475</v>
      </c>
      <c r="F41" s="27">
        <v>16.880181099296081</v>
      </c>
      <c r="G41" s="28">
        <v>16.715117549388488</v>
      </c>
      <c r="I41" s="93">
        <v>183889</v>
      </c>
      <c r="J41" s="18">
        <v>185012</v>
      </c>
      <c r="K41" s="19">
        <v>187887</v>
      </c>
      <c r="L41" s="76">
        <v>13.231889970865074</v>
      </c>
      <c r="M41" s="76">
        <v>13.280311241592672</v>
      </c>
      <c r="N41" s="77">
        <v>13.237864744612718</v>
      </c>
      <c r="P41" s="93">
        <v>772411</v>
      </c>
      <c r="Q41" s="18">
        <v>821129</v>
      </c>
      <c r="R41" s="19">
        <v>825754</v>
      </c>
      <c r="S41" s="76">
        <v>17.401041434344446</v>
      </c>
      <c r="T41" s="76">
        <v>17.978209279458557</v>
      </c>
      <c r="U41" s="77">
        <v>17.777640949152424</v>
      </c>
    </row>
    <row r="42" spans="1:21" x14ac:dyDescent="0.2">
      <c r="A42" s="17" t="s">
        <v>185</v>
      </c>
      <c r="B42" s="18">
        <v>42830</v>
      </c>
      <c r="C42" s="18">
        <v>45407</v>
      </c>
      <c r="D42" s="19">
        <v>48045</v>
      </c>
      <c r="E42" s="27">
        <v>0.73482243392474278</v>
      </c>
      <c r="F42" s="27">
        <v>0.76180016834194919</v>
      </c>
      <c r="G42" s="28">
        <v>0.79227046129780643</v>
      </c>
      <c r="I42" s="93">
        <v>40766</v>
      </c>
      <c r="J42" s="18">
        <v>43029</v>
      </c>
      <c r="K42" s="19">
        <v>46963</v>
      </c>
      <c r="L42" s="76">
        <v>2.9333523296786956</v>
      </c>
      <c r="M42" s="76">
        <v>3.0886564785770174</v>
      </c>
      <c r="N42" s="77">
        <v>3.3088496915765706</v>
      </c>
      <c r="P42" s="93">
        <v>2064</v>
      </c>
      <c r="Q42" s="18">
        <v>2378</v>
      </c>
      <c r="R42" s="19">
        <v>1082</v>
      </c>
      <c r="S42" s="76">
        <v>4.6498236716575672E-2</v>
      </c>
      <c r="T42" s="76">
        <v>5.2065122126428914E-2</v>
      </c>
      <c r="U42" s="77">
        <v>2.3294355833556876E-2</v>
      </c>
    </row>
    <row r="43" spans="1:21" x14ac:dyDescent="0.2">
      <c r="A43" s="17" t="s">
        <v>81</v>
      </c>
      <c r="B43" s="18">
        <v>1457341</v>
      </c>
      <c r="C43" s="18">
        <v>1555518</v>
      </c>
      <c r="D43" s="19">
        <v>1579452</v>
      </c>
      <c r="E43" s="27">
        <v>25.003195439605847</v>
      </c>
      <c r="F43" s="27">
        <v>26.097162866054401</v>
      </c>
      <c r="G43" s="28">
        <v>26.045439996622811</v>
      </c>
      <c r="I43" s="93">
        <v>162141</v>
      </c>
      <c r="J43" s="18">
        <v>159715</v>
      </c>
      <c r="K43" s="19">
        <v>154114</v>
      </c>
      <c r="L43" s="76">
        <v>11.66699406580075</v>
      </c>
      <c r="M43" s="76">
        <v>11.464472088031986</v>
      </c>
      <c r="N43" s="77">
        <v>10.858336591947523</v>
      </c>
      <c r="P43" s="93">
        <v>1295200</v>
      </c>
      <c r="Q43" s="18">
        <v>1395803</v>
      </c>
      <c r="R43" s="19">
        <v>1425338</v>
      </c>
      <c r="S43" s="76">
        <v>29.178544668269776</v>
      </c>
      <c r="T43" s="76">
        <v>30.560409444674459</v>
      </c>
      <c r="U43" s="77">
        <v>30.686072601747032</v>
      </c>
    </row>
    <row r="44" spans="1:21" x14ac:dyDescent="0.2">
      <c r="A44" s="17" t="s">
        <v>83</v>
      </c>
      <c r="B44" s="18">
        <v>591709</v>
      </c>
      <c r="C44" s="18">
        <v>672468</v>
      </c>
      <c r="D44" s="19">
        <v>701585</v>
      </c>
      <c r="E44" s="27">
        <v>10.151787241540406</v>
      </c>
      <c r="F44" s="27">
        <v>11.282098258078577</v>
      </c>
      <c r="G44" s="28">
        <v>11.569259477357093</v>
      </c>
      <c r="I44" s="93">
        <v>113809</v>
      </c>
      <c r="J44" s="18">
        <v>116637</v>
      </c>
      <c r="K44" s="19">
        <v>110923</v>
      </c>
      <c r="L44" s="76">
        <v>8.1892237474464675</v>
      </c>
      <c r="M44" s="76">
        <v>8.3722983497591752</v>
      </c>
      <c r="N44" s="77">
        <v>7.8152489052817735</v>
      </c>
      <c r="P44" s="93">
        <v>477900</v>
      </c>
      <c r="Q44" s="18">
        <v>555831</v>
      </c>
      <c r="R44" s="19">
        <v>590662</v>
      </c>
      <c r="S44" s="76">
        <v>10.7662341699862</v>
      </c>
      <c r="T44" s="76">
        <v>12.169642092790207</v>
      </c>
      <c r="U44" s="77">
        <v>12.716350097375575</v>
      </c>
    </row>
    <row r="45" spans="1:21" x14ac:dyDescent="0.2">
      <c r="A45" s="17" t="s">
        <v>184</v>
      </c>
      <c r="B45" s="18">
        <v>736594</v>
      </c>
      <c r="C45" s="18">
        <v>740091</v>
      </c>
      <c r="D45" s="19">
        <v>748076</v>
      </c>
      <c r="E45" s="27">
        <v>12.637539012242865</v>
      </c>
      <c r="F45" s="27">
        <v>12.416619648696491</v>
      </c>
      <c r="G45" s="28">
        <v>12.33590420659419</v>
      </c>
      <c r="I45" s="93">
        <v>736594</v>
      </c>
      <c r="J45" s="18">
        <v>740091</v>
      </c>
      <c r="K45" s="19">
        <v>748076</v>
      </c>
      <c r="L45" s="76">
        <v>53.002250059543471</v>
      </c>
      <c r="M45" s="76">
        <v>53.124331541205777</v>
      </c>
      <c r="N45" s="77">
        <v>52.706833930452369</v>
      </c>
      <c r="P45" s="93">
        <v>0</v>
      </c>
      <c r="Q45" s="18">
        <v>0</v>
      </c>
      <c r="R45" s="19">
        <v>0</v>
      </c>
      <c r="S45" s="76" t="s">
        <v>161</v>
      </c>
      <c r="T45" s="76" t="s">
        <v>161</v>
      </c>
      <c r="U45" s="77" t="s">
        <v>161</v>
      </c>
    </row>
    <row r="46" spans="1:21" x14ac:dyDescent="0.2">
      <c r="A46" s="17" t="s">
        <v>159</v>
      </c>
      <c r="B46" s="18">
        <v>10570</v>
      </c>
      <c r="C46" s="18">
        <v>10637</v>
      </c>
      <c r="D46" s="19">
        <v>10596</v>
      </c>
      <c r="E46" s="27">
        <v>0.18134655910774061</v>
      </c>
      <c r="F46" s="27">
        <v>0.17845857226095788</v>
      </c>
      <c r="G46" s="28">
        <v>0.17472989505487682</v>
      </c>
      <c r="I46" s="93">
        <v>10570</v>
      </c>
      <c r="J46" s="18">
        <v>10637</v>
      </c>
      <c r="K46" s="19">
        <v>10596</v>
      </c>
      <c r="L46" s="76">
        <v>0.76057337302418215</v>
      </c>
      <c r="M46" s="76">
        <v>0.76353247722753803</v>
      </c>
      <c r="N46" s="77">
        <v>0.74655731814290693</v>
      </c>
      <c r="P46" s="93">
        <v>0</v>
      </c>
      <c r="Q46" s="18">
        <v>0</v>
      </c>
      <c r="R46" s="19">
        <v>0</v>
      </c>
      <c r="S46" s="76" t="s">
        <v>161</v>
      </c>
      <c r="T46" s="76" t="s">
        <v>161</v>
      </c>
      <c r="U46" s="77" t="s">
        <v>161</v>
      </c>
    </row>
    <row r="47" spans="1:21" x14ac:dyDescent="0.2">
      <c r="A47" s="17" t="s">
        <v>160</v>
      </c>
      <c r="B47" s="18">
        <v>167526</v>
      </c>
      <c r="C47" s="18">
        <v>0</v>
      </c>
      <c r="D47" s="19">
        <v>0</v>
      </c>
      <c r="E47" s="27">
        <v>2.8741971297146032</v>
      </c>
      <c r="F47" s="27" t="s">
        <v>161</v>
      </c>
      <c r="G47" s="28" t="s">
        <v>161</v>
      </c>
      <c r="I47" s="93">
        <v>8135</v>
      </c>
      <c r="J47" s="18">
        <v>0</v>
      </c>
      <c r="K47" s="19">
        <v>0</v>
      </c>
      <c r="L47" s="76">
        <v>0.58536086939940613</v>
      </c>
      <c r="M47" s="76" t="s">
        <v>161</v>
      </c>
      <c r="N47" s="77" t="s">
        <v>161</v>
      </c>
      <c r="P47" s="93">
        <v>159391</v>
      </c>
      <c r="Q47" s="18">
        <v>0</v>
      </c>
      <c r="R47" s="19">
        <v>0</v>
      </c>
      <c r="S47" s="76">
        <v>3.5907947909359077</v>
      </c>
      <c r="T47" s="76" t="s">
        <v>161</v>
      </c>
      <c r="U47" s="77" t="s">
        <v>161</v>
      </c>
    </row>
    <row r="48" spans="1:21" x14ac:dyDescent="0.2">
      <c r="A48" s="17" t="s">
        <v>162</v>
      </c>
      <c r="B48" s="18">
        <v>59174</v>
      </c>
      <c r="C48" s="18">
        <v>58544</v>
      </c>
      <c r="D48" s="19">
        <v>54854</v>
      </c>
      <c r="E48" s="27">
        <v>1.01523190999446</v>
      </c>
      <c r="F48" s="27">
        <v>0.98220162211577677</v>
      </c>
      <c r="G48" s="28">
        <v>0.90455206335789107</v>
      </c>
      <c r="I48" s="93">
        <v>0</v>
      </c>
      <c r="J48" s="18">
        <v>0</v>
      </c>
      <c r="K48" s="19">
        <v>0</v>
      </c>
      <c r="L48" s="76" t="s">
        <v>161</v>
      </c>
      <c r="M48" s="76" t="s">
        <v>161</v>
      </c>
      <c r="N48" s="77" t="s">
        <v>161</v>
      </c>
      <c r="P48" s="93">
        <v>59174</v>
      </c>
      <c r="Q48" s="18">
        <v>58544</v>
      </c>
      <c r="R48" s="19">
        <v>54854</v>
      </c>
      <c r="S48" s="76">
        <v>1.3330846218346168</v>
      </c>
      <c r="T48" s="76">
        <v>1.281791635731562</v>
      </c>
      <c r="U48" s="77">
        <v>1.1809506422309879</v>
      </c>
    </row>
    <row r="49" spans="1:21" x14ac:dyDescent="0.2">
      <c r="A49" s="17" t="s">
        <v>163</v>
      </c>
      <c r="B49" s="18">
        <v>631597</v>
      </c>
      <c r="C49" s="18">
        <v>675561</v>
      </c>
      <c r="D49" s="19">
        <v>685886</v>
      </c>
      <c r="E49" s="27">
        <v>10.836134597234782</v>
      </c>
      <c r="F49" s="27">
        <v>11.333989991086298</v>
      </c>
      <c r="G49" s="28">
        <v>11.31038021891367</v>
      </c>
      <c r="I49" s="93">
        <v>10768</v>
      </c>
      <c r="J49" s="18">
        <v>11518</v>
      </c>
      <c r="K49" s="19">
        <v>12180</v>
      </c>
      <c r="L49" s="76">
        <v>0.7748206320458273</v>
      </c>
      <c r="M49" s="76">
        <v>0.8267713709416924</v>
      </c>
      <c r="N49" s="77">
        <v>0.85816045063992141</v>
      </c>
      <c r="P49" s="93">
        <v>620829</v>
      </c>
      <c r="Q49" s="18">
        <v>664043</v>
      </c>
      <c r="R49" s="19">
        <v>673706</v>
      </c>
      <c r="S49" s="76">
        <v>13.986169477962674</v>
      </c>
      <c r="T49" s="76">
        <v>14.53888977804888</v>
      </c>
      <c r="U49" s="77">
        <v>14.504202672090821</v>
      </c>
    </row>
    <row r="50" spans="1:21" x14ac:dyDescent="0.2">
      <c r="A50" s="17" t="s">
        <v>164</v>
      </c>
      <c r="B50" s="18">
        <v>74243</v>
      </c>
      <c r="C50" s="18">
        <v>64271</v>
      </c>
      <c r="D50" s="19">
        <v>51930</v>
      </c>
      <c r="E50" s="27">
        <v>1.2737665646013232</v>
      </c>
      <c r="F50" s="27">
        <v>1.0782843750854587</v>
      </c>
      <c r="G50" s="28">
        <v>0.85633479144958036</v>
      </c>
      <c r="I50" s="93">
        <v>0</v>
      </c>
      <c r="J50" s="18">
        <v>0</v>
      </c>
      <c r="K50" s="19">
        <v>0</v>
      </c>
      <c r="L50" s="76" t="s">
        <v>161</v>
      </c>
      <c r="M50" s="76" t="s">
        <v>161</v>
      </c>
      <c r="N50" s="77" t="s">
        <v>161</v>
      </c>
      <c r="P50" s="93">
        <v>74243</v>
      </c>
      <c r="Q50" s="18">
        <v>64271</v>
      </c>
      <c r="R50" s="19">
        <v>51930</v>
      </c>
      <c r="S50" s="76">
        <v>1.6725623006534533</v>
      </c>
      <c r="T50" s="76">
        <v>1.4071814399443705</v>
      </c>
      <c r="U50" s="77">
        <v>1.1179999061336494</v>
      </c>
    </row>
    <row r="51" spans="1:21" x14ac:dyDescent="0.2">
      <c r="A51" s="17" t="s">
        <v>165</v>
      </c>
      <c r="B51" s="18">
        <v>0</v>
      </c>
      <c r="C51" s="18">
        <v>0</v>
      </c>
      <c r="D51" s="19">
        <v>0</v>
      </c>
      <c r="E51" s="27" t="s">
        <v>161</v>
      </c>
      <c r="F51" s="27" t="s">
        <v>161</v>
      </c>
      <c r="G51" s="28" t="s">
        <v>161</v>
      </c>
      <c r="I51" s="93">
        <v>0</v>
      </c>
      <c r="J51" s="18">
        <v>0</v>
      </c>
      <c r="K51" s="19">
        <v>0</v>
      </c>
      <c r="L51" s="76" t="s">
        <v>161</v>
      </c>
      <c r="M51" s="76" t="s">
        <v>161</v>
      </c>
      <c r="N51" s="77" t="s">
        <v>161</v>
      </c>
      <c r="P51" s="93">
        <v>0</v>
      </c>
      <c r="Q51" s="18">
        <v>0</v>
      </c>
      <c r="R51" s="19">
        <v>0</v>
      </c>
      <c r="S51" s="76" t="s">
        <v>161</v>
      </c>
      <c r="T51" s="76" t="s">
        <v>161</v>
      </c>
      <c r="U51" s="77" t="s">
        <v>161</v>
      </c>
    </row>
    <row r="52" spans="1:21" x14ac:dyDescent="0.2">
      <c r="A52" s="17" t="s">
        <v>166</v>
      </c>
      <c r="B52" s="18">
        <v>181670</v>
      </c>
      <c r="C52" s="18">
        <v>181339</v>
      </c>
      <c r="D52" s="19">
        <v>0</v>
      </c>
      <c r="E52" s="27">
        <v>3.1168618158091994</v>
      </c>
      <c r="F52" s="27">
        <v>3.0423520762649092</v>
      </c>
      <c r="G52" s="28" t="s">
        <v>161</v>
      </c>
      <c r="I52" s="93">
        <v>0</v>
      </c>
      <c r="J52" s="18">
        <v>0</v>
      </c>
      <c r="K52" s="19">
        <v>0</v>
      </c>
      <c r="L52" s="76" t="s">
        <v>161</v>
      </c>
      <c r="M52" s="76" t="s">
        <v>161</v>
      </c>
      <c r="N52" s="77" t="s">
        <v>161</v>
      </c>
      <c r="P52" s="93">
        <v>181670</v>
      </c>
      <c r="Q52" s="18">
        <v>181339</v>
      </c>
      <c r="R52" s="19">
        <v>0</v>
      </c>
      <c r="S52" s="76">
        <v>4.0927009032462704</v>
      </c>
      <c r="T52" s="76">
        <v>3.9703268213980207</v>
      </c>
      <c r="U52" s="77" t="s">
        <v>161</v>
      </c>
    </row>
    <row r="53" spans="1:21" x14ac:dyDescent="0.2">
      <c r="A53" s="17" t="s">
        <v>167</v>
      </c>
      <c r="B53" s="18">
        <v>0</v>
      </c>
      <c r="C53" s="18">
        <v>0</v>
      </c>
      <c r="D53" s="19">
        <v>0</v>
      </c>
      <c r="E53" s="27" t="s">
        <v>161</v>
      </c>
      <c r="F53" s="27" t="s">
        <v>161</v>
      </c>
      <c r="G53" s="28" t="s">
        <v>161</v>
      </c>
      <c r="I53" s="93">
        <v>0</v>
      </c>
      <c r="J53" s="18">
        <v>0</v>
      </c>
      <c r="K53" s="19">
        <v>0</v>
      </c>
      <c r="L53" s="76" t="s">
        <v>161</v>
      </c>
      <c r="M53" s="76" t="s">
        <v>161</v>
      </c>
      <c r="N53" s="77" t="s">
        <v>161</v>
      </c>
      <c r="P53" s="93">
        <v>0</v>
      </c>
      <c r="Q53" s="18">
        <v>0</v>
      </c>
      <c r="R53" s="19">
        <v>0</v>
      </c>
      <c r="S53" s="76" t="s">
        <v>161</v>
      </c>
      <c r="T53" s="76" t="s">
        <v>161</v>
      </c>
      <c r="U53" s="77" t="s">
        <v>161</v>
      </c>
    </row>
    <row r="54" spans="1:21" x14ac:dyDescent="0.2">
      <c r="A54" s="17" t="s">
        <v>168</v>
      </c>
      <c r="B54" s="18">
        <v>0</v>
      </c>
      <c r="C54" s="18">
        <v>8523</v>
      </c>
      <c r="D54" s="19">
        <v>8983</v>
      </c>
      <c r="E54" s="27" t="s">
        <v>161</v>
      </c>
      <c r="F54" s="27">
        <v>0.14299167165367527</v>
      </c>
      <c r="G54" s="28">
        <v>0.148131242664964</v>
      </c>
      <c r="I54" s="93">
        <v>0</v>
      </c>
      <c r="J54" s="18">
        <v>0</v>
      </c>
      <c r="K54" s="19">
        <v>0</v>
      </c>
      <c r="L54" s="76" t="s">
        <v>161</v>
      </c>
      <c r="M54" s="76" t="s">
        <v>161</v>
      </c>
      <c r="N54" s="77" t="s">
        <v>161</v>
      </c>
      <c r="P54" s="93">
        <v>0</v>
      </c>
      <c r="Q54" s="18">
        <v>8523</v>
      </c>
      <c r="R54" s="19">
        <v>8983</v>
      </c>
      <c r="S54" s="76" t="s">
        <v>161</v>
      </c>
      <c r="T54" s="76">
        <v>0.1866068275372387</v>
      </c>
      <c r="U54" s="77">
        <v>0.19339482296935437</v>
      </c>
    </row>
    <row r="55" spans="1:21" x14ac:dyDescent="0.2">
      <c r="A55" s="17" t="s">
        <v>169</v>
      </c>
      <c r="B55" s="18">
        <v>75393</v>
      </c>
      <c r="C55" s="18">
        <v>78191</v>
      </c>
      <c r="D55" s="19">
        <v>80764</v>
      </c>
      <c r="E55" s="27">
        <v>1.2934967957246819</v>
      </c>
      <c r="F55" s="27">
        <v>1.3118223393491169</v>
      </c>
      <c r="G55" s="28">
        <v>1.331812499453763</v>
      </c>
      <c r="I55" s="93">
        <v>55669</v>
      </c>
      <c r="J55" s="18">
        <v>57366</v>
      </c>
      <c r="K55" s="19">
        <v>58931</v>
      </c>
      <c r="L55" s="76">
        <v>4.0057104165452415</v>
      </c>
      <c r="M55" s="76">
        <v>4.1177779532419807</v>
      </c>
      <c r="N55" s="77">
        <v>4.1520733593317907</v>
      </c>
      <c r="P55" s="93">
        <v>19724</v>
      </c>
      <c r="Q55" s="18">
        <v>20825</v>
      </c>
      <c r="R55" s="19">
        <v>21833</v>
      </c>
      <c r="S55" s="76">
        <v>0.44434652180122997</v>
      </c>
      <c r="T55" s="76">
        <v>0.45595297236454257</v>
      </c>
      <c r="U55" s="77">
        <v>0.47004220971723409</v>
      </c>
    </row>
    <row r="56" spans="1:21" x14ac:dyDescent="0.2">
      <c r="A56" s="17" t="s">
        <v>170</v>
      </c>
      <c r="B56" s="18">
        <v>0</v>
      </c>
      <c r="C56" s="18">
        <v>4199</v>
      </c>
      <c r="D56" s="19">
        <v>4202</v>
      </c>
      <c r="E56" s="27" t="s">
        <v>161</v>
      </c>
      <c r="F56" s="27">
        <v>7.0447263789015904E-2</v>
      </c>
      <c r="G56" s="28">
        <v>6.929171564935753E-2</v>
      </c>
      <c r="I56" s="93">
        <v>0</v>
      </c>
      <c r="J56" s="18">
        <v>0</v>
      </c>
      <c r="K56" s="19">
        <v>0</v>
      </c>
      <c r="L56" s="76" t="s">
        <v>161</v>
      </c>
      <c r="M56" s="76" t="s">
        <v>161</v>
      </c>
      <c r="N56" s="77" t="s">
        <v>161</v>
      </c>
      <c r="P56" s="93">
        <v>0</v>
      </c>
      <c r="Q56" s="18">
        <v>4199</v>
      </c>
      <c r="R56" s="19">
        <v>4202</v>
      </c>
      <c r="S56" s="76" t="s">
        <v>161</v>
      </c>
      <c r="T56" s="76">
        <v>9.1935007489013884E-2</v>
      </c>
      <c r="U56" s="77">
        <v>9.0464771915532344E-2</v>
      </c>
    </row>
    <row r="57" spans="1:21" x14ac:dyDescent="0.2">
      <c r="A57" s="17" t="s">
        <v>171</v>
      </c>
      <c r="B57" s="18">
        <v>0</v>
      </c>
      <c r="C57" s="18">
        <v>0</v>
      </c>
      <c r="D57" s="19">
        <v>0</v>
      </c>
      <c r="E57" s="27" t="s">
        <v>161</v>
      </c>
      <c r="F57" s="27" t="s">
        <v>161</v>
      </c>
      <c r="G57" s="28" t="s">
        <v>161</v>
      </c>
      <c r="I57" s="93">
        <v>0</v>
      </c>
      <c r="J57" s="18">
        <v>0</v>
      </c>
      <c r="K57" s="19">
        <v>0</v>
      </c>
      <c r="L57" s="76" t="s">
        <v>161</v>
      </c>
      <c r="M57" s="76" t="s">
        <v>161</v>
      </c>
      <c r="N57" s="77" t="s">
        <v>161</v>
      </c>
      <c r="P57" s="93">
        <v>0</v>
      </c>
      <c r="Q57" s="18">
        <v>0</v>
      </c>
      <c r="R57" s="19">
        <v>0</v>
      </c>
      <c r="S57" s="76" t="s">
        <v>161</v>
      </c>
      <c r="T57" s="76" t="s">
        <v>161</v>
      </c>
      <c r="U57" s="77" t="s">
        <v>161</v>
      </c>
    </row>
    <row r="58" spans="1:21" x14ac:dyDescent="0.2">
      <c r="A58" s="17" t="s">
        <v>172</v>
      </c>
      <c r="B58" s="18">
        <v>80</v>
      </c>
      <c r="C58" s="18">
        <v>454</v>
      </c>
      <c r="D58" s="19">
        <v>1170</v>
      </c>
      <c r="E58" s="27">
        <v>1.3725378172771286E-3</v>
      </c>
      <c r="F58" s="27">
        <v>7.6168272827371319E-3</v>
      </c>
      <c r="G58" s="28">
        <v>1.9293504833352765E-2</v>
      </c>
      <c r="I58" s="93">
        <v>80</v>
      </c>
      <c r="J58" s="18">
        <v>454</v>
      </c>
      <c r="K58" s="19">
        <v>1170</v>
      </c>
      <c r="L58" s="76">
        <v>5.7564682915737537E-3</v>
      </c>
      <c r="M58" s="76">
        <v>3.2588487793673238E-2</v>
      </c>
      <c r="N58" s="77">
        <v>8.2434131958022003E-2</v>
      </c>
      <c r="P58" s="93">
        <v>0</v>
      </c>
      <c r="Q58" s="18">
        <v>0</v>
      </c>
      <c r="R58" s="19">
        <v>0</v>
      </c>
      <c r="S58" s="76" t="s">
        <v>161</v>
      </c>
      <c r="T58" s="76" t="s">
        <v>161</v>
      </c>
      <c r="U58" s="77" t="s">
        <v>161</v>
      </c>
    </row>
    <row r="59" spans="1:21" x14ac:dyDescent="0.2">
      <c r="A59" s="17" t="s">
        <v>173</v>
      </c>
      <c r="B59" s="18">
        <v>0</v>
      </c>
      <c r="C59" s="18">
        <v>0</v>
      </c>
      <c r="D59" s="19">
        <v>182874</v>
      </c>
      <c r="E59" s="27" t="s">
        <v>161</v>
      </c>
      <c r="F59" s="27" t="s">
        <v>161</v>
      </c>
      <c r="G59" s="28">
        <v>3.0156242759782508</v>
      </c>
      <c r="I59" s="93">
        <v>0</v>
      </c>
      <c r="J59" s="18">
        <v>0</v>
      </c>
      <c r="K59" s="19">
        <v>0</v>
      </c>
      <c r="L59" s="76" t="s">
        <v>161</v>
      </c>
      <c r="M59" s="76" t="s">
        <v>161</v>
      </c>
      <c r="N59" s="77" t="s">
        <v>161</v>
      </c>
      <c r="P59" s="93">
        <v>0</v>
      </c>
      <c r="Q59" s="18">
        <v>0</v>
      </c>
      <c r="R59" s="19">
        <v>182874</v>
      </c>
      <c r="S59" s="76" t="s">
        <v>161</v>
      </c>
      <c r="T59" s="76" t="s">
        <v>161</v>
      </c>
      <c r="U59" s="77">
        <v>3.9370905995433274</v>
      </c>
    </row>
    <row r="60" spans="1:21" x14ac:dyDescent="0.2">
      <c r="A60" s="17" t="s">
        <v>174</v>
      </c>
      <c r="B60" s="18">
        <v>46879</v>
      </c>
      <c r="C60" s="18">
        <v>54939</v>
      </c>
      <c r="D60" s="19">
        <v>59978</v>
      </c>
      <c r="E60" s="27">
        <v>0.8042900042016814</v>
      </c>
      <c r="F60" s="27">
        <v>0.92171998697421875</v>
      </c>
      <c r="G60" s="28">
        <v>0.98904772042293343</v>
      </c>
      <c r="I60" s="93">
        <v>26810</v>
      </c>
      <c r="J60" s="18">
        <v>28488</v>
      </c>
      <c r="K60" s="19">
        <v>29989</v>
      </c>
      <c r="L60" s="76">
        <v>1.9291364362136543</v>
      </c>
      <c r="M60" s="76">
        <v>2.0448917186479365</v>
      </c>
      <c r="N60" s="77">
        <v>2.1129206694778819</v>
      </c>
      <c r="P60" s="93">
        <v>20069</v>
      </c>
      <c r="Q60" s="18">
        <v>26451</v>
      </c>
      <c r="R60" s="19">
        <v>29989</v>
      </c>
      <c r="S60" s="76">
        <v>0.45211875613612268</v>
      </c>
      <c r="T60" s="76">
        <v>0.57913143202950856</v>
      </c>
      <c r="U60" s="77">
        <v>0.64563256662896229</v>
      </c>
    </row>
    <row r="61" spans="1:21" x14ac:dyDescent="0.2">
      <c r="A61" s="17" t="s">
        <v>175</v>
      </c>
      <c r="B61" s="18">
        <v>720931</v>
      </c>
      <c r="C61" s="18">
        <v>729580</v>
      </c>
      <c r="D61" s="19">
        <v>734713</v>
      </c>
      <c r="E61" s="27">
        <v>12.36881326434272</v>
      </c>
      <c r="F61" s="27">
        <v>12.240274997663782</v>
      </c>
      <c r="G61" s="28">
        <v>12.115545997117188</v>
      </c>
      <c r="I61" s="93">
        <v>1823</v>
      </c>
      <c r="J61" s="18">
        <v>1987</v>
      </c>
      <c r="K61" s="19">
        <v>2372</v>
      </c>
      <c r="L61" s="76">
        <v>0.13117552119423692</v>
      </c>
      <c r="M61" s="76">
        <v>0.14262846970490908</v>
      </c>
      <c r="N61" s="77">
        <v>0.16712287265335743</v>
      </c>
      <c r="P61" s="93">
        <v>719108</v>
      </c>
      <c r="Q61" s="18">
        <v>727593</v>
      </c>
      <c r="R61" s="19">
        <v>732341</v>
      </c>
      <c r="S61" s="76">
        <v>16.200219965495783</v>
      </c>
      <c r="T61" s="76">
        <v>15.930285283151722</v>
      </c>
      <c r="U61" s="77">
        <v>15.766554385862177</v>
      </c>
    </row>
    <row r="62" spans="1:21" x14ac:dyDescent="0.2">
      <c r="A62" s="17" t="s">
        <v>176</v>
      </c>
      <c r="B62" s="18">
        <v>57018</v>
      </c>
      <c r="C62" s="18">
        <v>53216</v>
      </c>
      <c r="D62" s="19">
        <v>68136</v>
      </c>
      <c r="E62" s="27">
        <v>0.97824201581884151</v>
      </c>
      <c r="F62" s="27">
        <v>0.89281295303554897</v>
      </c>
      <c r="G62" s="28">
        <v>1.123574568654123</v>
      </c>
      <c r="I62" s="93">
        <v>33848</v>
      </c>
      <c r="J62" s="18">
        <v>31713</v>
      </c>
      <c r="K62" s="19">
        <v>47511</v>
      </c>
      <c r="L62" s="76">
        <v>2.435561734164855</v>
      </c>
      <c r="M62" s="76">
        <v>2.2763848312792057</v>
      </c>
      <c r="N62" s="77">
        <v>3.3474598662030628</v>
      </c>
      <c r="P62" s="93">
        <v>23170</v>
      </c>
      <c r="Q62" s="18">
        <v>21503</v>
      </c>
      <c r="R62" s="19">
        <v>20625</v>
      </c>
      <c r="S62" s="76">
        <v>0.52197875228830348</v>
      </c>
      <c r="T62" s="76">
        <v>0.4707974436857027</v>
      </c>
      <c r="U62" s="77">
        <v>0.44403520246498202</v>
      </c>
    </row>
    <row r="63" spans="1:21" x14ac:dyDescent="0.2">
      <c r="A63" s="17" t="s">
        <v>177</v>
      </c>
      <c r="B63" s="18">
        <v>0</v>
      </c>
      <c r="C63" s="18">
        <v>0</v>
      </c>
      <c r="D63" s="19">
        <v>0</v>
      </c>
      <c r="E63" s="27" t="s">
        <v>161</v>
      </c>
      <c r="F63" s="27" t="s">
        <v>161</v>
      </c>
      <c r="G63" s="28" t="s">
        <v>161</v>
      </c>
      <c r="I63" s="93">
        <v>0</v>
      </c>
      <c r="J63" s="18">
        <v>0</v>
      </c>
      <c r="K63" s="19">
        <v>0</v>
      </c>
      <c r="L63" s="76" t="s">
        <v>161</v>
      </c>
      <c r="M63" s="76" t="s">
        <v>161</v>
      </c>
      <c r="N63" s="77" t="s">
        <v>161</v>
      </c>
      <c r="P63" s="93">
        <v>0</v>
      </c>
      <c r="Q63" s="18">
        <v>0</v>
      </c>
      <c r="R63" s="19">
        <v>0</v>
      </c>
      <c r="S63" s="76" t="s">
        <v>161</v>
      </c>
      <c r="T63" s="76" t="s">
        <v>161</v>
      </c>
      <c r="U63" s="77" t="s">
        <v>161</v>
      </c>
    </row>
    <row r="64" spans="1:21" x14ac:dyDescent="0.2">
      <c r="A64" s="17" t="s">
        <v>178</v>
      </c>
      <c r="B64" s="18">
        <v>0</v>
      </c>
      <c r="C64" s="18">
        <v>0</v>
      </c>
      <c r="D64" s="19">
        <v>0</v>
      </c>
      <c r="E64" s="27" t="s">
        <v>161</v>
      </c>
      <c r="F64" s="27" t="s">
        <v>161</v>
      </c>
      <c r="G64" s="28" t="s">
        <v>161</v>
      </c>
      <c r="I64" s="93">
        <v>0</v>
      </c>
      <c r="J64" s="18">
        <v>0</v>
      </c>
      <c r="K64" s="19">
        <v>0</v>
      </c>
      <c r="L64" s="76" t="s">
        <v>161</v>
      </c>
      <c r="M64" s="76" t="s">
        <v>161</v>
      </c>
      <c r="N64" s="77" t="s">
        <v>161</v>
      </c>
      <c r="P64" s="93">
        <v>0</v>
      </c>
      <c r="Q64" s="18">
        <v>0</v>
      </c>
      <c r="R64" s="19">
        <v>0</v>
      </c>
      <c r="S64" s="76" t="s">
        <v>161</v>
      </c>
      <c r="T64" s="76" t="s">
        <v>161</v>
      </c>
      <c r="U64" s="77" t="s">
        <v>161</v>
      </c>
    </row>
    <row r="65" spans="1:21" x14ac:dyDescent="0.2">
      <c r="A65" s="17" t="s">
        <v>179</v>
      </c>
      <c r="B65" s="18">
        <v>0</v>
      </c>
      <c r="C65" s="18">
        <v>0</v>
      </c>
      <c r="D65" s="19">
        <v>0</v>
      </c>
      <c r="E65" s="27" t="s">
        <v>161</v>
      </c>
      <c r="F65" s="27" t="s">
        <v>161</v>
      </c>
      <c r="G65" s="28" t="s">
        <v>161</v>
      </c>
      <c r="I65" s="93">
        <v>0</v>
      </c>
      <c r="J65" s="18">
        <v>0</v>
      </c>
      <c r="K65" s="19">
        <v>0</v>
      </c>
      <c r="L65" s="76" t="s">
        <v>161</v>
      </c>
      <c r="M65" s="76" t="s">
        <v>161</v>
      </c>
      <c r="N65" s="77" t="s">
        <v>161</v>
      </c>
      <c r="P65" s="93">
        <v>0</v>
      </c>
      <c r="Q65" s="18">
        <v>0</v>
      </c>
      <c r="R65" s="19">
        <v>0</v>
      </c>
      <c r="S65" s="76" t="s">
        <v>161</v>
      </c>
      <c r="T65" s="76" t="s">
        <v>161</v>
      </c>
      <c r="U65" s="77" t="s">
        <v>161</v>
      </c>
    </row>
    <row r="66" spans="1:21" x14ac:dyDescent="0.2">
      <c r="A66" s="17" t="s">
        <v>180</v>
      </c>
      <c r="B66" s="18">
        <v>0</v>
      </c>
      <c r="C66" s="18">
        <v>0</v>
      </c>
      <c r="D66" s="19">
        <v>0</v>
      </c>
      <c r="E66" s="27" t="s">
        <v>161</v>
      </c>
      <c r="F66" s="27" t="s">
        <v>161</v>
      </c>
      <c r="G66" s="28" t="s">
        <v>161</v>
      </c>
      <c r="I66" s="93">
        <v>0</v>
      </c>
      <c r="J66" s="18">
        <v>0</v>
      </c>
      <c r="K66" s="19">
        <v>0</v>
      </c>
      <c r="L66" s="76" t="s">
        <v>161</v>
      </c>
      <c r="M66" s="76" t="s">
        <v>161</v>
      </c>
      <c r="N66" s="77" t="s">
        <v>161</v>
      </c>
      <c r="P66" s="93">
        <v>0</v>
      </c>
      <c r="Q66" s="18">
        <v>0</v>
      </c>
      <c r="R66" s="19">
        <v>0</v>
      </c>
      <c r="S66" s="76" t="s">
        <v>161</v>
      </c>
      <c r="T66" s="76" t="s">
        <v>161</v>
      </c>
      <c r="U66" s="77" t="s">
        <v>161</v>
      </c>
    </row>
    <row r="67" spans="1:21" x14ac:dyDescent="0.2">
      <c r="A67" s="17" t="s">
        <v>181</v>
      </c>
      <c r="B67" s="18">
        <v>6013</v>
      </c>
      <c r="C67" s="18">
        <v>7617</v>
      </c>
      <c r="D67" s="19">
        <v>9620</v>
      </c>
      <c r="E67" s="27">
        <v>0.10316337369109217</v>
      </c>
      <c r="F67" s="27">
        <v>0.12779157139341132</v>
      </c>
      <c r="G67" s="28">
        <v>0.15863548418534495</v>
      </c>
      <c r="I67" s="93">
        <v>4839</v>
      </c>
      <c r="J67" s="18">
        <v>6483</v>
      </c>
      <c r="K67" s="19">
        <v>8603</v>
      </c>
      <c r="L67" s="76">
        <v>0.34819437578656742</v>
      </c>
      <c r="M67" s="76">
        <v>0.46535499199643965</v>
      </c>
      <c r="N67" s="77">
        <v>0.60613746772210542</v>
      </c>
      <c r="P67" s="93">
        <v>1174</v>
      </c>
      <c r="Q67" s="18">
        <v>1134</v>
      </c>
      <c r="R67" s="19">
        <v>1017</v>
      </c>
      <c r="S67" s="76">
        <v>2.6448124954098762E-2</v>
      </c>
      <c r="T67" s="76">
        <v>2.4828363537161644E-2</v>
      </c>
      <c r="U67" s="77">
        <v>2.1894972165182387E-2</v>
      </c>
    </row>
    <row r="68" spans="1:21" x14ac:dyDescent="0.2">
      <c r="A68" s="17" t="s">
        <v>182</v>
      </c>
      <c r="B68" s="18">
        <v>12751</v>
      </c>
      <c r="C68" s="18">
        <v>13791</v>
      </c>
      <c r="D68" s="19">
        <v>19712</v>
      </c>
      <c r="E68" s="27">
        <v>0.21876537135125834</v>
      </c>
      <c r="F68" s="27">
        <v>0.23137371157759426</v>
      </c>
      <c r="G68" s="28">
        <v>0.32505433100431597</v>
      </c>
      <c r="I68" s="93">
        <v>0</v>
      </c>
      <c r="J68" s="18">
        <v>0</v>
      </c>
      <c r="K68" s="19">
        <v>0</v>
      </c>
      <c r="L68" s="76" t="s">
        <v>161</v>
      </c>
      <c r="M68" s="76" t="s">
        <v>161</v>
      </c>
      <c r="N68" s="77" t="s">
        <v>161</v>
      </c>
      <c r="P68" s="93">
        <v>12751</v>
      </c>
      <c r="Q68" s="18">
        <v>13791</v>
      </c>
      <c r="R68" s="19">
        <v>19712</v>
      </c>
      <c r="S68" s="76">
        <v>0.28725727537454282</v>
      </c>
      <c r="T68" s="76">
        <v>0.30194705603262456</v>
      </c>
      <c r="U68" s="77">
        <v>0.42437924416919881</v>
      </c>
    </row>
    <row r="69" spans="1:21" x14ac:dyDescent="0.2">
      <c r="A69" s="17" t="s">
        <v>183</v>
      </c>
      <c r="B69" s="18">
        <v>0</v>
      </c>
      <c r="C69" s="18">
        <v>0</v>
      </c>
      <c r="D69" s="19">
        <v>0</v>
      </c>
      <c r="E69" s="27" t="s">
        <v>161</v>
      </c>
      <c r="F69" s="27" t="s">
        <v>161</v>
      </c>
      <c r="G69" s="28" t="s">
        <v>161</v>
      </c>
      <c r="I69" s="93">
        <v>0</v>
      </c>
      <c r="J69" s="18">
        <v>0</v>
      </c>
      <c r="K69" s="19">
        <v>0</v>
      </c>
      <c r="L69" s="76" t="s">
        <v>161</v>
      </c>
      <c r="M69" s="76" t="s">
        <v>161</v>
      </c>
      <c r="N69" s="77" t="s">
        <v>161</v>
      </c>
      <c r="P69" s="93">
        <v>0</v>
      </c>
      <c r="Q69" s="18">
        <v>0</v>
      </c>
      <c r="R69" s="19">
        <v>0</v>
      </c>
      <c r="S69" s="76" t="s">
        <v>161</v>
      </c>
      <c r="T69" s="76" t="s">
        <v>161</v>
      </c>
      <c r="U69" s="77" t="s">
        <v>161</v>
      </c>
    </row>
    <row r="70" spans="1:21" ht="13.5" thickBot="1" x14ac:dyDescent="0.25">
      <c r="A70" s="20" t="s">
        <v>4</v>
      </c>
      <c r="B70" s="21">
        <v>5828619</v>
      </c>
      <c r="C70" s="21">
        <v>5960487</v>
      </c>
      <c r="D70" s="22">
        <v>6064217</v>
      </c>
      <c r="E70" s="23">
        <v>100</v>
      </c>
      <c r="F70" s="23">
        <v>100</v>
      </c>
      <c r="G70" s="48">
        <v>100</v>
      </c>
      <c r="I70" s="94">
        <v>1389741</v>
      </c>
      <c r="J70" s="21">
        <v>1393130</v>
      </c>
      <c r="K70" s="22">
        <v>1419315</v>
      </c>
      <c r="L70" s="80">
        <v>100</v>
      </c>
      <c r="M70" s="80">
        <v>100</v>
      </c>
      <c r="N70" s="81">
        <v>100</v>
      </c>
      <c r="P70" s="94">
        <v>4438878</v>
      </c>
      <c r="Q70" s="21">
        <v>4567357</v>
      </c>
      <c r="R70" s="22">
        <v>4644902</v>
      </c>
      <c r="S70" s="80">
        <v>100</v>
      </c>
      <c r="T70" s="80">
        <v>100</v>
      </c>
      <c r="U70" s="81">
        <v>100</v>
      </c>
    </row>
    <row r="71" spans="1:21" x14ac:dyDescent="0.2">
      <c r="A71" s="24"/>
      <c r="B71" s="24"/>
      <c r="C71" s="24"/>
      <c r="D71" s="24"/>
      <c r="E71" s="24"/>
      <c r="F71" s="24"/>
      <c r="G71" s="50"/>
    </row>
    <row r="72" spans="1:21" ht="12.75" customHeight="1" x14ac:dyDescent="0.2">
      <c r="A72" s="61" t="s">
        <v>156</v>
      </c>
      <c r="F72" s="25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208">
        <v>12</v>
      </c>
    </row>
    <row r="73" spans="1:21" ht="12.75" customHeight="1" x14ac:dyDescent="0.2">
      <c r="A73" s="63" t="s">
        <v>157</v>
      </c>
      <c r="F73" s="25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207"/>
    </row>
    <row r="74" spans="1:21" ht="12.75" customHeight="1" x14ac:dyDescent="0.2"/>
    <row r="75" spans="1:21" ht="12.75" customHeight="1" x14ac:dyDescent="0.2"/>
    <row r="78" spans="1:21" ht="12.75" customHeight="1" x14ac:dyDescent="0.2"/>
    <row r="79" spans="1:21" ht="12.75" customHeight="1" x14ac:dyDescent="0.2"/>
  </sheetData>
  <mergeCells count="7">
    <mergeCell ref="D4:E4"/>
    <mergeCell ref="D38:E38"/>
    <mergeCell ref="U72:U73"/>
    <mergeCell ref="I4:N4"/>
    <mergeCell ref="P4:U4"/>
    <mergeCell ref="I38:N38"/>
    <mergeCell ref="P38:U38"/>
  </mergeCells>
  <phoneticPr fontId="0" type="noConversion"/>
  <hyperlinks>
    <hyperlink ref="A2" location="Innhold!A32" tooltip="Move to Innhold" display="Tilbake til innholdsfortegnelsen" xr:uid="{00000000-0004-0000-0B00-000000000000}"/>
  </hyperlinks>
  <pageMargins left="0.78740157480314965" right="0.78740157480314965" top="0.39370078740157483" bottom="0.19685039370078741" header="3.937007874015748E-2" footer="3.937007874015748E-2"/>
  <pageSetup paperSize="9" scale="56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74"/>
  <sheetViews>
    <sheetView showGridLines="0" showRowColHeaders="0" zoomScaleNormal="100" workbookViewId="0"/>
  </sheetViews>
  <sheetFormatPr defaultColWidth="11.42578125" defaultRowHeight="12.75" x14ac:dyDescent="0.2"/>
  <cols>
    <col min="1" max="1" width="27" style="1" customWidth="1"/>
    <col min="2" max="4" width="11.7109375" style="1" customWidth="1"/>
    <col min="5" max="7" width="9.7109375" style="1" customWidth="1"/>
    <col min="8" max="16384" width="11.42578125" style="1"/>
  </cols>
  <sheetData>
    <row r="1" spans="1:7" ht="5.25" customHeight="1" x14ac:dyDescent="0.2"/>
    <row r="2" spans="1:7" x14ac:dyDescent="0.2">
      <c r="A2" s="69" t="s">
        <v>0</v>
      </c>
      <c r="B2" s="3"/>
      <c r="C2" s="3"/>
      <c r="D2" s="3"/>
      <c r="E2" s="3"/>
      <c r="F2" s="3"/>
    </row>
    <row r="3" spans="1:7" ht="6" customHeight="1" x14ac:dyDescent="0.2">
      <c r="A3" s="4"/>
      <c r="B3" s="3"/>
      <c r="C3" s="3"/>
      <c r="D3" s="3"/>
      <c r="E3" s="3"/>
      <c r="F3" s="3"/>
    </row>
    <row r="4" spans="1:7" ht="16.5" thickBot="1" x14ac:dyDescent="0.3">
      <c r="A4" s="5" t="s">
        <v>113</v>
      </c>
      <c r="B4" s="6"/>
      <c r="C4" s="6"/>
      <c r="D4" s="6"/>
      <c r="E4" s="6"/>
      <c r="F4" s="6"/>
    </row>
    <row r="5" spans="1:7" x14ac:dyDescent="0.2">
      <c r="A5" s="7"/>
      <c r="B5" s="8"/>
      <c r="C5" s="9" t="s">
        <v>1</v>
      </c>
      <c r="D5" s="10"/>
      <c r="E5" s="11"/>
      <c r="F5" s="9" t="s">
        <v>2</v>
      </c>
      <c r="G5" s="12"/>
    </row>
    <row r="6" spans="1:7" x14ac:dyDescent="0.2">
      <c r="A6" s="13" t="s">
        <v>3</v>
      </c>
      <c r="B6" s="14" t="s">
        <v>158</v>
      </c>
      <c r="C6" s="15" t="s">
        <v>154</v>
      </c>
      <c r="D6" s="66" t="s">
        <v>155</v>
      </c>
      <c r="E6" s="15" t="s">
        <v>158</v>
      </c>
      <c r="F6" s="15" t="s">
        <v>154</v>
      </c>
      <c r="G6" s="16" t="s">
        <v>155</v>
      </c>
    </row>
    <row r="7" spans="1:7" x14ac:dyDescent="0.2">
      <c r="A7" s="17" t="s">
        <v>80</v>
      </c>
      <c r="B7" s="18">
        <v>383306</v>
      </c>
      <c r="C7" s="18">
        <v>404030</v>
      </c>
      <c r="D7" s="19">
        <v>419602</v>
      </c>
      <c r="E7" s="27">
        <v>15.836604169593205</v>
      </c>
      <c r="F7" s="27">
        <v>15.134312670412255</v>
      </c>
      <c r="G7" s="28">
        <v>14.800697703539488</v>
      </c>
    </row>
    <row r="8" spans="1:7" x14ac:dyDescent="0.2">
      <c r="A8" s="17" t="s">
        <v>185</v>
      </c>
      <c r="B8" s="18">
        <v>65419</v>
      </c>
      <c r="C8" s="18">
        <v>101622</v>
      </c>
      <c r="D8" s="19">
        <v>120266</v>
      </c>
      <c r="E8" s="27">
        <v>2.7028400499095184</v>
      </c>
      <c r="F8" s="27">
        <v>3.8065963472827122</v>
      </c>
      <c r="G8" s="28">
        <v>4.242164503538782</v>
      </c>
    </row>
    <row r="9" spans="1:7" x14ac:dyDescent="0.2">
      <c r="A9" s="17" t="s">
        <v>81</v>
      </c>
      <c r="B9" s="18">
        <v>660748</v>
      </c>
      <c r="C9" s="18">
        <v>708515</v>
      </c>
      <c r="D9" s="19">
        <v>756271</v>
      </c>
      <c r="E9" s="27">
        <v>27.299349688891827</v>
      </c>
      <c r="F9" s="27">
        <v>26.539830066275126</v>
      </c>
      <c r="G9" s="28">
        <v>26.676084606254289</v>
      </c>
    </row>
    <row r="10" spans="1:7" x14ac:dyDescent="0.2">
      <c r="A10" s="17" t="s">
        <v>83</v>
      </c>
      <c r="B10" s="18">
        <v>274971</v>
      </c>
      <c r="C10" s="18">
        <v>319918</v>
      </c>
      <c r="D10" s="19">
        <v>323469</v>
      </c>
      <c r="E10" s="27">
        <v>11.360654112164205</v>
      </c>
      <c r="F10" s="27">
        <v>11.983612704237181</v>
      </c>
      <c r="G10" s="28">
        <v>11.409780900630155</v>
      </c>
    </row>
    <row r="11" spans="1:7" x14ac:dyDescent="0.2">
      <c r="A11" s="17" t="s">
        <v>184</v>
      </c>
      <c r="B11" s="18">
        <v>113138</v>
      </c>
      <c r="C11" s="18">
        <v>119480</v>
      </c>
      <c r="D11" s="19">
        <v>123633</v>
      </c>
      <c r="E11" s="27">
        <v>4.6743899718226061</v>
      </c>
      <c r="F11" s="27">
        <v>4.4755282475579943</v>
      </c>
      <c r="G11" s="28">
        <v>4.3609293072523423</v>
      </c>
    </row>
    <row r="12" spans="1:7" x14ac:dyDescent="0.2">
      <c r="A12" s="17" t="s">
        <v>159</v>
      </c>
      <c r="B12" s="18">
        <v>5</v>
      </c>
      <c r="C12" s="18">
        <v>0</v>
      </c>
      <c r="D12" s="19">
        <v>0</v>
      </c>
      <c r="E12" s="27">
        <v>2.0657913220238145E-4</v>
      </c>
      <c r="F12" s="27" t="s">
        <v>161</v>
      </c>
      <c r="G12" s="28" t="s">
        <v>161</v>
      </c>
    </row>
    <row r="13" spans="1:7" x14ac:dyDescent="0.2">
      <c r="A13" s="17" t="s">
        <v>160</v>
      </c>
      <c r="B13" s="18">
        <v>55375</v>
      </c>
      <c r="C13" s="18">
        <v>0</v>
      </c>
      <c r="D13" s="19">
        <v>0</v>
      </c>
      <c r="E13" s="27">
        <v>2.2878638891413745</v>
      </c>
      <c r="F13" s="27" t="s">
        <v>161</v>
      </c>
      <c r="G13" s="28" t="s">
        <v>161</v>
      </c>
    </row>
    <row r="14" spans="1:7" x14ac:dyDescent="0.2">
      <c r="A14" s="17" t="s">
        <v>162</v>
      </c>
      <c r="B14" s="18">
        <v>138440</v>
      </c>
      <c r="C14" s="18">
        <v>143516</v>
      </c>
      <c r="D14" s="19">
        <v>137981</v>
      </c>
      <c r="E14" s="27">
        <v>5.7197630124195378</v>
      </c>
      <c r="F14" s="27">
        <v>5.3758780714473806</v>
      </c>
      <c r="G14" s="28">
        <v>4.8670289222455612</v>
      </c>
    </row>
    <row r="15" spans="1:7" x14ac:dyDescent="0.2">
      <c r="A15" s="17" t="s">
        <v>163</v>
      </c>
      <c r="B15" s="18">
        <v>166378</v>
      </c>
      <c r="C15" s="18">
        <v>206974</v>
      </c>
      <c r="D15" s="19">
        <v>239792</v>
      </c>
      <c r="E15" s="27">
        <v>6.8740445715135641</v>
      </c>
      <c r="F15" s="27">
        <v>7.7529124833450638</v>
      </c>
      <c r="G15" s="28">
        <v>8.4582268524152422</v>
      </c>
    </row>
    <row r="16" spans="1:7" x14ac:dyDescent="0.2">
      <c r="A16" s="17" t="s">
        <v>164</v>
      </c>
      <c r="B16" s="18">
        <v>257295</v>
      </c>
      <c r="C16" s="18">
        <v>268070</v>
      </c>
      <c r="D16" s="19">
        <v>280533</v>
      </c>
      <c r="E16" s="27">
        <v>10.630355564002347</v>
      </c>
      <c r="F16" s="27">
        <v>10.04147018181178</v>
      </c>
      <c r="G16" s="28">
        <v>9.895291559303919</v>
      </c>
    </row>
    <row r="17" spans="1:7" x14ac:dyDescent="0.2">
      <c r="A17" s="17" t="s">
        <v>165</v>
      </c>
      <c r="B17" s="18">
        <v>0</v>
      </c>
      <c r="C17" s="18">
        <v>0</v>
      </c>
      <c r="D17" s="19">
        <v>0</v>
      </c>
      <c r="E17" s="27" t="s">
        <v>161</v>
      </c>
      <c r="F17" s="27" t="s">
        <v>161</v>
      </c>
      <c r="G17" s="28" t="s">
        <v>161</v>
      </c>
    </row>
    <row r="18" spans="1:7" x14ac:dyDescent="0.2">
      <c r="A18" s="17" t="s">
        <v>166</v>
      </c>
      <c r="B18" s="18">
        <v>40049</v>
      </c>
      <c r="C18" s="18">
        <v>37412</v>
      </c>
      <c r="D18" s="19">
        <v>0</v>
      </c>
      <c r="E18" s="27">
        <v>1.6546575331146349</v>
      </c>
      <c r="F18" s="27">
        <v>1.4013932272986247</v>
      </c>
      <c r="G18" s="28" t="s">
        <v>161</v>
      </c>
    </row>
    <row r="19" spans="1:7" x14ac:dyDescent="0.2">
      <c r="A19" s="17" t="s">
        <v>167</v>
      </c>
      <c r="B19" s="18">
        <v>0</v>
      </c>
      <c r="C19" s="18">
        <v>0</v>
      </c>
      <c r="D19" s="19">
        <v>0</v>
      </c>
      <c r="E19" s="27" t="s">
        <v>161</v>
      </c>
      <c r="F19" s="27" t="s">
        <v>161</v>
      </c>
      <c r="G19" s="28" t="s">
        <v>161</v>
      </c>
    </row>
    <row r="20" spans="1:7" x14ac:dyDescent="0.2">
      <c r="A20" s="17" t="s">
        <v>168</v>
      </c>
      <c r="B20" s="18">
        <v>0</v>
      </c>
      <c r="C20" s="18">
        <v>70154</v>
      </c>
      <c r="D20" s="19">
        <v>76110</v>
      </c>
      <c r="E20" s="27" t="s">
        <v>161</v>
      </c>
      <c r="F20" s="27">
        <v>2.6278557807096043</v>
      </c>
      <c r="G20" s="28">
        <v>2.684641880201692</v>
      </c>
    </row>
    <row r="21" spans="1:7" x14ac:dyDescent="0.2">
      <c r="A21" s="17" t="s">
        <v>169</v>
      </c>
      <c r="B21" s="18">
        <v>84850</v>
      </c>
      <c r="C21" s="18">
        <v>94827</v>
      </c>
      <c r="D21" s="19">
        <v>94274</v>
      </c>
      <c r="E21" s="27">
        <v>3.505647873474413</v>
      </c>
      <c r="F21" s="27">
        <v>3.5520665980179267</v>
      </c>
      <c r="G21" s="28">
        <v>3.3253439576157446</v>
      </c>
    </row>
    <row r="22" spans="1:7" x14ac:dyDescent="0.2">
      <c r="A22" s="17" t="s">
        <v>170</v>
      </c>
      <c r="B22" s="18">
        <v>0</v>
      </c>
      <c r="C22" s="18">
        <v>374</v>
      </c>
      <c r="D22" s="19">
        <v>399</v>
      </c>
      <c r="E22" s="27" t="s">
        <v>161</v>
      </c>
      <c r="F22" s="27">
        <v>1.4009437266376714E-2</v>
      </c>
      <c r="G22" s="28">
        <v>1.4073999608467679E-2</v>
      </c>
    </row>
    <row r="23" spans="1:7" x14ac:dyDescent="0.2">
      <c r="A23" s="17" t="s">
        <v>171</v>
      </c>
      <c r="B23" s="18">
        <v>0</v>
      </c>
      <c r="C23" s="18">
        <v>0</v>
      </c>
      <c r="D23" s="19">
        <v>27722</v>
      </c>
      <c r="E23" s="27" t="s">
        <v>161</v>
      </c>
      <c r="F23" s="27" t="s">
        <v>161</v>
      </c>
      <c r="G23" s="28">
        <v>0.9778431507417068</v>
      </c>
    </row>
    <row r="24" spans="1:7" x14ac:dyDescent="0.2">
      <c r="A24" s="17" t="s">
        <v>172</v>
      </c>
      <c r="B24" s="18">
        <v>0</v>
      </c>
      <c r="C24" s="18">
        <v>0</v>
      </c>
      <c r="D24" s="19">
        <v>0</v>
      </c>
      <c r="E24" s="27" t="s">
        <v>161</v>
      </c>
      <c r="F24" s="27" t="s">
        <v>161</v>
      </c>
      <c r="G24" s="28" t="s">
        <v>161</v>
      </c>
    </row>
    <row r="25" spans="1:7" x14ac:dyDescent="0.2">
      <c r="A25" s="17" t="s">
        <v>173</v>
      </c>
      <c r="B25" s="18">
        <v>0</v>
      </c>
      <c r="C25" s="18">
        <v>0</v>
      </c>
      <c r="D25" s="19">
        <v>38147</v>
      </c>
      <c r="E25" s="27" t="s">
        <v>161</v>
      </c>
      <c r="F25" s="27" t="s">
        <v>161</v>
      </c>
      <c r="G25" s="28">
        <v>1.3455660728426482</v>
      </c>
    </row>
    <row r="26" spans="1:7" x14ac:dyDescent="0.2">
      <c r="A26" s="17" t="s">
        <v>174</v>
      </c>
      <c r="B26" s="18">
        <v>60528</v>
      </c>
      <c r="C26" s="18">
        <v>62189</v>
      </c>
      <c r="D26" s="19">
        <v>63362</v>
      </c>
      <c r="E26" s="27">
        <v>2.5007643427891488</v>
      </c>
      <c r="F26" s="27">
        <v>2.3294997170018754</v>
      </c>
      <c r="G26" s="28">
        <v>2.2349793563702485</v>
      </c>
    </row>
    <row r="27" spans="1:7" x14ac:dyDescent="0.2">
      <c r="A27" s="17" t="s">
        <v>175</v>
      </c>
      <c r="B27" s="18">
        <v>47952</v>
      </c>
      <c r="C27" s="18">
        <v>54261</v>
      </c>
      <c r="D27" s="19">
        <v>50529</v>
      </c>
      <c r="E27" s="27">
        <v>1.981176509473719</v>
      </c>
      <c r="F27" s="27">
        <v>2.0325296136654196</v>
      </c>
      <c r="G27" s="28">
        <v>1.7823186120708356</v>
      </c>
    </row>
    <row r="28" spans="1:7" x14ac:dyDescent="0.2">
      <c r="A28" s="17" t="s">
        <v>176</v>
      </c>
      <c r="B28" s="18">
        <v>55491</v>
      </c>
      <c r="C28" s="18">
        <v>55212</v>
      </c>
      <c r="D28" s="19">
        <v>53687</v>
      </c>
      <c r="E28" s="27">
        <v>2.2926565250084696</v>
      </c>
      <c r="F28" s="27">
        <v>2.0681525410459654</v>
      </c>
      <c r="G28" s="28">
        <v>1.8937113207513894</v>
      </c>
    </row>
    <row r="29" spans="1:7" x14ac:dyDescent="0.2">
      <c r="A29" s="17" t="s">
        <v>177</v>
      </c>
      <c r="B29" s="18">
        <v>4220</v>
      </c>
      <c r="C29" s="18">
        <v>4126</v>
      </c>
      <c r="D29" s="19">
        <v>4002</v>
      </c>
      <c r="E29" s="27">
        <v>0.17435278757880993</v>
      </c>
      <c r="F29" s="27">
        <v>0.15455331059109712</v>
      </c>
      <c r="G29" s="28">
        <v>0.14116327426839012</v>
      </c>
    </row>
    <row r="30" spans="1:7" x14ac:dyDescent="0.2">
      <c r="A30" s="17" t="s">
        <v>178</v>
      </c>
      <c r="B30" s="18">
        <v>0</v>
      </c>
      <c r="C30" s="18">
        <v>0</v>
      </c>
      <c r="D30" s="19">
        <v>0</v>
      </c>
      <c r="E30" s="27" t="s">
        <v>161</v>
      </c>
      <c r="F30" s="27" t="s">
        <v>161</v>
      </c>
      <c r="G30" s="28" t="s">
        <v>161</v>
      </c>
    </row>
    <row r="31" spans="1:7" x14ac:dyDescent="0.2">
      <c r="A31" s="17" t="s">
        <v>179</v>
      </c>
      <c r="B31" s="18">
        <v>0</v>
      </c>
      <c r="C31" s="18">
        <v>0</v>
      </c>
      <c r="D31" s="19">
        <v>0</v>
      </c>
      <c r="E31" s="27" t="s">
        <v>161</v>
      </c>
      <c r="F31" s="27" t="s">
        <v>161</v>
      </c>
      <c r="G31" s="28" t="s">
        <v>161</v>
      </c>
    </row>
    <row r="32" spans="1:7" x14ac:dyDescent="0.2">
      <c r="A32" s="17" t="s">
        <v>180</v>
      </c>
      <c r="B32" s="18">
        <v>0</v>
      </c>
      <c r="C32" s="18">
        <v>0</v>
      </c>
      <c r="D32" s="19">
        <v>0</v>
      </c>
      <c r="E32" s="27" t="s">
        <v>161</v>
      </c>
      <c r="F32" s="27" t="s">
        <v>161</v>
      </c>
      <c r="G32" s="28" t="s">
        <v>161</v>
      </c>
    </row>
    <row r="33" spans="1:7" x14ac:dyDescent="0.2">
      <c r="A33" s="17" t="s">
        <v>181</v>
      </c>
      <c r="B33" s="18">
        <v>2477</v>
      </c>
      <c r="C33" s="18">
        <v>2492</v>
      </c>
      <c r="D33" s="19">
        <v>2249</v>
      </c>
      <c r="E33" s="27">
        <v>0.10233930209305976</v>
      </c>
      <c r="F33" s="27">
        <v>9.3346303924627727E-2</v>
      </c>
      <c r="G33" s="28">
        <v>7.9329386264270205E-2</v>
      </c>
    </row>
    <row r="34" spans="1:7" x14ac:dyDescent="0.2">
      <c r="A34" s="17" t="s">
        <v>182</v>
      </c>
      <c r="B34" s="18">
        <v>9738</v>
      </c>
      <c r="C34" s="18">
        <v>16457</v>
      </c>
      <c r="D34" s="19">
        <v>22987</v>
      </c>
      <c r="E34" s="27">
        <v>0.4023335178773581</v>
      </c>
      <c r="F34" s="27">
        <v>0.61645269810898817</v>
      </c>
      <c r="G34" s="28">
        <v>0.81082463408482852</v>
      </c>
    </row>
    <row r="35" spans="1:7" x14ac:dyDescent="0.2">
      <c r="A35" s="17" t="s">
        <v>183</v>
      </c>
      <c r="B35" s="18">
        <v>0</v>
      </c>
      <c r="C35" s="18">
        <v>0</v>
      </c>
      <c r="D35" s="19">
        <v>0</v>
      </c>
      <c r="E35" s="27" t="s">
        <v>161</v>
      </c>
      <c r="F35" s="27" t="s">
        <v>161</v>
      </c>
      <c r="G35" s="28" t="s">
        <v>161</v>
      </c>
    </row>
    <row r="36" spans="1:7" ht="13.5" thickBot="1" x14ac:dyDescent="0.25">
      <c r="A36" s="20" t="s">
        <v>4</v>
      </c>
      <c r="B36" s="21">
        <v>2420380</v>
      </c>
      <c r="C36" s="21">
        <v>2669629</v>
      </c>
      <c r="D36" s="22">
        <v>2835015</v>
      </c>
      <c r="E36" s="23">
        <v>100</v>
      </c>
      <c r="F36" s="23">
        <v>100</v>
      </c>
      <c r="G36" s="48">
        <v>100</v>
      </c>
    </row>
    <row r="38" spans="1:7" ht="16.5" thickBot="1" x14ac:dyDescent="0.3">
      <c r="A38" s="5" t="s">
        <v>114</v>
      </c>
      <c r="B38" s="6"/>
      <c r="C38" s="6"/>
      <c r="D38" s="6"/>
      <c r="E38" s="6"/>
      <c r="F38" s="6"/>
    </row>
    <row r="39" spans="1:7" x14ac:dyDescent="0.2">
      <c r="A39" s="7"/>
      <c r="B39" s="84"/>
      <c r="C39" s="83" t="s">
        <v>31</v>
      </c>
      <c r="D39" s="85"/>
      <c r="E39" s="11"/>
      <c r="F39" s="9" t="s">
        <v>2</v>
      </c>
      <c r="G39" s="12"/>
    </row>
    <row r="40" spans="1:7" x14ac:dyDescent="0.2">
      <c r="A40" s="13" t="s">
        <v>3</v>
      </c>
      <c r="B40" s="14" t="s">
        <v>158</v>
      </c>
      <c r="C40" s="15" t="s">
        <v>154</v>
      </c>
      <c r="D40" s="66" t="s">
        <v>155</v>
      </c>
      <c r="E40" s="15" t="s">
        <v>158</v>
      </c>
      <c r="F40" s="15" t="s">
        <v>154</v>
      </c>
      <c r="G40" s="16" t="s">
        <v>155</v>
      </c>
    </row>
    <row r="41" spans="1:7" x14ac:dyDescent="0.2">
      <c r="A41" s="17" t="s">
        <v>80</v>
      </c>
      <c r="B41" s="18">
        <v>163224</v>
      </c>
      <c r="C41" s="18">
        <v>187640</v>
      </c>
      <c r="D41" s="19">
        <v>200576</v>
      </c>
      <c r="E41" s="27">
        <v>7.8639732664223025</v>
      </c>
      <c r="F41" s="27">
        <v>8.5177854847202799</v>
      </c>
      <c r="G41" s="28">
        <v>8.8947307270339042</v>
      </c>
    </row>
    <row r="42" spans="1:7" x14ac:dyDescent="0.2">
      <c r="A42" s="17" t="s">
        <v>185</v>
      </c>
      <c r="B42" s="18">
        <v>60921</v>
      </c>
      <c r="C42" s="18">
        <v>75787</v>
      </c>
      <c r="D42" s="19">
        <v>82669</v>
      </c>
      <c r="E42" s="27">
        <v>2.9351144155498767</v>
      </c>
      <c r="F42" s="27">
        <v>3.4402974234198247</v>
      </c>
      <c r="G42" s="28">
        <v>3.6660342936002603</v>
      </c>
    </row>
    <row r="43" spans="1:7" x14ac:dyDescent="0.2">
      <c r="A43" s="17" t="s">
        <v>81</v>
      </c>
      <c r="B43" s="18">
        <v>475280</v>
      </c>
      <c r="C43" s="18">
        <v>506424</v>
      </c>
      <c r="D43" s="19">
        <v>517095</v>
      </c>
      <c r="E43" s="27">
        <v>22.898527263546978</v>
      </c>
      <c r="F43" s="27">
        <v>22.988760372596371</v>
      </c>
      <c r="G43" s="28">
        <v>22.93106246657425</v>
      </c>
    </row>
    <row r="44" spans="1:7" x14ac:dyDescent="0.2">
      <c r="A44" s="17" t="s">
        <v>83</v>
      </c>
      <c r="B44" s="18">
        <v>164181</v>
      </c>
      <c r="C44" s="18">
        <v>216616</v>
      </c>
      <c r="D44" s="19">
        <v>209126</v>
      </c>
      <c r="E44" s="27">
        <v>7.9100805938739409</v>
      </c>
      <c r="F44" s="27">
        <v>9.8331305721496918</v>
      </c>
      <c r="G44" s="28">
        <v>9.2738884912536506</v>
      </c>
    </row>
    <row r="45" spans="1:7" x14ac:dyDescent="0.2">
      <c r="A45" s="17" t="s">
        <v>184</v>
      </c>
      <c r="B45" s="18">
        <v>54266</v>
      </c>
      <c r="C45" s="18">
        <v>57988</v>
      </c>
      <c r="D45" s="19">
        <v>58187</v>
      </c>
      <c r="E45" s="27">
        <v>2.6144830005126249</v>
      </c>
      <c r="F45" s="27">
        <v>2.6323243694732446</v>
      </c>
      <c r="G45" s="28">
        <v>2.5803570557490518</v>
      </c>
    </row>
    <row r="46" spans="1:7" x14ac:dyDescent="0.2">
      <c r="A46" s="17" t="s">
        <v>159</v>
      </c>
      <c r="B46" s="18">
        <v>2</v>
      </c>
      <c r="C46" s="18">
        <v>0</v>
      </c>
      <c r="D46" s="19">
        <v>0</v>
      </c>
      <c r="E46" s="27">
        <v>9.6358051100601657E-5</v>
      </c>
      <c r="F46" s="27" t="s">
        <v>161</v>
      </c>
      <c r="G46" s="28" t="s">
        <v>161</v>
      </c>
    </row>
    <row r="47" spans="1:7" x14ac:dyDescent="0.2">
      <c r="A47" s="17" t="s">
        <v>160</v>
      </c>
      <c r="B47" s="18">
        <v>53510</v>
      </c>
      <c r="C47" s="18">
        <v>0</v>
      </c>
      <c r="D47" s="19">
        <v>0</v>
      </c>
      <c r="E47" s="27">
        <v>2.5780596571965972</v>
      </c>
      <c r="F47" s="27" t="s">
        <v>161</v>
      </c>
      <c r="G47" s="28" t="s">
        <v>161</v>
      </c>
    </row>
    <row r="48" spans="1:7" x14ac:dyDescent="0.2">
      <c r="A48" s="17" t="s">
        <v>162</v>
      </c>
      <c r="B48" s="18">
        <v>122370</v>
      </c>
      <c r="C48" s="18">
        <v>113474</v>
      </c>
      <c r="D48" s="19">
        <v>111593</v>
      </c>
      <c r="E48" s="27">
        <v>5.8956673565903124</v>
      </c>
      <c r="F48" s="27">
        <v>5.1510722132442393</v>
      </c>
      <c r="G48" s="28">
        <v>4.9486961850963951</v>
      </c>
    </row>
    <row r="49" spans="1:7" x14ac:dyDescent="0.2">
      <c r="A49" s="17" t="s">
        <v>163</v>
      </c>
      <c r="B49" s="18">
        <v>390725</v>
      </c>
      <c r="C49" s="18">
        <v>424899</v>
      </c>
      <c r="D49" s="19">
        <v>449251</v>
      </c>
      <c r="E49" s="27">
        <v>18.824749758141291</v>
      </c>
      <c r="F49" s="27">
        <v>19.287990485355799</v>
      </c>
      <c r="G49" s="28">
        <v>19.922456693974894</v>
      </c>
    </row>
    <row r="50" spans="1:7" x14ac:dyDescent="0.2">
      <c r="A50" s="17" t="s">
        <v>164</v>
      </c>
      <c r="B50" s="18">
        <v>367508</v>
      </c>
      <c r="C50" s="18">
        <v>318736</v>
      </c>
      <c r="D50" s="19">
        <v>310819</v>
      </c>
      <c r="E50" s="27">
        <v>17.706177321939958</v>
      </c>
      <c r="F50" s="27">
        <v>14.468795961723531</v>
      </c>
      <c r="G50" s="28">
        <v>13.783559896727182</v>
      </c>
    </row>
    <row r="51" spans="1:7" x14ac:dyDescent="0.2">
      <c r="A51" s="17" t="s">
        <v>165</v>
      </c>
      <c r="B51" s="18">
        <v>0</v>
      </c>
      <c r="C51" s="18">
        <v>0</v>
      </c>
      <c r="D51" s="19">
        <v>0</v>
      </c>
      <c r="E51" s="27" t="s">
        <v>161</v>
      </c>
      <c r="F51" s="27" t="s">
        <v>161</v>
      </c>
      <c r="G51" s="28" t="s">
        <v>161</v>
      </c>
    </row>
    <row r="52" spans="1:7" x14ac:dyDescent="0.2">
      <c r="A52" s="17" t="s">
        <v>166</v>
      </c>
      <c r="B52" s="18">
        <v>47217</v>
      </c>
      <c r="C52" s="18">
        <v>46765</v>
      </c>
      <c r="D52" s="19">
        <v>0</v>
      </c>
      <c r="E52" s="27">
        <v>2.2748690494085544</v>
      </c>
      <c r="F52" s="27">
        <v>2.1228641984275418</v>
      </c>
      <c r="G52" s="28" t="s">
        <v>161</v>
      </c>
    </row>
    <row r="53" spans="1:7" x14ac:dyDescent="0.2">
      <c r="A53" s="17" t="s">
        <v>167</v>
      </c>
      <c r="B53" s="18">
        <v>0</v>
      </c>
      <c r="C53" s="18">
        <v>0</v>
      </c>
      <c r="D53" s="19">
        <v>0</v>
      </c>
      <c r="E53" s="27" t="s">
        <v>161</v>
      </c>
      <c r="F53" s="27" t="s">
        <v>161</v>
      </c>
      <c r="G53" s="28" t="s">
        <v>161</v>
      </c>
    </row>
    <row r="54" spans="1:7" x14ac:dyDescent="0.2">
      <c r="A54" s="17" t="s">
        <v>168</v>
      </c>
      <c r="B54" s="18">
        <v>0</v>
      </c>
      <c r="C54" s="18">
        <v>43880</v>
      </c>
      <c r="D54" s="19">
        <v>44777</v>
      </c>
      <c r="E54" s="27" t="s">
        <v>161</v>
      </c>
      <c r="F54" s="27">
        <v>1.9919016577996478</v>
      </c>
      <c r="G54" s="28">
        <v>1.9856780360780808</v>
      </c>
    </row>
    <row r="55" spans="1:7" x14ac:dyDescent="0.2">
      <c r="A55" s="17" t="s">
        <v>169</v>
      </c>
      <c r="B55" s="18">
        <v>33849</v>
      </c>
      <c r="C55" s="18">
        <v>40420</v>
      </c>
      <c r="D55" s="19">
        <v>38870</v>
      </c>
      <c r="E55" s="27">
        <v>1.6308118358521329</v>
      </c>
      <c r="F55" s="27">
        <v>1.8348373976358652</v>
      </c>
      <c r="G55" s="28">
        <v>1.7237265842364384</v>
      </c>
    </row>
    <row r="56" spans="1:7" x14ac:dyDescent="0.2">
      <c r="A56" s="17" t="s">
        <v>170</v>
      </c>
      <c r="B56" s="18">
        <v>0</v>
      </c>
      <c r="C56" s="18">
        <v>4123</v>
      </c>
      <c r="D56" s="19">
        <v>4129</v>
      </c>
      <c r="E56" s="27" t="s">
        <v>161</v>
      </c>
      <c r="F56" s="27">
        <v>0.18716067764603345</v>
      </c>
      <c r="G56" s="28">
        <v>0.18310437525886941</v>
      </c>
    </row>
    <row r="57" spans="1:7" x14ac:dyDescent="0.2">
      <c r="A57" s="17" t="s">
        <v>171</v>
      </c>
      <c r="B57" s="18">
        <v>0</v>
      </c>
      <c r="C57" s="18">
        <v>0</v>
      </c>
      <c r="D57" s="19">
        <v>8119</v>
      </c>
      <c r="E57" s="27" t="s">
        <v>161</v>
      </c>
      <c r="F57" s="27" t="s">
        <v>161</v>
      </c>
      <c r="G57" s="28">
        <v>0.36004466522808448</v>
      </c>
    </row>
    <row r="58" spans="1:7" x14ac:dyDescent="0.2">
      <c r="A58" s="17" t="s">
        <v>172</v>
      </c>
      <c r="B58" s="18">
        <v>0</v>
      </c>
      <c r="C58" s="18">
        <v>0</v>
      </c>
      <c r="D58" s="19">
        <v>0</v>
      </c>
      <c r="E58" s="27" t="s">
        <v>161</v>
      </c>
      <c r="F58" s="27" t="s">
        <v>161</v>
      </c>
      <c r="G58" s="28" t="s">
        <v>161</v>
      </c>
    </row>
    <row r="59" spans="1:7" x14ac:dyDescent="0.2">
      <c r="A59" s="17" t="s">
        <v>173</v>
      </c>
      <c r="B59" s="18">
        <v>0</v>
      </c>
      <c r="C59" s="18">
        <v>0</v>
      </c>
      <c r="D59" s="19">
        <v>47684</v>
      </c>
      <c r="E59" s="27" t="s">
        <v>161</v>
      </c>
      <c r="F59" s="27" t="s">
        <v>161</v>
      </c>
      <c r="G59" s="28">
        <v>2.1145916759127945</v>
      </c>
    </row>
    <row r="60" spans="1:7" x14ac:dyDescent="0.2">
      <c r="A60" s="17" t="s">
        <v>174</v>
      </c>
      <c r="B60" s="18">
        <v>25884</v>
      </c>
      <c r="C60" s="18">
        <v>27341</v>
      </c>
      <c r="D60" s="19">
        <v>28213</v>
      </c>
      <c r="E60" s="27">
        <v>1.2470658973439868</v>
      </c>
      <c r="F60" s="27">
        <v>1.2411254153577977</v>
      </c>
      <c r="G60" s="28">
        <v>1.2511319300504924</v>
      </c>
    </row>
    <row r="61" spans="1:7" x14ac:dyDescent="0.2">
      <c r="A61" s="17" t="s">
        <v>175</v>
      </c>
      <c r="B61" s="18">
        <v>35674</v>
      </c>
      <c r="C61" s="18">
        <v>42179</v>
      </c>
      <c r="D61" s="19">
        <v>45162</v>
      </c>
      <c r="E61" s="27">
        <v>1.7187385574814318</v>
      </c>
      <c r="F61" s="27">
        <v>1.9146859622682622</v>
      </c>
      <c r="G61" s="28">
        <v>2.0027512219523032</v>
      </c>
    </row>
    <row r="62" spans="1:7" x14ac:dyDescent="0.2">
      <c r="A62" s="17" t="s">
        <v>176</v>
      </c>
      <c r="B62" s="18">
        <v>68937</v>
      </c>
      <c r="C62" s="18">
        <v>79845</v>
      </c>
      <c r="D62" s="19">
        <v>71483</v>
      </c>
      <c r="E62" s="27">
        <v>3.3213174843610882</v>
      </c>
      <c r="F62" s="27">
        <v>3.6245074719009316</v>
      </c>
      <c r="G62" s="28">
        <v>3.1699806385637594</v>
      </c>
    </row>
    <row r="63" spans="1:7" x14ac:dyDescent="0.2">
      <c r="A63" s="17" t="s">
        <v>177</v>
      </c>
      <c r="B63" s="18">
        <v>0</v>
      </c>
      <c r="C63" s="18">
        <v>0</v>
      </c>
      <c r="D63" s="19">
        <v>0</v>
      </c>
      <c r="E63" s="27" t="s">
        <v>161</v>
      </c>
      <c r="F63" s="27" t="s">
        <v>161</v>
      </c>
      <c r="G63" s="28" t="s">
        <v>161</v>
      </c>
    </row>
    <row r="64" spans="1:7" x14ac:dyDescent="0.2">
      <c r="A64" s="17" t="s">
        <v>178</v>
      </c>
      <c r="B64" s="18">
        <v>0</v>
      </c>
      <c r="C64" s="18">
        <v>0</v>
      </c>
      <c r="D64" s="19">
        <v>0</v>
      </c>
      <c r="E64" s="27" t="s">
        <v>161</v>
      </c>
      <c r="F64" s="27" t="s">
        <v>161</v>
      </c>
      <c r="G64" s="28" t="s">
        <v>161</v>
      </c>
    </row>
    <row r="65" spans="1:7" x14ac:dyDescent="0.2">
      <c r="A65" s="17" t="s">
        <v>179</v>
      </c>
      <c r="B65" s="18">
        <v>0</v>
      </c>
      <c r="C65" s="18">
        <v>0</v>
      </c>
      <c r="D65" s="19">
        <v>0</v>
      </c>
      <c r="E65" s="27" t="s">
        <v>161</v>
      </c>
      <c r="F65" s="27" t="s">
        <v>161</v>
      </c>
      <c r="G65" s="28" t="s">
        <v>161</v>
      </c>
    </row>
    <row r="66" spans="1:7" x14ac:dyDescent="0.2">
      <c r="A66" s="17" t="s">
        <v>180</v>
      </c>
      <c r="B66" s="18">
        <v>0</v>
      </c>
      <c r="C66" s="18">
        <v>0</v>
      </c>
      <c r="D66" s="19">
        <v>0</v>
      </c>
      <c r="E66" s="27" t="s">
        <v>161</v>
      </c>
      <c r="F66" s="27" t="s">
        <v>161</v>
      </c>
      <c r="G66" s="28" t="s">
        <v>161</v>
      </c>
    </row>
    <row r="67" spans="1:7" x14ac:dyDescent="0.2">
      <c r="A67" s="17" t="s">
        <v>181</v>
      </c>
      <c r="B67" s="18">
        <v>1605</v>
      </c>
      <c r="C67" s="18">
        <v>1604</v>
      </c>
      <c r="D67" s="19">
        <v>1403</v>
      </c>
      <c r="E67" s="27">
        <v>7.7327336008232828E-2</v>
      </c>
      <c r="F67" s="27">
        <v>7.2812448931418305E-2</v>
      </c>
      <c r="G67" s="28">
        <v>6.2217350081906944E-2</v>
      </c>
    </row>
    <row r="68" spans="1:7" x14ac:dyDescent="0.2">
      <c r="A68" s="17" t="s">
        <v>182</v>
      </c>
      <c r="B68" s="18">
        <v>10439</v>
      </c>
      <c r="C68" s="18">
        <v>15199</v>
      </c>
      <c r="D68" s="19">
        <v>25842</v>
      </c>
      <c r="E68" s="27">
        <v>0.50294084771959036</v>
      </c>
      <c r="F68" s="27">
        <v>0.68994788734951795</v>
      </c>
      <c r="G68" s="28">
        <v>1.145987712627683</v>
      </c>
    </row>
    <row r="69" spans="1:7" x14ac:dyDescent="0.2">
      <c r="A69" s="17" t="s">
        <v>183</v>
      </c>
      <c r="B69" s="18">
        <v>0</v>
      </c>
      <c r="C69" s="18">
        <v>0</v>
      </c>
      <c r="D69" s="19">
        <v>0</v>
      </c>
      <c r="E69" s="27" t="s">
        <v>161</v>
      </c>
      <c r="F69" s="27" t="s">
        <v>161</v>
      </c>
      <c r="G69" s="28" t="s">
        <v>161</v>
      </c>
    </row>
    <row r="70" spans="1:7" ht="13.5" thickBot="1" x14ac:dyDescent="0.25">
      <c r="A70" s="20" t="s">
        <v>4</v>
      </c>
      <c r="B70" s="21">
        <v>2075592</v>
      </c>
      <c r="C70" s="21">
        <v>2202920</v>
      </c>
      <c r="D70" s="22">
        <v>2254998</v>
      </c>
      <c r="E70" s="23">
        <v>100</v>
      </c>
      <c r="F70" s="23">
        <v>100</v>
      </c>
      <c r="G70" s="48">
        <v>100</v>
      </c>
    </row>
    <row r="71" spans="1:7" x14ac:dyDescent="0.2">
      <c r="A71" s="24"/>
      <c r="B71" s="24"/>
      <c r="C71" s="24"/>
      <c r="D71" s="24"/>
      <c r="E71" s="24"/>
      <c r="F71" s="24"/>
      <c r="G71" s="24"/>
    </row>
    <row r="72" spans="1:7" ht="12.75" customHeight="1" x14ac:dyDescent="0.2">
      <c r="A72" s="26" t="s">
        <v>156</v>
      </c>
      <c r="G72" s="208">
        <v>13</v>
      </c>
    </row>
    <row r="73" spans="1:7" ht="12.75" customHeight="1" x14ac:dyDescent="0.2">
      <c r="A73" s="26" t="s">
        <v>157</v>
      </c>
      <c r="G73" s="207"/>
    </row>
    <row r="74" spans="1:7" ht="12.75" customHeight="1" x14ac:dyDescent="0.2"/>
  </sheetData>
  <mergeCells count="1">
    <mergeCell ref="G72:G73"/>
  </mergeCells>
  <phoneticPr fontId="0" type="noConversion"/>
  <hyperlinks>
    <hyperlink ref="A2" location="Innhold!A34" tooltip="Move to Innhold" display="Tilbake til innholdsfortegnelsen" xr:uid="{00000000-0004-0000-0C00-000000000000}"/>
  </hyperlinks>
  <pageMargins left="0.78740157480314965" right="0.78740157480314965" top="0.39370078740157483" bottom="0.19685039370078741" header="3.937007874015748E-2" footer="3.937007874015748E-2"/>
  <pageSetup paperSize="9" scale="88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U74"/>
  <sheetViews>
    <sheetView showGridLines="0" showRowColHeaders="0" zoomScaleNormal="100" workbookViewId="0"/>
  </sheetViews>
  <sheetFormatPr defaultColWidth="11.42578125" defaultRowHeight="12.75" x14ac:dyDescent="0.2"/>
  <cols>
    <col min="1" max="1" width="27.140625" style="1" customWidth="1"/>
    <col min="2" max="4" width="11.7109375" style="1" customWidth="1"/>
    <col min="5" max="7" width="9.7109375" style="1" customWidth="1"/>
    <col min="8" max="8" width="6.7109375" style="1" customWidth="1"/>
    <col min="9" max="11" width="11.42578125" style="1"/>
    <col min="12" max="14" width="9.7109375" style="1" customWidth="1"/>
    <col min="15" max="15" width="6.7109375" style="1" customWidth="1"/>
    <col min="16" max="18" width="11.42578125" style="1"/>
    <col min="19" max="21" width="9.7109375" style="1" customWidth="1"/>
    <col min="22" max="16384" width="11.42578125" style="1"/>
  </cols>
  <sheetData>
    <row r="1" spans="1:21" ht="5.25" customHeight="1" x14ac:dyDescent="0.2"/>
    <row r="2" spans="1:21" x14ac:dyDescent="0.2">
      <c r="A2" s="69" t="s">
        <v>0</v>
      </c>
      <c r="B2" s="3"/>
      <c r="C2" s="3"/>
      <c r="D2" s="3"/>
      <c r="E2" s="3"/>
      <c r="F2" s="3"/>
      <c r="I2" s="3"/>
      <c r="J2" s="3"/>
      <c r="K2" s="3"/>
      <c r="L2" s="3"/>
      <c r="M2" s="3"/>
      <c r="P2" s="3"/>
      <c r="Q2" s="3"/>
      <c r="R2" s="3"/>
      <c r="S2" s="3"/>
      <c r="T2" s="3"/>
    </row>
    <row r="3" spans="1:21" ht="6" customHeight="1" x14ac:dyDescent="0.2">
      <c r="A3" s="4"/>
      <c r="B3" s="3"/>
      <c r="C3" s="3"/>
      <c r="D3" s="3"/>
      <c r="E3" s="3"/>
      <c r="F3" s="3"/>
      <c r="I3" s="3"/>
      <c r="J3" s="3"/>
      <c r="K3" s="3"/>
      <c r="L3" s="3"/>
      <c r="M3" s="3"/>
      <c r="P3" s="3"/>
      <c r="Q3" s="3"/>
      <c r="R3" s="3"/>
      <c r="S3" s="3"/>
      <c r="T3" s="3"/>
    </row>
    <row r="4" spans="1:21" ht="16.5" thickBot="1" x14ac:dyDescent="0.3">
      <c r="A4" s="5" t="s">
        <v>115</v>
      </c>
      <c r="B4" s="6"/>
      <c r="C4" s="6"/>
      <c r="D4" s="223" t="s">
        <v>103</v>
      </c>
      <c r="E4" s="223"/>
      <c r="F4" s="6"/>
      <c r="I4" s="223" t="s">
        <v>105</v>
      </c>
      <c r="J4" s="223"/>
      <c r="K4" s="223"/>
      <c r="L4" s="223"/>
      <c r="M4" s="223"/>
      <c r="N4" s="223"/>
      <c r="P4" s="223" t="s">
        <v>106</v>
      </c>
      <c r="Q4" s="223"/>
      <c r="R4" s="223"/>
      <c r="S4" s="223"/>
      <c r="T4" s="223"/>
      <c r="U4" s="223"/>
    </row>
    <row r="5" spans="1:21" x14ac:dyDescent="0.2">
      <c r="A5" s="7"/>
      <c r="B5" s="8"/>
      <c r="C5" s="83" t="s">
        <v>1</v>
      </c>
      <c r="D5" s="10"/>
      <c r="E5" s="11"/>
      <c r="F5" s="83" t="s">
        <v>2</v>
      </c>
      <c r="G5" s="12"/>
      <c r="I5" s="7"/>
      <c r="J5" s="83" t="s">
        <v>1</v>
      </c>
      <c r="K5" s="10"/>
      <c r="L5" s="11"/>
      <c r="M5" s="83" t="s">
        <v>2</v>
      </c>
      <c r="N5" s="12"/>
      <c r="P5" s="7"/>
      <c r="Q5" s="83" t="s">
        <v>1</v>
      </c>
      <c r="R5" s="10"/>
      <c r="S5" s="11"/>
      <c r="T5" s="83" t="s">
        <v>2</v>
      </c>
      <c r="U5" s="12"/>
    </row>
    <row r="6" spans="1:21" x14ac:dyDescent="0.2">
      <c r="A6" s="13" t="s">
        <v>3</v>
      </c>
      <c r="B6" s="14" t="s">
        <v>158</v>
      </c>
      <c r="C6" s="15" t="s">
        <v>154</v>
      </c>
      <c r="D6" s="66" t="s">
        <v>155</v>
      </c>
      <c r="E6" s="15" t="s">
        <v>158</v>
      </c>
      <c r="F6" s="15" t="s">
        <v>154</v>
      </c>
      <c r="G6" s="16" t="s">
        <v>155</v>
      </c>
      <c r="I6" s="92" t="s">
        <v>158</v>
      </c>
      <c r="J6" s="15" t="s">
        <v>154</v>
      </c>
      <c r="K6" s="66" t="s">
        <v>155</v>
      </c>
      <c r="L6" s="15" t="s">
        <v>158</v>
      </c>
      <c r="M6" s="15" t="s">
        <v>154</v>
      </c>
      <c r="N6" s="16" t="s">
        <v>155</v>
      </c>
      <c r="P6" s="92" t="s">
        <v>158</v>
      </c>
      <c r="Q6" s="15" t="s">
        <v>154</v>
      </c>
      <c r="R6" s="66" t="s">
        <v>155</v>
      </c>
      <c r="S6" s="15" t="s">
        <v>158</v>
      </c>
      <c r="T6" s="15" t="s">
        <v>154</v>
      </c>
      <c r="U6" s="16" t="s">
        <v>155</v>
      </c>
    </row>
    <row r="7" spans="1:21" x14ac:dyDescent="0.2">
      <c r="A7" s="17" t="s">
        <v>80</v>
      </c>
      <c r="B7" s="18">
        <v>387832</v>
      </c>
      <c r="C7" s="18">
        <v>424424</v>
      </c>
      <c r="D7" s="19">
        <v>464490</v>
      </c>
      <c r="E7" s="27">
        <v>19.322695268671914</v>
      </c>
      <c r="F7" s="27">
        <v>19.590126100843751</v>
      </c>
      <c r="G7" s="28">
        <v>19.925606607293229</v>
      </c>
      <c r="I7" s="93">
        <v>387832</v>
      </c>
      <c r="J7" s="18">
        <v>424424</v>
      </c>
      <c r="K7" s="19">
        <v>464490</v>
      </c>
      <c r="L7" s="76">
        <v>19.624046834757706</v>
      </c>
      <c r="M7" s="76">
        <v>19.916490616221918</v>
      </c>
      <c r="N7" s="77">
        <v>20.21618949048883</v>
      </c>
      <c r="P7" s="93">
        <v>0</v>
      </c>
      <c r="Q7" s="18">
        <v>0</v>
      </c>
      <c r="R7" s="19">
        <v>0</v>
      </c>
      <c r="S7" s="76" t="s">
        <v>161</v>
      </c>
      <c r="T7" s="76" t="s">
        <v>161</v>
      </c>
      <c r="U7" s="77" t="s">
        <v>161</v>
      </c>
    </row>
    <row r="8" spans="1:21" x14ac:dyDescent="0.2">
      <c r="A8" s="17" t="s">
        <v>185</v>
      </c>
      <c r="B8" s="18">
        <v>276799</v>
      </c>
      <c r="C8" s="18">
        <v>302528</v>
      </c>
      <c r="D8" s="19">
        <v>322093</v>
      </c>
      <c r="E8" s="27">
        <v>13.790772106667625</v>
      </c>
      <c r="F8" s="27">
        <v>13.963776009452948</v>
      </c>
      <c r="G8" s="28">
        <v>13.817086285954268</v>
      </c>
      <c r="I8" s="93">
        <v>269215</v>
      </c>
      <c r="J8" s="18">
        <v>293297</v>
      </c>
      <c r="K8" s="19">
        <v>320795</v>
      </c>
      <c r="L8" s="76">
        <v>13.622103819744879</v>
      </c>
      <c r="M8" s="76">
        <v>13.763234285210167</v>
      </c>
      <c r="N8" s="77">
        <v>13.962092849364602</v>
      </c>
      <c r="P8" s="93">
        <v>7584</v>
      </c>
      <c r="Q8" s="18">
        <v>9231</v>
      </c>
      <c r="R8" s="19">
        <v>1298</v>
      </c>
      <c r="S8" s="76">
        <v>24.605801051197197</v>
      </c>
      <c r="T8" s="76">
        <v>26.001352036504986</v>
      </c>
      <c r="U8" s="77">
        <v>3.8738174112871939</v>
      </c>
    </row>
    <row r="9" spans="1:21" x14ac:dyDescent="0.2">
      <c r="A9" s="17" t="s">
        <v>81</v>
      </c>
      <c r="B9" s="18">
        <v>472561</v>
      </c>
      <c r="C9" s="18">
        <v>500214</v>
      </c>
      <c r="D9" s="19">
        <v>521867</v>
      </c>
      <c r="E9" s="27">
        <v>23.544091768752629</v>
      </c>
      <c r="F9" s="27">
        <v>23.088362904565848</v>
      </c>
      <c r="G9" s="28">
        <v>22.386954602528139</v>
      </c>
      <c r="I9" s="93">
        <v>472561</v>
      </c>
      <c r="J9" s="18">
        <v>500214</v>
      </c>
      <c r="K9" s="19">
        <v>521867</v>
      </c>
      <c r="L9" s="76">
        <v>23.911279100950761</v>
      </c>
      <c r="M9" s="76">
        <v>23.473006797690118</v>
      </c>
      <c r="N9" s="77">
        <v>22.713432282359005</v>
      </c>
      <c r="P9" s="93">
        <v>0</v>
      </c>
      <c r="Q9" s="18">
        <v>0</v>
      </c>
      <c r="R9" s="19">
        <v>0</v>
      </c>
      <c r="S9" s="76" t="s">
        <v>161</v>
      </c>
      <c r="T9" s="76" t="s">
        <v>161</v>
      </c>
      <c r="U9" s="77" t="s">
        <v>161</v>
      </c>
    </row>
    <row r="10" spans="1:21" x14ac:dyDescent="0.2">
      <c r="A10" s="17" t="s">
        <v>83</v>
      </c>
      <c r="B10" s="18">
        <v>205843</v>
      </c>
      <c r="C10" s="18">
        <v>227950</v>
      </c>
      <c r="D10" s="19">
        <v>243923</v>
      </c>
      <c r="E10" s="27">
        <v>10.255578606688548</v>
      </c>
      <c r="F10" s="27">
        <v>10.521481454129203</v>
      </c>
      <c r="G10" s="28">
        <v>10.463764000238513</v>
      </c>
      <c r="I10" s="93">
        <v>205843</v>
      </c>
      <c r="J10" s="18">
        <v>227950</v>
      </c>
      <c r="K10" s="19">
        <v>243923</v>
      </c>
      <c r="L10" s="76">
        <v>10.415521856388926</v>
      </c>
      <c r="M10" s="76">
        <v>10.69676558339723</v>
      </c>
      <c r="N10" s="77">
        <v>10.616361146824488</v>
      </c>
      <c r="P10" s="93">
        <v>0</v>
      </c>
      <c r="Q10" s="18">
        <v>0</v>
      </c>
      <c r="R10" s="19">
        <v>0</v>
      </c>
      <c r="S10" s="76" t="s">
        <v>161</v>
      </c>
      <c r="T10" s="76" t="s">
        <v>161</v>
      </c>
      <c r="U10" s="77" t="s">
        <v>161</v>
      </c>
    </row>
    <row r="11" spans="1:21" x14ac:dyDescent="0.2">
      <c r="A11" s="17" t="s">
        <v>184</v>
      </c>
      <c r="B11" s="18">
        <v>396033</v>
      </c>
      <c r="C11" s="18">
        <v>422659</v>
      </c>
      <c r="D11" s="19">
        <v>448082</v>
      </c>
      <c r="E11" s="27">
        <v>19.73128822618542</v>
      </c>
      <c r="F11" s="27">
        <v>19.508659047689381</v>
      </c>
      <c r="G11" s="28">
        <v>19.221739240477007</v>
      </c>
      <c r="I11" s="93">
        <v>374327</v>
      </c>
      <c r="J11" s="18">
        <v>397767</v>
      </c>
      <c r="K11" s="19">
        <v>418801</v>
      </c>
      <c r="L11" s="76">
        <v>18.940702622564274</v>
      </c>
      <c r="M11" s="76">
        <v>18.665586118934705</v>
      </c>
      <c r="N11" s="77">
        <v>18.227648334315514</v>
      </c>
      <c r="P11" s="93">
        <v>21706</v>
      </c>
      <c r="Q11" s="18">
        <v>24892</v>
      </c>
      <c r="R11" s="19">
        <v>29281</v>
      </c>
      <c r="S11" s="76">
        <v>70.423723314515613</v>
      </c>
      <c r="T11" s="76">
        <v>70.114359754380033</v>
      </c>
      <c r="U11" s="77">
        <v>87.387710030739839</v>
      </c>
    </row>
    <row r="12" spans="1:21" x14ac:dyDescent="0.2">
      <c r="A12" s="17" t="s">
        <v>159</v>
      </c>
      <c r="B12" s="18">
        <v>19266</v>
      </c>
      <c r="C12" s="18">
        <v>22105</v>
      </c>
      <c r="D12" s="19">
        <v>25071</v>
      </c>
      <c r="E12" s="27">
        <v>0.95987707833864444</v>
      </c>
      <c r="F12" s="27">
        <v>1.0202998356811845</v>
      </c>
      <c r="G12" s="28">
        <v>1.0754911478211555</v>
      </c>
      <c r="I12" s="93">
        <v>19266</v>
      </c>
      <c r="J12" s="18">
        <v>22105</v>
      </c>
      <c r="K12" s="19">
        <v>25071</v>
      </c>
      <c r="L12" s="76">
        <v>0.97484706346676386</v>
      </c>
      <c r="M12" s="76">
        <v>1.0372976671243508</v>
      </c>
      <c r="N12" s="77">
        <v>1.0911754541885625</v>
      </c>
      <c r="P12" s="93">
        <v>0</v>
      </c>
      <c r="Q12" s="18">
        <v>0</v>
      </c>
      <c r="R12" s="19">
        <v>0</v>
      </c>
      <c r="S12" s="76" t="s">
        <v>161</v>
      </c>
      <c r="T12" s="76" t="s">
        <v>161</v>
      </c>
      <c r="U12" s="77" t="s">
        <v>161</v>
      </c>
    </row>
    <row r="13" spans="1:21" x14ac:dyDescent="0.2">
      <c r="A13" s="17" t="s">
        <v>160</v>
      </c>
      <c r="B13" s="18">
        <v>4107</v>
      </c>
      <c r="C13" s="18">
        <v>0</v>
      </c>
      <c r="D13" s="19">
        <v>0</v>
      </c>
      <c r="E13" s="27">
        <v>0.20462032392488386</v>
      </c>
      <c r="F13" s="27" t="s">
        <v>161</v>
      </c>
      <c r="G13" s="28" t="s">
        <v>161</v>
      </c>
      <c r="I13" s="93">
        <v>4107</v>
      </c>
      <c r="J13" s="18">
        <v>0</v>
      </c>
      <c r="K13" s="19">
        <v>0</v>
      </c>
      <c r="L13" s="76">
        <v>0.20781152754375579</v>
      </c>
      <c r="M13" s="76" t="s">
        <v>161</v>
      </c>
      <c r="N13" s="77" t="s">
        <v>161</v>
      </c>
      <c r="P13" s="93">
        <v>0</v>
      </c>
      <c r="Q13" s="18">
        <v>0</v>
      </c>
      <c r="R13" s="19">
        <v>0</v>
      </c>
      <c r="S13" s="76" t="s">
        <v>161</v>
      </c>
      <c r="T13" s="76" t="s">
        <v>161</v>
      </c>
      <c r="U13" s="77" t="s">
        <v>161</v>
      </c>
    </row>
    <row r="14" spans="1:21" x14ac:dyDescent="0.2">
      <c r="A14" s="17" t="s">
        <v>162</v>
      </c>
      <c r="B14" s="18">
        <v>1517</v>
      </c>
      <c r="C14" s="18">
        <v>1358</v>
      </c>
      <c r="D14" s="19">
        <v>2908</v>
      </c>
      <c r="E14" s="27">
        <v>7.5580480008290443E-2</v>
      </c>
      <c r="F14" s="27">
        <v>6.2681166109705894E-2</v>
      </c>
      <c r="G14" s="28">
        <v>0.12474684926265089</v>
      </c>
      <c r="I14" s="93">
        <v>0</v>
      </c>
      <c r="J14" s="18">
        <v>0</v>
      </c>
      <c r="K14" s="19">
        <v>0</v>
      </c>
      <c r="L14" s="76" t="s">
        <v>161</v>
      </c>
      <c r="M14" s="76" t="s">
        <v>161</v>
      </c>
      <c r="N14" s="77" t="s">
        <v>161</v>
      </c>
      <c r="P14" s="93">
        <v>1517</v>
      </c>
      <c r="Q14" s="18">
        <v>1358</v>
      </c>
      <c r="R14" s="19">
        <v>2908</v>
      </c>
      <c r="S14" s="76">
        <v>4.9218090973979622</v>
      </c>
      <c r="T14" s="76">
        <v>3.8251366120218577</v>
      </c>
      <c r="U14" s="77">
        <v>8.6787835377682274</v>
      </c>
    </row>
    <row r="15" spans="1:21" x14ac:dyDescent="0.2">
      <c r="A15" s="17" t="s">
        <v>163</v>
      </c>
      <c r="B15" s="18">
        <v>10012</v>
      </c>
      <c r="C15" s="18">
        <v>11691</v>
      </c>
      <c r="D15" s="19">
        <v>12649</v>
      </c>
      <c r="E15" s="27">
        <v>0.49882120358800519</v>
      </c>
      <c r="F15" s="27">
        <v>0.53962114358510427</v>
      </c>
      <c r="G15" s="28">
        <v>0.5426144760396393</v>
      </c>
      <c r="I15" s="93">
        <v>10012</v>
      </c>
      <c r="J15" s="18">
        <v>11691</v>
      </c>
      <c r="K15" s="19">
        <v>12649</v>
      </c>
      <c r="L15" s="76">
        <v>0.50660068511518941</v>
      </c>
      <c r="M15" s="76">
        <v>0.54861103941871914</v>
      </c>
      <c r="N15" s="77">
        <v>0.55052763431977692</v>
      </c>
      <c r="P15" s="93">
        <v>0</v>
      </c>
      <c r="Q15" s="18">
        <v>0</v>
      </c>
      <c r="R15" s="19">
        <v>0</v>
      </c>
      <c r="S15" s="76" t="s">
        <v>161</v>
      </c>
      <c r="T15" s="76" t="s">
        <v>161</v>
      </c>
      <c r="U15" s="77" t="s">
        <v>161</v>
      </c>
    </row>
    <row r="16" spans="1:21" x14ac:dyDescent="0.2">
      <c r="A16" s="17" t="s">
        <v>164</v>
      </c>
      <c r="B16" s="18">
        <v>0</v>
      </c>
      <c r="C16" s="18">
        <v>0</v>
      </c>
      <c r="D16" s="19">
        <v>0</v>
      </c>
      <c r="E16" s="27" t="s">
        <v>161</v>
      </c>
      <c r="F16" s="27" t="s">
        <v>161</v>
      </c>
      <c r="G16" s="28" t="s">
        <v>161</v>
      </c>
      <c r="I16" s="93">
        <v>0</v>
      </c>
      <c r="J16" s="18">
        <v>0</v>
      </c>
      <c r="K16" s="19">
        <v>0</v>
      </c>
      <c r="L16" s="76" t="s">
        <v>161</v>
      </c>
      <c r="M16" s="76" t="s">
        <v>161</v>
      </c>
      <c r="N16" s="77" t="s">
        <v>161</v>
      </c>
      <c r="P16" s="93">
        <v>0</v>
      </c>
      <c r="Q16" s="18">
        <v>0</v>
      </c>
      <c r="R16" s="19">
        <v>0</v>
      </c>
      <c r="S16" s="76" t="s">
        <v>161</v>
      </c>
      <c r="T16" s="76" t="s">
        <v>161</v>
      </c>
      <c r="U16" s="77" t="s">
        <v>161</v>
      </c>
    </row>
    <row r="17" spans="1:21" x14ac:dyDescent="0.2">
      <c r="A17" s="17" t="s">
        <v>165</v>
      </c>
      <c r="B17" s="18">
        <v>0</v>
      </c>
      <c r="C17" s="18">
        <v>0</v>
      </c>
      <c r="D17" s="19">
        <v>0</v>
      </c>
      <c r="E17" s="27" t="s">
        <v>161</v>
      </c>
      <c r="F17" s="27" t="s">
        <v>161</v>
      </c>
      <c r="G17" s="28" t="s">
        <v>161</v>
      </c>
      <c r="I17" s="93">
        <v>0</v>
      </c>
      <c r="J17" s="18">
        <v>0</v>
      </c>
      <c r="K17" s="19">
        <v>0</v>
      </c>
      <c r="L17" s="76" t="s">
        <v>161</v>
      </c>
      <c r="M17" s="76" t="s">
        <v>161</v>
      </c>
      <c r="N17" s="77" t="s">
        <v>161</v>
      </c>
      <c r="P17" s="93">
        <v>0</v>
      </c>
      <c r="Q17" s="18">
        <v>0</v>
      </c>
      <c r="R17" s="19">
        <v>0</v>
      </c>
      <c r="S17" s="76" t="s">
        <v>161</v>
      </c>
      <c r="T17" s="76" t="s">
        <v>161</v>
      </c>
      <c r="U17" s="77" t="s">
        <v>161</v>
      </c>
    </row>
    <row r="18" spans="1:21" x14ac:dyDescent="0.2">
      <c r="A18" s="17" t="s">
        <v>166</v>
      </c>
      <c r="B18" s="18">
        <v>0</v>
      </c>
      <c r="C18" s="18">
        <v>0</v>
      </c>
      <c r="D18" s="19">
        <v>0</v>
      </c>
      <c r="E18" s="27" t="s">
        <v>161</v>
      </c>
      <c r="F18" s="27" t="s">
        <v>161</v>
      </c>
      <c r="G18" s="28" t="s">
        <v>161</v>
      </c>
      <c r="I18" s="93">
        <v>0</v>
      </c>
      <c r="J18" s="18">
        <v>0</v>
      </c>
      <c r="K18" s="19">
        <v>0</v>
      </c>
      <c r="L18" s="76" t="s">
        <v>161</v>
      </c>
      <c r="M18" s="76" t="s">
        <v>161</v>
      </c>
      <c r="N18" s="77" t="s">
        <v>161</v>
      </c>
      <c r="P18" s="93">
        <v>0</v>
      </c>
      <c r="Q18" s="18">
        <v>0</v>
      </c>
      <c r="R18" s="19">
        <v>0</v>
      </c>
      <c r="S18" s="76" t="s">
        <v>161</v>
      </c>
      <c r="T18" s="76" t="s">
        <v>161</v>
      </c>
      <c r="U18" s="77" t="s">
        <v>161</v>
      </c>
    </row>
    <row r="19" spans="1:21" x14ac:dyDescent="0.2">
      <c r="A19" s="17" t="s">
        <v>167</v>
      </c>
      <c r="B19" s="18">
        <v>0</v>
      </c>
      <c r="C19" s="18">
        <v>0</v>
      </c>
      <c r="D19" s="19">
        <v>0</v>
      </c>
      <c r="E19" s="27" t="s">
        <v>161</v>
      </c>
      <c r="F19" s="27" t="s">
        <v>161</v>
      </c>
      <c r="G19" s="28" t="s">
        <v>161</v>
      </c>
      <c r="I19" s="93">
        <v>0</v>
      </c>
      <c r="J19" s="18">
        <v>0</v>
      </c>
      <c r="K19" s="19">
        <v>0</v>
      </c>
      <c r="L19" s="76" t="s">
        <v>161</v>
      </c>
      <c r="M19" s="76" t="s">
        <v>161</v>
      </c>
      <c r="N19" s="77" t="s">
        <v>161</v>
      </c>
      <c r="P19" s="93">
        <v>0</v>
      </c>
      <c r="Q19" s="18">
        <v>0</v>
      </c>
      <c r="R19" s="19">
        <v>0</v>
      </c>
      <c r="S19" s="76" t="s">
        <v>161</v>
      </c>
      <c r="T19" s="76" t="s">
        <v>161</v>
      </c>
      <c r="U19" s="77" t="s">
        <v>161</v>
      </c>
    </row>
    <row r="20" spans="1:21" x14ac:dyDescent="0.2">
      <c r="A20" s="17" t="s">
        <v>168</v>
      </c>
      <c r="B20" s="18">
        <v>0</v>
      </c>
      <c r="C20" s="18">
        <v>0</v>
      </c>
      <c r="D20" s="19">
        <v>0</v>
      </c>
      <c r="E20" s="27" t="s">
        <v>161</v>
      </c>
      <c r="F20" s="27" t="s">
        <v>161</v>
      </c>
      <c r="G20" s="28" t="s">
        <v>161</v>
      </c>
      <c r="I20" s="93">
        <v>0</v>
      </c>
      <c r="J20" s="18">
        <v>0</v>
      </c>
      <c r="K20" s="19">
        <v>0</v>
      </c>
      <c r="L20" s="76" t="s">
        <v>161</v>
      </c>
      <c r="M20" s="76" t="s">
        <v>161</v>
      </c>
      <c r="N20" s="77" t="s">
        <v>161</v>
      </c>
      <c r="P20" s="93">
        <v>0</v>
      </c>
      <c r="Q20" s="18">
        <v>0</v>
      </c>
      <c r="R20" s="19">
        <v>0</v>
      </c>
      <c r="S20" s="76" t="s">
        <v>161</v>
      </c>
      <c r="T20" s="76" t="s">
        <v>161</v>
      </c>
      <c r="U20" s="77" t="s">
        <v>161</v>
      </c>
    </row>
    <row r="21" spans="1:21" x14ac:dyDescent="0.2">
      <c r="A21" s="17" t="s">
        <v>169</v>
      </c>
      <c r="B21" s="18">
        <v>77487</v>
      </c>
      <c r="C21" s="18">
        <v>85698</v>
      </c>
      <c r="D21" s="19">
        <v>90693</v>
      </c>
      <c r="E21" s="27">
        <v>3.8605831604498357</v>
      </c>
      <c r="F21" s="27">
        <v>3.9555600686815722</v>
      </c>
      <c r="G21" s="28">
        <v>3.8905316369248957</v>
      </c>
      <c r="I21" s="93">
        <v>77487</v>
      </c>
      <c r="J21" s="18">
        <v>85698</v>
      </c>
      <c r="K21" s="19">
        <v>90693</v>
      </c>
      <c r="L21" s="76">
        <v>3.9207917786177271</v>
      </c>
      <c r="M21" s="76">
        <v>4.0214582889492254</v>
      </c>
      <c r="N21" s="77">
        <v>3.9472687753469469</v>
      </c>
      <c r="P21" s="93">
        <v>0</v>
      </c>
      <c r="Q21" s="18">
        <v>0</v>
      </c>
      <c r="R21" s="19">
        <v>0</v>
      </c>
      <c r="S21" s="76" t="s">
        <v>161</v>
      </c>
      <c r="T21" s="76" t="s">
        <v>161</v>
      </c>
      <c r="U21" s="77" t="s">
        <v>161</v>
      </c>
    </row>
    <row r="22" spans="1:21" x14ac:dyDescent="0.2">
      <c r="A22" s="17" t="s">
        <v>170</v>
      </c>
      <c r="B22" s="18">
        <v>0</v>
      </c>
      <c r="C22" s="18">
        <v>0</v>
      </c>
      <c r="D22" s="19">
        <v>0</v>
      </c>
      <c r="E22" s="27" t="s">
        <v>161</v>
      </c>
      <c r="F22" s="27" t="s">
        <v>161</v>
      </c>
      <c r="G22" s="28" t="s">
        <v>161</v>
      </c>
      <c r="I22" s="93">
        <v>0</v>
      </c>
      <c r="J22" s="18">
        <v>0</v>
      </c>
      <c r="K22" s="19">
        <v>0</v>
      </c>
      <c r="L22" s="76" t="s">
        <v>161</v>
      </c>
      <c r="M22" s="76" t="s">
        <v>161</v>
      </c>
      <c r="N22" s="77" t="s">
        <v>161</v>
      </c>
      <c r="P22" s="93">
        <v>0</v>
      </c>
      <c r="Q22" s="18">
        <v>0</v>
      </c>
      <c r="R22" s="19">
        <v>0</v>
      </c>
      <c r="S22" s="76" t="s">
        <v>161</v>
      </c>
      <c r="T22" s="76" t="s">
        <v>161</v>
      </c>
      <c r="U22" s="77" t="s">
        <v>161</v>
      </c>
    </row>
    <row r="23" spans="1:21" x14ac:dyDescent="0.2">
      <c r="A23" s="17" t="s">
        <v>171</v>
      </c>
      <c r="B23" s="18">
        <v>749</v>
      </c>
      <c r="C23" s="18">
        <v>3856</v>
      </c>
      <c r="D23" s="19">
        <v>14000</v>
      </c>
      <c r="E23" s="27">
        <v>3.731692783533918E-2</v>
      </c>
      <c r="F23" s="27">
        <v>0.17798127873271422</v>
      </c>
      <c r="G23" s="28">
        <v>0.6005694256111116</v>
      </c>
      <c r="I23" s="93">
        <v>749</v>
      </c>
      <c r="J23" s="18">
        <v>3856</v>
      </c>
      <c r="K23" s="19">
        <v>14000</v>
      </c>
      <c r="L23" s="76">
        <v>3.789891261998371E-2</v>
      </c>
      <c r="M23" s="76">
        <v>0.1809463833717031</v>
      </c>
      <c r="N23" s="77">
        <v>0.60932776349726281</v>
      </c>
      <c r="P23" s="93">
        <v>0</v>
      </c>
      <c r="Q23" s="18">
        <v>0</v>
      </c>
      <c r="R23" s="19">
        <v>0</v>
      </c>
      <c r="S23" s="76" t="s">
        <v>161</v>
      </c>
      <c r="T23" s="76" t="s">
        <v>161</v>
      </c>
      <c r="U23" s="77" t="s">
        <v>161</v>
      </c>
    </row>
    <row r="24" spans="1:21" x14ac:dyDescent="0.2">
      <c r="A24" s="17" t="s">
        <v>172</v>
      </c>
      <c r="B24" s="18">
        <v>0</v>
      </c>
      <c r="C24" s="18">
        <v>0</v>
      </c>
      <c r="D24" s="19">
        <v>0</v>
      </c>
      <c r="E24" s="27" t="s">
        <v>161</v>
      </c>
      <c r="F24" s="27" t="s">
        <v>161</v>
      </c>
      <c r="G24" s="28" t="s">
        <v>161</v>
      </c>
      <c r="I24" s="93">
        <v>0</v>
      </c>
      <c r="J24" s="18">
        <v>0</v>
      </c>
      <c r="K24" s="19">
        <v>0</v>
      </c>
      <c r="L24" s="76" t="s">
        <v>161</v>
      </c>
      <c r="M24" s="76" t="s">
        <v>161</v>
      </c>
      <c r="N24" s="77" t="s">
        <v>161</v>
      </c>
      <c r="P24" s="93">
        <v>0</v>
      </c>
      <c r="Q24" s="18">
        <v>0</v>
      </c>
      <c r="R24" s="19">
        <v>0</v>
      </c>
      <c r="S24" s="76" t="s">
        <v>161</v>
      </c>
      <c r="T24" s="76" t="s">
        <v>161</v>
      </c>
      <c r="U24" s="77" t="s">
        <v>161</v>
      </c>
    </row>
    <row r="25" spans="1:21" x14ac:dyDescent="0.2">
      <c r="A25" s="17" t="s">
        <v>173</v>
      </c>
      <c r="B25" s="18">
        <v>0</v>
      </c>
      <c r="C25" s="18">
        <v>0</v>
      </c>
      <c r="D25" s="19">
        <v>0</v>
      </c>
      <c r="E25" s="27" t="s">
        <v>161</v>
      </c>
      <c r="F25" s="27" t="s">
        <v>161</v>
      </c>
      <c r="G25" s="28" t="s">
        <v>161</v>
      </c>
      <c r="I25" s="93">
        <v>0</v>
      </c>
      <c r="J25" s="18">
        <v>0</v>
      </c>
      <c r="K25" s="19">
        <v>0</v>
      </c>
      <c r="L25" s="76" t="s">
        <v>161</v>
      </c>
      <c r="M25" s="76" t="s">
        <v>161</v>
      </c>
      <c r="N25" s="77" t="s">
        <v>161</v>
      </c>
      <c r="P25" s="93">
        <v>0</v>
      </c>
      <c r="Q25" s="18">
        <v>0</v>
      </c>
      <c r="R25" s="19">
        <v>0</v>
      </c>
      <c r="S25" s="76" t="s">
        <v>161</v>
      </c>
      <c r="T25" s="76" t="s">
        <v>161</v>
      </c>
      <c r="U25" s="77" t="s">
        <v>161</v>
      </c>
    </row>
    <row r="26" spans="1:21" x14ac:dyDescent="0.2">
      <c r="A26" s="17" t="s">
        <v>174</v>
      </c>
      <c r="B26" s="18">
        <v>146641</v>
      </c>
      <c r="C26" s="18">
        <v>155603</v>
      </c>
      <c r="D26" s="19">
        <v>176118</v>
      </c>
      <c r="E26" s="27">
        <v>7.3059968153564387</v>
      </c>
      <c r="F26" s="27">
        <v>7.1821631002714028</v>
      </c>
      <c r="G26" s="28">
        <v>7.5550775785555535</v>
      </c>
      <c r="I26" s="93">
        <v>146641</v>
      </c>
      <c r="J26" s="18">
        <v>155603</v>
      </c>
      <c r="K26" s="19">
        <v>176118</v>
      </c>
      <c r="L26" s="76">
        <v>7.4199391795821503</v>
      </c>
      <c r="M26" s="76">
        <v>7.3018153765008087</v>
      </c>
      <c r="N26" s="77">
        <v>7.6652562179722095</v>
      </c>
      <c r="P26" s="93">
        <v>0</v>
      </c>
      <c r="Q26" s="18">
        <v>0</v>
      </c>
      <c r="R26" s="19">
        <v>0</v>
      </c>
      <c r="S26" s="76" t="s">
        <v>161</v>
      </c>
      <c r="T26" s="76" t="s">
        <v>161</v>
      </c>
      <c r="U26" s="77" t="s">
        <v>161</v>
      </c>
    </row>
    <row r="27" spans="1:21" x14ac:dyDescent="0.2">
      <c r="A27" s="17" t="s">
        <v>175</v>
      </c>
      <c r="B27" s="18">
        <v>1310</v>
      </c>
      <c r="C27" s="18">
        <v>1276</v>
      </c>
      <c r="D27" s="19">
        <v>1389</v>
      </c>
      <c r="E27" s="27">
        <v>6.5267256961674666E-2</v>
      </c>
      <c r="F27" s="27">
        <v>5.8896294518398166E-2</v>
      </c>
      <c r="G27" s="28">
        <v>5.9585066583845284E-2</v>
      </c>
      <c r="I27" s="93">
        <v>1295</v>
      </c>
      <c r="J27" s="18">
        <v>1255</v>
      </c>
      <c r="K27" s="19">
        <v>1369</v>
      </c>
      <c r="L27" s="76">
        <v>6.5526157333616691E-2</v>
      </c>
      <c r="M27" s="76">
        <v>5.8892041268539259E-2</v>
      </c>
      <c r="N27" s="77">
        <v>5.9583550587696626E-2</v>
      </c>
      <c r="P27" s="93">
        <v>15</v>
      </c>
      <c r="Q27" s="18">
        <v>21</v>
      </c>
      <c r="R27" s="19">
        <v>20</v>
      </c>
      <c r="S27" s="76">
        <v>4.866653688923496E-2</v>
      </c>
      <c r="T27" s="76">
        <v>5.9151597093121518E-2</v>
      </c>
      <c r="U27" s="77">
        <v>5.9689020204733337E-2</v>
      </c>
    </row>
    <row r="28" spans="1:21" x14ac:dyDescent="0.2">
      <c r="A28" s="17" t="s">
        <v>176</v>
      </c>
      <c r="B28" s="18">
        <v>3572</v>
      </c>
      <c r="C28" s="18">
        <v>4093</v>
      </c>
      <c r="D28" s="19">
        <v>4853</v>
      </c>
      <c r="E28" s="27">
        <v>0.17796537547107016</v>
      </c>
      <c r="F28" s="27">
        <v>0.18892048077100604</v>
      </c>
      <c r="G28" s="28">
        <v>0.20818310160648032</v>
      </c>
      <c r="I28" s="93">
        <v>3572</v>
      </c>
      <c r="J28" s="18">
        <v>4093</v>
      </c>
      <c r="K28" s="19">
        <v>4853</v>
      </c>
      <c r="L28" s="76">
        <v>0.18074087567233885</v>
      </c>
      <c r="M28" s="76">
        <v>0.19206782861524399</v>
      </c>
      <c r="N28" s="77">
        <v>0.21121911687515832</v>
      </c>
      <c r="P28" s="93">
        <v>0</v>
      </c>
      <c r="Q28" s="18">
        <v>0</v>
      </c>
      <c r="R28" s="19">
        <v>0</v>
      </c>
      <c r="S28" s="76" t="s">
        <v>161</v>
      </c>
      <c r="T28" s="76" t="s">
        <v>161</v>
      </c>
      <c r="U28" s="77" t="s">
        <v>161</v>
      </c>
    </row>
    <row r="29" spans="1:21" x14ac:dyDescent="0.2">
      <c r="A29" s="17" t="s">
        <v>177</v>
      </c>
      <c r="B29" s="18">
        <v>0</v>
      </c>
      <c r="C29" s="18">
        <v>0</v>
      </c>
      <c r="D29" s="19">
        <v>0</v>
      </c>
      <c r="E29" s="27" t="s">
        <v>161</v>
      </c>
      <c r="F29" s="27" t="s">
        <v>161</v>
      </c>
      <c r="G29" s="28" t="s">
        <v>161</v>
      </c>
      <c r="I29" s="93">
        <v>0</v>
      </c>
      <c r="J29" s="18">
        <v>0</v>
      </c>
      <c r="K29" s="19">
        <v>0</v>
      </c>
      <c r="L29" s="76" t="s">
        <v>161</v>
      </c>
      <c r="M29" s="76" t="s">
        <v>161</v>
      </c>
      <c r="N29" s="77" t="s">
        <v>161</v>
      </c>
      <c r="P29" s="93">
        <v>0</v>
      </c>
      <c r="Q29" s="18">
        <v>0</v>
      </c>
      <c r="R29" s="19">
        <v>0</v>
      </c>
      <c r="S29" s="76" t="s">
        <v>161</v>
      </c>
      <c r="T29" s="76" t="s">
        <v>161</v>
      </c>
      <c r="U29" s="77" t="s">
        <v>161</v>
      </c>
    </row>
    <row r="30" spans="1:21" x14ac:dyDescent="0.2">
      <c r="A30" s="17" t="s">
        <v>178</v>
      </c>
      <c r="B30" s="18">
        <v>0</v>
      </c>
      <c r="C30" s="18">
        <v>0</v>
      </c>
      <c r="D30" s="19">
        <v>0</v>
      </c>
      <c r="E30" s="27" t="s">
        <v>161</v>
      </c>
      <c r="F30" s="27" t="s">
        <v>161</v>
      </c>
      <c r="G30" s="28" t="s">
        <v>161</v>
      </c>
      <c r="I30" s="93">
        <v>0</v>
      </c>
      <c r="J30" s="18">
        <v>0</v>
      </c>
      <c r="K30" s="19">
        <v>0</v>
      </c>
      <c r="L30" s="76" t="s">
        <v>161</v>
      </c>
      <c r="M30" s="76" t="s">
        <v>161</v>
      </c>
      <c r="N30" s="77" t="s">
        <v>161</v>
      </c>
      <c r="P30" s="93">
        <v>0</v>
      </c>
      <c r="Q30" s="18">
        <v>0</v>
      </c>
      <c r="R30" s="19">
        <v>0</v>
      </c>
      <c r="S30" s="76" t="s">
        <v>161</v>
      </c>
      <c r="T30" s="76" t="s">
        <v>161</v>
      </c>
      <c r="U30" s="77" t="s">
        <v>161</v>
      </c>
    </row>
    <row r="31" spans="1:21" x14ac:dyDescent="0.2">
      <c r="A31" s="17" t="s">
        <v>179</v>
      </c>
      <c r="B31" s="18">
        <v>0</v>
      </c>
      <c r="C31" s="18">
        <v>0</v>
      </c>
      <c r="D31" s="19">
        <v>0</v>
      </c>
      <c r="E31" s="27" t="s">
        <v>161</v>
      </c>
      <c r="F31" s="27" t="s">
        <v>161</v>
      </c>
      <c r="G31" s="28" t="s">
        <v>161</v>
      </c>
      <c r="I31" s="93">
        <v>0</v>
      </c>
      <c r="J31" s="18">
        <v>0</v>
      </c>
      <c r="K31" s="19">
        <v>0</v>
      </c>
      <c r="L31" s="76" t="s">
        <v>161</v>
      </c>
      <c r="M31" s="76" t="s">
        <v>161</v>
      </c>
      <c r="N31" s="77" t="s">
        <v>161</v>
      </c>
      <c r="P31" s="93">
        <v>0</v>
      </c>
      <c r="Q31" s="18">
        <v>0</v>
      </c>
      <c r="R31" s="19">
        <v>0</v>
      </c>
      <c r="S31" s="76" t="s">
        <v>161</v>
      </c>
      <c r="T31" s="76" t="s">
        <v>161</v>
      </c>
      <c r="U31" s="77" t="s">
        <v>161</v>
      </c>
    </row>
    <row r="32" spans="1:21" x14ac:dyDescent="0.2">
      <c r="A32" s="17" t="s">
        <v>180</v>
      </c>
      <c r="B32" s="18">
        <v>0</v>
      </c>
      <c r="C32" s="18">
        <v>0</v>
      </c>
      <c r="D32" s="19">
        <v>0</v>
      </c>
      <c r="E32" s="27" t="s">
        <v>161</v>
      </c>
      <c r="F32" s="27" t="s">
        <v>161</v>
      </c>
      <c r="G32" s="28" t="s">
        <v>161</v>
      </c>
      <c r="I32" s="93">
        <v>0</v>
      </c>
      <c r="J32" s="18">
        <v>0</v>
      </c>
      <c r="K32" s="19">
        <v>0</v>
      </c>
      <c r="L32" s="76" t="s">
        <v>161</v>
      </c>
      <c r="M32" s="76" t="s">
        <v>161</v>
      </c>
      <c r="N32" s="77" t="s">
        <v>161</v>
      </c>
      <c r="P32" s="93">
        <v>0</v>
      </c>
      <c r="Q32" s="18">
        <v>0</v>
      </c>
      <c r="R32" s="19">
        <v>0</v>
      </c>
      <c r="S32" s="76" t="s">
        <v>161</v>
      </c>
      <c r="T32" s="76" t="s">
        <v>161</v>
      </c>
      <c r="U32" s="77" t="s">
        <v>161</v>
      </c>
    </row>
    <row r="33" spans="1:21" x14ac:dyDescent="0.2">
      <c r="A33" s="17" t="s">
        <v>181</v>
      </c>
      <c r="B33" s="18">
        <v>3403</v>
      </c>
      <c r="C33" s="18">
        <v>3065</v>
      </c>
      <c r="D33" s="19">
        <v>2985</v>
      </c>
      <c r="E33" s="27">
        <v>0.16954540109967856</v>
      </c>
      <c r="F33" s="27">
        <v>0.14147111496778245</v>
      </c>
      <c r="G33" s="28">
        <v>0.12804998110351201</v>
      </c>
      <c r="I33" s="93">
        <v>3403</v>
      </c>
      <c r="J33" s="18">
        <v>3065</v>
      </c>
      <c r="K33" s="19">
        <v>2985</v>
      </c>
      <c r="L33" s="76">
        <v>0.17218958564192866</v>
      </c>
      <c r="M33" s="76">
        <v>0.14382797329726918</v>
      </c>
      <c r="N33" s="77">
        <v>0.12991738385995211</v>
      </c>
      <c r="P33" s="93">
        <v>0</v>
      </c>
      <c r="Q33" s="18">
        <v>0</v>
      </c>
      <c r="R33" s="19">
        <v>0</v>
      </c>
      <c r="S33" s="76" t="s">
        <v>161</v>
      </c>
      <c r="T33" s="76" t="s">
        <v>161</v>
      </c>
      <c r="U33" s="77" t="s">
        <v>161</v>
      </c>
    </row>
    <row r="34" spans="1:21" x14ac:dyDescent="0.2">
      <c r="A34" s="17" t="s">
        <v>182</v>
      </c>
      <c r="B34" s="18">
        <v>0</v>
      </c>
      <c r="C34" s="18">
        <v>0</v>
      </c>
      <c r="D34" s="19">
        <v>0</v>
      </c>
      <c r="E34" s="27" t="s">
        <v>161</v>
      </c>
      <c r="F34" s="27" t="s">
        <v>161</v>
      </c>
      <c r="G34" s="28" t="s">
        <v>161</v>
      </c>
      <c r="I34" s="93">
        <v>0</v>
      </c>
      <c r="J34" s="18">
        <v>0</v>
      </c>
      <c r="K34" s="19">
        <v>0</v>
      </c>
      <c r="L34" s="76" t="s">
        <v>161</v>
      </c>
      <c r="M34" s="76" t="s">
        <v>161</v>
      </c>
      <c r="N34" s="77" t="s">
        <v>161</v>
      </c>
      <c r="P34" s="93">
        <v>0</v>
      </c>
      <c r="Q34" s="18">
        <v>0</v>
      </c>
      <c r="R34" s="19">
        <v>0</v>
      </c>
      <c r="S34" s="76" t="s">
        <v>161</v>
      </c>
      <c r="T34" s="76" t="s">
        <v>161</v>
      </c>
      <c r="U34" s="77" t="s">
        <v>161</v>
      </c>
    </row>
    <row r="35" spans="1:21" x14ac:dyDescent="0.2">
      <c r="A35" s="17" t="s">
        <v>183</v>
      </c>
      <c r="B35" s="18">
        <v>0</v>
      </c>
      <c r="C35" s="18">
        <v>0</v>
      </c>
      <c r="D35" s="19">
        <v>0</v>
      </c>
      <c r="E35" s="27" t="s">
        <v>161</v>
      </c>
      <c r="F35" s="27" t="s">
        <v>161</v>
      </c>
      <c r="G35" s="28" t="s">
        <v>161</v>
      </c>
      <c r="I35" s="93">
        <v>0</v>
      </c>
      <c r="J35" s="18">
        <v>0</v>
      </c>
      <c r="K35" s="19">
        <v>0</v>
      </c>
      <c r="L35" s="76" t="s">
        <v>161</v>
      </c>
      <c r="M35" s="76" t="s">
        <v>161</v>
      </c>
      <c r="N35" s="77" t="s">
        <v>161</v>
      </c>
      <c r="P35" s="93">
        <v>0</v>
      </c>
      <c r="Q35" s="18">
        <v>0</v>
      </c>
      <c r="R35" s="19">
        <v>0</v>
      </c>
      <c r="S35" s="76" t="s">
        <v>161</v>
      </c>
      <c r="T35" s="76" t="s">
        <v>161</v>
      </c>
      <c r="U35" s="77" t="s">
        <v>161</v>
      </c>
    </row>
    <row r="36" spans="1:21" ht="13.5" thickBot="1" x14ac:dyDescent="0.25">
      <c r="A36" s="20" t="s">
        <v>4</v>
      </c>
      <c r="B36" s="21">
        <v>2007132</v>
      </c>
      <c r="C36" s="21">
        <v>2166520</v>
      </c>
      <c r="D36" s="22">
        <v>2331121</v>
      </c>
      <c r="E36" s="23">
        <v>100</v>
      </c>
      <c r="F36" s="23">
        <v>100</v>
      </c>
      <c r="G36" s="48">
        <v>100</v>
      </c>
      <c r="I36" s="94">
        <v>1976310</v>
      </c>
      <c r="J36" s="21">
        <v>2131018</v>
      </c>
      <c r="K36" s="22">
        <v>2297614</v>
      </c>
      <c r="L36" s="80">
        <v>100</v>
      </c>
      <c r="M36" s="80">
        <v>100</v>
      </c>
      <c r="N36" s="81">
        <v>100</v>
      </c>
      <c r="P36" s="94">
        <v>30822</v>
      </c>
      <c r="Q36" s="21">
        <v>35502</v>
      </c>
      <c r="R36" s="22">
        <v>33507</v>
      </c>
      <c r="S36" s="80">
        <v>100</v>
      </c>
      <c r="T36" s="80">
        <v>100</v>
      </c>
      <c r="U36" s="81">
        <v>100</v>
      </c>
    </row>
    <row r="37" spans="1:21" x14ac:dyDescent="0.2">
      <c r="I37" s="98"/>
      <c r="P37" s="98"/>
    </row>
    <row r="38" spans="1:21" ht="16.5" thickBot="1" x14ac:dyDescent="0.3">
      <c r="A38" s="5" t="s">
        <v>116</v>
      </c>
      <c r="B38" s="6"/>
      <c r="C38" s="6"/>
      <c r="D38" s="223" t="s">
        <v>103</v>
      </c>
      <c r="E38" s="223"/>
      <c r="F38" s="6"/>
      <c r="I38" s="223" t="s">
        <v>105</v>
      </c>
      <c r="J38" s="223"/>
      <c r="K38" s="223"/>
      <c r="L38" s="223"/>
      <c r="M38" s="223"/>
      <c r="N38" s="223"/>
      <c r="P38" s="223" t="s">
        <v>106</v>
      </c>
      <c r="Q38" s="223"/>
      <c r="R38" s="223"/>
      <c r="S38" s="223"/>
      <c r="T38" s="223"/>
      <c r="U38" s="223"/>
    </row>
    <row r="39" spans="1:21" x14ac:dyDescent="0.2">
      <c r="A39" s="7"/>
      <c r="B39" s="84"/>
      <c r="C39" s="83" t="s">
        <v>31</v>
      </c>
      <c r="D39" s="85"/>
      <c r="E39" s="11"/>
      <c r="F39" s="83" t="s">
        <v>2</v>
      </c>
      <c r="G39" s="12"/>
      <c r="I39" s="32"/>
      <c r="J39" s="83" t="s">
        <v>31</v>
      </c>
      <c r="K39" s="85"/>
      <c r="L39" s="11"/>
      <c r="M39" s="83" t="s">
        <v>2</v>
      </c>
      <c r="N39" s="12"/>
      <c r="P39" s="32"/>
      <c r="Q39" s="83" t="s">
        <v>31</v>
      </c>
      <c r="R39" s="85"/>
      <c r="S39" s="11"/>
      <c r="T39" s="83" t="s">
        <v>2</v>
      </c>
      <c r="U39" s="12"/>
    </row>
    <row r="40" spans="1:21" x14ac:dyDescent="0.2">
      <c r="A40" s="13" t="s">
        <v>3</v>
      </c>
      <c r="B40" s="14" t="s">
        <v>158</v>
      </c>
      <c r="C40" s="15" t="s">
        <v>154</v>
      </c>
      <c r="D40" s="66" t="s">
        <v>155</v>
      </c>
      <c r="E40" s="15" t="s">
        <v>158</v>
      </c>
      <c r="F40" s="15" t="s">
        <v>154</v>
      </c>
      <c r="G40" s="16" t="s">
        <v>155</v>
      </c>
      <c r="I40" s="92" t="s">
        <v>158</v>
      </c>
      <c r="J40" s="15" t="s">
        <v>154</v>
      </c>
      <c r="K40" s="66" t="s">
        <v>155</v>
      </c>
      <c r="L40" s="15" t="s">
        <v>158</v>
      </c>
      <c r="M40" s="15" t="s">
        <v>154</v>
      </c>
      <c r="N40" s="16" t="s">
        <v>155</v>
      </c>
      <c r="P40" s="92" t="s">
        <v>158</v>
      </c>
      <c r="Q40" s="15" t="s">
        <v>154</v>
      </c>
      <c r="R40" s="66" t="s">
        <v>155</v>
      </c>
      <c r="S40" s="15" t="s">
        <v>158</v>
      </c>
      <c r="T40" s="15" t="s">
        <v>154</v>
      </c>
      <c r="U40" s="16" t="s">
        <v>155</v>
      </c>
    </row>
    <row r="41" spans="1:21" x14ac:dyDescent="0.2">
      <c r="A41" s="17" t="s">
        <v>80</v>
      </c>
      <c r="B41" s="18">
        <v>127479</v>
      </c>
      <c r="C41" s="18">
        <v>127206</v>
      </c>
      <c r="D41" s="19">
        <v>128141</v>
      </c>
      <c r="E41" s="27">
        <v>19.892919450833766</v>
      </c>
      <c r="F41" s="27">
        <v>19.410391393911649</v>
      </c>
      <c r="G41" s="28">
        <v>19.520923054892457</v>
      </c>
      <c r="I41" s="93">
        <v>127479</v>
      </c>
      <c r="J41" s="18">
        <v>127206</v>
      </c>
      <c r="K41" s="19">
        <v>128141</v>
      </c>
      <c r="L41" s="76">
        <v>20.423730035519114</v>
      </c>
      <c r="M41" s="76">
        <v>19.952974688210261</v>
      </c>
      <c r="N41" s="77">
        <v>19.931529648191184</v>
      </c>
      <c r="P41" s="93">
        <v>0</v>
      </c>
      <c r="Q41" s="18">
        <v>0</v>
      </c>
      <c r="R41" s="19">
        <v>0</v>
      </c>
      <c r="S41" s="76" t="s">
        <v>161</v>
      </c>
      <c r="T41" s="76" t="s">
        <v>161</v>
      </c>
      <c r="U41" s="77" t="s">
        <v>161</v>
      </c>
    </row>
    <row r="42" spans="1:21" x14ac:dyDescent="0.2">
      <c r="A42" s="17" t="s">
        <v>185</v>
      </c>
      <c r="B42" s="18">
        <v>83069</v>
      </c>
      <c r="C42" s="18">
        <v>84028</v>
      </c>
      <c r="D42" s="19">
        <v>80833</v>
      </c>
      <c r="E42" s="27">
        <v>12.962801134785417</v>
      </c>
      <c r="F42" s="27">
        <v>12.82185091935607</v>
      </c>
      <c r="G42" s="28">
        <v>12.314050719879834</v>
      </c>
      <c r="I42" s="93">
        <v>78904</v>
      </c>
      <c r="J42" s="18">
        <v>79145</v>
      </c>
      <c r="K42" s="19">
        <v>80406</v>
      </c>
      <c r="L42" s="76">
        <v>12.641407562991551</v>
      </c>
      <c r="M42" s="76">
        <v>12.414337230149531</v>
      </c>
      <c r="N42" s="77">
        <v>12.506649494638408</v>
      </c>
      <c r="P42" s="93">
        <v>4165</v>
      </c>
      <c r="Q42" s="18">
        <v>4883</v>
      </c>
      <c r="R42" s="19">
        <v>427</v>
      </c>
      <c r="S42" s="76">
        <v>25.007505253677575</v>
      </c>
      <c r="T42" s="76">
        <v>27.400258122439819</v>
      </c>
      <c r="U42" s="77">
        <v>3.1575833764697183</v>
      </c>
    </row>
    <row r="43" spans="1:21" x14ac:dyDescent="0.2">
      <c r="A43" s="17" t="s">
        <v>81</v>
      </c>
      <c r="B43" s="18">
        <v>128398</v>
      </c>
      <c r="C43" s="18">
        <v>129235</v>
      </c>
      <c r="D43" s="19">
        <v>129065</v>
      </c>
      <c r="E43" s="27">
        <v>20.036328114027832</v>
      </c>
      <c r="F43" s="27">
        <v>19.719996948195622</v>
      </c>
      <c r="G43" s="28">
        <v>19.661684660488795</v>
      </c>
      <c r="I43" s="93">
        <v>128398</v>
      </c>
      <c r="J43" s="18">
        <v>129235</v>
      </c>
      <c r="K43" s="19">
        <v>129065</v>
      </c>
      <c r="L43" s="76">
        <v>20.570965328411607</v>
      </c>
      <c r="M43" s="76">
        <v>20.271234720302921</v>
      </c>
      <c r="N43" s="77">
        <v>20.075252058621324</v>
      </c>
      <c r="P43" s="93">
        <v>0</v>
      </c>
      <c r="Q43" s="18">
        <v>0</v>
      </c>
      <c r="R43" s="19">
        <v>0</v>
      </c>
      <c r="S43" s="76" t="s">
        <v>161</v>
      </c>
      <c r="T43" s="76" t="s">
        <v>161</v>
      </c>
      <c r="U43" s="77" t="s">
        <v>161</v>
      </c>
    </row>
    <row r="44" spans="1:21" x14ac:dyDescent="0.2">
      <c r="A44" s="17" t="s">
        <v>83</v>
      </c>
      <c r="B44" s="18">
        <v>84473</v>
      </c>
      <c r="C44" s="18">
        <v>94243</v>
      </c>
      <c r="D44" s="19">
        <v>94031</v>
      </c>
      <c r="E44" s="27">
        <v>13.181893368870801</v>
      </c>
      <c r="F44" s="27">
        <v>14.380560006103609</v>
      </c>
      <c r="G44" s="28">
        <v>14.32462612102756</v>
      </c>
      <c r="I44" s="93">
        <v>84473</v>
      </c>
      <c r="J44" s="18">
        <v>94243</v>
      </c>
      <c r="K44" s="19">
        <v>94031</v>
      </c>
      <c r="L44" s="76">
        <v>13.533631008169236</v>
      </c>
      <c r="M44" s="76">
        <v>14.782543225484645</v>
      </c>
      <c r="N44" s="77">
        <v>14.625932873546056</v>
      </c>
      <c r="P44" s="93">
        <v>0</v>
      </c>
      <c r="Q44" s="18">
        <v>0</v>
      </c>
      <c r="R44" s="19">
        <v>0</v>
      </c>
      <c r="S44" s="76" t="s">
        <v>161</v>
      </c>
      <c r="T44" s="76" t="s">
        <v>161</v>
      </c>
      <c r="U44" s="77" t="s">
        <v>161</v>
      </c>
    </row>
    <row r="45" spans="1:21" x14ac:dyDescent="0.2">
      <c r="A45" s="17" t="s">
        <v>184</v>
      </c>
      <c r="B45" s="18">
        <v>121736</v>
      </c>
      <c r="C45" s="18">
        <v>123029</v>
      </c>
      <c r="D45" s="19">
        <v>122392</v>
      </c>
      <c r="E45" s="27">
        <v>18.996732342320691</v>
      </c>
      <c r="F45" s="27">
        <v>18.773022049286642</v>
      </c>
      <c r="G45" s="28">
        <v>18.645123844315226</v>
      </c>
      <c r="I45" s="93">
        <v>110565</v>
      </c>
      <c r="J45" s="18">
        <v>111279</v>
      </c>
      <c r="K45" s="19">
        <v>110366</v>
      </c>
      <c r="L45" s="76">
        <v>17.71389571127143</v>
      </c>
      <c r="M45" s="76">
        <v>17.454735392429207</v>
      </c>
      <c r="N45" s="77">
        <v>17.166739772221757</v>
      </c>
      <c r="P45" s="93">
        <v>11171</v>
      </c>
      <c r="Q45" s="18">
        <v>11750</v>
      </c>
      <c r="R45" s="19">
        <v>12026</v>
      </c>
      <c r="S45" s="76">
        <v>67.072951065746025</v>
      </c>
      <c r="T45" s="76">
        <v>65.933449301386005</v>
      </c>
      <c r="U45" s="77">
        <v>88.929971160245515</v>
      </c>
    </row>
    <row r="46" spans="1:21" x14ac:dyDescent="0.2">
      <c r="A46" s="17" t="s">
        <v>159</v>
      </c>
      <c r="B46" s="18">
        <v>12506</v>
      </c>
      <c r="C46" s="18">
        <v>13189</v>
      </c>
      <c r="D46" s="19">
        <v>13663</v>
      </c>
      <c r="E46" s="27">
        <v>1.9515437887975831</v>
      </c>
      <c r="F46" s="27">
        <v>2.012512397955291</v>
      </c>
      <c r="G46" s="28">
        <v>2.0814132221458834</v>
      </c>
      <c r="I46" s="93">
        <v>12506</v>
      </c>
      <c r="J46" s="18">
        <v>13189</v>
      </c>
      <c r="K46" s="19">
        <v>13663</v>
      </c>
      <c r="L46" s="76">
        <v>2.0036175983824944</v>
      </c>
      <c r="M46" s="76">
        <v>2.0687686364071283</v>
      </c>
      <c r="N46" s="77">
        <v>2.125194040808454</v>
      </c>
      <c r="P46" s="93">
        <v>0</v>
      </c>
      <c r="Q46" s="18">
        <v>0</v>
      </c>
      <c r="R46" s="19">
        <v>0</v>
      </c>
      <c r="S46" s="76" t="s">
        <v>161</v>
      </c>
      <c r="T46" s="76" t="s">
        <v>161</v>
      </c>
      <c r="U46" s="77" t="s">
        <v>161</v>
      </c>
    </row>
    <row r="47" spans="1:21" x14ac:dyDescent="0.2">
      <c r="A47" s="17" t="s">
        <v>160</v>
      </c>
      <c r="B47" s="18">
        <v>2567</v>
      </c>
      <c r="C47" s="18">
        <v>0</v>
      </c>
      <c r="D47" s="19">
        <v>0</v>
      </c>
      <c r="E47" s="27">
        <v>0.4005767556247718</v>
      </c>
      <c r="F47" s="27" t="s">
        <v>161</v>
      </c>
      <c r="G47" s="28" t="s">
        <v>161</v>
      </c>
      <c r="I47" s="93">
        <v>2567</v>
      </c>
      <c r="J47" s="18">
        <v>0</v>
      </c>
      <c r="K47" s="19">
        <v>0</v>
      </c>
      <c r="L47" s="76">
        <v>0.41126550256259903</v>
      </c>
      <c r="M47" s="76" t="s">
        <v>161</v>
      </c>
      <c r="N47" s="77" t="s">
        <v>161</v>
      </c>
      <c r="P47" s="93">
        <v>0</v>
      </c>
      <c r="Q47" s="18">
        <v>0</v>
      </c>
      <c r="R47" s="19">
        <v>0</v>
      </c>
      <c r="S47" s="76" t="s">
        <v>161</v>
      </c>
      <c r="T47" s="76" t="s">
        <v>161</v>
      </c>
      <c r="U47" s="77" t="s">
        <v>161</v>
      </c>
    </row>
    <row r="48" spans="1:21" x14ac:dyDescent="0.2">
      <c r="A48" s="17" t="s">
        <v>162</v>
      </c>
      <c r="B48" s="18">
        <v>1223</v>
      </c>
      <c r="C48" s="18">
        <v>1093</v>
      </c>
      <c r="D48" s="19">
        <v>993</v>
      </c>
      <c r="E48" s="27">
        <v>0.19084743752594308</v>
      </c>
      <c r="F48" s="27">
        <v>0.16678110933089188</v>
      </c>
      <c r="G48" s="28">
        <v>0.15127302419606689</v>
      </c>
      <c r="I48" s="93">
        <v>0</v>
      </c>
      <c r="J48" s="18">
        <v>0</v>
      </c>
      <c r="K48" s="19">
        <v>0</v>
      </c>
      <c r="L48" s="76" t="s">
        <v>161</v>
      </c>
      <c r="M48" s="76" t="s">
        <v>161</v>
      </c>
      <c r="N48" s="77" t="s">
        <v>161</v>
      </c>
      <c r="P48" s="93">
        <v>1223</v>
      </c>
      <c r="Q48" s="18">
        <v>1093</v>
      </c>
      <c r="R48" s="19">
        <v>993</v>
      </c>
      <c r="S48" s="76">
        <v>7.3431401981386974</v>
      </c>
      <c r="T48" s="76">
        <v>6.1332136243757365</v>
      </c>
      <c r="U48" s="77">
        <v>7.3430451822820384</v>
      </c>
    </row>
    <row r="49" spans="1:21" x14ac:dyDescent="0.2">
      <c r="A49" s="17" t="s">
        <v>163</v>
      </c>
      <c r="B49" s="18">
        <v>6690</v>
      </c>
      <c r="C49" s="18">
        <v>7717</v>
      </c>
      <c r="D49" s="19">
        <v>8381</v>
      </c>
      <c r="E49" s="27">
        <v>1.0439651325008661</v>
      </c>
      <c r="F49" s="27">
        <v>1.1775387197680629</v>
      </c>
      <c r="G49" s="28">
        <v>1.2767565113668042</v>
      </c>
      <c r="I49" s="93">
        <v>6690</v>
      </c>
      <c r="J49" s="18">
        <v>7717</v>
      </c>
      <c r="K49" s="19">
        <v>8381</v>
      </c>
      <c r="L49" s="76">
        <v>1.0718216642554685</v>
      </c>
      <c r="M49" s="76">
        <v>1.2104547400980974</v>
      </c>
      <c r="N49" s="77">
        <v>1.3036120365963297</v>
      </c>
      <c r="P49" s="93">
        <v>0</v>
      </c>
      <c r="Q49" s="18">
        <v>0</v>
      </c>
      <c r="R49" s="19">
        <v>0</v>
      </c>
      <c r="S49" s="76" t="s">
        <v>161</v>
      </c>
      <c r="T49" s="76" t="s">
        <v>161</v>
      </c>
      <c r="U49" s="77" t="s">
        <v>161</v>
      </c>
    </row>
    <row r="50" spans="1:21" x14ac:dyDescent="0.2">
      <c r="A50" s="17" t="s">
        <v>164</v>
      </c>
      <c r="B50" s="18">
        <v>0</v>
      </c>
      <c r="C50" s="18">
        <v>0</v>
      </c>
      <c r="D50" s="19">
        <v>0</v>
      </c>
      <c r="E50" s="27" t="s">
        <v>161</v>
      </c>
      <c r="F50" s="27" t="s">
        <v>161</v>
      </c>
      <c r="G50" s="28" t="s">
        <v>161</v>
      </c>
      <c r="I50" s="93">
        <v>0</v>
      </c>
      <c r="J50" s="18">
        <v>0</v>
      </c>
      <c r="K50" s="19">
        <v>0</v>
      </c>
      <c r="L50" s="76" t="s">
        <v>161</v>
      </c>
      <c r="M50" s="76" t="s">
        <v>161</v>
      </c>
      <c r="N50" s="77" t="s">
        <v>161</v>
      </c>
      <c r="P50" s="93">
        <v>0</v>
      </c>
      <c r="Q50" s="18">
        <v>0</v>
      </c>
      <c r="R50" s="19">
        <v>0</v>
      </c>
      <c r="S50" s="76" t="s">
        <v>161</v>
      </c>
      <c r="T50" s="76" t="s">
        <v>161</v>
      </c>
      <c r="U50" s="77" t="s">
        <v>161</v>
      </c>
    </row>
    <row r="51" spans="1:21" x14ac:dyDescent="0.2">
      <c r="A51" s="17" t="s">
        <v>165</v>
      </c>
      <c r="B51" s="18">
        <v>0</v>
      </c>
      <c r="C51" s="18">
        <v>0</v>
      </c>
      <c r="D51" s="19">
        <v>0</v>
      </c>
      <c r="E51" s="27" t="s">
        <v>161</v>
      </c>
      <c r="F51" s="27" t="s">
        <v>161</v>
      </c>
      <c r="G51" s="28" t="s">
        <v>161</v>
      </c>
      <c r="I51" s="93">
        <v>0</v>
      </c>
      <c r="J51" s="18">
        <v>0</v>
      </c>
      <c r="K51" s="19">
        <v>0</v>
      </c>
      <c r="L51" s="76" t="s">
        <v>161</v>
      </c>
      <c r="M51" s="76" t="s">
        <v>161</v>
      </c>
      <c r="N51" s="77" t="s">
        <v>161</v>
      </c>
      <c r="P51" s="93">
        <v>0</v>
      </c>
      <c r="Q51" s="18">
        <v>0</v>
      </c>
      <c r="R51" s="19">
        <v>0</v>
      </c>
      <c r="S51" s="76" t="s">
        <v>161</v>
      </c>
      <c r="T51" s="76" t="s">
        <v>161</v>
      </c>
      <c r="U51" s="77" t="s">
        <v>161</v>
      </c>
    </row>
    <row r="52" spans="1:21" x14ac:dyDescent="0.2">
      <c r="A52" s="17" t="s">
        <v>166</v>
      </c>
      <c r="B52" s="18">
        <v>0</v>
      </c>
      <c r="C52" s="18">
        <v>0</v>
      </c>
      <c r="D52" s="19">
        <v>0</v>
      </c>
      <c r="E52" s="27" t="s">
        <v>161</v>
      </c>
      <c r="F52" s="27" t="s">
        <v>161</v>
      </c>
      <c r="G52" s="28" t="s">
        <v>161</v>
      </c>
      <c r="I52" s="93">
        <v>0</v>
      </c>
      <c r="J52" s="18">
        <v>0</v>
      </c>
      <c r="K52" s="19">
        <v>0</v>
      </c>
      <c r="L52" s="76" t="s">
        <v>161</v>
      </c>
      <c r="M52" s="76" t="s">
        <v>161</v>
      </c>
      <c r="N52" s="77" t="s">
        <v>161</v>
      </c>
      <c r="P52" s="93">
        <v>0</v>
      </c>
      <c r="Q52" s="18">
        <v>0</v>
      </c>
      <c r="R52" s="19">
        <v>0</v>
      </c>
      <c r="S52" s="76" t="s">
        <v>161</v>
      </c>
      <c r="T52" s="76" t="s">
        <v>161</v>
      </c>
      <c r="U52" s="77" t="s">
        <v>161</v>
      </c>
    </row>
    <row r="53" spans="1:21" x14ac:dyDescent="0.2">
      <c r="A53" s="17" t="s">
        <v>167</v>
      </c>
      <c r="B53" s="18">
        <v>0</v>
      </c>
      <c r="C53" s="18">
        <v>0</v>
      </c>
      <c r="D53" s="19">
        <v>0</v>
      </c>
      <c r="E53" s="27" t="s">
        <v>161</v>
      </c>
      <c r="F53" s="27" t="s">
        <v>161</v>
      </c>
      <c r="G53" s="28" t="s">
        <v>161</v>
      </c>
      <c r="I53" s="93">
        <v>0</v>
      </c>
      <c r="J53" s="18">
        <v>0</v>
      </c>
      <c r="K53" s="19">
        <v>0</v>
      </c>
      <c r="L53" s="76" t="s">
        <v>161</v>
      </c>
      <c r="M53" s="76" t="s">
        <v>161</v>
      </c>
      <c r="N53" s="77" t="s">
        <v>161</v>
      </c>
      <c r="P53" s="93">
        <v>0</v>
      </c>
      <c r="Q53" s="18">
        <v>0</v>
      </c>
      <c r="R53" s="19">
        <v>0</v>
      </c>
      <c r="S53" s="76" t="s">
        <v>161</v>
      </c>
      <c r="T53" s="76" t="s">
        <v>161</v>
      </c>
      <c r="U53" s="77" t="s">
        <v>161</v>
      </c>
    </row>
    <row r="54" spans="1:21" x14ac:dyDescent="0.2">
      <c r="A54" s="17" t="s">
        <v>168</v>
      </c>
      <c r="B54" s="18">
        <v>0</v>
      </c>
      <c r="C54" s="18">
        <v>0</v>
      </c>
      <c r="D54" s="19">
        <v>0</v>
      </c>
      <c r="E54" s="27" t="s">
        <v>161</v>
      </c>
      <c r="F54" s="27" t="s">
        <v>161</v>
      </c>
      <c r="G54" s="28" t="s">
        <v>161</v>
      </c>
      <c r="I54" s="93">
        <v>0</v>
      </c>
      <c r="J54" s="18">
        <v>0</v>
      </c>
      <c r="K54" s="19">
        <v>0</v>
      </c>
      <c r="L54" s="76" t="s">
        <v>161</v>
      </c>
      <c r="M54" s="76" t="s">
        <v>161</v>
      </c>
      <c r="N54" s="77" t="s">
        <v>161</v>
      </c>
      <c r="P54" s="93">
        <v>0</v>
      </c>
      <c r="Q54" s="18">
        <v>0</v>
      </c>
      <c r="R54" s="19">
        <v>0</v>
      </c>
      <c r="S54" s="76" t="s">
        <v>161</v>
      </c>
      <c r="T54" s="76" t="s">
        <v>161</v>
      </c>
      <c r="U54" s="77" t="s">
        <v>161</v>
      </c>
    </row>
    <row r="55" spans="1:21" x14ac:dyDescent="0.2">
      <c r="A55" s="17" t="s">
        <v>169</v>
      </c>
      <c r="B55" s="18">
        <v>32292</v>
      </c>
      <c r="C55" s="18">
        <v>33540</v>
      </c>
      <c r="D55" s="19">
        <v>33026</v>
      </c>
      <c r="E55" s="27">
        <v>5.0391213839638214</v>
      </c>
      <c r="F55" s="27">
        <v>5.1178759441519794</v>
      </c>
      <c r="G55" s="28">
        <v>5.0311610242691902</v>
      </c>
      <c r="I55" s="93">
        <v>32292</v>
      </c>
      <c r="J55" s="18">
        <v>33540</v>
      </c>
      <c r="K55" s="19">
        <v>33026</v>
      </c>
      <c r="L55" s="76">
        <v>5.1735822394824496</v>
      </c>
      <c r="M55" s="76">
        <v>5.2609371495257466</v>
      </c>
      <c r="N55" s="77">
        <v>5.1369873667379053</v>
      </c>
      <c r="P55" s="93">
        <v>0</v>
      </c>
      <c r="Q55" s="18">
        <v>0</v>
      </c>
      <c r="R55" s="19">
        <v>0</v>
      </c>
      <c r="S55" s="76" t="s">
        <v>161</v>
      </c>
      <c r="T55" s="76" t="s">
        <v>161</v>
      </c>
      <c r="U55" s="77" t="s">
        <v>161</v>
      </c>
    </row>
    <row r="56" spans="1:21" x14ac:dyDescent="0.2">
      <c r="A56" s="17" t="s">
        <v>170</v>
      </c>
      <c r="B56" s="18">
        <v>0</v>
      </c>
      <c r="C56" s="18">
        <v>0</v>
      </c>
      <c r="D56" s="19">
        <v>0</v>
      </c>
      <c r="E56" s="27" t="s">
        <v>161</v>
      </c>
      <c r="F56" s="27" t="s">
        <v>161</v>
      </c>
      <c r="G56" s="28" t="s">
        <v>161</v>
      </c>
      <c r="I56" s="93">
        <v>0</v>
      </c>
      <c r="J56" s="18">
        <v>0</v>
      </c>
      <c r="K56" s="19">
        <v>0</v>
      </c>
      <c r="L56" s="76" t="s">
        <v>161</v>
      </c>
      <c r="M56" s="76" t="s">
        <v>161</v>
      </c>
      <c r="N56" s="77" t="s">
        <v>161</v>
      </c>
      <c r="P56" s="93">
        <v>0</v>
      </c>
      <c r="Q56" s="18">
        <v>0</v>
      </c>
      <c r="R56" s="19">
        <v>0</v>
      </c>
      <c r="S56" s="76" t="s">
        <v>161</v>
      </c>
      <c r="T56" s="76" t="s">
        <v>161</v>
      </c>
      <c r="U56" s="77" t="s">
        <v>161</v>
      </c>
    </row>
    <row r="57" spans="1:21" x14ac:dyDescent="0.2">
      <c r="A57" s="17" t="s">
        <v>171</v>
      </c>
      <c r="B57" s="18">
        <v>248</v>
      </c>
      <c r="C57" s="18">
        <v>1233</v>
      </c>
      <c r="D57" s="19">
        <v>5201</v>
      </c>
      <c r="E57" s="27">
        <v>3.8700052744426727E-2</v>
      </c>
      <c r="F57" s="27">
        <v>0.18814373998626688</v>
      </c>
      <c r="G57" s="28">
        <v>0.79231721937939981</v>
      </c>
      <c r="I57" s="93">
        <v>248</v>
      </c>
      <c r="J57" s="18">
        <v>1233</v>
      </c>
      <c r="K57" s="19">
        <v>5201</v>
      </c>
      <c r="L57" s="76">
        <v>3.9732701455210191E-2</v>
      </c>
      <c r="M57" s="76">
        <v>0.19340296676700197</v>
      </c>
      <c r="N57" s="77">
        <v>0.80898296173935225</v>
      </c>
      <c r="P57" s="93">
        <v>0</v>
      </c>
      <c r="Q57" s="18">
        <v>0</v>
      </c>
      <c r="R57" s="19">
        <v>0</v>
      </c>
      <c r="S57" s="76" t="s">
        <v>161</v>
      </c>
      <c r="T57" s="76" t="s">
        <v>161</v>
      </c>
      <c r="U57" s="77" t="s">
        <v>161</v>
      </c>
    </row>
    <row r="58" spans="1:21" x14ac:dyDescent="0.2">
      <c r="A58" s="17" t="s">
        <v>172</v>
      </c>
      <c r="B58" s="18">
        <v>0</v>
      </c>
      <c r="C58" s="18">
        <v>0</v>
      </c>
      <c r="D58" s="19">
        <v>0</v>
      </c>
      <c r="E58" s="27" t="s">
        <v>161</v>
      </c>
      <c r="F58" s="27" t="s">
        <v>161</v>
      </c>
      <c r="G58" s="28" t="s">
        <v>161</v>
      </c>
      <c r="I58" s="93">
        <v>0</v>
      </c>
      <c r="J58" s="18">
        <v>0</v>
      </c>
      <c r="K58" s="19">
        <v>0</v>
      </c>
      <c r="L58" s="76" t="s">
        <v>161</v>
      </c>
      <c r="M58" s="76" t="s">
        <v>161</v>
      </c>
      <c r="N58" s="77" t="s">
        <v>161</v>
      </c>
      <c r="P58" s="93">
        <v>0</v>
      </c>
      <c r="Q58" s="18">
        <v>0</v>
      </c>
      <c r="R58" s="19">
        <v>0</v>
      </c>
      <c r="S58" s="76" t="s">
        <v>161</v>
      </c>
      <c r="T58" s="76" t="s">
        <v>161</v>
      </c>
      <c r="U58" s="77" t="s">
        <v>161</v>
      </c>
    </row>
    <row r="59" spans="1:21" x14ac:dyDescent="0.2">
      <c r="A59" s="17" t="s">
        <v>173</v>
      </c>
      <c r="B59" s="18">
        <v>0</v>
      </c>
      <c r="C59" s="18">
        <v>0</v>
      </c>
      <c r="D59" s="19">
        <v>0</v>
      </c>
      <c r="E59" s="27" t="s">
        <v>161</v>
      </c>
      <c r="F59" s="27" t="s">
        <v>161</v>
      </c>
      <c r="G59" s="28" t="s">
        <v>161</v>
      </c>
      <c r="I59" s="93">
        <v>0</v>
      </c>
      <c r="J59" s="18">
        <v>0</v>
      </c>
      <c r="K59" s="19">
        <v>0</v>
      </c>
      <c r="L59" s="76" t="s">
        <v>161</v>
      </c>
      <c r="M59" s="76" t="s">
        <v>161</v>
      </c>
      <c r="N59" s="77" t="s">
        <v>161</v>
      </c>
      <c r="P59" s="93">
        <v>0</v>
      </c>
      <c r="Q59" s="18">
        <v>0</v>
      </c>
      <c r="R59" s="19">
        <v>0</v>
      </c>
      <c r="S59" s="76" t="s">
        <v>161</v>
      </c>
      <c r="T59" s="76" t="s">
        <v>161</v>
      </c>
      <c r="U59" s="77" t="s">
        <v>161</v>
      </c>
    </row>
    <row r="60" spans="1:21" x14ac:dyDescent="0.2">
      <c r="A60" s="17" t="s">
        <v>174</v>
      </c>
      <c r="B60" s="18">
        <v>35498</v>
      </c>
      <c r="C60" s="18">
        <v>36443</v>
      </c>
      <c r="D60" s="19">
        <v>36450</v>
      </c>
      <c r="E60" s="27">
        <v>5.5394131948454026</v>
      </c>
      <c r="F60" s="27">
        <v>5.5608453498130768</v>
      </c>
      <c r="G60" s="28">
        <v>5.5527711298556284</v>
      </c>
      <c r="I60" s="93">
        <v>35498</v>
      </c>
      <c r="J60" s="18">
        <v>36443</v>
      </c>
      <c r="K60" s="19">
        <v>36450</v>
      </c>
      <c r="L60" s="76">
        <v>5.6872235332945618</v>
      </c>
      <c r="M60" s="76">
        <v>5.7162889845010971</v>
      </c>
      <c r="N60" s="77">
        <v>5.669569112747431</v>
      </c>
      <c r="P60" s="93">
        <v>0</v>
      </c>
      <c r="Q60" s="18">
        <v>0</v>
      </c>
      <c r="R60" s="19">
        <v>0</v>
      </c>
      <c r="S60" s="76" t="s">
        <v>161</v>
      </c>
      <c r="T60" s="76" t="s">
        <v>161</v>
      </c>
      <c r="U60" s="77" t="s">
        <v>161</v>
      </c>
    </row>
    <row r="61" spans="1:21" x14ac:dyDescent="0.2">
      <c r="A61" s="17" t="s">
        <v>175</v>
      </c>
      <c r="B61" s="18">
        <v>411</v>
      </c>
      <c r="C61" s="18">
        <v>430</v>
      </c>
      <c r="D61" s="19">
        <v>450</v>
      </c>
      <c r="E61" s="27">
        <v>6.4135974507900734E-2</v>
      </c>
      <c r="F61" s="27">
        <v>6.5613794155794616E-2</v>
      </c>
      <c r="G61" s="28">
        <v>6.8552729998217626E-2</v>
      </c>
      <c r="I61" s="93">
        <v>315</v>
      </c>
      <c r="J61" s="18">
        <v>335</v>
      </c>
      <c r="K61" s="19">
        <v>373</v>
      </c>
      <c r="L61" s="76">
        <v>5.0466939348351655E-2</v>
      </c>
      <c r="M61" s="76">
        <v>5.2546629251375231E-2</v>
      </c>
      <c r="N61" s="77">
        <v>5.8017812868444221E-2</v>
      </c>
      <c r="P61" s="93">
        <v>96</v>
      </c>
      <c r="Q61" s="18">
        <v>95</v>
      </c>
      <c r="R61" s="19">
        <v>77</v>
      </c>
      <c r="S61" s="76">
        <v>0.57640348243770645</v>
      </c>
      <c r="T61" s="76">
        <v>0.53307895179844</v>
      </c>
      <c r="U61" s="77">
        <v>0.5694002810027361</v>
      </c>
    </row>
    <row r="62" spans="1:21" x14ac:dyDescent="0.2">
      <c r="A62" s="17" t="s">
        <v>176</v>
      </c>
      <c r="B62" s="18">
        <v>2622</v>
      </c>
      <c r="C62" s="18">
        <v>2624</v>
      </c>
      <c r="D62" s="19">
        <v>2643</v>
      </c>
      <c r="E62" s="27">
        <v>0.40915942861244708</v>
      </c>
      <c r="F62" s="27">
        <v>0.40039673456931413</v>
      </c>
      <c r="G62" s="28">
        <v>0.40263303418953156</v>
      </c>
      <c r="I62" s="93">
        <v>2622</v>
      </c>
      <c r="J62" s="18">
        <v>2624</v>
      </c>
      <c r="K62" s="19">
        <v>2643</v>
      </c>
      <c r="L62" s="76">
        <v>0.42007719038532709</v>
      </c>
      <c r="M62" s="76">
        <v>0.41158911986748836</v>
      </c>
      <c r="N62" s="77">
        <v>0.41110208957452565</v>
      </c>
      <c r="P62" s="93">
        <v>0</v>
      </c>
      <c r="Q62" s="18">
        <v>0</v>
      </c>
      <c r="R62" s="19">
        <v>0</v>
      </c>
      <c r="S62" s="76" t="s">
        <v>161</v>
      </c>
      <c r="T62" s="76" t="s">
        <v>161</v>
      </c>
      <c r="U62" s="77" t="s">
        <v>161</v>
      </c>
    </row>
    <row r="63" spans="1:21" x14ac:dyDescent="0.2">
      <c r="A63" s="17" t="s">
        <v>177</v>
      </c>
      <c r="B63" s="18">
        <v>0</v>
      </c>
      <c r="C63" s="18">
        <v>0</v>
      </c>
      <c r="D63" s="19">
        <v>0</v>
      </c>
      <c r="E63" s="27" t="s">
        <v>161</v>
      </c>
      <c r="F63" s="27" t="s">
        <v>161</v>
      </c>
      <c r="G63" s="28" t="s">
        <v>161</v>
      </c>
      <c r="I63" s="93">
        <v>0</v>
      </c>
      <c r="J63" s="18">
        <v>0</v>
      </c>
      <c r="K63" s="19">
        <v>0</v>
      </c>
      <c r="L63" s="76" t="s">
        <v>161</v>
      </c>
      <c r="M63" s="76" t="s">
        <v>161</v>
      </c>
      <c r="N63" s="77" t="s">
        <v>161</v>
      </c>
      <c r="P63" s="93">
        <v>0</v>
      </c>
      <c r="Q63" s="18">
        <v>0</v>
      </c>
      <c r="R63" s="19">
        <v>0</v>
      </c>
      <c r="S63" s="76" t="s">
        <v>161</v>
      </c>
      <c r="T63" s="76" t="s">
        <v>161</v>
      </c>
      <c r="U63" s="77" t="s">
        <v>161</v>
      </c>
    </row>
    <row r="64" spans="1:21" x14ac:dyDescent="0.2">
      <c r="A64" s="17" t="s">
        <v>178</v>
      </c>
      <c r="B64" s="18">
        <v>0</v>
      </c>
      <c r="C64" s="18">
        <v>0</v>
      </c>
      <c r="D64" s="19">
        <v>0</v>
      </c>
      <c r="E64" s="27" t="s">
        <v>161</v>
      </c>
      <c r="F64" s="27" t="s">
        <v>161</v>
      </c>
      <c r="G64" s="28" t="s">
        <v>161</v>
      </c>
      <c r="I64" s="93">
        <v>0</v>
      </c>
      <c r="J64" s="18">
        <v>0</v>
      </c>
      <c r="K64" s="19">
        <v>0</v>
      </c>
      <c r="L64" s="76" t="s">
        <v>161</v>
      </c>
      <c r="M64" s="76" t="s">
        <v>161</v>
      </c>
      <c r="N64" s="77" t="s">
        <v>161</v>
      </c>
      <c r="P64" s="93">
        <v>0</v>
      </c>
      <c r="Q64" s="18">
        <v>0</v>
      </c>
      <c r="R64" s="19">
        <v>0</v>
      </c>
      <c r="S64" s="76" t="s">
        <v>161</v>
      </c>
      <c r="T64" s="76" t="s">
        <v>161</v>
      </c>
      <c r="U64" s="77" t="s">
        <v>161</v>
      </c>
    </row>
    <row r="65" spans="1:21" x14ac:dyDescent="0.2">
      <c r="A65" s="17" t="s">
        <v>179</v>
      </c>
      <c r="B65" s="18">
        <v>0</v>
      </c>
      <c r="C65" s="18">
        <v>0</v>
      </c>
      <c r="D65" s="19">
        <v>0</v>
      </c>
      <c r="E65" s="27" t="s">
        <v>161</v>
      </c>
      <c r="F65" s="27" t="s">
        <v>161</v>
      </c>
      <c r="G65" s="28" t="s">
        <v>161</v>
      </c>
      <c r="I65" s="93">
        <v>0</v>
      </c>
      <c r="J65" s="18">
        <v>0</v>
      </c>
      <c r="K65" s="19">
        <v>0</v>
      </c>
      <c r="L65" s="76" t="s">
        <v>161</v>
      </c>
      <c r="M65" s="76" t="s">
        <v>161</v>
      </c>
      <c r="N65" s="77" t="s">
        <v>161</v>
      </c>
      <c r="P65" s="93">
        <v>0</v>
      </c>
      <c r="Q65" s="18">
        <v>0</v>
      </c>
      <c r="R65" s="19">
        <v>0</v>
      </c>
      <c r="S65" s="76" t="s">
        <v>161</v>
      </c>
      <c r="T65" s="76" t="s">
        <v>161</v>
      </c>
      <c r="U65" s="77" t="s">
        <v>161</v>
      </c>
    </row>
    <row r="66" spans="1:21" x14ac:dyDescent="0.2">
      <c r="A66" s="17" t="s">
        <v>180</v>
      </c>
      <c r="B66" s="18">
        <v>0</v>
      </c>
      <c r="C66" s="18">
        <v>0</v>
      </c>
      <c r="D66" s="19">
        <v>0</v>
      </c>
      <c r="E66" s="27" t="s">
        <v>161</v>
      </c>
      <c r="F66" s="27" t="s">
        <v>161</v>
      </c>
      <c r="G66" s="28" t="s">
        <v>161</v>
      </c>
      <c r="I66" s="93">
        <v>0</v>
      </c>
      <c r="J66" s="18">
        <v>0</v>
      </c>
      <c r="K66" s="19">
        <v>0</v>
      </c>
      <c r="L66" s="76" t="s">
        <v>161</v>
      </c>
      <c r="M66" s="76" t="s">
        <v>161</v>
      </c>
      <c r="N66" s="77" t="s">
        <v>161</v>
      </c>
      <c r="P66" s="93">
        <v>0</v>
      </c>
      <c r="Q66" s="18">
        <v>0</v>
      </c>
      <c r="R66" s="19">
        <v>0</v>
      </c>
      <c r="S66" s="76" t="s">
        <v>161</v>
      </c>
      <c r="T66" s="76" t="s">
        <v>161</v>
      </c>
      <c r="U66" s="77" t="s">
        <v>161</v>
      </c>
    </row>
    <row r="67" spans="1:21" x14ac:dyDescent="0.2">
      <c r="A67" s="17" t="s">
        <v>181</v>
      </c>
      <c r="B67" s="18">
        <v>1614</v>
      </c>
      <c r="C67" s="18">
        <v>1340</v>
      </c>
      <c r="D67" s="19">
        <v>1160</v>
      </c>
      <c r="E67" s="27">
        <v>0.25186244003832553</v>
      </c>
      <c r="F67" s="27">
        <v>0.20447089341573205</v>
      </c>
      <c r="G67" s="28">
        <v>0.17671370399540545</v>
      </c>
      <c r="I67" s="93">
        <v>1614</v>
      </c>
      <c r="J67" s="18">
        <v>1340</v>
      </c>
      <c r="K67" s="19">
        <v>1160</v>
      </c>
      <c r="L67" s="76">
        <v>0.2585829844706018</v>
      </c>
      <c r="M67" s="76">
        <v>0.21018651700550092</v>
      </c>
      <c r="N67" s="77">
        <v>0.18043073170883459</v>
      </c>
      <c r="P67" s="93">
        <v>0</v>
      </c>
      <c r="Q67" s="18">
        <v>0</v>
      </c>
      <c r="R67" s="19">
        <v>0</v>
      </c>
      <c r="S67" s="76" t="s">
        <v>161</v>
      </c>
      <c r="T67" s="76" t="s">
        <v>161</v>
      </c>
      <c r="U67" s="77" t="s">
        <v>161</v>
      </c>
    </row>
    <row r="68" spans="1:21" x14ac:dyDescent="0.2">
      <c r="A68" s="17" t="s">
        <v>182</v>
      </c>
      <c r="B68" s="18">
        <v>0</v>
      </c>
      <c r="C68" s="18">
        <v>0</v>
      </c>
      <c r="D68" s="19">
        <v>0</v>
      </c>
      <c r="E68" s="27" t="s">
        <v>161</v>
      </c>
      <c r="F68" s="27" t="s">
        <v>161</v>
      </c>
      <c r="G68" s="28" t="s">
        <v>161</v>
      </c>
      <c r="I68" s="93">
        <v>0</v>
      </c>
      <c r="J68" s="18">
        <v>0</v>
      </c>
      <c r="K68" s="19">
        <v>0</v>
      </c>
      <c r="L68" s="76" t="s">
        <v>161</v>
      </c>
      <c r="M68" s="76" t="s">
        <v>161</v>
      </c>
      <c r="N68" s="77" t="s">
        <v>161</v>
      </c>
      <c r="P68" s="93">
        <v>0</v>
      </c>
      <c r="Q68" s="18">
        <v>0</v>
      </c>
      <c r="R68" s="19">
        <v>0</v>
      </c>
      <c r="S68" s="76" t="s">
        <v>161</v>
      </c>
      <c r="T68" s="76" t="s">
        <v>161</v>
      </c>
      <c r="U68" s="77" t="s">
        <v>161</v>
      </c>
    </row>
    <row r="69" spans="1:21" x14ac:dyDescent="0.2">
      <c r="A69" s="17" t="s">
        <v>183</v>
      </c>
      <c r="B69" s="18">
        <v>0</v>
      </c>
      <c r="C69" s="18">
        <v>0</v>
      </c>
      <c r="D69" s="19">
        <v>0</v>
      </c>
      <c r="E69" s="27" t="s">
        <v>161</v>
      </c>
      <c r="F69" s="27" t="s">
        <v>161</v>
      </c>
      <c r="G69" s="28" t="s">
        <v>161</v>
      </c>
      <c r="I69" s="93">
        <v>0</v>
      </c>
      <c r="J69" s="18">
        <v>0</v>
      </c>
      <c r="K69" s="19">
        <v>0</v>
      </c>
      <c r="L69" s="76" t="s">
        <v>161</v>
      </c>
      <c r="M69" s="76" t="s">
        <v>161</v>
      </c>
      <c r="N69" s="77" t="s">
        <v>161</v>
      </c>
      <c r="P69" s="93">
        <v>0</v>
      </c>
      <c r="Q69" s="18">
        <v>0</v>
      </c>
      <c r="R69" s="19">
        <v>0</v>
      </c>
      <c r="S69" s="76" t="s">
        <v>161</v>
      </c>
      <c r="T69" s="76" t="s">
        <v>161</v>
      </c>
      <c r="U69" s="77" t="s">
        <v>161</v>
      </c>
    </row>
    <row r="70" spans="1:21" ht="13.5" thickBot="1" x14ac:dyDescent="0.25">
      <c r="A70" s="20" t="s">
        <v>4</v>
      </c>
      <c r="B70" s="21">
        <v>640826</v>
      </c>
      <c r="C70" s="21">
        <v>655350</v>
      </c>
      <c r="D70" s="22">
        <v>656429</v>
      </c>
      <c r="E70" s="23">
        <v>100</v>
      </c>
      <c r="F70" s="23">
        <v>100</v>
      </c>
      <c r="G70" s="48">
        <v>100</v>
      </c>
      <c r="I70" s="94">
        <v>624171</v>
      </c>
      <c r="J70" s="21">
        <v>637529</v>
      </c>
      <c r="K70" s="22">
        <v>642906</v>
      </c>
      <c r="L70" s="80">
        <v>100</v>
      </c>
      <c r="M70" s="80">
        <v>100</v>
      </c>
      <c r="N70" s="81">
        <v>100</v>
      </c>
      <c r="P70" s="94">
        <v>16655</v>
      </c>
      <c r="Q70" s="21">
        <v>17821</v>
      </c>
      <c r="R70" s="22">
        <v>13523</v>
      </c>
      <c r="S70" s="80">
        <v>100</v>
      </c>
      <c r="T70" s="80">
        <v>100</v>
      </c>
      <c r="U70" s="81">
        <v>100</v>
      </c>
    </row>
    <row r="71" spans="1:21" x14ac:dyDescent="0.2">
      <c r="A71" s="24"/>
      <c r="B71" s="24"/>
      <c r="C71" s="24"/>
      <c r="D71" s="24"/>
      <c r="E71" s="24"/>
      <c r="F71" s="24"/>
      <c r="G71" s="50"/>
    </row>
    <row r="72" spans="1:21" ht="12.75" customHeight="1" x14ac:dyDescent="0.2">
      <c r="A72" s="26" t="s">
        <v>156</v>
      </c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208">
        <v>14</v>
      </c>
    </row>
    <row r="73" spans="1:21" ht="12.75" customHeight="1" x14ac:dyDescent="0.2">
      <c r="A73" s="26" t="s">
        <v>157</v>
      </c>
      <c r="U73" s="207"/>
    </row>
    <row r="74" spans="1:21" ht="12.75" customHeight="1" x14ac:dyDescent="0.2"/>
  </sheetData>
  <mergeCells count="7">
    <mergeCell ref="D4:E4"/>
    <mergeCell ref="D38:E38"/>
    <mergeCell ref="U72:U73"/>
    <mergeCell ref="I4:N4"/>
    <mergeCell ref="P4:U4"/>
    <mergeCell ref="I38:N38"/>
    <mergeCell ref="P38:U38"/>
  </mergeCells>
  <hyperlinks>
    <hyperlink ref="A2" location="Innhold!A36" tooltip="Move to Innhold" display="Tilbake til innholdsfortegnelsen" xr:uid="{00000000-0004-0000-0D00-000000000000}"/>
  </hyperlinks>
  <pageMargins left="0.78740157480314965" right="0.78740157480314965" top="0.39370078740157483" bottom="0.19685039370078741" header="3.937007874015748E-2" footer="3.937007874015748E-2"/>
  <pageSetup paperSize="9" scale="56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74"/>
  <sheetViews>
    <sheetView showGridLines="0" showRowColHeaders="0" zoomScaleNormal="100" workbookViewId="0"/>
  </sheetViews>
  <sheetFormatPr defaultColWidth="11.42578125" defaultRowHeight="12.75" x14ac:dyDescent="0.2"/>
  <cols>
    <col min="1" max="1" width="26.5703125" style="1" customWidth="1"/>
    <col min="2" max="4" width="11.7109375" style="1" customWidth="1"/>
    <col min="5" max="7" width="9.7109375" style="1" customWidth="1"/>
    <col min="8" max="8" width="6.7109375" style="1" customWidth="1"/>
    <col min="9" max="11" width="11.7109375" style="1" customWidth="1"/>
    <col min="12" max="14" width="9.7109375" style="1" customWidth="1"/>
    <col min="15" max="15" width="6.7109375" style="1" customWidth="1"/>
    <col min="16" max="18" width="11.7109375" style="1" customWidth="1"/>
    <col min="19" max="21" width="9.7109375" style="1" customWidth="1"/>
    <col min="22" max="16384" width="11.42578125" style="1"/>
  </cols>
  <sheetData>
    <row r="1" spans="1:21" ht="5.25" customHeight="1" x14ac:dyDescent="0.2"/>
    <row r="2" spans="1:21" x14ac:dyDescent="0.2">
      <c r="A2" s="69" t="s">
        <v>0</v>
      </c>
      <c r="B2" s="3"/>
      <c r="C2" s="3"/>
      <c r="D2" s="3"/>
      <c r="E2" s="3"/>
      <c r="F2" s="3"/>
      <c r="I2" s="3"/>
      <c r="J2" s="3"/>
      <c r="K2" s="3"/>
      <c r="L2" s="3"/>
      <c r="M2" s="3"/>
      <c r="P2" s="3"/>
      <c r="Q2" s="3"/>
      <c r="R2" s="3"/>
      <c r="S2" s="3"/>
      <c r="T2" s="3"/>
    </row>
    <row r="3" spans="1:21" ht="6" customHeight="1" x14ac:dyDescent="0.2">
      <c r="A3" s="4"/>
      <c r="B3" s="3"/>
      <c r="C3" s="3"/>
      <c r="D3" s="3"/>
      <c r="E3" s="3"/>
      <c r="F3" s="3"/>
      <c r="I3" s="3"/>
      <c r="J3" s="3"/>
      <c r="K3" s="3"/>
      <c r="L3" s="3"/>
      <c r="M3" s="3"/>
      <c r="P3" s="3"/>
      <c r="Q3" s="3"/>
      <c r="R3" s="3"/>
      <c r="S3" s="3"/>
      <c r="T3" s="3"/>
    </row>
    <row r="4" spans="1:21" ht="16.5" thickBot="1" x14ac:dyDescent="0.3">
      <c r="A4" s="5" t="s">
        <v>117</v>
      </c>
      <c r="B4" s="6"/>
      <c r="C4" s="6"/>
      <c r="D4" s="6"/>
      <c r="E4" s="6"/>
      <c r="F4" s="6"/>
      <c r="I4" s="223" t="s">
        <v>105</v>
      </c>
      <c r="J4" s="223"/>
      <c r="K4" s="223"/>
      <c r="L4" s="223"/>
      <c r="M4" s="223"/>
      <c r="N4" s="223"/>
      <c r="P4" s="223" t="s">
        <v>106</v>
      </c>
      <c r="Q4" s="223"/>
      <c r="R4" s="223"/>
      <c r="S4" s="223"/>
      <c r="T4" s="223"/>
      <c r="U4" s="223"/>
    </row>
    <row r="5" spans="1:21" x14ac:dyDescent="0.2">
      <c r="A5" s="7"/>
      <c r="B5" s="8"/>
      <c r="C5" s="83" t="s">
        <v>1</v>
      </c>
      <c r="D5" s="10"/>
      <c r="E5" s="11"/>
      <c r="F5" s="83" t="s">
        <v>2</v>
      </c>
      <c r="G5" s="12"/>
      <c r="I5" s="7"/>
      <c r="J5" s="83" t="s">
        <v>1</v>
      </c>
      <c r="K5" s="10"/>
      <c r="L5" s="11"/>
      <c r="M5" s="83" t="s">
        <v>2</v>
      </c>
      <c r="N5" s="12"/>
      <c r="P5" s="7"/>
      <c r="Q5" s="83" t="s">
        <v>1</v>
      </c>
      <c r="R5" s="10"/>
      <c r="S5" s="11"/>
      <c r="T5" s="83" t="s">
        <v>2</v>
      </c>
      <c r="U5" s="12"/>
    </row>
    <row r="6" spans="1:21" x14ac:dyDescent="0.2">
      <c r="A6" s="13" t="s">
        <v>3</v>
      </c>
      <c r="B6" s="14" t="s">
        <v>158</v>
      </c>
      <c r="C6" s="15" t="s">
        <v>154</v>
      </c>
      <c r="D6" s="66" t="s">
        <v>155</v>
      </c>
      <c r="E6" s="15" t="s">
        <v>158</v>
      </c>
      <c r="F6" s="15" t="s">
        <v>154</v>
      </c>
      <c r="G6" s="16" t="s">
        <v>155</v>
      </c>
      <c r="I6" s="92" t="s">
        <v>158</v>
      </c>
      <c r="J6" s="15" t="s">
        <v>154</v>
      </c>
      <c r="K6" s="66" t="s">
        <v>155</v>
      </c>
      <c r="L6" s="15" t="s">
        <v>158</v>
      </c>
      <c r="M6" s="15" t="s">
        <v>154</v>
      </c>
      <c r="N6" s="16" t="s">
        <v>155</v>
      </c>
      <c r="P6" s="92" t="s">
        <v>158</v>
      </c>
      <c r="Q6" s="15" t="s">
        <v>154</v>
      </c>
      <c r="R6" s="66" t="s">
        <v>155</v>
      </c>
      <c r="S6" s="15" t="s">
        <v>158</v>
      </c>
      <c r="T6" s="15" t="s">
        <v>154</v>
      </c>
      <c r="U6" s="16" t="s">
        <v>155</v>
      </c>
    </row>
    <row r="7" spans="1:21" x14ac:dyDescent="0.2">
      <c r="A7" s="17" t="s">
        <v>80</v>
      </c>
      <c r="B7" s="18">
        <v>203882</v>
      </c>
      <c r="C7" s="18">
        <v>234056</v>
      </c>
      <c r="D7" s="19">
        <v>283463</v>
      </c>
      <c r="E7" s="27">
        <v>16.61490518725812</v>
      </c>
      <c r="F7" s="27">
        <v>17.144510491175254</v>
      </c>
      <c r="G7" s="28">
        <v>18.479695107163625</v>
      </c>
      <c r="I7" s="93">
        <v>193312</v>
      </c>
      <c r="J7" s="18">
        <v>222501</v>
      </c>
      <c r="K7" s="19">
        <v>272836</v>
      </c>
      <c r="L7" s="76">
        <v>16.76877956365712</v>
      </c>
      <c r="M7" s="76">
        <v>17.405626724909414</v>
      </c>
      <c r="N7" s="77">
        <v>19.079147034101574</v>
      </c>
      <c r="P7" s="93">
        <v>10570</v>
      </c>
      <c r="Q7" s="18">
        <v>11555</v>
      </c>
      <c r="R7" s="19">
        <v>10627</v>
      </c>
      <c r="S7" s="76">
        <v>14.227259267235578</v>
      </c>
      <c r="T7" s="76">
        <v>13.301944351710086</v>
      </c>
      <c r="U7" s="77">
        <v>10.228694631066279</v>
      </c>
    </row>
    <row r="8" spans="1:21" x14ac:dyDescent="0.2">
      <c r="A8" s="17" t="s">
        <v>185</v>
      </c>
      <c r="B8" s="18">
        <v>187149</v>
      </c>
      <c r="C8" s="18">
        <v>200844</v>
      </c>
      <c r="D8" s="19">
        <v>219653</v>
      </c>
      <c r="E8" s="27">
        <v>15.251286974280072</v>
      </c>
      <c r="F8" s="27">
        <v>14.71174447606386</v>
      </c>
      <c r="G8" s="28">
        <v>14.319754145598585</v>
      </c>
      <c r="I8" s="93">
        <v>158843</v>
      </c>
      <c r="J8" s="18">
        <v>166777</v>
      </c>
      <c r="K8" s="19">
        <v>176981</v>
      </c>
      <c r="L8" s="76">
        <v>13.77877861814056</v>
      </c>
      <c r="M8" s="76">
        <v>13.046495109236441</v>
      </c>
      <c r="N8" s="77">
        <v>12.376103304704403</v>
      </c>
      <c r="P8" s="93">
        <v>28306</v>
      </c>
      <c r="Q8" s="18">
        <v>34067</v>
      </c>
      <c r="R8" s="19">
        <v>42672</v>
      </c>
      <c r="S8" s="76">
        <v>38.099981155947994</v>
      </c>
      <c r="T8" s="76">
        <v>39.217424338356338</v>
      </c>
      <c r="U8" s="77">
        <v>41.072631720792344</v>
      </c>
    </row>
    <row r="9" spans="1:21" x14ac:dyDescent="0.2">
      <c r="A9" s="17" t="s">
        <v>81</v>
      </c>
      <c r="B9" s="18">
        <v>269596</v>
      </c>
      <c r="C9" s="18">
        <v>299471</v>
      </c>
      <c r="D9" s="19">
        <v>333800</v>
      </c>
      <c r="E9" s="27">
        <v>21.970119867688368</v>
      </c>
      <c r="F9" s="27">
        <v>21.936133665886558</v>
      </c>
      <c r="G9" s="28">
        <v>21.761295924939827</v>
      </c>
      <c r="I9" s="93">
        <v>249361</v>
      </c>
      <c r="J9" s="18">
        <v>277353</v>
      </c>
      <c r="K9" s="19">
        <v>307130</v>
      </c>
      <c r="L9" s="76">
        <v>21.630729808667351</v>
      </c>
      <c r="M9" s="76">
        <v>21.696544235908156</v>
      </c>
      <c r="N9" s="77">
        <v>21.477291957746104</v>
      </c>
      <c r="P9" s="93">
        <v>20235</v>
      </c>
      <c r="Q9" s="18">
        <v>22118</v>
      </c>
      <c r="R9" s="19">
        <v>26670</v>
      </c>
      <c r="S9" s="76">
        <v>27.236385172423077</v>
      </c>
      <c r="T9" s="76">
        <v>25.461913039474137</v>
      </c>
      <c r="U9" s="77">
        <v>25.670394825495215</v>
      </c>
    </row>
    <row r="10" spans="1:21" x14ac:dyDescent="0.2">
      <c r="A10" s="17" t="s">
        <v>83</v>
      </c>
      <c r="B10" s="18">
        <v>15279</v>
      </c>
      <c r="C10" s="18">
        <v>17740</v>
      </c>
      <c r="D10" s="19">
        <v>22911</v>
      </c>
      <c r="E10" s="27">
        <v>1.2451277521120885</v>
      </c>
      <c r="F10" s="27">
        <v>1.2994480641959574</v>
      </c>
      <c r="G10" s="28">
        <v>1.4936280735059808</v>
      </c>
      <c r="I10" s="93">
        <v>9698</v>
      </c>
      <c r="J10" s="18">
        <v>10108</v>
      </c>
      <c r="K10" s="19">
        <v>11330</v>
      </c>
      <c r="L10" s="76">
        <v>0.84124950447125235</v>
      </c>
      <c r="M10" s="76">
        <v>0.79072037849440835</v>
      </c>
      <c r="N10" s="77">
        <v>0.79229550314610542</v>
      </c>
      <c r="P10" s="93">
        <v>5581</v>
      </c>
      <c r="Q10" s="18">
        <v>7632</v>
      </c>
      <c r="R10" s="19">
        <v>11581</v>
      </c>
      <c r="S10" s="76">
        <v>7.512046733248984</v>
      </c>
      <c r="T10" s="76">
        <v>8.7858450274557658</v>
      </c>
      <c r="U10" s="77">
        <v>11.146938225499067</v>
      </c>
    </row>
    <row r="11" spans="1:21" x14ac:dyDescent="0.2">
      <c r="A11" s="17" t="s">
        <v>184</v>
      </c>
      <c r="B11" s="18">
        <v>204347</v>
      </c>
      <c r="C11" s="18">
        <v>225784</v>
      </c>
      <c r="D11" s="19">
        <v>245566</v>
      </c>
      <c r="E11" s="27" t="s">
        <v>161</v>
      </c>
      <c r="F11" s="27" t="s">
        <v>161</v>
      </c>
      <c r="G11" s="28" t="s">
        <v>161</v>
      </c>
      <c r="I11" s="93">
        <v>198242</v>
      </c>
      <c r="J11" s="18">
        <v>219276</v>
      </c>
      <c r="K11" s="19">
        <v>238588</v>
      </c>
      <c r="L11" s="76" t="s">
        <v>161</v>
      </c>
      <c r="M11" s="76" t="s">
        <v>161</v>
      </c>
      <c r="N11" s="77" t="s">
        <v>161</v>
      </c>
      <c r="P11" s="93">
        <v>6105</v>
      </c>
      <c r="Q11" s="18">
        <v>6508</v>
      </c>
      <c r="R11" s="19">
        <v>6978</v>
      </c>
      <c r="S11" s="76">
        <v>8.2173526798933967</v>
      </c>
      <c r="T11" s="76">
        <v>7.4919129243556242</v>
      </c>
      <c r="U11" s="77">
        <v>6.7164610083354184</v>
      </c>
    </row>
    <row r="12" spans="1:21" x14ac:dyDescent="0.2">
      <c r="A12" s="17" t="s">
        <v>159</v>
      </c>
      <c r="B12" s="18">
        <v>4867</v>
      </c>
      <c r="C12" s="18">
        <v>6502</v>
      </c>
      <c r="D12" s="19">
        <v>8025</v>
      </c>
      <c r="E12" s="27">
        <v>0.3966252221696141</v>
      </c>
      <c r="F12" s="27">
        <v>0.47626895791443713</v>
      </c>
      <c r="G12" s="28">
        <v>0.52317076032846643</v>
      </c>
      <c r="I12" s="93">
        <v>4867</v>
      </c>
      <c r="J12" s="18">
        <v>6502</v>
      </c>
      <c r="K12" s="19">
        <v>8025</v>
      </c>
      <c r="L12" s="76">
        <v>0.42218615572917978</v>
      </c>
      <c r="M12" s="76">
        <v>0.5086331520548717</v>
      </c>
      <c r="N12" s="77">
        <v>0.56118017764761663</v>
      </c>
      <c r="P12" s="93">
        <v>0</v>
      </c>
      <c r="Q12" s="18">
        <v>0</v>
      </c>
      <c r="R12" s="19">
        <v>0</v>
      </c>
      <c r="S12" s="76" t="s">
        <v>161</v>
      </c>
      <c r="T12" s="76" t="s">
        <v>161</v>
      </c>
      <c r="U12" s="77" t="s">
        <v>161</v>
      </c>
    </row>
    <row r="13" spans="1:21" x14ac:dyDescent="0.2">
      <c r="A13" s="17" t="s">
        <v>160</v>
      </c>
      <c r="B13" s="18">
        <v>0</v>
      </c>
      <c r="C13" s="18">
        <v>0</v>
      </c>
      <c r="D13" s="19">
        <v>0</v>
      </c>
      <c r="E13" s="27" t="s">
        <v>161</v>
      </c>
      <c r="F13" s="27" t="s">
        <v>161</v>
      </c>
      <c r="G13" s="28" t="s">
        <v>161</v>
      </c>
      <c r="I13" s="93">
        <v>0</v>
      </c>
      <c r="J13" s="18">
        <v>0</v>
      </c>
      <c r="K13" s="19">
        <v>0</v>
      </c>
      <c r="L13" s="76" t="s">
        <v>161</v>
      </c>
      <c r="M13" s="76" t="s">
        <v>161</v>
      </c>
      <c r="N13" s="77" t="s">
        <v>161</v>
      </c>
      <c r="P13" s="93">
        <v>0</v>
      </c>
      <c r="Q13" s="18">
        <v>0</v>
      </c>
      <c r="R13" s="19">
        <v>0</v>
      </c>
      <c r="S13" s="76" t="s">
        <v>161</v>
      </c>
      <c r="T13" s="76" t="s">
        <v>161</v>
      </c>
      <c r="U13" s="77" t="s">
        <v>161</v>
      </c>
    </row>
    <row r="14" spans="1:21" x14ac:dyDescent="0.2">
      <c r="A14" s="17" t="s">
        <v>162</v>
      </c>
      <c r="B14" s="18">
        <v>2954</v>
      </c>
      <c r="C14" s="18">
        <v>3147</v>
      </c>
      <c r="D14" s="19">
        <v>3061</v>
      </c>
      <c r="E14" s="27">
        <v>0.24072958830676805</v>
      </c>
      <c r="F14" s="27">
        <v>0.23051651961807654</v>
      </c>
      <c r="G14" s="28">
        <v>0.19955460403307612</v>
      </c>
      <c r="I14" s="93">
        <v>0</v>
      </c>
      <c r="J14" s="18">
        <v>0</v>
      </c>
      <c r="K14" s="19">
        <v>0</v>
      </c>
      <c r="L14" s="76" t="s">
        <v>161</v>
      </c>
      <c r="M14" s="76" t="s">
        <v>161</v>
      </c>
      <c r="N14" s="77" t="s">
        <v>161</v>
      </c>
      <c r="P14" s="93">
        <v>2954</v>
      </c>
      <c r="Q14" s="18">
        <v>3147</v>
      </c>
      <c r="R14" s="19">
        <v>3061</v>
      </c>
      <c r="S14" s="76">
        <v>3.9760949740221281</v>
      </c>
      <c r="T14" s="76">
        <v>3.6227796516513751</v>
      </c>
      <c r="U14" s="77">
        <v>2.9462721620112808</v>
      </c>
    </row>
    <row r="15" spans="1:21" x14ac:dyDescent="0.2">
      <c r="A15" s="17" t="s">
        <v>163</v>
      </c>
      <c r="B15" s="18">
        <v>9090</v>
      </c>
      <c r="C15" s="18">
        <v>11769</v>
      </c>
      <c r="D15" s="19">
        <v>14336</v>
      </c>
      <c r="E15" s="27">
        <v>0.74076911229130726</v>
      </c>
      <c r="F15" s="27">
        <v>0.86207464867656269</v>
      </c>
      <c r="G15" s="28">
        <v>0.93460137321730785</v>
      </c>
      <c r="I15" s="93">
        <v>9090</v>
      </c>
      <c r="J15" s="18">
        <v>11769</v>
      </c>
      <c r="K15" s="19">
        <v>14336</v>
      </c>
      <c r="L15" s="76">
        <v>0.78850876424455396</v>
      </c>
      <c r="M15" s="76">
        <v>0.92065573154933633</v>
      </c>
      <c r="N15" s="77">
        <v>1.0025020594088763</v>
      </c>
      <c r="P15" s="93">
        <v>0</v>
      </c>
      <c r="Q15" s="18">
        <v>0</v>
      </c>
      <c r="R15" s="19">
        <v>0</v>
      </c>
      <c r="S15" s="76" t="s">
        <v>161</v>
      </c>
      <c r="T15" s="76" t="s">
        <v>161</v>
      </c>
      <c r="U15" s="77" t="s">
        <v>161</v>
      </c>
    </row>
    <row r="16" spans="1:21" x14ac:dyDescent="0.2">
      <c r="A16" s="17" t="s">
        <v>164</v>
      </c>
      <c r="B16" s="18">
        <v>0</v>
      </c>
      <c r="C16" s="18">
        <v>0</v>
      </c>
      <c r="D16" s="19">
        <v>0</v>
      </c>
      <c r="E16" s="27" t="s">
        <v>161</v>
      </c>
      <c r="F16" s="27" t="s">
        <v>161</v>
      </c>
      <c r="G16" s="28" t="s">
        <v>161</v>
      </c>
      <c r="I16" s="93">
        <v>0</v>
      </c>
      <c r="J16" s="18">
        <v>0</v>
      </c>
      <c r="K16" s="19">
        <v>0</v>
      </c>
      <c r="L16" s="76" t="s">
        <v>161</v>
      </c>
      <c r="M16" s="76" t="s">
        <v>161</v>
      </c>
      <c r="N16" s="77" t="s">
        <v>161</v>
      </c>
      <c r="P16" s="93">
        <v>0</v>
      </c>
      <c r="Q16" s="18">
        <v>0</v>
      </c>
      <c r="R16" s="19">
        <v>0</v>
      </c>
      <c r="S16" s="76" t="s">
        <v>161</v>
      </c>
      <c r="T16" s="76" t="s">
        <v>161</v>
      </c>
      <c r="U16" s="77" t="s">
        <v>161</v>
      </c>
    </row>
    <row r="17" spans="1:21" x14ac:dyDescent="0.2">
      <c r="A17" s="17" t="s">
        <v>165</v>
      </c>
      <c r="B17" s="18">
        <v>219945</v>
      </c>
      <c r="C17" s="18">
        <v>237352</v>
      </c>
      <c r="D17" s="19">
        <v>256530</v>
      </c>
      <c r="E17" s="27">
        <v>17.923923256645939</v>
      </c>
      <c r="F17" s="27">
        <v>17.385941202538831</v>
      </c>
      <c r="G17" s="28">
        <v>16.723862323621372</v>
      </c>
      <c r="I17" s="93">
        <v>219945</v>
      </c>
      <c r="J17" s="18">
        <v>237352</v>
      </c>
      <c r="K17" s="19">
        <v>256530</v>
      </c>
      <c r="L17" s="76">
        <v>19.079049521646692</v>
      </c>
      <c r="M17" s="76">
        <v>18.567378638346341</v>
      </c>
      <c r="N17" s="77">
        <v>17.938884856316896</v>
      </c>
      <c r="P17" s="93">
        <v>0</v>
      </c>
      <c r="Q17" s="18">
        <v>0</v>
      </c>
      <c r="R17" s="19">
        <v>0</v>
      </c>
      <c r="S17" s="76" t="s">
        <v>161</v>
      </c>
      <c r="T17" s="76" t="s">
        <v>161</v>
      </c>
      <c r="U17" s="77" t="s">
        <v>161</v>
      </c>
    </row>
    <row r="18" spans="1:21" x14ac:dyDescent="0.2">
      <c r="A18" s="17" t="s">
        <v>166</v>
      </c>
      <c r="B18" s="18">
        <v>0</v>
      </c>
      <c r="C18" s="18">
        <v>0</v>
      </c>
      <c r="D18" s="19">
        <v>0</v>
      </c>
      <c r="E18" s="27" t="s">
        <v>161</v>
      </c>
      <c r="F18" s="27" t="s">
        <v>161</v>
      </c>
      <c r="G18" s="28" t="s">
        <v>161</v>
      </c>
      <c r="I18" s="93">
        <v>0</v>
      </c>
      <c r="J18" s="18">
        <v>0</v>
      </c>
      <c r="K18" s="19">
        <v>0</v>
      </c>
      <c r="L18" s="76" t="s">
        <v>161</v>
      </c>
      <c r="M18" s="76" t="s">
        <v>161</v>
      </c>
      <c r="N18" s="77" t="s">
        <v>161</v>
      </c>
      <c r="P18" s="93">
        <v>0</v>
      </c>
      <c r="Q18" s="18">
        <v>0</v>
      </c>
      <c r="R18" s="19">
        <v>0</v>
      </c>
      <c r="S18" s="76" t="s">
        <v>161</v>
      </c>
      <c r="T18" s="76" t="s">
        <v>161</v>
      </c>
      <c r="U18" s="77" t="s">
        <v>161</v>
      </c>
    </row>
    <row r="19" spans="1:21" x14ac:dyDescent="0.2">
      <c r="A19" s="17" t="s">
        <v>167</v>
      </c>
      <c r="B19" s="18">
        <v>0</v>
      </c>
      <c r="C19" s="18">
        <v>0</v>
      </c>
      <c r="D19" s="19">
        <v>0</v>
      </c>
      <c r="E19" s="27" t="s">
        <v>161</v>
      </c>
      <c r="F19" s="27" t="s">
        <v>161</v>
      </c>
      <c r="G19" s="28" t="s">
        <v>161</v>
      </c>
      <c r="I19" s="93">
        <v>0</v>
      </c>
      <c r="J19" s="18">
        <v>0</v>
      </c>
      <c r="K19" s="19">
        <v>0</v>
      </c>
      <c r="L19" s="76" t="s">
        <v>161</v>
      </c>
      <c r="M19" s="76" t="s">
        <v>161</v>
      </c>
      <c r="N19" s="77" t="s">
        <v>161</v>
      </c>
      <c r="P19" s="93">
        <v>0</v>
      </c>
      <c r="Q19" s="18">
        <v>0</v>
      </c>
      <c r="R19" s="19">
        <v>0</v>
      </c>
      <c r="S19" s="76" t="s">
        <v>161</v>
      </c>
      <c r="T19" s="76" t="s">
        <v>161</v>
      </c>
      <c r="U19" s="77" t="s">
        <v>161</v>
      </c>
    </row>
    <row r="20" spans="1:21" x14ac:dyDescent="0.2">
      <c r="A20" s="17" t="s">
        <v>168</v>
      </c>
      <c r="B20" s="18">
        <v>0</v>
      </c>
      <c r="C20" s="18">
        <v>1251</v>
      </c>
      <c r="D20" s="19">
        <v>1705</v>
      </c>
      <c r="E20" s="27" t="s">
        <v>161</v>
      </c>
      <c r="F20" s="27">
        <v>9.1635260896794968E-2</v>
      </c>
      <c r="G20" s="28">
        <v>0.11115341387663992</v>
      </c>
      <c r="I20" s="93">
        <v>0</v>
      </c>
      <c r="J20" s="18">
        <v>0</v>
      </c>
      <c r="K20" s="19">
        <v>0</v>
      </c>
      <c r="L20" s="76" t="s">
        <v>161</v>
      </c>
      <c r="M20" s="76" t="s">
        <v>161</v>
      </c>
      <c r="N20" s="77" t="s">
        <v>161</v>
      </c>
      <c r="P20" s="93">
        <v>0</v>
      </c>
      <c r="Q20" s="18">
        <v>1251</v>
      </c>
      <c r="R20" s="19">
        <v>1705</v>
      </c>
      <c r="S20" s="76" t="s">
        <v>161</v>
      </c>
      <c r="T20" s="76">
        <v>1.4401326165287163</v>
      </c>
      <c r="U20" s="77">
        <v>1.6410957321885769</v>
      </c>
    </row>
    <row r="21" spans="1:21" x14ac:dyDescent="0.2">
      <c r="A21" s="17" t="s">
        <v>169</v>
      </c>
      <c r="B21" s="18">
        <v>66001</v>
      </c>
      <c r="C21" s="18">
        <v>74535</v>
      </c>
      <c r="D21" s="19">
        <v>81670</v>
      </c>
      <c r="E21" s="27">
        <v>5.3786031001472576</v>
      </c>
      <c r="F21" s="27">
        <v>5.4596596090668363</v>
      </c>
      <c r="G21" s="28">
        <v>5.3242811210001069</v>
      </c>
      <c r="I21" s="93">
        <v>66001</v>
      </c>
      <c r="J21" s="18">
        <v>74535</v>
      </c>
      <c r="K21" s="19">
        <v>81670</v>
      </c>
      <c r="L21" s="76">
        <v>5.7252328876682954</v>
      </c>
      <c r="M21" s="76">
        <v>5.8306631787772778</v>
      </c>
      <c r="N21" s="77">
        <v>5.7111009480973021</v>
      </c>
      <c r="P21" s="93">
        <v>0</v>
      </c>
      <c r="Q21" s="18">
        <v>0</v>
      </c>
      <c r="R21" s="19">
        <v>0</v>
      </c>
      <c r="S21" s="76" t="s">
        <v>161</v>
      </c>
      <c r="T21" s="76" t="s">
        <v>161</v>
      </c>
      <c r="U21" s="77" t="s">
        <v>161</v>
      </c>
    </row>
    <row r="22" spans="1:21" x14ac:dyDescent="0.2">
      <c r="A22" s="17" t="s">
        <v>170</v>
      </c>
      <c r="B22" s="18">
        <v>0</v>
      </c>
      <c r="C22" s="18">
        <v>0</v>
      </c>
      <c r="D22" s="19">
        <v>0</v>
      </c>
      <c r="E22" s="27" t="s">
        <v>161</v>
      </c>
      <c r="F22" s="27" t="s">
        <v>161</v>
      </c>
      <c r="G22" s="28" t="s">
        <v>161</v>
      </c>
      <c r="I22" s="93">
        <v>0</v>
      </c>
      <c r="J22" s="18">
        <v>0</v>
      </c>
      <c r="K22" s="19">
        <v>0</v>
      </c>
      <c r="L22" s="76" t="s">
        <v>161</v>
      </c>
      <c r="M22" s="76" t="s">
        <v>161</v>
      </c>
      <c r="N22" s="77" t="s">
        <v>161</v>
      </c>
      <c r="P22" s="93">
        <v>0</v>
      </c>
      <c r="Q22" s="18">
        <v>0</v>
      </c>
      <c r="R22" s="19">
        <v>0</v>
      </c>
      <c r="S22" s="76" t="s">
        <v>161</v>
      </c>
      <c r="T22" s="76" t="s">
        <v>161</v>
      </c>
      <c r="U22" s="77" t="s">
        <v>161</v>
      </c>
    </row>
    <row r="23" spans="1:21" x14ac:dyDescent="0.2">
      <c r="A23" s="17" t="s">
        <v>171</v>
      </c>
      <c r="B23" s="18">
        <v>456</v>
      </c>
      <c r="C23" s="18">
        <v>1863</v>
      </c>
      <c r="D23" s="19">
        <v>3800</v>
      </c>
      <c r="E23" s="27">
        <v>3.7160694742006173E-2</v>
      </c>
      <c r="F23" s="27">
        <v>0.13646402162328458</v>
      </c>
      <c r="G23" s="28">
        <v>0.24773194881597166</v>
      </c>
      <c r="I23" s="93">
        <v>456</v>
      </c>
      <c r="J23" s="18">
        <v>1863</v>
      </c>
      <c r="K23" s="19">
        <v>3800</v>
      </c>
      <c r="L23" s="76">
        <v>3.9555555170023828E-2</v>
      </c>
      <c r="M23" s="76">
        <v>0.14573724427533466</v>
      </c>
      <c r="N23" s="77">
        <v>0.26573017757768763</v>
      </c>
      <c r="P23" s="93">
        <v>0</v>
      </c>
      <c r="Q23" s="18">
        <v>0</v>
      </c>
      <c r="R23" s="19">
        <v>0</v>
      </c>
      <c r="S23" s="76" t="s">
        <v>161</v>
      </c>
      <c r="T23" s="76" t="s">
        <v>161</v>
      </c>
      <c r="U23" s="77" t="s">
        <v>161</v>
      </c>
    </row>
    <row r="24" spans="1:21" x14ac:dyDescent="0.2">
      <c r="A24" s="17" t="s">
        <v>172</v>
      </c>
      <c r="B24" s="18">
        <v>0</v>
      </c>
      <c r="C24" s="18">
        <v>0</v>
      </c>
      <c r="D24" s="19">
        <v>0</v>
      </c>
      <c r="E24" s="27" t="s">
        <v>161</v>
      </c>
      <c r="F24" s="27" t="s">
        <v>161</v>
      </c>
      <c r="G24" s="28" t="s">
        <v>161</v>
      </c>
      <c r="I24" s="93">
        <v>0</v>
      </c>
      <c r="J24" s="18">
        <v>0</v>
      </c>
      <c r="K24" s="19">
        <v>0</v>
      </c>
      <c r="L24" s="76" t="s">
        <v>161</v>
      </c>
      <c r="M24" s="76" t="s">
        <v>161</v>
      </c>
      <c r="N24" s="77" t="s">
        <v>161</v>
      </c>
      <c r="P24" s="93">
        <v>0</v>
      </c>
      <c r="Q24" s="18">
        <v>0</v>
      </c>
      <c r="R24" s="19">
        <v>0</v>
      </c>
      <c r="S24" s="76" t="s">
        <v>161</v>
      </c>
      <c r="T24" s="76" t="s">
        <v>161</v>
      </c>
      <c r="U24" s="77" t="s">
        <v>161</v>
      </c>
    </row>
    <row r="25" spans="1:21" x14ac:dyDescent="0.2">
      <c r="A25" s="17" t="s">
        <v>173</v>
      </c>
      <c r="B25" s="18">
        <v>0</v>
      </c>
      <c r="C25" s="18">
        <v>0</v>
      </c>
      <c r="D25" s="19">
        <v>0</v>
      </c>
      <c r="E25" s="27" t="s">
        <v>161</v>
      </c>
      <c r="F25" s="27" t="s">
        <v>161</v>
      </c>
      <c r="G25" s="28" t="s">
        <v>161</v>
      </c>
      <c r="I25" s="93">
        <v>0</v>
      </c>
      <c r="J25" s="18">
        <v>0</v>
      </c>
      <c r="K25" s="19">
        <v>0</v>
      </c>
      <c r="L25" s="76" t="s">
        <v>161</v>
      </c>
      <c r="M25" s="76" t="s">
        <v>161</v>
      </c>
      <c r="N25" s="77" t="s">
        <v>161</v>
      </c>
      <c r="P25" s="93">
        <v>0</v>
      </c>
      <c r="Q25" s="18">
        <v>0</v>
      </c>
      <c r="R25" s="19">
        <v>0</v>
      </c>
      <c r="S25" s="76" t="s">
        <v>161</v>
      </c>
      <c r="T25" s="76" t="s">
        <v>161</v>
      </c>
      <c r="U25" s="77" t="s">
        <v>161</v>
      </c>
    </row>
    <row r="26" spans="1:21" x14ac:dyDescent="0.2">
      <c r="A26" s="17" t="s">
        <v>174</v>
      </c>
      <c r="B26" s="18">
        <v>39350</v>
      </c>
      <c r="C26" s="18">
        <v>46396</v>
      </c>
      <c r="D26" s="19">
        <v>54428</v>
      </c>
      <c r="E26" s="27">
        <v>3.2067397765305765</v>
      </c>
      <c r="F26" s="27">
        <v>3.3984888605657066</v>
      </c>
      <c r="G26" s="28">
        <v>3.5483038184620277</v>
      </c>
      <c r="I26" s="93">
        <v>39350</v>
      </c>
      <c r="J26" s="18">
        <v>46396</v>
      </c>
      <c r="K26" s="19">
        <v>54428</v>
      </c>
      <c r="L26" s="76">
        <v>3.4134015261851705</v>
      </c>
      <c r="M26" s="76">
        <v>3.6294284409009268</v>
      </c>
      <c r="N26" s="77">
        <v>3.8060952908416792</v>
      </c>
      <c r="P26" s="93">
        <v>0</v>
      </c>
      <c r="Q26" s="18">
        <v>0</v>
      </c>
      <c r="R26" s="19">
        <v>0</v>
      </c>
      <c r="S26" s="76" t="s">
        <v>161</v>
      </c>
      <c r="T26" s="76" t="s">
        <v>161</v>
      </c>
      <c r="U26" s="77" t="s">
        <v>161</v>
      </c>
    </row>
    <row r="27" spans="1:21" x14ac:dyDescent="0.2">
      <c r="A27" s="17" t="s">
        <v>175</v>
      </c>
      <c r="B27" s="18">
        <v>176</v>
      </c>
      <c r="C27" s="18">
        <v>226</v>
      </c>
      <c r="D27" s="19">
        <v>250</v>
      </c>
      <c r="E27" s="27">
        <v>1.4342724286388346E-2</v>
      </c>
      <c r="F27" s="27">
        <v>1.6554411640827868E-2</v>
      </c>
      <c r="G27" s="28">
        <v>1.6298154527366559E-2</v>
      </c>
      <c r="I27" s="93">
        <v>176</v>
      </c>
      <c r="J27" s="18">
        <v>211</v>
      </c>
      <c r="K27" s="19">
        <v>248</v>
      </c>
      <c r="L27" s="76">
        <v>1.5267056381412706E-2</v>
      </c>
      <c r="M27" s="76">
        <v>1.6505935878741607E-2</v>
      </c>
      <c r="N27" s="77">
        <v>1.7342390536649085E-2</v>
      </c>
      <c r="P27" s="93">
        <v>0</v>
      </c>
      <c r="Q27" s="18">
        <v>15</v>
      </c>
      <c r="R27" s="19">
        <v>2</v>
      </c>
      <c r="S27" s="76" t="s">
        <v>161</v>
      </c>
      <c r="T27" s="76">
        <v>1.7267777176603313E-2</v>
      </c>
      <c r="U27" s="77">
        <v>1.9250389820393862E-3</v>
      </c>
    </row>
    <row r="28" spans="1:21" x14ac:dyDescent="0.2">
      <c r="A28" s="17" t="s">
        <v>176</v>
      </c>
      <c r="B28" s="18">
        <v>1897</v>
      </c>
      <c r="C28" s="18">
        <v>2257</v>
      </c>
      <c r="D28" s="19">
        <v>2991</v>
      </c>
      <c r="E28" s="27">
        <v>0.15459174983681076</v>
      </c>
      <c r="F28" s="27">
        <v>0.16532436758118804</v>
      </c>
      <c r="G28" s="28">
        <v>0.1949911207654135</v>
      </c>
      <c r="I28" s="93">
        <v>1897</v>
      </c>
      <c r="J28" s="18">
        <v>2257</v>
      </c>
      <c r="K28" s="19">
        <v>2991</v>
      </c>
      <c r="L28" s="76">
        <v>0.16455457929284037</v>
      </c>
      <c r="M28" s="76">
        <v>0.17655875487355358</v>
      </c>
      <c r="N28" s="77">
        <v>0.20915762135127991</v>
      </c>
      <c r="P28" s="93">
        <v>0</v>
      </c>
      <c r="Q28" s="18">
        <v>0</v>
      </c>
      <c r="R28" s="19">
        <v>0</v>
      </c>
      <c r="S28" s="76" t="s">
        <v>161</v>
      </c>
      <c r="T28" s="76" t="s">
        <v>161</v>
      </c>
      <c r="U28" s="77" t="s">
        <v>161</v>
      </c>
    </row>
    <row r="29" spans="1:21" x14ac:dyDescent="0.2">
      <c r="A29" s="17" t="s">
        <v>177</v>
      </c>
      <c r="B29" s="18">
        <v>0</v>
      </c>
      <c r="C29" s="18">
        <v>0</v>
      </c>
      <c r="D29" s="19">
        <v>0</v>
      </c>
      <c r="E29" s="27" t="s">
        <v>161</v>
      </c>
      <c r="F29" s="27" t="s">
        <v>161</v>
      </c>
      <c r="G29" s="28" t="s">
        <v>161</v>
      </c>
      <c r="I29" s="93">
        <v>0</v>
      </c>
      <c r="J29" s="18">
        <v>0</v>
      </c>
      <c r="K29" s="19">
        <v>0</v>
      </c>
      <c r="L29" s="76" t="s">
        <v>161</v>
      </c>
      <c r="M29" s="76" t="s">
        <v>161</v>
      </c>
      <c r="N29" s="77" t="s">
        <v>161</v>
      </c>
      <c r="P29" s="93">
        <v>0</v>
      </c>
      <c r="Q29" s="18">
        <v>0</v>
      </c>
      <c r="R29" s="19">
        <v>0</v>
      </c>
      <c r="S29" s="76" t="s">
        <v>161</v>
      </c>
      <c r="T29" s="76" t="s">
        <v>161</v>
      </c>
      <c r="U29" s="77" t="s">
        <v>161</v>
      </c>
    </row>
    <row r="30" spans="1:21" x14ac:dyDescent="0.2">
      <c r="A30" s="17" t="s">
        <v>178</v>
      </c>
      <c r="B30" s="18">
        <v>0</v>
      </c>
      <c r="C30" s="18">
        <v>0</v>
      </c>
      <c r="D30" s="19">
        <v>0</v>
      </c>
      <c r="E30" s="27" t="s">
        <v>161</v>
      </c>
      <c r="F30" s="27" t="s">
        <v>161</v>
      </c>
      <c r="G30" s="28" t="s">
        <v>161</v>
      </c>
      <c r="I30" s="93">
        <v>0</v>
      </c>
      <c r="J30" s="18">
        <v>0</v>
      </c>
      <c r="K30" s="19">
        <v>0</v>
      </c>
      <c r="L30" s="76" t="s">
        <v>161</v>
      </c>
      <c r="M30" s="76" t="s">
        <v>161</v>
      </c>
      <c r="N30" s="77" t="s">
        <v>161</v>
      </c>
      <c r="P30" s="93">
        <v>0</v>
      </c>
      <c r="Q30" s="18">
        <v>0</v>
      </c>
      <c r="R30" s="19">
        <v>0</v>
      </c>
      <c r="S30" s="76" t="s">
        <v>161</v>
      </c>
      <c r="T30" s="76" t="s">
        <v>161</v>
      </c>
      <c r="U30" s="77" t="s">
        <v>161</v>
      </c>
    </row>
    <row r="31" spans="1:21" x14ac:dyDescent="0.2">
      <c r="A31" s="17" t="s">
        <v>179</v>
      </c>
      <c r="B31" s="18">
        <v>0</v>
      </c>
      <c r="C31" s="18">
        <v>0</v>
      </c>
      <c r="D31" s="19">
        <v>0</v>
      </c>
      <c r="E31" s="27" t="s">
        <v>161</v>
      </c>
      <c r="F31" s="27" t="s">
        <v>161</v>
      </c>
      <c r="G31" s="28" t="s">
        <v>161</v>
      </c>
      <c r="I31" s="93">
        <v>0</v>
      </c>
      <c r="J31" s="18">
        <v>0</v>
      </c>
      <c r="K31" s="19">
        <v>0</v>
      </c>
      <c r="L31" s="76" t="s">
        <v>161</v>
      </c>
      <c r="M31" s="76" t="s">
        <v>161</v>
      </c>
      <c r="N31" s="77" t="s">
        <v>161</v>
      </c>
      <c r="P31" s="93">
        <v>0</v>
      </c>
      <c r="Q31" s="18">
        <v>0</v>
      </c>
      <c r="R31" s="19">
        <v>0</v>
      </c>
      <c r="S31" s="76" t="s">
        <v>161</v>
      </c>
      <c r="T31" s="76" t="s">
        <v>161</v>
      </c>
      <c r="U31" s="77" t="s">
        <v>161</v>
      </c>
    </row>
    <row r="32" spans="1:21" x14ac:dyDescent="0.2">
      <c r="A32" s="17" t="s">
        <v>180</v>
      </c>
      <c r="B32" s="18">
        <v>0</v>
      </c>
      <c r="C32" s="18">
        <v>0</v>
      </c>
      <c r="D32" s="19">
        <v>0</v>
      </c>
      <c r="E32" s="27" t="s">
        <v>161</v>
      </c>
      <c r="F32" s="27" t="s">
        <v>161</v>
      </c>
      <c r="G32" s="28" t="s">
        <v>161</v>
      </c>
      <c r="I32" s="93">
        <v>0</v>
      </c>
      <c r="J32" s="18">
        <v>0</v>
      </c>
      <c r="K32" s="19">
        <v>0</v>
      </c>
      <c r="L32" s="76" t="s">
        <v>161</v>
      </c>
      <c r="M32" s="76" t="s">
        <v>161</v>
      </c>
      <c r="N32" s="77" t="s">
        <v>161</v>
      </c>
      <c r="P32" s="93">
        <v>0</v>
      </c>
      <c r="Q32" s="18">
        <v>0</v>
      </c>
      <c r="R32" s="19">
        <v>0</v>
      </c>
      <c r="S32" s="76" t="s">
        <v>161</v>
      </c>
      <c r="T32" s="76" t="s">
        <v>161</v>
      </c>
      <c r="U32" s="77" t="s">
        <v>161</v>
      </c>
    </row>
    <row r="33" spans="1:21" x14ac:dyDescent="0.2">
      <c r="A33" s="17" t="s">
        <v>181</v>
      </c>
      <c r="B33" s="18">
        <v>2114</v>
      </c>
      <c r="C33" s="18">
        <v>2002</v>
      </c>
      <c r="D33" s="19">
        <v>1727</v>
      </c>
      <c r="E33" s="27">
        <v>0.17227567693991458</v>
      </c>
      <c r="F33" s="27">
        <v>0.14664571727848402</v>
      </c>
      <c r="G33" s="28">
        <v>0.11258765147504818</v>
      </c>
      <c r="I33" s="93">
        <v>1571</v>
      </c>
      <c r="J33" s="18">
        <v>1428</v>
      </c>
      <c r="K33" s="19">
        <v>1129</v>
      </c>
      <c r="L33" s="76">
        <v>0.13627582713181455</v>
      </c>
      <c r="M33" s="76">
        <v>0.11170841912247874</v>
      </c>
      <c r="N33" s="77">
        <v>7.8949834338212982E-2</v>
      </c>
      <c r="P33" s="93">
        <v>543</v>
      </c>
      <c r="Q33" s="18">
        <v>574</v>
      </c>
      <c r="R33" s="19">
        <v>598</v>
      </c>
      <c r="S33" s="76">
        <v>0.73088001722884754</v>
      </c>
      <c r="T33" s="76">
        <v>0.66078027329135347</v>
      </c>
      <c r="U33" s="77">
        <v>0.57558665562977651</v>
      </c>
    </row>
    <row r="34" spans="1:21" x14ac:dyDescent="0.2">
      <c r="A34" s="17" t="s">
        <v>182</v>
      </c>
      <c r="B34" s="18">
        <v>0</v>
      </c>
      <c r="C34" s="18">
        <v>0</v>
      </c>
      <c r="D34" s="19">
        <v>0</v>
      </c>
      <c r="E34" s="27" t="s">
        <v>161</v>
      </c>
      <c r="F34" s="27" t="s">
        <v>161</v>
      </c>
      <c r="G34" s="28" t="s">
        <v>161</v>
      </c>
      <c r="I34" s="93">
        <v>0</v>
      </c>
      <c r="J34" s="18">
        <v>0</v>
      </c>
      <c r="K34" s="19">
        <v>0</v>
      </c>
      <c r="L34" s="76" t="s">
        <v>161</v>
      </c>
      <c r="M34" s="76" t="s">
        <v>161</v>
      </c>
      <c r="N34" s="77" t="s">
        <v>161</v>
      </c>
      <c r="P34" s="93">
        <v>0</v>
      </c>
      <c r="Q34" s="18">
        <v>0</v>
      </c>
      <c r="R34" s="19">
        <v>0</v>
      </c>
      <c r="S34" s="76" t="s">
        <v>161</v>
      </c>
      <c r="T34" s="76" t="s">
        <v>161</v>
      </c>
      <c r="U34" s="77" t="s">
        <v>161</v>
      </c>
    </row>
    <row r="35" spans="1:21" x14ac:dyDescent="0.2">
      <c r="A35" s="17" t="s">
        <v>183</v>
      </c>
      <c r="B35" s="18">
        <v>0</v>
      </c>
      <c r="C35" s="18">
        <v>0</v>
      </c>
      <c r="D35" s="19">
        <v>0</v>
      </c>
      <c r="E35" s="27" t="s">
        <v>161</v>
      </c>
      <c r="F35" s="27" t="s">
        <v>161</v>
      </c>
      <c r="G35" s="28" t="s">
        <v>161</v>
      </c>
      <c r="I35" s="93">
        <v>0</v>
      </c>
      <c r="J35" s="18">
        <v>0</v>
      </c>
      <c r="K35" s="19">
        <v>0</v>
      </c>
      <c r="L35" s="76" t="s">
        <v>161</v>
      </c>
      <c r="M35" s="76" t="s">
        <v>161</v>
      </c>
      <c r="N35" s="77" t="s">
        <v>161</v>
      </c>
      <c r="P35" s="93">
        <v>0</v>
      </c>
      <c r="Q35" s="18">
        <v>0</v>
      </c>
      <c r="R35" s="19">
        <v>0</v>
      </c>
      <c r="S35" s="76" t="s">
        <v>161</v>
      </c>
      <c r="T35" s="76" t="s">
        <v>161</v>
      </c>
      <c r="U35" s="77" t="s">
        <v>161</v>
      </c>
    </row>
    <row r="36" spans="1:21" ht="13.5" thickBot="1" x14ac:dyDescent="0.25">
      <c r="A36" s="20" t="s">
        <v>4</v>
      </c>
      <c r="B36" s="21">
        <v>1227103</v>
      </c>
      <c r="C36" s="21">
        <v>1365195</v>
      </c>
      <c r="D36" s="22">
        <v>1533916</v>
      </c>
      <c r="E36" s="23">
        <v>100</v>
      </c>
      <c r="F36" s="23">
        <v>100</v>
      </c>
      <c r="G36" s="48">
        <v>100</v>
      </c>
      <c r="I36" s="94">
        <v>1152809</v>
      </c>
      <c r="J36" s="21">
        <v>1278328</v>
      </c>
      <c r="K36" s="22">
        <v>1430022</v>
      </c>
      <c r="L36" s="80">
        <v>100</v>
      </c>
      <c r="M36" s="80">
        <v>100</v>
      </c>
      <c r="N36" s="81">
        <v>100</v>
      </c>
      <c r="P36" s="94">
        <v>74294</v>
      </c>
      <c r="Q36" s="21">
        <v>86867</v>
      </c>
      <c r="R36" s="22">
        <v>103894</v>
      </c>
      <c r="S36" s="80">
        <v>100</v>
      </c>
      <c r="T36" s="80">
        <v>100</v>
      </c>
      <c r="U36" s="81">
        <v>100</v>
      </c>
    </row>
    <row r="37" spans="1:21" x14ac:dyDescent="0.2">
      <c r="I37" s="98"/>
      <c r="P37" s="98"/>
    </row>
    <row r="38" spans="1:21" ht="16.5" thickBot="1" x14ac:dyDescent="0.3">
      <c r="A38" s="5" t="s">
        <v>118</v>
      </c>
      <c r="B38" s="6"/>
      <c r="C38" s="6"/>
      <c r="D38" s="6"/>
      <c r="E38" s="6"/>
      <c r="F38" s="6"/>
      <c r="I38" s="223" t="s">
        <v>105</v>
      </c>
      <c r="J38" s="223"/>
      <c r="K38" s="223"/>
      <c r="L38" s="223"/>
      <c r="M38" s="223"/>
      <c r="N38" s="223"/>
      <c r="P38" s="223" t="s">
        <v>106</v>
      </c>
      <c r="Q38" s="223"/>
      <c r="R38" s="223"/>
      <c r="S38" s="223"/>
      <c r="T38" s="223"/>
      <c r="U38" s="223"/>
    </row>
    <row r="39" spans="1:21" x14ac:dyDescent="0.2">
      <c r="A39" s="7"/>
      <c r="B39" s="84"/>
      <c r="C39" s="83" t="s">
        <v>31</v>
      </c>
      <c r="D39" s="85"/>
      <c r="E39" s="11"/>
      <c r="F39" s="83" t="s">
        <v>2</v>
      </c>
      <c r="G39" s="12"/>
      <c r="I39" s="32"/>
      <c r="J39" s="83" t="s">
        <v>31</v>
      </c>
      <c r="K39" s="85"/>
      <c r="L39" s="11"/>
      <c r="M39" s="83" t="s">
        <v>2</v>
      </c>
      <c r="N39" s="12"/>
      <c r="P39" s="32"/>
      <c r="Q39" s="83" t="s">
        <v>31</v>
      </c>
      <c r="R39" s="85"/>
      <c r="S39" s="11"/>
      <c r="T39" s="83" t="s">
        <v>2</v>
      </c>
      <c r="U39" s="12"/>
    </row>
    <row r="40" spans="1:21" x14ac:dyDescent="0.2">
      <c r="A40" s="13" t="s">
        <v>3</v>
      </c>
      <c r="B40" s="14" t="s">
        <v>158</v>
      </c>
      <c r="C40" s="15" t="s">
        <v>154</v>
      </c>
      <c r="D40" s="66" t="s">
        <v>155</v>
      </c>
      <c r="E40" s="15" t="s">
        <v>158</v>
      </c>
      <c r="F40" s="15" t="s">
        <v>154</v>
      </c>
      <c r="G40" s="16" t="s">
        <v>155</v>
      </c>
      <c r="I40" s="92" t="s">
        <v>158</v>
      </c>
      <c r="J40" s="15" t="s">
        <v>154</v>
      </c>
      <c r="K40" s="66" t="s">
        <v>155</v>
      </c>
      <c r="L40" s="15" t="s">
        <v>158</v>
      </c>
      <c r="M40" s="15" t="s">
        <v>154</v>
      </c>
      <c r="N40" s="16" t="s">
        <v>155</v>
      </c>
      <c r="P40" s="92" t="s">
        <v>158</v>
      </c>
      <c r="Q40" s="15" t="s">
        <v>154</v>
      </c>
      <c r="R40" s="66" t="s">
        <v>155</v>
      </c>
      <c r="S40" s="15" t="s">
        <v>158</v>
      </c>
      <c r="T40" s="15" t="s">
        <v>154</v>
      </c>
      <c r="U40" s="16" t="s">
        <v>155</v>
      </c>
    </row>
    <row r="41" spans="1:21" x14ac:dyDescent="0.2">
      <c r="A41" s="17" t="s">
        <v>80</v>
      </c>
      <c r="B41" s="18">
        <v>85676</v>
      </c>
      <c r="C41" s="18">
        <v>91553</v>
      </c>
      <c r="D41" s="19">
        <v>102668</v>
      </c>
      <c r="E41" s="27">
        <v>16.890390677520024</v>
      </c>
      <c r="F41" s="27">
        <v>17.134296291028324</v>
      </c>
      <c r="G41" s="28">
        <v>17.965251688157611</v>
      </c>
      <c r="I41" s="93">
        <v>77002</v>
      </c>
      <c r="J41" s="18">
        <v>82560</v>
      </c>
      <c r="K41" s="19">
        <v>100280</v>
      </c>
      <c r="L41" s="76">
        <v>17.799197901136115</v>
      </c>
      <c r="M41" s="76">
        <v>18.223194400605674</v>
      </c>
      <c r="N41" s="77">
        <v>20.817245015735413</v>
      </c>
      <c r="P41" s="93">
        <v>8674</v>
      </c>
      <c r="Q41" s="18">
        <v>8993</v>
      </c>
      <c r="R41" s="19">
        <v>2388</v>
      </c>
      <c r="S41" s="76">
        <v>11.622360381605745</v>
      </c>
      <c r="T41" s="76">
        <v>11.064630830370215</v>
      </c>
      <c r="U41" s="77">
        <v>2.6602796190051801</v>
      </c>
    </row>
    <row r="42" spans="1:21" x14ac:dyDescent="0.2">
      <c r="A42" s="17" t="s">
        <v>185</v>
      </c>
      <c r="B42" s="18">
        <v>85354</v>
      </c>
      <c r="C42" s="18">
        <v>85750</v>
      </c>
      <c r="D42" s="19">
        <v>99599</v>
      </c>
      <c r="E42" s="27">
        <v>16.826910755509644</v>
      </c>
      <c r="F42" s="27">
        <v>16.048255185036851</v>
      </c>
      <c r="G42" s="28">
        <v>17.428225960268147</v>
      </c>
      <c r="I42" s="93">
        <v>39628</v>
      </c>
      <c r="J42" s="18">
        <v>39799</v>
      </c>
      <c r="K42" s="19">
        <v>41292</v>
      </c>
      <c r="L42" s="76">
        <v>9.1601077170232195</v>
      </c>
      <c r="M42" s="76">
        <v>8.7847009926078634</v>
      </c>
      <c r="N42" s="77">
        <v>8.5718556161721846</v>
      </c>
      <c r="P42" s="93">
        <v>45726</v>
      </c>
      <c r="Q42" s="18">
        <v>45951</v>
      </c>
      <c r="R42" s="19">
        <v>58307</v>
      </c>
      <c r="S42" s="76">
        <v>61.268624718619357</v>
      </c>
      <c r="T42" s="76">
        <v>56.536289479188454</v>
      </c>
      <c r="U42" s="77">
        <v>64.955160697376485</v>
      </c>
    </row>
    <row r="43" spans="1:21" x14ac:dyDescent="0.2">
      <c r="A43" s="17" t="s">
        <v>81</v>
      </c>
      <c r="B43" s="18">
        <v>102900</v>
      </c>
      <c r="C43" s="18">
        <v>105468</v>
      </c>
      <c r="D43" s="19">
        <v>106648</v>
      </c>
      <c r="E43" s="27">
        <v>20.285975077230621</v>
      </c>
      <c r="F43" s="27">
        <v>19.73851169510748</v>
      </c>
      <c r="G43" s="28">
        <v>18.661687790145255</v>
      </c>
      <c r="I43" s="93">
        <v>96950</v>
      </c>
      <c r="J43" s="18">
        <v>99438</v>
      </c>
      <c r="K43" s="19">
        <v>99101</v>
      </c>
      <c r="L43" s="76">
        <v>22.410226182633519</v>
      </c>
      <c r="M43" s="76">
        <v>21.948619244276006</v>
      </c>
      <c r="N43" s="77">
        <v>20.572494997052203</v>
      </c>
      <c r="P43" s="93">
        <v>5950</v>
      </c>
      <c r="Q43" s="18">
        <v>6030</v>
      </c>
      <c r="R43" s="19">
        <v>7547</v>
      </c>
      <c r="S43" s="76">
        <v>7.9724514953371211</v>
      </c>
      <c r="T43" s="76">
        <v>7.4190730464953187</v>
      </c>
      <c r="U43" s="77">
        <v>8.4075084944020499</v>
      </c>
    </row>
    <row r="44" spans="1:21" x14ac:dyDescent="0.2">
      <c r="A44" s="17" t="s">
        <v>83</v>
      </c>
      <c r="B44" s="18">
        <v>3862</v>
      </c>
      <c r="C44" s="18">
        <v>9171</v>
      </c>
      <c r="D44" s="19">
        <v>9348</v>
      </c>
      <c r="E44" s="27">
        <v>0.76136477889470022</v>
      </c>
      <c r="F44" s="27">
        <v>1.7163679102270899</v>
      </c>
      <c r="G44" s="28">
        <v>1.6357499199448451</v>
      </c>
      <c r="I44" s="93">
        <v>2561</v>
      </c>
      <c r="J44" s="18">
        <v>2420</v>
      </c>
      <c r="K44" s="19">
        <v>2597</v>
      </c>
      <c r="L44" s="76">
        <v>0.59198132288524441</v>
      </c>
      <c r="M44" s="76">
        <v>0.53415855680069924</v>
      </c>
      <c r="N44" s="77">
        <v>0.53911433292645461</v>
      </c>
      <c r="P44" s="93">
        <v>1301</v>
      </c>
      <c r="Q44" s="18">
        <v>6751</v>
      </c>
      <c r="R44" s="19">
        <v>6751</v>
      </c>
      <c r="S44" s="76">
        <v>1.7432200664594275</v>
      </c>
      <c r="T44" s="76">
        <v>8.3061628751061178</v>
      </c>
      <c r="U44" s="77">
        <v>7.5207486214003234</v>
      </c>
    </row>
    <row r="45" spans="1:21" x14ac:dyDescent="0.2">
      <c r="A45" s="17" t="s">
        <v>184</v>
      </c>
      <c r="B45" s="18">
        <v>89560</v>
      </c>
      <c r="C45" s="18">
        <v>93437</v>
      </c>
      <c r="D45" s="19">
        <v>97243</v>
      </c>
      <c r="E45" s="27">
        <v>17.656092593943384</v>
      </c>
      <c r="F45" s="27">
        <v>17.486890025939221</v>
      </c>
      <c r="G45" s="28">
        <v>17.015963785322697</v>
      </c>
      <c r="I45" s="93">
        <v>78057</v>
      </c>
      <c r="J45" s="18">
        <v>81687</v>
      </c>
      <c r="K45" s="19">
        <v>84298</v>
      </c>
      <c r="L45" s="76">
        <v>18.043063694046669</v>
      </c>
      <c r="M45" s="76">
        <v>18.030500012139967</v>
      </c>
      <c r="N45" s="77">
        <v>17.499522540251931</v>
      </c>
      <c r="P45" s="93">
        <v>11503</v>
      </c>
      <c r="Q45" s="18">
        <v>11750</v>
      </c>
      <c r="R45" s="19">
        <v>12945</v>
      </c>
      <c r="S45" s="76">
        <v>15.412959588380319</v>
      </c>
      <c r="T45" s="76">
        <v>14.456734377499169</v>
      </c>
      <c r="U45" s="77">
        <v>14.420988135687629</v>
      </c>
    </row>
    <row r="46" spans="1:21" x14ac:dyDescent="0.2">
      <c r="A46" s="17" t="s">
        <v>159</v>
      </c>
      <c r="B46" s="18">
        <v>3029</v>
      </c>
      <c r="C46" s="18">
        <v>3713</v>
      </c>
      <c r="D46" s="19">
        <v>4195</v>
      </c>
      <c r="E46" s="27">
        <v>0.5971449806504523</v>
      </c>
      <c r="F46" s="27">
        <v>0.69489412830369479</v>
      </c>
      <c r="G46" s="28">
        <v>0.73405765021059322</v>
      </c>
      <c r="I46" s="93">
        <v>3029</v>
      </c>
      <c r="J46" s="18">
        <v>3713</v>
      </c>
      <c r="K46" s="19">
        <v>4195</v>
      </c>
      <c r="L46" s="76">
        <v>0.70016065092518753</v>
      </c>
      <c r="M46" s="76">
        <v>0.81955814933925475</v>
      </c>
      <c r="N46" s="77">
        <v>0.87084506223584024</v>
      </c>
      <c r="P46" s="93">
        <v>0</v>
      </c>
      <c r="Q46" s="18">
        <v>0</v>
      </c>
      <c r="R46" s="19">
        <v>0</v>
      </c>
      <c r="S46" s="76" t="s">
        <v>161</v>
      </c>
      <c r="T46" s="76" t="s">
        <v>161</v>
      </c>
      <c r="U46" s="77" t="s">
        <v>161</v>
      </c>
    </row>
    <row r="47" spans="1:21" x14ac:dyDescent="0.2">
      <c r="A47" s="17" t="s">
        <v>160</v>
      </c>
      <c r="B47" s="18">
        <v>0</v>
      </c>
      <c r="C47" s="18">
        <v>0</v>
      </c>
      <c r="D47" s="19">
        <v>0</v>
      </c>
      <c r="E47" s="27" t="s">
        <v>161</v>
      </c>
      <c r="F47" s="27" t="s">
        <v>161</v>
      </c>
      <c r="G47" s="28" t="s">
        <v>161</v>
      </c>
      <c r="I47" s="93">
        <v>0</v>
      </c>
      <c r="J47" s="18">
        <v>0</v>
      </c>
      <c r="K47" s="19">
        <v>0</v>
      </c>
      <c r="L47" s="76" t="s">
        <v>161</v>
      </c>
      <c r="M47" s="76" t="s">
        <v>161</v>
      </c>
      <c r="N47" s="77" t="s">
        <v>161</v>
      </c>
      <c r="P47" s="93">
        <v>0</v>
      </c>
      <c r="Q47" s="18">
        <v>0</v>
      </c>
      <c r="R47" s="19">
        <v>0</v>
      </c>
      <c r="S47" s="76" t="s">
        <v>161</v>
      </c>
      <c r="T47" s="76" t="s">
        <v>161</v>
      </c>
      <c r="U47" s="77" t="s">
        <v>161</v>
      </c>
    </row>
    <row r="48" spans="1:21" x14ac:dyDescent="0.2">
      <c r="A48" s="17" t="s">
        <v>162</v>
      </c>
      <c r="B48" s="18">
        <v>1250</v>
      </c>
      <c r="C48" s="18">
        <v>1393</v>
      </c>
      <c r="D48" s="19">
        <v>1351</v>
      </c>
      <c r="E48" s="27">
        <v>0.24642826867384135</v>
      </c>
      <c r="F48" s="27">
        <v>0.26070226790386392</v>
      </c>
      <c r="G48" s="28">
        <v>0.23640330999630785</v>
      </c>
      <c r="I48" s="93">
        <v>0</v>
      </c>
      <c r="J48" s="18">
        <v>0</v>
      </c>
      <c r="K48" s="19">
        <v>0</v>
      </c>
      <c r="L48" s="76" t="s">
        <v>161</v>
      </c>
      <c r="M48" s="76" t="s">
        <v>161</v>
      </c>
      <c r="N48" s="77" t="s">
        <v>161</v>
      </c>
      <c r="P48" s="93">
        <v>1250</v>
      </c>
      <c r="Q48" s="18">
        <v>1393</v>
      </c>
      <c r="R48" s="19">
        <v>1351</v>
      </c>
      <c r="S48" s="76">
        <v>1.6748847679279666</v>
      </c>
      <c r="T48" s="76">
        <v>1.7138919989664974</v>
      </c>
      <c r="U48" s="77">
        <v>1.5050409402328302</v>
      </c>
    </row>
    <row r="49" spans="1:21" x14ac:dyDescent="0.2">
      <c r="A49" s="17" t="s">
        <v>163</v>
      </c>
      <c r="B49" s="18">
        <v>3969</v>
      </c>
      <c r="C49" s="18">
        <v>4812</v>
      </c>
      <c r="D49" s="19">
        <v>5482</v>
      </c>
      <c r="E49" s="27">
        <v>0.78245903869318101</v>
      </c>
      <c r="F49" s="27">
        <v>0.90057380700171807</v>
      </c>
      <c r="G49" s="28">
        <v>0.95926198771262738</v>
      </c>
      <c r="I49" s="93">
        <v>3969</v>
      </c>
      <c r="J49" s="18">
        <v>4812</v>
      </c>
      <c r="K49" s="19">
        <v>5482</v>
      </c>
      <c r="L49" s="76">
        <v>0.91744391664644087</v>
      </c>
      <c r="M49" s="76">
        <v>1.0621367666632087</v>
      </c>
      <c r="N49" s="77">
        <v>1.1380149299587308</v>
      </c>
      <c r="P49" s="93">
        <v>0</v>
      </c>
      <c r="Q49" s="18">
        <v>0</v>
      </c>
      <c r="R49" s="19">
        <v>0</v>
      </c>
      <c r="S49" s="76" t="s">
        <v>161</v>
      </c>
      <c r="T49" s="76" t="s">
        <v>161</v>
      </c>
      <c r="U49" s="77" t="s">
        <v>161</v>
      </c>
    </row>
    <row r="50" spans="1:21" x14ac:dyDescent="0.2">
      <c r="A50" s="17" t="s">
        <v>164</v>
      </c>
      <c r="B50" s="18">
        <v>0</v>
      </c>
      <c r="C50" s="18">
        <v>0</v>
      </c>
      <c r="D50" s="19">
        <v>0</v>
      </c>
      <c r="E50" s="27" t="s">
        <v>161</v>
      </c>
      <c r="F50" s="27" t="s">
        <v>161</v>
      </c>
      <c r="G50" s="28" t="s">
        <v>161</v>
      </c>
      <c r="I50" s="93">
        <v>0</v>
      </c>
      <c r="J50" s="18">
        <v>0</v>
      </c>
      <c r="K50" s="19">
        <v>0</v>
      </c>
      <c r="L50" s="76" t="s">
        <v>161</v>
      </c>
      <c r="M50" s="76" t="s">
        <v>161</v>
      </c>
      <c r="N50" s="77" t="s">
        <v>161</v>
      </c>
      <c r="P50" s="93">
        <v>0</v>
      </c>
      <c r="Q50" s="18">
        <v>0</v>
      </c>
      <c r="R50" s="19">
        <v>0</v>
      </c>
      <c r="S50" s="76" t="s">
        <v>161</v>
      </c>
      <c r="T50" s="76" t="s">
        <v>161</v>
      </c>
      <c r="U50" s="77" t="s">
        <v>161</v>
      </c>
    </row>
    <row r="51" spans="1:21" x14ac:dyDescent="0.2">
      <c r="A51" s="17" t="s">
        <v>165</v>
      </c>
      <c r="B51" s="18">
        <v>72027</v>
      </c>
      <c r="C51" s="18">
        <v>74811</v>
      </c>
      <c r="D51" s="19">
        <v>77138</v>
      </c>
      <c r="E51" s="27">
        <v>14.199591126216616</v>
      </c>
      <c r="F51" s="27">
        <v>14.001003132918855</v>
      </c>
      <c r="G51" s="28">
        <v>13.497911566613762</v>
      </c>
      <c r="I51" s="93">
        <v>72027</v>
      </c>
      <c r="J51" s="18">
        <v>74811</v>
      </c>
      <c r="K51" s="19">
        <v>77138</v>
      </c>
      <c r="L51" s="76">
        <v>16.649214659685864</v>
      </c>
      <c r="M51" s="76">
        <v>16.512783385461617</v>
      </c>
      <c r="N51" s="77">
        <v>16.013169585398867</v>
      </c>
      <c r="P51" s="93">
        <v>0</v>
      </c>
      <c r="Q51" s="18">
        <v>0</v>
      </c>
      <c r="R51" s="19">
        <v>0</v>
      </c>
      <c r="S51" s="76" t="s">
        <v>161</v>
      </c>
      <c r="T51" s="76" t="s">
        <v>161</v>
      </c>
      <c r="U51" s="77" t="s">
        <v>161</v>
      </c>
    </row>
    <row r="52" spans="1:21" x14ac:dyDescent="0.2">
      <c r="A52" s="17" t="s">
        <v>166</v>
      </c>
      <c r="B52" s="18">
        <v>0</v>
      </c>
      <c r="C52" s="18">
        <v>0</v>
      </c>
      <c r="D52" s="19">
        <v>0</v>
      </c>
      <c r="E52" s="27" t="s">
        <v>161</v>
      </c>
      <c r="F52" s="27" t="s">
        <v>161</v>
      </c>
      <c r="G52" s="28" t="s">
        <v>161</v>
      </c>
      <c r="I52" s="93">
        <v>0</v>
      </c>
      <c r="J52" s="18">
        <v>0</v>
      </c>
      <c r="K52" s="19">
        <v>0</v>
      </c>
      <c r="L52" s="76" t="s">
        <v>161</v>
      </c>
      <c r="M52" s="76" t="s">
        <v>161</v>
      </c>
      <c r="N52" s="77" t="s">
        <v>161</v>
      </c>
      <c r="P52" s="93">
        <v>0</v>
      </c>
      <c r="Q52" s="18">
        <v>0</v>
      </c>
      <c r="R52" s="19">
        <v>0</v>
      </c>
      <c r="S52" s="76" t="s">
        <v>161</v>
      </c>
      <c r="T52" s="76" t="s">
        <v>161</v>
      </c>
      <c r="U52" s="77" t="s">
        <v>161</v>
      </c>
    </row>
    <row r="53" spans="1:21" x14ac:dyDescent="0.2">
      <c r="A53" s="17" t="s">
        <v>167</v>
      </c>
      <c r="B53" s="18">
        <v>0</v>
      </c>
      <c r="C53" s="18">
        <v>0</v>
      </c>
      <c r="D53" s="19">
        <v>0</v>
      </c>
      <c r="E53" s="27" t="s">
        <v>161</v>
      </c>
      <c r="F53" s="27" t="s">
        <v>161</v>
      </c>
      <c r="G53" s="28" t="s">
        <v>161</v>
      </c>
      <c r="I53" s="93">
        <v>0</v>
      </c>
      <c r="J53" s="18">
        <v>0</v>
      </c>
      <c r="K53" s="19">
        <v>0</v>
      </c>
      <c r="L53" s="76" t="s">
        <v>161</v>
      </c>
      <c r="M53" s="76" t="s">
        <v>161</v>
      </c>
      <c r="N53" s="77" t="s">
        <v>161</v>
      </c>
      <c r="P53" s="93">
        <v>0</v>
      </c>
      <c r="Q53" s="18">
        <v>0</v>
      </c>
      <c r="R53" s="19">
        <v>0</v>
      </c>
      <c r="S53" s="76" t="s">
        <v>161</v>
      </c>
      <c r="T53" s="76" t="s">
        <v>161</v>
      </c>
      <c r="U53" s="77" t="s">
        <v>161</v>
      </c>
    </row>
    <row r="54" spans="1:21" x14ac:dyDescent="0.2">
      <c r="A54" s="17" t="s">
        <v>168</v>
      </c>
      <c r="B54" s="18">
        <v>0</v>
      </c>
      <c r="C54" s="18">
        <v>159</v>
      </c>
      <c r="D54" s="19">
        <v>245</v>
      </c>
      <c r="E54" s="27" t="s">
        <v>161</v>
      </c>
      <c r="F54" s="27">
        <v>2.9757114570505647E-2</v>
      </c>
      <c r="G54" s="28">
        <v>4.287106657964132E-2</v>
      </c>
      <c r="I54" s="93">
        <v>0</v>
      </c>
      <c r="J54" s="18">
        <v>0</v>
      </c>
      <c r="K54" s="19">
        <v>0</v>
      </c>
      <c r="L54" s="76" t="s">
        <v>161</v>
      </c>
      <c r="M54" s="76" t="s">
        <v>161</v>
      </c>
      <c r="N54" s="77" t="s">
        <v>161</v>
      </c>
      <c r="P54" s="93">
        <v>0</v>
      </c>
      <c r="Q54" s="18">
        <v>159</v>
      </c>
      <c r="R54" s="19">
        <v>245</v>
      </c>
      <c r="S54" s="76" t="s">
        <v>161</v>
      </c>
      <c r="T54" s="76">
        <v>0.19562729923594621</v>
      </c>
      <c r="U54" s="77">
        <v>0.27293488553445105</v>
      </c>
    </row>
    <row r="55" spans="1:21" x14ac:dyDescent="0.2">
      <c r="A55" s="17" t="s">
        <v>169</v>
      </c>
      <c r="B55" s="18">
        <v>35095</v>
      </c>
      <c r="C55" s="18">
        <v>36182</v>
      </c>
      <c r="D55" s="19">
        <v>36911</v>
      </c>
      <c r="E55" s="27">
        <v>6.9187200712867698</v>
      </c>
      <c r="F55" s="27">
        <v>6.7715215055977058</v>
      </c>
      <c r="G55" s="28">
        <v>6.4588324021271051</v>
      </c>
      <c r="I55" s="93">
        <v>35095</v>
      </c>
      <c r="J55" s="18">
        <v>36182</v>
      </c>
      <c r="K55" s="19">
        <v>36911</v>
      </c>
      <c r="L55" s="76">
        <v>8.1122938409440266</v>
      </c>
      <c r="M55" s="76">
        <v>7.9863326041995455</v>
      </c>
      <c r="N55" s="77">
        <v>7.6623985917013346</v>
      </c>
      <c r="P55" s="93">
        <v>0</v>
      </c>
      <c r="Q55" s="18">
        <v>0</v>
      </c>
      <c r="R55" s="19">
        <v>0</v>
      </c>
      <c r="S55" s="76" t="s">
        <v>161</v>
      </c>
      <c r="T55" s="76" t="s">
        <v>161</v>
      </c>
      <c r="U55" s="77" t="s">
        <v>161</v>
      </c>
    </row>
    <row r="56" spans="1:21" x14ac:dyDescent="0.2">
      <c r="A56" s="17" t="s">
        <v>170</v>
      </c>
      <c r="B56" s="18">
        <v>0</v>
      </c>
      <c r="C56" s="18">
        <v>0</v>
      </c>
      <c r="D56" s="19">
        <v>0</v>
      </c>
      <c r="E56" s="27" t="s">
        <v>161</v>
      </c>
      <c r="F56" s="27" t="s">
        <v>161</v>
      </c>
      <c r="G56" s="28" t="s">
        <v>161</v>
      </c>
      <c r="I56" s="93">
        <v>0</v>
      </c>
      <c r="J56" s="18">
        <v>0</v>
      </c>
      <c r="K56" s="19">
        <v>0</v>
      </c>
      <c r="L56" s="76" t="s">
        <v>161</v>
      </c>
      <c r="M56" s="76" t="s">
        <v>161</v>
      </c>
      <c r="N56" s="77" t="s">
        <v>161</v>
      </c>
      <c r="P56" s="93">
        <v>0</v>
      </c>
      <c r="Q56" s="18">
        <v>0</v>
      </c>
      <c r="R56" s="19">
        <v>0</v>
      </c>
      <c r="S56" s="76" t="s">
        <v>161</v>
      </c>
      <c r="T56" s="76" t="s">
        <v>161</v>
      </c>
      <c r="U56" s="77" t="s">
        <v>161</v>
      </c>
    </row>
    <row r="57" spans="1:21" x14ac:dyDescent="0.2">
      <c r="A57" s="17" t="s">
        <v>171</v>
      </c>
      <c r="B57" s="18">
        <v>232</v>
      </c>
      <c r="C57" s="18">
        <v>915</v>
      </c>
      <c r="D57" s="19">
        <v>1722</v>
      </c>
      <c r="E57" s="27">
        <v>4.5737086665864957E-2</v>
      </c>
      <c r="F57" s="27">
        <v>0.17124377252838155</v>
      </c>
      <c r="G57" s="28">
        <v>0.30132235367405041</v>
      </c>
      <c r="I57" s="93">
        <v>232</v>
      </c>
      <c r="J57" s="18">
        <v>915</v>
      </c>
      <c r="K57" s="19">
        <v>1722</v>
      </c>
      <c r="L57" s="76">
        <v>5.3627359199288051E-2</v>
      </c>
      <c r="M57" s="76">
        <v>0.20196490887299165</v>
      </c>
      <c r="N57" s="77">
        <v>0.35747203746605882</v>
      </c>
      <c r="P57" s="93">
        <v>0</v>
      </c>
      <c r="Q57" s="18">
        <v>0</v>
      </c>
      <c r="R57" s="19">
        <v>0</v>
      </c>
      <c r="S57" s="76" t="s">
        <v>161</v>
      </c>
      <c r="T57" s="76" t="s">
        <v>161</v>
      </c>
      <c r="U57" s="77" t="s">
        <v>161</v>
      </c>
    </row>
    <row r="58" spans="1:21" x14ac:dyDescent="0.2">
      <c r="A58" s="17" t="s">
        <v>172</v>
      </c>
      <c r="B58" s="18">
        <v>0</v>
      </c>
      <c r="C58" s="18">
        <v>0</v>
      </c>
      <c r="D58" s="19">
        <v>0</v>
      </c>
      <c r="E58" s="27" t="s">
        <v>161</v>
      </c>
      <c r="F58" s="27" t="s">
        <v>161</v>
      </c>
      <c r="G58" s="28" t="s">
        <v>161</v>
      </c>
      <c r="I58" s="93">
        <v>0</v>
      </c>
      <c r="J58" s="18">
        <v>0</v>
      </c>
      <c r="K58" s="19">
        <v>0</v>
      </c>
      <c r="L58" s="76" t="s">
        <v>161</v>
      </c>
      <c r="M58" s="76" t="s">
        <v>161</v>
      </c>
      <c r="N58" s="77" t="s">
        <v>161</v>
      </c>
      <c r="P58" s="93">
        <v>0</v>
      </c>
      <c r="Q58" s="18">
        <v>0</v>
      </c>
      <c r="R58" s="19">
        <v>0</v>
      </c>
      <c r="S58" s="76" t="s">
        <v>161</v>
      </c>
      <c r="T58" s="76" t="s">
        <v>161</v>
      </c>
      <c r="U58" s="77" t="s">
        <v>161</v>
      </c>
    </row>
    <row r="59" spans="1:21" x14ac:dyDescent="0.2">
      <c r="A59" s="17" t="s">
        <v>173</v>
      </c>
      <c r="B59" s="18">
        <v>0</v>
      </c>
      <c r="C59" s="18">
        <v>0</v>
      </c>
      <c r="D59" s="19">
        <v>0</v>
      </c>
      <c r="E59" s="27" t="s">
        <v>161</v>
      </c>
      <c r="F59" s="27" t="s">
        <v>161</v>
      </c>
      <c r="G59" s="28" t="s">
        <v>161</v>
      </c>
      <c r="I59" s="93">
        <v>0</v>
      </c>
      <c r="J59" s="18">
        <v>0</v>
      </c>
      <c r="K59" s="19">
        <v>0</v>
      </c>
      <c r="L59" s="76" t="s">
        <v>161</v>
      </c>
      <c r="M59" s="76" t="s">
        <v>161</v>
      </c>
      <c r="N59" s="77" t="s">
        <v>161</v>
      </c>
      <c r="P59" s="93">
        <v>0</v>
      </c>
      <c r="Q59" s="18">
        <v>0</v>
      </c>
      <c r="R59" s="19">
        <v>0</v>
      </c>
      <c r="S59" s="76" t="s">
        <v>161</v>
      </c>
      <c r="T59" s="76" t="s">
        <v>161</v>
      </c>
      <c r="U59" s="77" t="s">
        <v>161</v>
      </c>
    </row>
    <row r="60" spans="1:21" x14ac:dyDescent="0.2">
      <c r="A60" s="17" t="s">
        <v>174</v>
      </c>
      <c r="B60" s="18">
        <v>22090</v>
      </c>
      <c r="C60" s="18">
        <v>24644</v>
      </c>
      <c r="D60" s="19">
        <v>26355</v>
      </c>
      <c r="E60" s="27">
        <v>4.3548803640041243</v>
      </c>
      <c r="F60" s="27">
        <v>4.6121656067644095</v>
      </c>
      <c r="G60" s="28">
        <v>4.6117018763528446</v>
      </c>
      <c r="I60" s="93">
        <v>22090</v>
      </c>
      <c r="J60" s="18">
        <v>24644</v>
      </c>
      <c r="K60" s="19">
        <v>26355</v>
      </c>
      <c r="L60" s="76">
        <v>5.1061567444494527</v>
      </c>
      <c r="M60" s="76">
        <v>5.4395882123125752</v>
      </c>
      <c r="N60" s="77">
        <v>5.4710659392671204</v>
      </c>
      <c r="P60" s="93">
        <v>0</v>
      </c>
      <c r="Q60" s="18">
        <v>0</v>
      </c>
      <c r="R60" s="19">
        <v>0</v>
      </c>
      <c r="S60" s="76" t="s">
        <v>161</v>
      </c>
      <c r="T60" s="76" t="s">
        <v>161</v>
      </c>
      <c r="U60" s="77" t="s">
        <v>161</v>
      </c>
    </row>
    <row r="61" spans="1:21" x14ac:dyDescent="0.2">
      <c r="A61" s="17" t="s">
        <v>175</v>
      </c>
      <c r="B61" s="18">
        <v>63</v>
      </c>
      <c r="C61" s="18">
        <v>77</v>
      </c>
      <c r="D61" s="19">
        <v>83</v>
      </c>
      <c r="E61" s="27">
        <v>1.2419984741161605E-2</v>
      </c>
      <c r="F61" s="27">
        <v>1.4410678125339213E-2</v>
      </c>
      <c r="G61" s="28">
        <v>1.4523667453511141E-2</v>
      </c>
      <c r="I61" s="93">
        <v>63</v>
      </c>
      <c r="J61" s="18">
        <v>74</v>
      </c>
      <c r="K61" s="19">
        <v>82</v>
      </c>
      <c r="L61" s="76">
        <v>1.4562601851530807E-2</v>
      </c>
      <c r="M61" s="76">
        <v>1.6333774050930474E-2</v>
      </c>
      <c r="N61" s="77">
        <v>1.7022477974574231E-2</v>
      </c>
      <c r="P61" s="93">
        <v>0</v>
      </c>
      <c r="Q61" s="18">
        <v>3</v>
      </c>
      <c r="R61" s="19">
        <v>1</v>
      </c>
      <c r="S61" s="76" t="s">
        <v>161</v>
      </c>
      <c r="T61" s="76">
        <v>3.6910811176593624E-3</v>
      </c>
      <c r="U61" s="77">
        <v>1.1140199409569432E-3</v>
      </c>
    </row>
    <row r="62" spans="1:21" x14ac:dyDescent="0.2">
      <c r="A62" s="17" t="s">
        <v>176</v>
      </c>
      <c r="B62" s="18">
        <v>1502</v>
      </c>
      <c r="C62" s="18">
        <v>1651</v>
      </c>
      <c r="D62" s="19">
        <v>2005</v>
      </c>
      <c r="E62" s="27">
        <v>0.29610820763848777</v>
      </c>
      <c r="F62" s="27">
        <v>0.30898739720694857</v>
      </c>
      <c r="G62" s="28">
        <v>0.35084281017216673</v>
      </c>
      <c r="I62" s="93">
        <v>1502</v>
      </c>
      <c r="J62" s="18">
        <v>1651</v>
      </c>
      <c r="K62" s="19">
        <v>2005</v>
      </c>
      <c r="L62" s="76">
        <v>0.34719092033332177</v>
      </c>
      <c r="M62" s="76">
        <v>0.36441974267684069</v>
      </c>
      <c r="N62" s="77">
        <v>0.41622034559782112</v>
      </c>
      <c r="P62" s="93">
        <v>0</v>
      </c>
      <c r="Q62" s="18">
        <v>0</v>
      </c>
      <c r="R62" s="19">
        <v>0</v>
      </c>
      <c r="S62" s="76" t="s">
        <v>161</v>
      </c>
      <c r="T62" s="76" t="s">
        <v>161</v>
      </c>
      <c r="U62" s="77" t="s">
        <v>161</v>
      </c>
    </row>
    <row r="63" spans="1:21" x14ac:dyDescent="0.2">
      <c r="A63" s="17" t="s">
        <v>177</v>
      </c>
      <c r="B63" s="18">
        <v>0</v>
      </c>
      <c r="C63" s="18">
        <v>0</v>
      </c>
      <c r="D63" s="19">
        <v>0</v>
      </c>
      <c r="E63" s="27" t="s">
        <v>161</v>
      </c>
      <c r="F63" s="27" t="s">
        <v>161</v>
      </c>
      <c r="G63" s="28" t="s">
        <v>161</v>
      </c>
      <c r="I63" s="93">
        <v>0</v>
      </c>
      <c r="J63" s="18">
        <v>0</v>
      </c>
      <c r="K63" s="19">
        <v>0</v>
      </c>
      <c r="L63" s="76" t="s">
        <v>161</v>
      </c>
      <c r="M63" s="76" t="s">
        <v>161</v>
      </c>
      <c r="N63" s="77" t="s">
        <v>161</v>
      </c>
      <c r="P63" s="93">
        <v>0</v>
      </c>
      <c r="Q63" s="18">
        <v>0</v>
      </c>
      <c r="R63" s="19">
        <v>0</v>
      </c>
      <c r="S63" s="76" t="s">
        <v>161</v>
      </c>
      <c r="T63" s="76" t="s">
        <v>161</v>
      </c>
      <c r="U63" s="77" t="s">
        <v>161</v>
      </c>
    </row>
    <row r="64" spans="1:21" x14ac:dyDescent="0.2">
      <c r="A64" s="17" t="s">
        <v>178</v>
      </c>
      <c r="B64" s="18">
        <v>0</v>
      </c>
      <c r="C64" s="18">
        <v>0</v>
      </c>
      <c r="D64" s="19">
        <v>0</v>
      </c>
      <c r="E64" s="27" t="s">
        <v>161</v>
      </c>
      <c r="F64" s="27" t="s">
        <v>161</v>
      </c>
      <c r="G64" s="28" t="s">
        <v>161</v>
      </c>
      <c r="I64" s="93">
        <v>0</v>
      </c>
      <c r="J64" s="18">
        <v>0</v>
      </c>
      <c r="K64" s="19">
        <v>0</v>
      </c>
      <c r="L64" s="76" t="s">
        <v>161</v>
      </c>
      <c r="M64" s="76" t="s">
        <v>161</v>
      </c>
      <c r="N64" s="77" t="s">
        <v>161</v>
      </c>
      <c r="P64" s="93">
        <v>0</v>
      </c>
      <c r="Q64" s="18">
        <v>0</v>
      </c>
      <c r="R64" s="19">
        <v>0</v>
      </c>
      <c r="S64" s="76" t="s">
        <v>161</v>
      </c>
      <c r="T64" s="76" t="s">
        <v>161</v>
      </c>
      <c r="U64" s="77" t="s">
        <v>161</v>
      </c>
    </row>
    <row r="65" spans="1:21" x14ac:dyDescent="0.2">
      <c r="A65" s="17" t="s">
        <v>179</v>
      </c>
      <c r="B65" s="18">
        <v>0</v>
      </c>
      <c r="C65" s="18">
        <v>0</v>
      </c>
      <c r="D65" s="19">
        <v>0</v>
      </c>
      <c r="E65" s="27" t="s">
        <v>161</v>
      </c>
      <c r="F65" s="27" t="s">
        <v>161</v>
      </c>
      <c r="G65" s="28" t="s">
        <v>161</v>
      </c>
      <c r="I65" s="93">
        <v>0</v>
      </c>
      <c r="J65" s="18">
        <v>0</v>
      </c>
      <c r="K65" s="19">
        <v>0</v>
      </c>
      <c r="L65" s="76" t="s">
        <v>161</v>
      </c>
      <c r="M65" s="76" t="s">
        <v>161</v>
      </c>
      <c r="N65" s="77" t="s">
        <v>161</v>
      </c>
      <c r="P65" s="93">
        <v>0</v>
      </c>
      <c r="Q65" s="18">
        <v>0</v>
      </c>
      <c r="R65" s="19">
        <v>0</v>
      </c>
      <c r="S65" s="76" t="s">
        <v>161</v>
      </c>
      <c r="T65" s="76" t="s">
        <v>161</v>
      </c>
      <c r="U65" s="77" t="s">
        <v>161</v>
      </c>
    </row>
    <row r="66" spans="1:21" x14ac:dyDescent="0.2">
      <c r="A66" s="17" t="s">
        <v>180</v>
      </c>
      <c r="B66" s="18">
        <v>0</v>
      </c>
      <c r="C66" s="18">
        <v>0</v>
      </c>
      <c r="D66" s="19">
        <v>0</v>
      </c>
      <c r="E66" s="27" t="s">
        <v>161</v>
      </c>
      <c r="F66" s="27" t="s">
        <v>161</v>
      </c>
      <c r="G66" s="28" t="s">
        <v>161</v>
      </c>
      <c r="I66" s="93">
        <v>0</v>
      </c>
      <c r="J66" s="18">
        <v>0</v>
      </c>
      <c r="K66" s="19">
        <v>0</v>
      </c>
      <c r="L66" s="76" t="s">
        <v>161</v>
      </c>
      <c r="M66" s="76" t="s">
        <v>161</v>
      </c>
      <c r="N66" s="77" t="s">
        <v>161</v>
      </c>
      <c r="P66" s="93">
        <v>0</v>
      </c>
      <c r="Q66" s="18">
        <v>0</v>
      </c>
      <c r="R66" s="19">
        <v>0</v>
      </c>
      <c r="S66" s="76" t="s">
        <v>161</v>
      </c>
      <c r="T66" s="76" t="s">
        <v>161</v>
      </c>
      <c r="U66" s="77" t="s">
        <v>161</v>
      </c>
    </row>
    <row r="67" spans="1:21" x14ac:dyDescent="0.2">
      <c r="A67" s="17" t="s">
        <v>181</v>
      </c>
      <c r="B67" s="18">
        <v>638</v>
      </c>
      <c r="C67" s="18">
        <v>590</v>
      </c>
      <c r="D67" s="19">
        <v>488</v>
      </c>
      <c r="E67" s="27">
        <v>0.12577698833112863</v>
      </c>
      <c r="F67" s="27">
        <v>0.11041948173961215</v>
      </c>
      <c r="G67" s="28">
        <v>8.5392165268836584E-2</v>
      </c>
      <c r="I67" s="93">
        <v>410</v>
      </c>
      <c r="J67" s="18">
        <v>343</v>
      </c>
      <c r="K67" s="19">
        <v>258</v>
      </c>
      <c r="L67" s="76">
        <v>9.4772488240121119E-2</v>
      </c>
      <c r="M67" s="76">
        <v>7.5709249992826383E-2</v>
      </c>
      <c r="N67" s="77">
        <v>5.355852826146526E-2</v>
      </c>
      <c r="P67" s="93">
        <v>228</v>
      </c>
      <c r="Q67" s="18">
        <v>247</v>
      </c>
      <c r="R67" s="19">
        <v>230</v>
      </c>
      <c r="S67" s="76">
        <v>0.30549898167006112</v>
      </c>
      <c r="T67" s="76">
        <v>0.30389901202062086</v>
      </c>
      <c r="U67" s="77">
        <v>0.25622458642009693</v>
      </c>
    </row>
    <row r="68" spans="1:21" x14ac:dyDescent="0.2">
      <c r="A68" s="17" t="s">
        <v>182</v>
      </c>
      <c r="B68" s="18">
        <v>0</v>
      </c>
      <c r="C68" s="18">
        <v>0</v>
      </c>
      <c r="D68" s="19">
        <v>0</v>
      </c>
      <c r="E68" s="27" t="s">
        <v>161</v>
      </c>
      <c r="F68" s="27" t="s">
        <v>161</v>
      </c>
      <c r="G68" s="28" t="s">
        <v>161</v>
      </c>
      <c r="I68" s="93">
        <v>0</v>
      </c>
      <c r="J68" s="18">
        <v>0</v>
      </c>
      <c r="K68" s="19">
        <v>0</v>
      </c>
      <c r="L68" s="76" t="s">
        <v>161</v>
      </c>
      <c r="M68" s="76" t="s">
        <v>161</v>
      </c>
      <c r="N68" s="77" t="s">
        <v>161</v>
      </c>
      <c r="P68" s="93">
        <v>0</v>
      </c>
      <c r="Q68" s="18">
        <v>0</v>
      </c>
      <c r="R68" s="19">
        <v>0</v>
      </c>
      <c r="S68" s="76" t="s">
        <v>161</v>
      </c>
      <c r="T68" s="76" t="s">
        <v>161</v>
      </c>
      <c r="U68" s="77" t="s">
        <v>161</v>
      </c>
    </row>
    <row r="69" spans="1:21" x14ac:dyDescent="0.2">
      <c r="A69" s="17" t="s">
        <v>183</v>
      </c>
      <c r="B69" s="18">
        <v>0</v>
      </c>
      <c r="C69" s="18">
        <v>0</v>
      </c>
      <c r="D69" s="19">
        <v>0</v>
      </c>
      <c r="E69" s="27" t="s">
        <v>161</v>
      </c>
      <c r="F69" s="27" t="s">
        <v>161</v>
      </c>
      <c r="G69" s="28" t="s">
        <v>161</v>
      </c>
      <c r="I69" s="93">
        <v>0</v>
      </c>
      <c r="J69" s="18">
        <v>0</v>
      </c>
      <c r="K69" s="19">
        <v>0</v>
      </c>
      <c r="L69" s="76" t="s">
        <v>161</v>
      </c>
      <c r="M69" s="76" t="s">
        <v>161</v>
      </c>
      <c r="N69" s="77" t="s">
        <v>161</v>
      </c>
      <c r="P69" s="93">
        <v>0</v>
      </c>
      <c r="Q69" s="18">
        <v>0</v>
      </c>
      <c r="R69" s="19">
        <v>0</v>
      </c>
      <c r="S69" s="76" t="s">
        <v>161</v>
      </c>
      <c r="T69" s="76" t="s">
        <v>161</v>
      </c>
      <c r="U69" s="77" t="s">
        <v>161</v>
      </c>
    </row>
    <row r="70" spans="1:21" ht="13.5" thickBot="1" x14ac:dyDescent="0.25">
      <c r="A70" s="20" t="s">
        <v>4</v>
      </c>
      <c r="B70" s="21">
        <v>507247</v>
      </c>
      <c r="C70" s="21">
        <v>534326</v>
      </c>
      <c r="D70" s="22">
        <v>571481</v>
      </c>
      <c r="E70" s="23">
        <v>100</v>
      </c>
      <c r="F70" s="23">
        <v>100</v>
      </c>
      <c r="G70" s="48">
        <v>100</v>
      </c>
      <c r="I70" s="94">
        <v>432615</v>
      </c>
      <c r="J70" s="21">
        <v>453049</v>
      </c>
      <c r="K70" s="22">
        <v>481716</v>
      </c>
      <c r="L70" s="80">
        <v>100</v>
      </c>
      <c r="M70" s="80">
        <v>100</v>
      </c>
      <c r="N70" s="81">
        <v>100</v>
      </c>
      <c r="P70" s="94">
        <v>74632</v>
      </c>
      <c r="Q70" s="21">
        <v>81277</v>
      </c>
      <c r="R70" s="22">
        <v>89765</v>
      </c>
      <c r="S70" s="80">
        <v>100</v>
      </c>
      <c r="T70" s="80">
        <v>100</v>
      </c>
      <c r="U70" s="81">
        <v>100</v>
      </c>
    </row>
    <row r="71" spans="1:21" x14ac:dyDescent="0.2">
      <c r="A71" s="24"/>
      <c r="B71" s="24"/>
      <c r="C71" s="24"/>
      <c r="D71" s="24"/>
      <c r="E71" s="24"/>
      <c r="F71" s="24"/>
      <c r="G71" s="50"/>
    </row>
    <row r="72" spans="1:21" ht="12.75" customHeight="1" x14ac:dyDescent="0.2">
      <c r="A72" s="26" t="s">
        <v>156</v>
      </c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208">
        <v>15</v>
      </c>
    </row>
    <row r="73" spans="1:21" ht="12.75" customHeight="1" x14ac:dyDescent="0.2">
      <c r="A73" s="26" t="s">
        <v>157</v>
      </c>
      <c r="U73" s="207"/>
    </row>
    <row r="74" spans="1:21" ht="12.75" customHeight="1" x14ac:dyDescent="0.2"/>
  </sheetData>
  <mergeCells count="5">
    <mergeCell ref="U72:U73"/>
    <mergeCell ref="I4:N4"/>
    <mergeCell ref="P4:U4"/>
    <mergeCell ref="I38:N38"/>
    <mergeCell ref="P38:U38"/>
  </mergeCells>
  <hyperlinks>
    <hyperlink ref="A2" location="Innhold!A38" tooltip="Move to Innhold" display="Tilbake til innholdsfortegnelsen" xr:uid="{00000000-0004-0000-0E00-000000000000}"/>
  </hyperlinks>
  <pageMargins left="0.78740157480314965" right="0.78740157480314965" top="0.39370078740157483" bottom="0.19685039370078741" header="3.937007874015748E-2" footer="3.937007874015748E-2"/>
  <pageSetup paperSize="9" scale="56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U74"/>
  <sheetViews>
    <sheetView showGridLines="0" showRowColHeaders="0" zoomScaleNormal="100" workbookViewId="0"/>
  </sheetViews>
  <sheetFormatPr defaultColWidth="11.42578125" defaultRowHeight="12.75" x14ac:dyDescent="0.2"/>
  <cols>
    <col min="1" max="1" width="26.42578125" style="1" customWidth="1"/>
    <col min="2" max="4" width="11.7109375" style="1" customWidth="1"/>
    <col min="5" max="7" width="9.7109375" style="1" customWidth="1"/>
    <col min="8" max="8" width="6.7109375" style="1" customWidth="1"/>
    <col min="9" max="11" width="11.7109375" style="1" customWidth="1"/>
    <col min="12" max="14" width="9.7109375" style="1" customWidth="1"/>
    <col min="15" max="15" width="6.7109375" style="1" customWidth="1"/>
    <col min="16" max="18" width="11.7109375" style="1" customWidth="1"/>
    <col min="19" max="21" width="9.7109375" style="1" customWidth="1"/>
    <col min="22" max="16384" width="11.42578125" style="1"/>
  </cols>
  <sheetData>
    <row r="1" spans="1:21" ht="5.25" customHeight="1" x14ac:dyDescent="0.2"/>
    <row r="2" spans="1:21" x14ac:dyDescent="0.2">
      <c r="A2" s="69" t="s">
        <v>0</v>
      </c>
      <c r="B2" s="3"/>
      <c r="C2" s="3"/>
      <c r="D2" s="3"/>
      <c r="E2" s="3"/>
      <c r="F2" s="3"/>
      <c r="I2" s="3"/>
      <c r="J2" s="3"/>
      <c r="K2" s="3"/>
      <c r="L2" s="3"/>
      <c r="M2" s="3"/>
      <c r="P2" s="3"/>
      <c r="Q2" s="3"/>
      <c r="R2" s="3"/>
      <c r="S2" s="3"/>
      <c r="T2" s="3"/>
    </row>
    <row r="3" spans="1:21" ht="6" customHeight="1" x14ac:dyDescent="0.2">
      <c r="A3" s="4"/>
      <c r="B3" s="3"/>
      <c r="C3" s="3"/>
      <c r="D3" s="3"/>
      <c r="E3" s="3"/>
      <c r="F3" s="3"/>
      <c r="I3" s="3"/>
      <c r="J3" s="3"/>
      <c r="K3" s="3"/>
      <c r="L3" s="3"/>
      <c r="M3" s="3"/>
      <c r="P3" s="3"/>
      <c r="Q3" s="3"/>
      <c r="R3" s="3"/>
      <c r="S3" s="3"/>
      <c r="T3" s="3"/>
    </row>
    <row r="4" spans="1:21" ht="16.5" thickBot="1" x14ac:dyDescent="0.3">
      <c r="A4" s="5" t="s">
        <v>119</v>
      </c>
      <c r="B4" s="6"/>
      <c r="C4" s="6"/>
      <c r="D4" s="6"/>
      <c r="E4" s="6"/>
      <c r="F4" s="6"/>
      <c r="I4" s="223" t="s">
        <v>105</v>
      </c>
      <c r="J4" s="223"/>
      <c r="K4" s="223"/>
      <c r="L4" s="223"/>
      <c r="M4" s="223"/>
      <c r="N4" s="223"/>
      <c r="P4" s="223" t="s">
        <v>106</v>
      </c>
      <c r="Q4" s="223"/>
      <c r="R4" s="223"/>
      <c r="S4" s="223"/>
      <c r="T4" s="223"/>
      <c r="U4" s="223"/>
    </row>
    <row r="5" spans="1:21" x14ac:dyDescent="0.2">
      <c r="A5" s="7"/>
      <c r="B5" s="8"/>
      <c r="C5" s="83" t="s">
        <v>1</v>
      </c>
      <c r="D5" s="10"/>
      <c r="E5" s="11"/>
      <c r="F5" s="83" t="s">
        <v>2</v>
      </c>
      <c r="G5" s="12"/>
      <c r="I5" s="7"/>
      <c r="J5" s="83" t="s">
        <v>1</v>
      </c>
      <c r="K5" s="10"/>
      <c r="L5" s="11"/>
      <c r="M5" s="83" t="s">
        <v>2</v>
      </c>
      <c r="N5" s="12"/>
      <c r="P5" s="7"/>
      <c r="Q5" s="83" t="s">
        <v>1</v>
      </c>
      <c r="R5" s="10"/>
      <c r="S5" s="11"/>
      <c r="T5" s="83" t="s">
        <v>2</v>
      </c>
      <c r="U5" s="12"/>
    </row>
    <row r="6" spans="1:21" x14ac:dyDescent="0.2">
      <c r="A6" s="13" t="s">
        <v>3</v>
      </c>
      <c r="B6" s="14" t="s">
        <v>158</v>
      </c>
      <c r="C6" s="15" t="s">
        <v>154</v>
      </c>
      <c r="D6" s="66" t="s">
        <v>155</v>
      </c>
      <c r="E6" s="15" t="s">
        <v>158</v>
      </c>
      <c r="F6" s="15" t="s">
        <v>154</v>
      </c>
      <c r="G6" s="16" t="s">
        <v>155</v>
      </c>
      <c r="I6" s="92" t="s">
        <v>158</v>
      </c>
      <c r="J6" s="15" t="s">
        <v>154</v>
      </c>
      <c r="K6" s="66" t="s">
        <v>155</v>
      </c>
      <c r="L6" s="15" t="s">
        <v>158</v>
      </c>
      <c r="M6" s="15" t="s">
        <v>154</v>
      </c>
      <c r="N6" s="16" t="s">
        <v>155</v>
      </c>
      <c r="P6" s="92" t="s">
        <v>158</v>
      </c>
      <c r="Q6" s="15" t="s">
        <v>154</v>
      </c>
      <c r="R6" s="66" t="s">
        <v>155</v>
      </c>
      <c r="S6" s="15" t="s">
        <v>158</v>
      </c>
      <c r="T6" s="15" t="s">
        <v>154</v>
      </c>
      <c r="U6" s="16" t="s">
        <v>155</v>
      </c>
    </row>
    <row r="7" spans="1:21" x14ac:dyDescent="0.2">
      <c r="A7" s="17" t="s">
        <v>80</v>
      </c>
      <c r="B7" s="18">
        <v>692724</v>
      </c>
      <c r="C7" s="18">
        <v>760290</v>
      </c>
      <c r="D7" s="19">
        <v>734369</v>
      </c>
      <c r="E7" s="27">
        <v>30.414713766055861</v>
      </c>
      <c r="F7" s="27">
        <v>28.623576755527797</v>
      </c>
      <c r="G7" s="28">
        <v>24.471062513474813</v>
      </c>
      <c r="I7" s="93">
        <v>131057</v>
      </c>
      <c r="J7" s="18">
        <v>155838</v>
      </c>
      <c r="K7" s="19">
        <v>185954</v>
      </c>
      <c r="L7" s="76">
        <v>38.566594079218412</v>
      </c>
      <c r="M7" s="76">
        <v>38.68051677277635</v>
      </c>
      <c r="N7" s="77">
        <v>37.96436183678636</v>
      </c>
      <c r="P7" s="93">
        <v>561667</v>
      </c>
      <c r="Q7" s="18">
        <v>604452</v>
      </c>
      <c r="R7" s="19">
        <v>548415</v>
      </c>
      <c r="S7" s="76">
        <v>28.985150494768483</v>
      </c>
      <c r="T7" s="76">
        <v>26.825404010683084</v>
      </c>
      <c r="U7" s="77">
        <v>21.839136302509161</v>
      </c>
    </row>
    <row r="8" spans="1:21" x14ac:dyDescent="0.2">
      <c r="A8" s="17" t="s">
        <v>185</v>
      </c>
      <c r="B8" s="18">
        <v>451619</v>
      </c>
      <c r="C8" s="18">
        <v>542380</v>
      </c>
      <c r="D8" s="19">
        <v>588002</v>
      </c>
      <c r="E8" s="27">
        <v>19.82876674738046</v>
      </c>
      <c r="F8" s="27">
        <v>20.419649818704922</v>
      </c>
      <c r="G8" s="28">
        <v>19.593737889328413</v>
      </c>
      <c r="I8" s="93">
        <v>93092</v>
      </c>
      <c r="J8" s="18">
        <v>102364</v>
      </c>
      <c r="K8" s="19">
        <v>118926</v>
      </c>
      <c r="L8" s="76">
        <v>27.394502972161732</v>
      </c>
      <c r="M8" s="76">
        <v>25.407746627449519</v>
      </c>
      <c r="N8" s="77">
        <v>24.279927809036938</v>
      </c>
      <c r="P8" s="93">
        <v>358527</v>
      </c>
      <c r="Q8" s="18">
        <v>440016</v>
      </c>
      <c r="R8" s="19">
        <v>469076</v>
      </c>
      <c r="S8" s="76">
        <v>18.501993265471999</v>
      </c>
      <c r="T8" s="76">
        <v>19.52778214178252</v>
      </c>
      <c r="U8" s="77">
        <v>18.679676340427939</v>
      </c>
    </row>
    <row r="9" spans="1:21" x14ac:dyDescent="0.2">
      <c r="A9" s="17" t="s">
        <v>81</v>
      </c>
      <c r="B9" s="18">
        <v>499095</v>
      </c>
      <c r="C9" s="18">
        <v>588563</v>
      </c>
      <c r="D9" s="19">
        <v>699008</v>
      </c>
      <c r="E9" s="27">
        <v>21.913246209268987</v>
      </c>
      <c r="F9" s="27">
        <v>22.158358265877109</v>
      </c>
      <c r="G9" s="28">
        <v>23.292743110641929</v>
      </c>
      <c r="I9" s="93">
        <v>52536</v>
      </c>
      <c r="J9" s="18">
        <v>62225</v>
      </c>
      <c r="K9" s="19">
        <v>73758</v>
      </c>
      <c r="L9" s="76">
        <v>15.459949384968512</v>
      </c>
      <c r="M9" s="76">
        <v>15.444853990592849</v>
      </c>
      <c r="N9" s="77">
        <v>15.05843058152924</v>
      </c>
      <c r="P9" s="93">
        <v>446559</v>
      </c>
      <c r="Q9" s="18">
        <v>526338</v>
      </c>
      <c r="R9" s="19">
        <v>625250</v>
      </c>
      <c r="S9" s="76">
        <v>23.044935557533769</v>
      </c>
      <c r="T9" s="76">
        <v>23.358727402961545</v>
      </c>
      <c r="U9" s="77">
        <v>24.898881272656389</v>
      </c>
    </row>
    <row r="10" spans="1:21" x14ac:dyDescent="0.2">
      <c r="A10" s="17" t="s">
        <v>83</v>
      </c>
      <c r="B10" s="18">
        <v>172913</v>
      </c>
      <c r="C10" s="18">
        <v>223439</v>
      </c>
      <c r="D10" s="19">
        <v>254223</v>
      </c>
      <c r="E10" s="27">
        <v>7.5919116436416481</v>
      </c>
      <c r="F10" s="27">
        <v>8.412084029355082</v>
      </c>
      <c r="G10" s="28">
        <v>8.4713637495089085</v>
      </c>
      <c r="I10" s="93">
        <v>26234</v>
      </c>
      <c r="J10" s="18">
        <v>32105</v>
      </c>
      <c r="K10" s="19">
        <v>37256</v>
      </c>
      <c r="L10" s="76">
        <v>7.719969395562357</v>
      </c>
      <c r="M10" s="76">
        <v>7.9687752088064832</v>
      </c>
      <c r="N10" s="77">
        <v>7.6061835969718992</v>
      </c>
      <c r="P10" s="93">
        <v>146679</v>
      </c>
      <c r="Q10" s="18">
        <v>191334</v>
      </c>
      <c r="R10" s="19">
        <v>216967</v>
      </c>
      <c r="S10" s="76">
        <v>7.5694546580485351</v>
      </c>
      <c r="T10" s="76">
        <v>8.4913472880891074</v>
      </c>
      <c r="U10" s="77">
        <v>8.6401208685876671</v>
      </c>
    </row>
    <row r="11" spans="1:21" x14ac:dyDescent="0.2">
      <c r="A11" s="17" t="s">
        <v>184</v>
      </c>
      <c r="B11" s="18">
        <v>111782</v>
      </c>
      <c r="C11" s="18">
        <v>122958</v>
      </c>
      <c r="D11" s="19">
        <v>140301</v>
      </c>
      <c r="E11" s="27">
        <v>4.9078962677736824</v>
      </c>
      <c r="F11" s="27">
        <v>4.6291517061991962</v>
      </c>
      <c r="G11" s="28">
        <v>4.6751899136578885</v>
      </c>
      <c r="I11" s="93">
        <v>18747</v>
      </c>
      <c r="J11" s="18">
        <v>23777</v>
      </c>
      <c r="K11" s="19">
        <v>27760</v>
      </c>
      <c r="L11" s="76">
        <v>5.5167441586722381</v>
      </c>
      <c r="M11" s="76">
        <v>5.9016841034041967</v>
      </c>
      <c r="N11" s="77">
        <v>5.6674805843874791</v>
      </c>
      <c r="P11" s="93">
        <v>93035</v>
      </c>
      <c r="Q11" s="18">
        <v>99181</v>
      </c>
      <c r="R11" s="19">
        <v>112541</v>
      </c>
      <c r="S11" s="76">
        <v>4.8011250016126743</v>
      </c>
      <c r="T11" s="76">
        <v>4.4016239423205796</v>
      </c>
      <c r="U11" s="77">
        <v>4.4816393399536549</v>
      </c>
    </row>
    <row r="12" spans="1:21" x14ac:dyDescent="0.2">
      <c r="A12" s="17" t="s">
        <v>159</v>
      </c>
      <c r="B12" s="18">
        <v>0</v>
      </c>
      <c r="C12" s="18">
        <v>0</v>
      </c>
      <c r="D12" s="19">
        <v>0</v>
      </c>
      <c r="E12" s="27" t="s">
        <v>161</v>
      </c>
      <c r="F12" s="27" t="s">
        <v>161</v>
      </c>
      <c r="G12" s="28" t="s">
        <v>161</v>
      </c>
      <c r="I12" s="93">
        <v>0</v>
      </c>
      <c r="J12" s="18">
        <v>0</v>
      </c>
      <c r="K12" s="19">
        <v>0</v>
      </c>
      <c r="L12" s="76" t="s">
        <v>161</v>
      </c>
      <c r="M12" s="76" t="s">
        <v>161</v>
      </c>
      <c r="N12" s="77" t="s">
        <v>161</v>
      </c>
      <c r="P12" s="93">
        <v>0</v>
      </c>
      <c r="Q12" s="18">
        <v>0</v>
      </c>
      <c r="R12" s="19">
        <v>0</v>
      </c>
      <c r="S12" s="76" t="s">
        <v>161</v>
      </c>
      <c r="T12" s="76" t="s">
        <v>161</v>
      </c>
      <c r="U12" s="77" t="s">
        <v>161</v>
      </c>
    </row>
    <row r="13" spans="1:21" x14ac:dyDescent="0.2">
      <c r="A13" s="17" t="s">
        <v>160</v>
      </c>
      <c r="B13" s="18">
        <v>17546</v>
      </c>
      <c r="C13" s="18">
        <v>0</v>
      </c>
      <c r="D13" s="19">
        <v>0</v>
      </c>
      <c r="E13" s="27">
        <v>0.77037401293908703</v>
      </c>
      <c r="F13" s="27" t="s">
        <v>161</v>
      </c>
      <c r="G13" s="28" t="s">
        <v>161</v>
      </c>
      <c r="I13" s="93">
        <v>0</v>
      </c>
      <c r="J13" s="18">
        <v>0</v>
      </c>
      <c r="K13" s="19">
        <v>0</v>
      </c>
      <c r="L13" s="76" t="s">
        <v>161</v>
      </c>
      <c r="M13" s="76" t="s">
        <v>161</v>
      </c>
      <c r="N13" s="77" t="s">
        <v>161</v>
      </c>
      <c r="P13" s="93">
        <v>17546</v>
      </c>
      <c r="Q13" s="18">
        <v>0</v>
      </c>
      <c r="R13" s="19">
        <v>0</v>
      </c>
      <c r="S13" s="76">
        <v>0.90547148146714662</v>
      </c>
      <c r="T13" s="76" t="s">
        <v>161</v>
      </c>
      <c r="U13" s="77" t="s">
        <v>161</v>
      </c>
    </row>
    <row r="14" spans="1:21" x14ac:dyDescent="0.2">
      <c r="A14" s="17" t="s">
        <v>162</v>
      </c>
      <c r="B14" s="18">
        <v>41632</v>
      </c>
      <c r="C14" s="18">
        <v>77961</v>
      </c>
      <c r="D14" s="19">
        <v>110330</v>
      </c>
      <c r="E14" s="27">
        <v>1.8278930187324787</v>
      </c>
      <c r="F14" s="27">
        <v>2.9350940659981095</v>
      </c>
      <c r="G14" s="28">
        <v>3.6764791638967282</v>
      </c>
      <c r="I14" s="93">
        <v>0</v>
      </c>
      <c r="J14" s="18">
        <v>0</v>
      </c>
      <c r="K14" s="19">
        <v>0</v>
      </c>
      <c r="L14" s="76" t="s">
        <v>161</v>
      </c>
      <c r="M14" s="76" t="s">
        <v>161</v>
      </c>
      <c r="N14" s="77" t="s">
        <v>161</v>
      </c>
      <c r="P14" s="93">
        <v>41632</v>
      </c>
      <c r="Q14" s="18">
        <v>77961</v>
      </c>
      <c r="R14" s="19">
        <v>110330</v>
      </c>
      <c r="S14" s="76">
        <v>2.148443446736592</v>
      </c>
      <c r="T14" s="76">
        <v>3.4598865122075266</v>
      </c>
      <c r="U14" s="77">
        <v>4.3935922763889312</v>
      </c>
    </row>
    <row r="15" spans="1:21" x14ac:dyDescent="0.2">
      <c r="A15" s="17" t="s">
        <v>163</v>
      </c>
      <c r="B15" s="18">
        <v>0</v>
      </c>
      <c r="C15" s="18">
        <v>0</v>
      </c>
      <c r="D15" s="19">
        <v>0</v>
      </c>
      <c r="E15" s="27" t="s">
        <v>161</v>
      </c>
      <c r="F15" s="27" t="s">
        <v>161</v>
      </c>
      <c r="G15" s="28" t="s">
        <v>161</v>
      </c>
      <c r="I15" s="93">
        <v>0</v>
      </c>
      <c r="J15" s="18">
        <v>0</v>
      </c>
      <c r="K15" s="19">
        <v>0</v>
      </c>
      <c r="L15" s="76" t="s">
        <v>161</v>
      </c>
      <c r="M15" s="76" t="s">
        <v>161</v>
      </c>
      <c r="N15" s="77" t="s">
        <v>161</v>
      </c>
      <c r="P15" s="93">
        <v>0</v>
      </c>
      <c r="Q15" s="18">
        <v>0</v>
      </c>
      <c r="R15" s="19">
        <v>0</v>
      </c>
      <c r="S15" s="76" t="s">
        <v>161</v>
      </c>
      <c r="T15" s="76" t="s">
        <v>161</v>
      </c>
      <c r="U15" s="77" t="s">
        <v>161</v>
      </c>
    </row>
    <row r="16" spans="1:21" x14ac:dyDescent="0.2">
      <c r="A16" s="17" t="s">
        <v>164</v>
      </c>
      <c r="B16" s="18">
        <v>234334</v>
      </c>
      <c r="C16" s="18">
        <v>249657</v>
      </c>
      <c r="D16" s="19">
        <v>330334</v>
      </c>
      <c r="E16" s="27">
        <v>10.288659748550554</v>
      </c>
      <c r="F16" s="27">
        <v>9.3991454603569728</v>
      </c>
      <c r="G16" s="28">
        <v>11.007577885676261</v>
      </c>
      <c r="I16" s="93">
        <v>0</v>
      </c>
      <c r="J16" s="18">
        <v>0</v>
      </c>
      <c r="K16" s="19">
        <v>0</v>
      </c>
      <c r="L16" s="76" t="s">
        <v>161</v>
      </c>
      <c r="M16" s="76" t="s">
        <v>161</v>
      </c>
      <c r="N16" s="77" t="s">
        <v>161</v>
      </c>
      <c r="P16" s="93">
        <v>234334</v>
      </c>
      <c r="Q16" s="18">
        <v>249657</v>
      </c>
      <c r="R16" s="19">
        <v>330334</v>
      </c>
      <c r="S16" s="76">
        <v>12.09294164699204</v>
      </c>
      <c r="T16" s="76">
        <v>11.079705070204263</v>
      </c>
      <c r="U16" s="77">
        <v>13.154653412749582</v>
      </c>
    </row>
    <row r="17" spans="1:21" x14ac:dyDescent="0.2">
      <c r="A17" s="17" t="s">
        <v>165</v>
      </c>
      <c r="B17" s="18">
        <v>0</v>
      </c>
      <c r="C17" s="18">
        <v>0</v>
      </c>
      <c r="D17" s="19">
        <v>0</v>
      </c>
      <c r="E17" s="27" t="s">
        <v>161</v>
      </c>
      <c r="F17" s="27" t="s">
        <v>161</v>
      </c>
      <c r="G17" s="28" t="s">
        <v>161</v>
      </c>
      <c r="I17" s="93">
        <v>0</v>
      </c>
      <c r="J17" s="18">
        <v>0</v>
      </c>
      <c r="K17" s="19">
        <v>0</v>
      </c>
      <c r="L17" s="76" t="s">
        <v>161</v>
      </c>
      <c r="M17" s="76" t="s">
        <v>161</v>
      </c>
      <c r="N17" s="77" t="s">
        <v>161</v>
      </c>
      <c r="P17" s="93">
        <v>0</v>
      </c>
      <c r="Q17" s="18">
        <v>0</v>
      </c>
      <c r="R17" s="19">
        <v>0</v>
      </c>
      <c r="S17" s="76" t="s">
        <v>161</v>
      </c>
      <c r="T17" s="76" t="s">
        <v>161</v>
      </c>
      <c r="U17" s="77" t="s">
        <v>161</v>
      </c>
    </row>
    <row r="18" spans="1:21" x14ac:dyDescent="0.2">
      <c r="A18" s="17" t="s">
        <v>166</v>
      </c>
      <c r="B18" s="18">
        <v>0</v>
      </c>
      <c r="C18" s="18">
        <v>0</v>
      </c>
      <c r="D18" s="19">
        <v>0</v>
      </c>
      <c r="E18" s="27" t="s">
        <v>161</v>
      </c>
      <c r="F18" s="27" t="s">
        <v>161</v>
      </c>
      <c r="G18" s="28" t="s">
        <v>161</v>
      </c>
      <c r="I18" s="93">
        <v>0</v>
      </c>
      <c r="J18" s="18">
        <v>0</v>
      </c>
      <c r="K18" s="19">
        <v>0</v>
      </c>
      <c r="L18" s="76" t="s">
        <v>161</v>
      </c>
      <c r="M18" s="76" t="s">
        <v>161</v>
      </c>
      <c r="N18" s="77" t="s">
        <v>161</v>
      </c>
      <c r="P18" s="93">
        <v>0</v>
      </c>
      <c r="Q18" s="18">
        <v>0</v>
      </c>
      <c r="R18" s="19">
        <v>0</v>
      </c>
      <c r="S18" s="76" t="s">
        <v>161</v>
      </c>
      <c r="T18" s="76" t="s">
        <v>161</v>
      </c>
      <c r="U18" s="77" t="s">
        <v>161</v>
      </c>
    </row>
    <row r="19" spans="1:21" x14ac:dyDescent="0.2">
      <c r="A19" s="17" t="s">
        <v>167</v>
      </c>
      <c r="B19" s="18">
        <v>0</v>
      </c>
      <c r="C19" s="18">
        <v>0</v>
      </c>
      <c r="D19" s="19">
        <v>0</v>
      </c>
      <c r="E19" s="27" t="s">
        <v>161</v>
      </c>
      <c r="F19" s="27" t="s">
        <v>161</v>
      </c>
      <c r="G19" s="28" t="s">
        <v>161</v>
      </c>
      <c r="I19" s="93">
        <v>0</v>
      </c>
      <c r="J19" s="18">
        <v>0</v>
      </c>
      <c r="K19" s="19">
        <v>0</v>
      </c>
      <c r="L19" s="76" t="s">
        <v>161</v>
      </c>
      <c r="M19" s="76" t="s">
        <v>161</v>
      </c>
      <c r="N19" s="77" t="s">
        <v>161</v>
      </c>
      <c r="P19" s="93">
        <v>0</v>
      </c>
      <c r="Q19" s="18">
        <v>0</v>
      </c>
      <c r="R19" s="19">
        <v>0</v>
      </c>
      <c r="S19" s="76" t="s">
        <v>161</v>
      </c>
      <c r="T19" s="76" t="s">
        <v>161</v>
      </c>
      <c r="U19" s="77" t="s">
        <v>161</v>
      </c>
    </row>
    <row r="20" spans="1:21" x14ac:dyDescent="0.2">
      <c r="A20" s="17" t="s">
        <v>168</v>
      </c>
      <c r="B20" s="18">
        <v>0</v>
      </c>
      <c r="C20" s="18">
        <v>0</v>
      </c>
      <c r="D20" s="19">
        <v>0</v>
      </c>
      <c r="E20" s="27" t="s">
        <v>161</v>
      </c>
      <c r="F20" s="27" t="s">
        <v>161</v>
      </c>
      <c r="G20" s="28" t="s">
        <v>161</v>
      </c>
      <c r="I20" s="93">
        <v>0</v>
      </c>
      <c r="J20" s="18">
        <v>0</v>
      </c>
      <c r="K20" s="19">
        <v>0</v>
      </c>
      <c r="L20" s="76" t="s">
        <v>161</v>
      </c>
      <c r="M20" s="76" t="s">
        <v>161</v>
      </c>
      <c r="N20" s="77" t="s">
        <v>161</v>
      </c>
      <c r="P20" s="93">
        <v>0</v>
      </c>
      <c r="Q20" s="18">
        <v>0</v>
      </c>
      <c r="R20" s="19">
        <v>0</v>
      </c>
      <c r="S20" s="76" t="s">
        <v>161</v>
      </c>
      <c r="T20" s="76" t="s">
        <v>161</v>
      </c>
      <c r="U20" s="77" t="s">
        <v>161</v>
      </c>
    </row>
    <row r="21" spans="1:21" x14ac:dyDescent="0.2">
      <c r="A21" s="17" t="s">
        <v>169</v>
      </c>
      <c r="B21" s="18">
        <v>43652</v>
      </c>
      <c r="C21" s="18">
        <v>56022</v>
      </c>
      <c r="D21" s="19">
        <v>66738</v>
      </c>
      <c r="E21" s="27">
        <v>1.9165830623969582</v>
      </c>
      <c r="F21" s="27">
        <v>2.1091294335032398</v>
      </c>
      <c r="G21" s="28">
        <v>2.2238816862153525</v>
      </c>
      <c r="I21" s="93">
        <v>18154</v>
      </c>
      <c r="J21" s="18">
        <v>26576</v>
      </c>
      <c r="K21" s="19">
        <v>31020</v>
      </c>
      <c r="L21" s="76">
        <v>5.3422400094167504</v>
      </c>
      <c r="M21" s="76">
        <v>6.5964232969705998</v>
      </c>
      <c r="N21" s="77">
        <v>6.3330420651188621</v>
      </c>
      <c r="P21" s="93">
        <v>25498</v>
      </c>
      <c r="Q21" s="18">
        <v>29446</v>
      </c>
      <c r="R21" s="19">
        <v>35718</v>
      </c>
      <c r="S21" s="76">
        <v>1.3158390422004618</v>
      </c>
      <c r="T21" s="76">
        <v>1.306804918336897</v>
      </c>
      <c r="U21" s="77">
        <v>1.4223722371799135</v>
      </c>
    </row>
    <row r="22" spans="1:21" x14ac:dyDescent="0.2">
      <c r="A22" s="17" t="s">
        <v>170</v>
      </c>
      <c r="B22" s="18">
        <v>0</v>
      </c>
      <c r="C22" s="18">
        <v>0</v>
      </c>
      <c r="D22" s="19">
        <v>0</v>
      </c>
      <c r="E22" s="27" t="s">
        <v>161</v>
      </c>
      <c r="F22" s="27" t="s">
        <v>161</v>
      </c>
      <c r="G22" s="28" t="s">
        <v>161</v>
      </c>
      <c r="I22" s="93">
        <v>0</v>
      </c>
      <c r="J22" s="18">
        <v>0</v>
      </c>
      <c r="K22" s="19">
        <v>0</v>
      </c>
      <c r="L22" s="76" t="s">
        <v>161</v>
      </c>
      <c r="M22" s="76" t="s">
        <v>161</v>
      </c>
      <c r="N22" s="77" t="s">
        <v>161</v>
      </c>
      <c r="P22" s="93">
        <v>0</v>
      </c>
      <c r="Q22" s="18">
        <v>0</v>
      </c>
      <c r="R22" s="19">
        <v>0</v>
      </c>
      <c r="S22" s="76" t="s">
        <v>161</v>
      </c>
      <c r="T22" s="76" t="s">
        <v>161</v>
      </c>
      <c r="U22" s="77" t="s">
        <v>161</v>
      </c>
    </row>
    <row r="23" spans="1:21" x14ac:dyDescent="0.2">
      <c r="A23" s="17" t="s">
        <v>171</v>
      </c>
      <c r="B23" s="18">
        <v>0</v>
      </c>
      <c r="C23" s="18">
        <v>0</v>
      </c>
      <c r="D23" s="19">
        <v>0</v>
      </c>
      <c r="E23" s="27" t="s">
        <v>161</v>
      </c>
      <c r="F23" s="27" t="s">
        <v>161</v>
      </c>
      <c r="G23" s="28" t="s">
        <v>161</v>
      </c>
      <c r="I23" s="93">
        <v>0</v>
      </c>
      <c r="J23" s="18">
        <v>0</v>
      </c>
      <c r="K23" s="19">
        <v>0</v>
      </c>
      <c r="L23" s="76" t="s">
        <v>161</v>
      </c>
      <c r="M23" s="76" t="s">
        <v>161</v>
      </c>
      <c r="N23" s="77" t="s">
        <v>161</v>
      </c>
      <c r="P23" s="93">
        <v>0</v>
      </c>
      <c r="Q23" s="18">
        <v>0</v>
      </c>
      <c r="R23" s="19">
        <v>0</v>
      </c>
      <c r="S23" s="76" t="s">
        <v>161</v>
      </c>
      <c r="T23" s="76" t="s">
        <v>161</v>
      </c>
      <c r="U23" s="77" t="s">
        <v>161</v>
      </c>
    </row>
    <row r="24" spans="1:21" x14ac:dyDescent="0.2">
      <c r="A24" s="17" t="s">
        <v>172</v>
      </c>
      <c r="B24" s="18">
        <v>11</v>
      </c>
      <c r="C24" s="18">
        <v>4993</v>
      </c>
      <c r="D24" s="19">
        <v>10254</v>
      </c>
      <c r="E24" s="27">
        <v>4.8296558431152161E-4</v>
      </c>
      <c r="F24" s="27">
        <v>0.18797763845420865</v>
      </c>
      <c r="G24" s="28">
        <v>0.34168963424813786</v>
      </c>
      <c r="I24" s="93">
        <v>0</v>
      </c>
      <c r="J24" s="18">
        <v>0</v>
      </c>
      <c r="K24" s="19">
        <v>0</v>
      </c>
      <c r="L24" s="76" t="s">
        <v>161</v>
      </c>
      <c r="M24" s="76" t="s">
        <v>161</v>
      </c>
      <c r="N24" s="77" t="s">
        <v>161</v>
      </c>
      <c r="P24" s="93">
        <v>11</v>
      </c>
      <c r="Q24" s="18">
        <v>4993</v>
      </c>
      <c r="R24" s="19">
        <v>10254</v>
      </c>
      <c r="S24" s="76">
        <v>5.6766136419346934E-4</v>
      </c>
      <c r="T24" s="76">
        <v>0.22158788824479136</v>
      </c>
      <c r="U24" s="77">
        <v>0.40833767064345239</v>
      </c>
    </row>
    <row r="25" spans="1:21" x14ac:dyDescent="0.2">
      <c r="A25" s="17" t="s">
        <v>173</v>
      </c>
      <c r="B25" s="18">
        <v>0</v>
      </c>
      <c r="C25" s="18">
        <v>0</v>
      </c>
      <c r="D25" s="19">
        <v>0</v>
      </c>
      <c r="E25" s="27" t="s">
        <v>161</v>
      </c>
      <c r="F25" s="27" t="s">
        <v>161</v>
      </c>
      <c r="G25" s="28" t="s">
        <v>161</v>
      </c>
      <c r="I25" s="93">
        <v>0</v>
      </c>
      <c r="J25" s="18">
        <v>0</v>
      </c>
      <c r="K25" s="19">
        <v>0</v>
      </c>
      <c r="L25" s="76" t="s">
        <v>161</v>
      </c>
      <c r="M25" s="76" t="s">
        <v>161</v>
      </c>
      <c r="N25" s="77" t="s">
        <v>161</v>
      </c>
      <c r="P25" s="93">
        <v>0</v>
      </c>
      <c r="Q25" s="18">
        <v>0</v>
      </c>
      <c r="R25" s="19">
        <v>0</v>
      </c>
      <c r="S25" s="76" t="s">
        <v>161</v>
      </c>
      <c r="T25" s="76" t="s">
        <v>161</v>
      </c>
      <c r="U25" s="77" t="s">
        <v>161</v>
      </c>
    </row>
    <row r="26" spans="1:21" x14ac:dyDescent="0.2">
      <c r="A26" s="17" t="s">
        <v>174</v>
      </c>
      <c r="B26" s="18">
        <v>0</v>
      </c>
      <c r="C26" s="18">
        <v>0</v>
      </c>
      <c r="D26" s="19">
        <v>0</v>
      </c>
      <c r="E26" s="27" t="s">
        <v>161</v>
      </c>
      <c r="F26" s="27" t="s">
        <v>161</v>
      </c>
      <c r="G26" s="28" t="s">
        <v>161</v>
      </c>
      <c r="I26" s="93">
        <v>0</v>
      </c>
      <c r="J26" s="18">
        <v>0</v>
      </c>
      <c r="K26" s="19">
        <v>0</v>
      </c>
      <c r="L26" s="76" t="s">
        <v>161</v>
      </c>
      <c r="M26" s="76" t="s">
        <v>161</v>
      </c>
      <c r="N26" s="77" t="s">
        <v>161</v>
      </c>
      <c r="P26" s="93">
        <v>0</v>
      </c>
      <c r="Q26" s="18">
        <v>0</v>
      </c>
      <c r="R26" s="19">
        <v>0</v>
      </c>
      <c r="S26" s="76" t="s">
        <v>161</v>
      </c>
      <c r="T26" s="76" t="s">
        <v>161</v>
      </c>
      <c r="U26" s="77" t="s">
        <v>161</v>
      </c>
    </row>
    <row r="27" spans="1:21" x14ac:dyDescent="0.2">
      <c r="A27" s="17" t="s">
        <v>175</v>
      </c>
      <c r="B27" s="18">
        <v>0</v>
      </c>
      <c r="C27" s="18">
        <v>1318</v>
      </c>
      <c r="D27" s="19">
        <v>2089</v>
      </c>
      <c r="E27" s="27" t="s">
        <v>161</v>
      </c>
      <c r="F27" s="27">
        <v>4.962037402015762E-2</v>
      </c>
      <c r="G27" s="28">
        <v>6.9610849029096936E-2</v>
      </c>
      <c r="I27" s="93">
        <v>0</v>
      </c>
      <c r="J27" s="18">
        <v>0</v>
      </c>
      <c r="K27" s="19">
        <v>0</v>
      </c>
      <c r="L27" s="76" t="s">
        <v>161</v>
      </c>
      <c r="M27" s="76" t="s">
        <v>161</v>
      </c>
      <c r="N27" s="77" t="s">
        <v>161</v>
      </c>
      <c r="P27" s="93">
        <v>0</v>
      </c>
      <c r="Q27" s="18">
        <v>1318</v>
      </c>
      <c r="R27" s="19">
        <v>2089</v>
      </c>
      <c r="S27" s="76" t="s">
        <v>161</v>
      </c>
      <c r="T27" s="76">
        <v>5.8492456780820157E-2</v>
      </c>
      <c r="U27" s="77">
        <v>8.3188745267619671E-2</v>
      </c>
    </row>
    <row r="28" spans="1:21" x14ac:dyDescent="0.2">
      <c r="A28" s="17" t="s">
        <v>176</v>
      </c>
      <c r="B28" s="18">
        <v>0</v>
      </c>
      <c r="C28" s="18">
        <v>0</v>
      </c>
      <c r="D28" s="19">
        <v>16182</v>
      </c>
      <c r="E28" s="27" t="s">
        <v>161</v>
      </c>
      <c r="F28" s="27" t="s">
        <v>161</v>
      </c>
      <c r="G28" s="28">
        <v>0.53922583005689162</v>
      </c>
      <c r="I28" s="93">
        <v>0</v>
      </c>
      <c r="J28" s="18">
        <v>0</v>
      </c>
      <c r="K28" s="19">
        <v>15138</v>
      </c>
      <c r="L28" s="76" t="s">
        <v>161</v>
      </c>
      <c r="M28" s="76" t="s">
        <v>161</v>
      </c>
      <c r="N28" s="77">
        <v>3.0905735261692242</v>
      </c>
      <c r="P28" s="93">
        <v>0</v>
      </c>
      <c r="Q28" s="18">
        <v>0</v>
      </c>
      <c r="R28" s="19">
        <v>1044</v>
      </c>
      <c r="S28" s="76" t="s">
        <v>161</v>
      </c>
      <c r="T28" s="76" t="s">
        <v>161</v>
      </c>
      <c r="U28" s="77">
        <v>4.1574461493247936E-2</v>
      </c>
    </row>
    <row r="29" spans="1:21" x14ac:dyDescent="0.2">
      <c r="A29" s="17" t="s">
        <v>177</v>
      </c>
      <c r="B29" s="18">
        <v>0</v>
      </c>
      <c r="C29" s="18">
        <v>0</v>
      </c>
      <c r="D29" s="19">
        <v>0</v>
      </c>
      <c r="E29" s="27" t="s">
        <v>161</v>
      </c>
      <c r="F29" s="27" t="s">
        <v>161</v>
      </c>
      <c r="G29" s="28" t="s">
        <v>161</v>
      </c>
      <c r="I29" s="93">
        <v>0</v>
      </c>
      <c r="J29" s="18">
        <v>0</v>
      </c>
      <c r="K29" s="19">
        <v>0</v>
      </c>
      <c r="L29" s="76" t="s">
        <v>161</v>
      </c>
      <c r="M29" s="76" t="s">
        <v>161</v>
      </c>
      <c r="N29" s="77" t="s">
        <v>161</v>
      </c>
      <c r="P29" s="93">
        <v>0</v>
      </c>
      <c r="Q29" s="18">
        <v>0</v>
      </c>
      <c r="R29" s="19">
        <v>0</v>
      </c>
      <c r="S29" s="76" t="s">
        <v>161</v>
      </c>
      <c r="T29" s="76" t="s">
        <v>161</v>
      </c>
      <c r="U29" s="77" t="s">
        <v>161</v>
      </c>
    </row>
    <row r="30" spans="1:21" x14ac:dyDescent="0.2">
      <c r="A30" s="17" t="s">
        <v>178</v>
      </c>
      <c r="B30" s="18">
        <v>0</v>
      </c>
      <c r="C30" s="18">
        <v>0</v>
      </c>
      <c r="D30" s="19">
        <v>0</v>
      </c>
      <c r="E30" s="27" t="s">
        <v>161</v>
      </c>
      <c r="F30" s="27" t="s">
        <v>161</v>
      </c>
      <c r="G30" s="28" t="s">
        <v>161</v>
      </c>
      <c r="I30" s="93">
        <v>0</v>
      </c>
      <c r="J30" s="18">
        <v>0</v>
      </c>
      <c r="K30" s="19">
        <v>0</v>
      </c>
      <c r="L30" s="76" t="s">
        <v>161</v>
      </c>
      <c r="M30" s="76" t="s">
        <v>161</v>
      </c>
      <c r="N30" s="77" t="s">
        <v>161</v>
      </c>
      <c r="P30" s="93">
        <v>0</v>
      </c>
      <c r="Q30" s="18">
        <v>0</v>
      </c>
      <c r="R30" s="19">
        <v>0</v>
      </c>
      <c r="S30" s="76" t="s">
        <v>161</v>
      </c>
      <c r="T30" s="76" t="s">
        <v>161</v>
      </c>
      <c r="U30" s="77" t="s">
        <v>161</v>
      </c>
    </row>
    <row r="31" spans="1:21" x14ac:dyDescent="0.2">
      <c r="A31" s="17" t="s">
        <v>179</v>
      </c>
      <c r="B31" s="18">
        <v>0</v>
      </c>
      <c r="C31" s="18">
        <v>0</v>
      </c>
      <c r="D31" s="19">
        <v>0</v>
      </c>
      <c r="E31" s="27" t="s">
        <v>161</v>
      </c>
      <c r="F31" s="27" t="s">
        <v>161</v>
      </c>
      <c r="G31" s="28" t="s">
        <v>161</v>
      </c>
      <c r="I31" s="93">
        <v>0</v>
      </c>
      <c r="J31" s="18">
        <v>0</v>
      </c>
      <c r="K31" s="19">
        <v>0</v>
      </c>
      <c r="L31" s="76" t="s">
        <v>161</v>
      </c>
      <c r="M31" s="76" t="s">
        <v>161</v>
      </c>
      <c r="N31" s="77" t="s">
        <v>161</v>
      </c>
      <c r="P31" s="93">
        <v>0</v>
      </c>
      <c r="Q31" s="18">
        <v>0</v>
      </c>
      <c r="R31" s="19">
        <v>0</v>
      </c>
      <c r="S31" s="76" t="s">
        <v>161</v>
      </c>
      <c r="T31" s="76" t="s">
        <v>161</v>
      </c>
      <c r="U31" s="77" t="s">
        <v>161</v>
      </c>
    </row>
    <row r="32" spans="1:21" x14ac:dyDescent="0.2">
      <c r="A32" s="17" t="s">
        <v>180</v>
      </c>
      <c r="B32" s="18">
        <v>0</v>
      </c>
      <c r="C32" s="18">
        <v>0</v>
      </c>
      <c r="D32" s="19">
        <v>0</v>
      </c>
      <c r="E32" s="27" t="s">
        <v>161</v>
      </c>
      <c r="F32" s="27" t="s">
        <v>161</v>
      </c>
      <c r="G32" s="28" t="s">
        <v>161</v>
      </c>
      <c r="I32" s="93">
        <v>0</v>
      </c>
      <c r="J32" s="18">
        <v>0</v>
      </c>
      <c r="K32" s="19">
        <v>0</v>
      </c>
      <c r="L32" s="76" t="s">
        <v>161</v>
      </c>
      <c r="M32" s="76" t="s">
        <v>161</v>
      </c>
      <c r="N32" s="77" t="s">
        <v>161</v>
      </c>
      <c r="P32" s="93">
        <v>0</v>
      </c>
      <c r="Q32" s="18">
        <v>0</v>
      </c>
      <c r="R32" s="19">
        <v>0</v>
      </c>
      <c r="S32" s="76" t="s">
        <v>161</v>
      </c>
      <c r="T32" s="76" t="s">
        <v>161</v>
      </c>
      <c r="U32" s="77" t="s">
        <v>161</v>
      </c>
    </row>
    <row r="33" spans="1:21" x14ac:dyDescent="0.2">
      <c r="A33" s="17" t="s">
        <v>181</v>
      </c>
      <c r="B33" s="18">
        <v>1571</v>
      </c>
      <c r="C33" s="18">
        <v>1612</v>
      </c>
      <c r="D33" s="19">
        <v>1579</v>
      </c>
      <c r="E33" s="27">
        <v>6.8976266632127303E-2</v>
      </c>
      <c r="F33" s="27">
        <v>6.0688955174881702E-2</v>
      </c>
      <c r="G33" s="28">
        <v>5.2616338256076624E-2</v>
      </c>
      <c r="I33" s="93">
        <v>0</v>
      </c>
      <c r="J33" s="18">
        <v>0</v>
      </c>
      <c r="K33" s="19">
        <v>0</v>
      </c>
      <c r="L33" s="76" t="s">
        <v>161</v>
      </c>
      <c r="M33" s="76" t="s">
        <v>161</v>
      </c>
      <c r="N33" s="77" t="s">
        <v>161</v>
      </c>
      <c r="P33" s="93">
        <v>1571</v>
      </c>
      <c r="Q33" s="18">
        <v>1612</v>
      </c>
      <c r="R33" s="19">
        <v>1579</v>
      </c>
      <c r="S33" s="76">
        <v>8.1072363922540025E-2</v>
      </c>
      <c r="T33" s="76">
        <v>7.1540091297937855E-2</v>
      </c>
      <c r="U33" s="77">
        <v>6.2879381894481307E-2</v>
      </c>
    </row>
    <row r="34" spans="1:21" x14ac:dyDescent="0.2">
      <c r="A34" s="17" t="s">
        <v>182</v>
      </c>
      <c r="B34" s="18">
        <v>10716</v>
      </c>
      <c r="C34" s="18">
        <v>26974</v>
      </c>
      <c r="D34" s="19">
        <v>47560</v>
      </c>
      <c r="E34" s="27">
        <v>0.47049629104384227</v>
      </c>
      <c r="F34" s="27">
        <v>1.0155234968283244</v>
      </c>
      <c r="G34" s="28">
        <v>1.5848214360095023</v>
      </c>
      <c r="I34" s="93">
        <v>0</v>
      </c>
      <c r="J34" s="18">
        <v>0</v>
      </c>
      <c r="K34" s="19">
        <v>0</v>
      </c>
      <c r="L34" s="76" t="s">
        <v>161</v>
      </c>
      <c r="M34" s="76" t="s">
        <v>161</v>
      </c>
      <c r="N34" s="77" t="s">
        <v>161</v>
      </c>
      <c r="P34" s="93">
        <v>10716</v>
      </c>
      <c r="Q34" s="18">
        <v>26974</v>
      </c>
      <c r="R34" s="19">
        <v>47560</v>
      </c>
      <c r="S34" s="76">
        <v>0.55300537988156517</v>
      </c>
      <c r="T34" s="76">
        <v>1.1970982770909278</v>
      </c>
      <c r="U34" s="77">
        <v>1.8939476902479615</v>
      </c>
    </row>
    <row r="35" spans="1:21" x14ac:dyDescent="0.2">
      <c r="A35" s="17" t="s">
        <v>183</v>
      </c>
      <c r="B35" s="18">
        <v>0</v>
      </c>
      <c r="C35" s="18">
        <v>0</v>
      </c>
      <c r="D35" s="19">
        <v>0</v>
      </c>
      <c r="E35" s="27" t="s">
        <v>161</v>
      </c>
      <c r="F35" s="27" t="s">
        <v>161</v>
      </c>
      <c r="G35" s="28" t="s">
        <v>161</v>
      </c>
      <c r="I35" s="93">
        <v>0</v>
      </c>
      <c r="J35" s="18">
        <v>0</v>
      </c>
      <c r="K35" s="19">
        <v>0</v>
      </c>
      <c r="L35" s="76" t="s">
        <v>161</v>
      </c>
      <c r="M35" s="76" t="s">
        <v>161</v>
      </c>
      <c r="N35" s="77" t="s">
        <v>161</v>
      </c>
      <c r="P35" s="93">
        <v>0</v>
      </c>
      <c r="Q35" s="18">
        <v>0</v>
      </c>
      <c r="R35" s="19">
        <v>0</v>
      </c>
      <c r="S35" s="76" t="s">
        <v>161</v>
      </c>
      <c r="T35" s="76" t="s">
        <v>161</v>
      </c>
      <c r="U35" s="77" t="s">
        <v>161</v>
      </c>
    </row>
    <row r="36" spans="1:21" ht="13.5" thickBot="1" x14ac:dyDescent="0.25">
      <c r="A36" s="20" t="s">
        <v>4</v>
      </c>
      <c r="B36" s="21">
        <v>2277595</v>
      </c>
      <c r="C36" s="21">
        <v>2656167</v>
      </c>
      <c r="D36" s="22">
        <v>3000969</v>
      </c>
      <c r="E36" s="23">
        <v>100</v>
      </c>
      <c r="F36" s="23">
        <v>100</v>
      </c>
      <c r="G36" s="48">
        <v>100</v>
      </c>
      <c r="I36" s="94">
        <v>339820</v>
      </c>
      <c r="J36" s="21">
        <v>402885</v>
      </c>
      <c r="K36" s="22">
        <v>489812</v>
      </c>
      <c r="L36" s="80">
        <v>100</v>
      </c>
      <c r="M36" s="80">
        <v>100</v>
      </c>
      <c r="N36" s="81">
        <v>100</v>
      </c>
      <c r="P36" s="94">
        <v>1937775</v>
      </c>
      <c r="Q36" s="21">
        <v>2253282</v>
      </c>
      <c r="R36" s="22">
        <v>2511157</v>
      </c>
      <c r="S36" s="80">
        <v>100</v>
      </c>
      <c r="T36" s="80">
        <v>100</v>
      </c>
      <c r="U36" s="81">
        <v>100</v>
      </c>
    </row>
    <row r="37" spans="1:21" x14ac:dyDescent="0.2">
      <c r="I37" s="98"/>
      <c r="P37" s="98"/>
    </row>
    <row r="38" spans="1:21" ht="16.5" thickBot="1" x14ac:dyDescent="0.3">
      <c r="A38" s="5" t="s">
        <v>120</v>
      </c>
      <c r="B38" s="6"/>
      <c r="C38" s="6"/>
      <c r="D38" s="6"/>
      <c r="E38" s="6"/>
      <c r="F38" s="6"/>
      <c r="I38" s="223" t="s">
        <v>105</v>
      </c>
      <c r="J38" s="223"/>
      <c r="K38" s="223"/>
      <c r="L38" s="223"/>
      <c r="M38" s="223"/>
      <c r="N38" s="223"/>
      <c r="P38" s="223" t="s">
        <v>106</v>
      </c>
      <c r="Q38" s="223"/>
      <c r="R38" s="223"/>
      <c r="S38" s="223"/>
      <c r="T38" s="223"/>
      <c r="U38" s="223"/>
    </row>
    <row r="39" spans="1:21" x14ac:dyDescent="0.2">
      <c r="A39" s="7"/>
      <c r="B39" s="84"/>
      <c r="C39" s="83" t="s">
        <v>31</v>
      </c>
      <c r="D39" s="85"/>
      <c r="E39" s="11"/>
      <c r="F39" s="83" t="s">
        <v>2</v>
      </c>
      <c r="G39" s="12"/>
      <c r="I39" s="32"/>
      <c r="J39" s="83" t="s">
        <v>31</v>
      </c>
      <c r="K39" s="85"/>
      <c r="L39" s="11"/>
      <c r="M39" s="83" t="s">
        <v>2</v>
      </c>
      <c r="N39" s="12"/>
      <c r="P39" s="32"/>
      <c r="Q39" s="83" t="s">
        <v>31</v>
      </c>
      <c r="R39" s="85"/>
      <c r="S39" s="11"/>
      <c r="T39" s="83" t="s">
        <v>2</v>
      </c>
      <c r="U39" s="12"/>
    </row>
    <row r="40" spans="1:21" x14ac:dyDescent="0.2">
      <c r="A40" s="13" t="s">
        <v>3</v>
      </c>
      <c r="B40" s="14" t="s">
        <v>158</v>
      </c>
      <c r="C40" s="15" t="s">
        <v>154</v>
      </c>
      <c r="D40" s="66" t="s">
        <v>155</v>
      </c>
      <c r="E40" s="15" t="s">
        <v>158</v>
      </c>
      <c r="F40" s="15" t="s">
        <v>154</v>
      </c>
      <c r="G40" s="16" t="s">
        <v>155</v>
      </c>
      <c r="I40" s="92" t="s">
        <v>158</v>
      </c>
      <c r="J40" s="15" t="s">
        <v>154</v>
      </c>
      <c r="K40" s="66" t="s">
        <v>155</v>
      </c>
      <c r="L40" s="15" t="s">
        <v>158</v>
      </c>
      <c r="M40" s="15" t="s">
        <v>154</v>
      </c>
      <c r="N40" s="16" t="s">
        <v>155</v>
      </c>
      <c r="P40" s="92" t="s">
        <v>158</v>
      </c>
      <c r="Q40" s="15" t="s">
        <v>154</v>
      </c>
      <c r="R40" s="66" t="s">
        <v>155</v>
      </c>
      <c r="S40" s="15" t="s">
        <v>158</v>
      </c>
      <c r="T40" s="15" t="s">
        <v>154</v>
      </c>
      <c r="U40" s="16" t="s">
        <v>155</v>
      </c>
    </row>
    <row r="41" spans="1:21" x14ac:dyDescent="0.2">
      <c r="A41" s="17" t="s">
        <v>80</v>
      </c>
      <c r="B41" s="18">
        <v>195086</v>
      </c>
      <c r="C41" s="18">
        <v>196340</v>
      </c>
      <c r="D41" s="19">
        <v>159934</v>
      </c>
      <c r="E41" s="27">
        <v>27.256164862032833</v>
      </c>
      <c r="F41" s="27">
        <v>25.39829556920434</v>
      </c>
      <c r="G41" s="28">
        <v>20.446505848196193</v>
      </c>
      <c r="I41" s="93">
        <v>27583</v>
      </c>
      <c r="J41" s="18">
        <v>27813</v>
      </c>
      <c r="K41" s="19">
        <v>28570</v>
      </c>
      <c r="L41" s="76">
        <v>36.073656539764329</v>
      </c>
      <c r="M41" s="76">
        <v>32.891827008361027</v>
      </c>
      <c r="N41" s="77">
        <v>29.98625061662311</v>
      </c>
      <c r="P41" s="93">
        <v>167503</v>
      </c>
      <c r="Q41" s="18">
        <v>168527</v>
      </c>
      <c r="R41" s="19">
        <v>131364</v>
      </c>
      <c r="S41" s="76">
        <v>26.201533896356409</v>
      </c>
      <c r="T41" s="76">
        <v>24.477947958198072</v>
      </c>
      <c r="U41" s="77">
        <v>19.123345901329103</v>
      </c>
    </row>
    <row r="42" spans="1:21" x14ac:dyDescent="0.2">
      <c r="A42" s="17" t="s">
        <v>185</v>
      </c>
      <c r="B42" s="18">
        <v>124724</v>
      </c>
      <c r="C42" s="18">
        <v>136825</v>
      </c>
      <c r="D42" s="19">
        <v>122495</v>
      </c>
      <c r="E42" s="27">
        <v>17.425637443241357</v>
      </c>
      <c r="F42" s="27">
        <v>17.699509989082124</v>
      </c>
      <c r="G42" s="28">
        <v>15.660176909692703</v>
      </c>
      <c r="I42" s="93">
        <v>10885</v>
      </c>
      <c r="J42" s="18">
        <v>11002</v>
      </c>
      <c r="K42" s="19">
        <v>10831</v>
      </c>
      <c r="L42" s="76">
        <v>14.235643383074166</v>
      </c>
      <c r="M42" s="76">
        <v>13.011033716103549</v>
      </c>
      <c r="N42" s="77">
        <v>11.367906210313087</v>
      </c>
      <c r="P42" s="93">
        <v>113839</v>
      </c>
      <c r="Q42" s="18">
        <v>125823</v>
      </c>
      <c r="R42" s="19">
        <v>111664</v>
      </c>
      <c r="S42" s="76">
        <v>17.807182063767918</v>
      </c>
      <c r="T42" s="76">
        <v>18.275343689404998</v>
      </c>
      <c r="U42" s="77">
        <v>16.255513662236329</v>
      </c>
    </row>
    <row r="43" spans="1:21" x14ac:dyDescent="0.2">
      <c r="A43" s="17" t="s">
        <v>81</v>
      </c>
      <c r="B43" s="18">
        <v>176814</v>
      </c>
      <c r="C43" s="18">
        <v>196258</v>
      </c>
      <c r="D43" s="19">
        <v>214681</v>
      </c>
      <c r="E43" s="27">
        <v>24.703318197694728</v>
      </c>
      <c r="F43" s="27">
        <v>25.38768815229146</v>
      </c>
      <c r="G43" s="28">
        <v>27.445548301153021</v>
      </c>
      <c r="I43" s="93">
        <v>18179</v>
      </c>
      <c r="J43" s="18">
        <v>21568</v>
      </c>
      <c r="K43" s="19">
        <v>25555</v>
      </c>
      <c r="L43" s="76">
        <v>23.774897662921937</v>
      </c>
      <c r="M43" s="76">
        <v>25.506451116971583</v>
      </c>
      <c r="N43" s="77">
        <v>26.821793297437996</v>
      </c>
      <c r="P43" s="93">
        <v>158635</v>
      </c>
      <c r="Q43" s="18">
        <v>174690</v>
      </c>
      <c r="R43" s="19">
        <v>189126</v>
      </c>
      <c r="S43" s="76">
        <v>24.814363501838766</v>
      </c>
      <c r="T43" s="76">
        <v>25.373101810496962</v>
      </c>
      <c r="U43" s="77">
        <v>27.532062946734019</v>
      </c>
    </row>
    <row r="44" spans="1:21" x14ac:dyDescent="0.2">
      <c r="A44" s="17" t="s">
        <v>83</v>
      </c>
      <c r="B44" s="18">
        <v>54144</v>
      </c>
      <c r="C44" s="18">
        <v>72156</v>
      </c>
      <c r="D44" s="19">
        <v>71518</v>
      </c>
      <c r="E44" s="27">
        <v>7.5646524624519733</v>
      </c>
      <c r="F44" s="27">
        <v>9.3340094483625773</v>
      </c>
      <c r="G44" s="28">
        <v>9.1431040632466853</v>
      </c>
      <c r="I44" s="93">
        <v>6337</v>
      </c>
      <c r="J44" s="18">
        <v>7316</v>
      </c>
      <c r="K44" s="19">
        <v>7986</v>
      </c>
      <c r="L44" s="76">
        <v>8.2876685455710604</v>
      </c>
      <c r="M44" s="76">
        <v>8.6519471611537515</v>
      </c>
      <c r="N44" s="77">
        <v>8.3818760036525077</v>
      </c>
      <c r="P44" s="93">
        <v>47807</v>
      </c>
      <c r="Q44" s="18">
        <v>64840</v>
      </c>
      <c r="R44" s="19">
        <v>63532</v>
      </c>
      <c r="S44" s="76">
        <v>7.4781749042292427</v>
      </c>
      <c r="T44" s="76">
        <v>9.4177796175661062</v>
      </c>
      <c r="U44" s="77">
        <v>9.248686183453918</v>
      </c>
    </row>
    <row r="45" spans="1:21" x14ac:dyDescent="0.2">
      <c r="A45" s="17" t="s">
        <v>184</v>
      </c>
      <c r="B45" s="18">
        <v>37056</v>
      </c>
      <c r="C45" s="18">
        <v>39611</v>
      </c>
      <c r="D45" s="19">
        <v>43391</v>
      </c>
      <c r="E45" s="27">
        <v>5.1772266852951452</v>
      </c>
      <c r="F45" s="27">
        <v>5.1240291626349865</v>
      </c>
      <c r="G45" s="28">
        <v>5.5472528371645868</v>
      </c>
      <c r="I45" s="93">
        <v>6248</v>
      </c>
      <c r="J45" s="18">
        <v>7338</v>
      </c>
      <c r="K45" s="19">
        <v>8517</v>
      </c>
      <c r="L45" s="76">
        <v>8.1712723801054103</v>
      </c>
      <c r="M45" s="76">
        <v>8.6779644981610478</v>
      </c>
      <c r="N45" s="77">
        <v>8.9391983374791391</v>
      </c>
      <c r="P45" s="93">
        <v>30808</v>
      </c>
      <c r="Q45" s="18">
        <v>32273</v>
      </c>
      <c r="R45" s="19">
        <v>34874</v>
      </c>
      <c r="S45" s="76">
        <v>4.8191187995376099</v>
      </c>
      <c r="T45" s="76">
        <v>4.6875385810874599</v>
      </c>
      <c r="U45" s="77">
        <v>5.0767909393970276</v>
      </c>
    </row>
    <row r="46" spans="1:21" x14ac:dyDescent="0.2">
      <c r="A46" s="17" t="s">
        <v>159</v>
      </c>
      <c r="B46" s="18">
        <v>0</v>
      </c>
      <c r="C46" s="18">
        <v>0</v>
      </c>
      <c r="D46" s="19">
        <v>0</v>
      </c>
      <c r="E46" s="27" t="s">
        <v>161</v>
      </c>
      <c r="F46" s="27" t="s">
        <v>161</v>
      </c>
      <c r="G46" s="28" t="s">
        <v>161</v>
      </c>
      <c r="I46" s="93">
        <v>0</v>
      </c>
      <c r="J46" s="18">
        <v>0</v>
      </c>
      <c r="K46" s="19">
        <v>0</v>
      </c>
      <c r="L46" s="76" t="s">
        <v>161</v>
      </c>
      <c r="M46" s="76" t="s">
        <v>161</v>
      </c>
      <c r="N46" s="77" t="s">
        <v>161</v>
      </c>
      <c r="P46" s="93">
        <v>0</v>
      </c>
      <c r="Q46" s="18">
        <v>0</v>
      </c>
      <c r="R46" s="19">
        <v>0</v>
      </c>
      <c r="S46" s="76" t="s">
        <v>161</v>
      </c>
      <c r="T46" s="76" t="s">
        <v>161</v>
      </c>
      <c r="U46" s="77" t="s">
        <v>161</v>
      </c>
    </row>
    <row r="47" spans="1:21" x14ac:dyDescent="0.2">
      <c r="A47" s="17" t="s">
        <v>160</v>
      </c>
      <c r="B47" s="18">
        <v>10732</v>
      </c>
      <c r="C47" s="18">
        <v>0</v>
      </c>
      <c r="D47" s="19">
        <v>0</v>
      </c>
      <c r="E47" s="27">
        <v>1.4994062172546281</v>
      </c>
      <c r="F47" s="27" t="s">
        <v>161</v>
      </c>
      <c r="G47" s="28" t="s">
        <v>161</v>
      </c>
      <c r="I47" s="93">
        <v>0</v>
      </c>
      <c r="J47" s="18">
        <v>0</v>
      </c>
      <c r="K47" s="19">
        <v>0</v>
      </c>
      <c r="L47" s="76" t="s">
        <v>161</v>
      </c>
      <c r="M47" s="76" t="s">
        <v>161</v>
      </c>
      <c r="N47" s="77" t="s">
        <v>161</v>
      </c>
      <c r="P47" s="93">
        <v>10732</v>
      </c>
      <c r="Q47" s="18">
        <v>0</v>
      </c>
      <c r="R47" s="19">
        <v>0</v>
      </c>
      <c r="S47" s="76">
        <v>1.6787452271045711</v>
      </c>
      <c r="T47" s="76" t="s">
        <v>161</v>
      </c>
      <c r="U47" s="77" t="s">
        <v>161</v>
      </c>
    </row>
    <row r="48" spans="1:21" x14ac:dyDescent="0.2">
      <c r="A48" s="17" t="s">
        <v>162</v>
      </c>
      <c r="B48" s="18">
        <v>14143</v>
      </c>
      <c r="C48" s="18">
        <v>25575</v>
      </c>
      <c r="D48" s="19">
        <v>29947</v>
      </c>
      <c r="E48" s="27">
        <v>1.9759692630108279</v>
      </c>
      <c r="F48" s="27">
        <v>3.3083498481328357</v>
      </c>
      <c r="G48" s="28">
        <v>3.8285262085355924</v>
      </c>
      <c r="I48" s="93">
        <v>0</v>
      </c>
      <c r="J48" s="18">
        <v>0</v>
      </c>
      <c r="K48" s="19">
        <v>0</v>
      </c>
      <c r="L48" s="76" t="s">
        <v>161</v>
      </c>
      <c r="M48" s="76" t="s">
        <v>161</v>
      </c>
      <c r="N48" s="77" t="s">
        <v>161</v>
      </c>
      <c r="P48" s="93">
        <v>14143</v>
      </c>
      <c r="Q48" s="18">
        <v>25575</v>
      </c>
      <c r="R48" s="19">
        <v>29947</v>
      </c>
      <c r="S48" s="76">
        <v>2.2123083998266817</v>
      </c>
      <c r="T48" s="76">
        <v>3.7146778796923678</v>
      </c>
      <c r="U48" s="77">
        <v>4.3595417291427072</v>
      </c>
    </row>
    <row r="49" spans="1:21" x14ac:dyDescent="0.2">
      <c r="A49" s="17" t="s">
        <v>163</v>
      </c>
      <c r="B49" s="18">
        <v>0</v>
      </c>
      <c r="C49" s="18">
        <v>0</v>
      </c>
      <c r="D49" s="19">
        <v>0</v>
      </c>
      <c r="E49" s="27" t="s">
        <v>161</v>
      </c>
      <c r="F49" s="27" t="s">
        <v>161</v>
      </c>
      <c r="G49" s="28" t="s">
        <v>161</v>
      </c>
      <c r="I49" s="93">
        <v>0</v>
      </c>
      <c r="J49" s="18">
        <v>0</v>
      </c>
      <c r="K49" s="19">
        <v>0</v>
      </c>
      <c r="L49" s="76" t="s">
        <v>161</v>
      </c>
      <c r="M49" s="76" t="s">
        <v>161</v>
      </c>
      <c r="N49" s="77" t="s">
        <v>161</v>
      </c>
      <c r="P49" s="93">
        <v>0</v>
      </c>
      <c r="Q49" s="18">
        <v>0</v>
      </c>
      <c r="R49" s="19">
        <v>0</v>
      </c>
      <c r="S49" s="76" t="s">
        <v>161</v>
      </c>
      <c r="T49" s="76" t="s">
        <v>161</v>
      </c>
      <c r="U49" s="77" t="s">
        <v>161</v>
      </c>
    </row>
    <row r="50" spans="1:21" x14ac:dyDescent="0.2">
      <c r="A50" s="17" t="s">
        <v>164</v>
      </c>
      <c r="B50" s="18">
        <v>84355</v>
      </c>
      <c r="C50" s="18">
        <v>76546</v>
      </c>
      <c r="D50" s="19">
        <v>94027</v>
      </c>
      <c r="E50" s="27">
        <v>11.785539643730353</v>
      </c>
      <c r="F50" s="27">
        <v>9.9018943294301494</v>
      </c>
      <c r="G50" s="28">
        <v>12.020731085249812</v>
      </c>
      <c r="I50" s="93">
        <v>0</v>
      </c>
      <c r="J50" s="18">
        <v>0</v>
      </c>
      <c r="K50" s="19">
        <v>0</v>
      </c>
      <c r="L50" s="76" t="s">
        <v>161</v>
      </c>
      <c r="M50" s="76" t="s">
        <v>161</v>
      </c>
      <c r="N50" s="77" t="s">
        <v>161</v>
      </c>
      <c r="P50" s="93">
        <v>84355</v>
      </c>
      <c r="Q50" s="18">
        <v>76546</v>
      </c>
      <c r="R50" s="19">
        <v>94027</v>
      </c>
      <c r="S50" s="76">
        <v>13.195168992956216</v>
      </c>
      <c r="T50" s="76">
        <v>11.11803452508043</v>
      </c>
      <c r="U50" s="77">
        <v>13.688003144425196</v>
      </c>
    </row>
    <row r="51" spans="1:21" x14ac:dyDescent="0.2">
      <c r="A51" s="17" t="s">
        <v>165</v>
      </c>
      <c r="B51" s="18">
        <v>0</v>
      </c>
      <c r="C51" s="18">
        <v>0</v>
      </c>
      <c r="D51" s="19">
        <v>0</v>
      </c>
      <c r="E51" s="27" t="s">
        <v>161</v>
      </c>
      <c r="F51" s="27" t="s">
        <v>161</v>
      </c>
      <c r="G51" s="28" t="s">
        <v>161</v>
      </c>
      <c r="I51" s="93">
        <v>0</v>
      </c>
      <c r="J51" s="18">
        <v>0</v>
      </c>
      <c r="K51" s="19">
        <v>0</v>
      </c>
      <c r="L51" s="76" t="s">
        <v>161</v>
      </c>
      <c r="M51" s="76" t="s">
        <v>161</v>
      </c>
      <c r="N51" s="77" t="s">
        <v>161</v>
      </c>
      <c r="P51" s="93">
        <v>0</v>
      </c>
      <c r="Q51" s="18">
        <v>0</v>
      </c>
      <c r="R51" s="19">
        <v>0</v>
      </c>
      <c r="S51" s="76" t="s">
        <v>161</v>
      </c>
      <c r="T51" s="76" t="s">
        <v>161</v>
      </c>
      <c r="U51" s="77" t="s">
        <v>161</v>
      </c>
    </row>
    <row r="52" spans="1:21" x14ac:dyDescent="0.2">
      <c r="A52" s="17" t="s">
        <v>166</v>
      </c>
      <c r="B52" s="18">
        <v>0</v>
      </c>
      <c r="C52" s="18">
        <v>0</v>
      </c>
      <c r="D52" s="19">
        <v>0</v>
      </c>
      <c r="E52" s="27" t="s">
        <v>161</v>
      </c>
      <c r="F52" s="27" t="s">
        <v>161</v>
      </c>
      <c r="G52" s="28" t="s">
        <v>161</v>
      </c>
      <c r="I52" s="93">
        <v>0</v>
      </c>
      <c r="J52" s="18">
        <v>0</v>
      </c>
      <c r="K52" s="19">
        <v>0</v>
      </c>
      <c r="L52" s="76" t="s">
        <v>161</v>
      </c>
      <c r="M52" s="76" t="s">
        <v>161</v>
      </c>
      <c r="N52" s="77" t="s">
        <v>161</v>
      </c>
      <c r="P52" s="93">
        <v>0</v>
      </c>
      <c r="Q52" s="18">
        <v>0</v>
      </c>
      <c r="R52" s="19">
        <v>0</v>
      </c>
      <c r="S52" s="76" t="s">
        <v>161</v>
      </c>
      <c r="T52" s="76" t="s">
        <v>161</v>
      </c>
      <c r="U52" s="77" t="s">
        <v>161</v>
      </c>
    </row>
    <row r="53" spans="1:21" x14ac:dyDescent="0.2">
      <c r="A53" s="17" t="s">
        <v>167</v>
      </c>
      <c r="B53" s="18">
        <v>0</v>
      </c>
      <c r="C53" s="18">
        <v>0</v>
      </c>
      <c r="D53" s="19">
        <v>0</v>
      </c>
      <c r="E53" s="27" t="s">
        <v>161</v>
      </c>
      <c r="F53" s="27" t="s">
        <v>161</v>
      </c>
      <c r="G53" s="28" t="s">
        <v>161</v>
      </c>
      <c r="I53" s="93">
        <v>0</v>
      </c>
      <c r="J53" s="18">
        <v>0</v>
      </c>
      <c r="K53" s="19">
        <v>0</v>
      </c>
      <c r="L53" s="76" t="s">
        <v>161</v>
      </c>
      <c r="M53" s="76" t="s">
        <v>161</v>
      </c>
      <c r="N53" s="77" t="s">
        <v>161</v>
      </c>
      <c r="P53" s="93">
        <v>0</v>
      </c>
      <c r="Q53" s="18">
        <v>0</v>
      </c>
      <c r="R53" s="19">
        <v>0</v>
      </c>
      <c r="S53" s="76" t="s">
        <v>161</v>
      </c>
      <c r="T53" s="76" t="s">
        <v>161</v>
      </c>
      <c r="U53" s="77" t="s">
        <v>161</v>
      </c>
    </row>
    <row r="54" spans="1:21" x14ac:dyDescent="0.2">
      <c r="A54" s="17" t="s">
        <v>168</v>
      </c>
      <c r="B54" s="18">
        <v>0</v>
      </c>
      <c r="C54" s="18">
        <v>0</v>
      </c>
      <c r="D54" s="19">
        <v>0</v>
      </c>
      <c r="E54" s="27" t="s">
        <v>161</v>
      </c>
      <c r="F54" s="27" t="s">
        <v>161</v>
      </c>
      <c r="G54" s="28" t="s">
        <v>161</v>
      </c>
      <c r="I54" s="93">
        <v>0</v>
      </c>
      <c r="J54" s="18">
        <v>0</v>
      </c>
      <c r="K54" s="19">
        <v>0</v>
      </c>
      <c r="L54" s="76" t="s">
        <v>161</v>
      </c>
      <c r="M54" s="76" t="s">
        <v>161</v>
      </c>
      <c r="N54" s="77" t="s">
        <v>161</v>
      </c>
      <c r="P54" s="93">
        <v>0</v>
      </c>
      <c r="Q54" s="18">
        <v>0</v>
      </c>
      <c r="R54" s="19">
        <v>0</v>
      </c>
      <c r="S54" s="76" t="s">
        <v>161</v>
      </c>
      <c r="T54" s="76" t="s">
        <v>161</v>
      </c>
      <c r="U54" s="77" t="s">
        <v>161</v>
      </c>
    </row>
    <row r="55" spans="1:21" x14ac:dyDescent="0.2">
      <c r="A55" s="17" t="s">
        <v>169</v>
      </c>
      <c r="B55" s="18">
        <v>14306</v>
      </c>
      <c r="C55" s="18">
        <v>17760</v>
      </c>
      <c r="D55" s="19">
        <v>19455</v>
      </c>
      <c r="E55" s="27">
        <v>1.9987425777156829</v>
      </c>
      <c r="F55" s="27">
        <v>2.2974112728382861</v>
      </c>
      <c r="G55" s="28">
        <v>2.4871932877102862</v>
      </c>
      <c r="I55" s="93">
        <v>7231</v>
      </c>
      <c r="J55" s="18">
        <v>9522</v>
      </c>
      <c r="K55" s="19">
        <v>9956</v>
      </c>
      <c r="L55" s="76">
        <v>9.4568614885630957</v>
      </c>
      <c r="M55" s="76">
        <v>11.260776499249046</v>
      </c>
      <c r="N55" s="77">
        <v>10.44953136643681</v>
      </c>
      <c r="P55" s="93">
        <v>7075</v>
      </c>
      <c r="Q55" s="18">
        <v>8238</v>
      </c>
      <c r="R55" s="19">
        <v>9499</v>
      </c>
      <c r="S55" s="76">
        <v>1.1067016848457736</v>
      </c>
      <c r="T55" s="76">
        <v>1.1965402296346326</v>
      </c>
      <c r="U55" s="77">
        <v>1.3828192101087446</v>
      </c>
    </row>
    <row r="56" spans="1:21" x14ac:dyDescent="0.2">
      <c r="A56" s="17" t="s">
        <v>170</v>
      </c>
      <c r="B56" s="18">
        <v>0</v>
      </c>
      <c r="C56" s="18">
        <v>0</v>
      </c>
      <c r="D56" s="19">
        <v>0</v>
      </c>
      <c r="E56" s="27" t="s">
        <v>161</v>
      </c>
      <c r="F56" s="27" t="s">
        <v>161</v>
      </c>
      <c r="G56" s="28" t="s">
        <v>161</v>
      </c>
      <c r="I56" s="93">
        <v>0</v>
      </c>
      <c r="J56" s="18">
        <v>0</v>
      </c>
      <c r="K56" s="19">
        <v>0</v>
      </c>
      <c r="L56" s="76" t="s">
        <v>161</v>
      </c>
      <c r="M56" s="76" t="s">
        <v>161</v>
      </c>
      <c r="N56" s="77" t="s">
        <v>161</v>
      </c>
      <c r="P56" s="93">
        <v>0</v>
      </c>
      <c r="Q56" s="18">
        <v>0</v>
      </c>
      <c r="R56" s="19">
        <v>0</v>
      </c>
      <c r="S56" s="76" t="s">
        <v>161</v>
      </c>
      <c r="T56" s="76" t="s">
        <v>161</v>
      </c>
      <c r="U56" s="77" t="s">
        <v>161</v>
      </c>
    </row>
    <row r="57" spans="1:21" x14ac:dyDescent="0.2">
      <c r="A57" s="17" t="s">
        <v>171</v>
      </c>
      <c r="B57" s="18">
        <v>0</v>
      </c>
      <c r="C57" s="18">
        <v>0</v>
      </c>
      <c r="D57" s="19">
        <v>0</v>
      </c>
      <c r="E57" s="27" t="s">
        <v>161</v>
      </c>
      <c r="F57" s="27" t="s">
        <v>161</v>
      </c>
      <c r="G57" s="28" t="s">
        <v>161</v>
      </c>
      <c r="I57" s="93">
        <v>0</v>
      </c>
      <c r="J57" s="18">
        <v>0</v>
      </c>
      <c r="K57" s="19">
        <v>0</v>
      </c>
      <c r="L57" s="76" t="s">
        <v>161</v>
      </c>
      <c r="M57" s="76" t="s">
        <v>161</v>
      </c>
      <c r="N57" s="77" t="s">
        <v>161</v>
      </c>
      <c r="P57" s="93">
        <v>0</v>
      </c>
      <c r="Q57" s="18">
        <v>0</v>
      </c>
      <c r="R57" s="19">
        <v>0</v>
      </c>
      <c r="S57" s="76" t="s">
        <v>161</v>
      </c>
      <c r="T57" s="76" t="s">
        <v>161</v>
      </c>
      <c r="U57" s="77" t="s">
        <v>161</v>
      </c>
    </row>
    <row r="58" spans="1:21" x14ac:dyDescent="0.2">
      <c r="A58" s="17" t="s">
        <v>172</v>
      </c>
      <c r="B58" s="18">
        <v>1</v>
      </c>
      <c r="C58" s="18">
        <v>128</v>
      </c>
      <c r="D58" s="19">
        <v>4123</v>
      </c>
      <c r="E58" s="27">
        <v>1.3971358714634998E-4</v>
      </c>
      <c r="F58" s="27">
        <v>1.6557919083519178E-2</v>
      </c>
      <c r="G58" s="28">
        <v>0.52709832563503012</v>
      </c>
      <c r="I58" s="93">
        <v>0</v>
      </c>
      <c r="J58" s="18">
        <v>0</v>
      </c>
      <c r="K58" s="19">
        <v>0</v>
      </c>
      <c r="L58" s="76" t="s">
        <v>161</v>
      </c>
      <c r="M58" s="76" t="s">
        <v>161</v>
      </c>
      <c r="N58" s="77" t="s">
        <v>161</v>
      </c>
      <c r="P58" s="93">
        <v>1</v>
      </c>
      <c r="Q58" s="18">
        <v>128</v>
      </c>
      <c r="R58" s="19">
        <v>4123</v>
      </c>
      <c r="S58" s="76">
        <v>1.5642426640929662E-4</v>
      </c>
      <c r="T58" s="76">
        <v>1.8591545204325439E-2</v>
      </c>
      <c r="U58" s="77">
        <v>0.60020671684159954</v>
      </c>
    </row>
    <row r="59" spans="1:21" x14ac:dyDescent="0.2">
      <c r="A59" s="17" t="s">
        <v>173</v>
      </c>
      <c r="B59" s="18">
        <v>0</v>
      </c>
      <c r="C59" s="18">
        <v>0</v>
      </c>
      <c r="D59" s="19">
        <v>0</v>
      </c>
      <c r="E59" s="27" t="s">
        <v>161</v>
      </c>
      <c r="F59" s="27" t="s">
        <v>161</v>
      </c>
      <c r="G59" s="28" t="s">
        <v>161</v>
      </c>
      <c r="I59" s="93">
        <v>0</v>
      </c>
      <c r="J59" s="18">
        <v>0</v>
      </c>
      <c r="K59" s="19">
        <v>0</v>
      </c>
      <c r="L59" s="76" t="s">
        <v>161</v>
      </c>
      <c r="M59" s="76" t="s">
        <v>161</v>
      </c>
      <c r="N59" s="77" t="s">
        <v>161</v>
      </c>
      <c r="P59" s="93">
        <v>0</v>
      </c>
      <c r="Q59" s="18">
        <v>0</v>
      </c>
      <c r="R59" s="19">
        <v>0</v>
      </c>
      <c r="S59" s="76" t="s">
        <v>161</v>
      </c>
      <c r="T59" s="76" t="s">
        <v>161</v>
      </c>
      <c r="U59" s="77" t="s">
        <v>161</v>
      </c>
    </row>
    <row r="60" spans="1:21" x14ac:dyDescent="0.2">
      <c r="A60" s="17" t="s">
        <v>174</v>
      </c>
      <c r="B60" s="18">
        <v>0</v>
      </c>
      <c r="C60" s="18">
        <v>0</v>
      </c>
      <c r="D60" s="19">
        <v>0</v>
      </c>
      <c r="E60" s="27" t="s">
        <v>161</v>
      </c>
      <c r="F60" s="27" t="s">
        <v>161</v>
      </c>
      <c r="G60" s="28" t="s">
        <v>161</v>
      </c>
      <c r="I60" s="93">
        <v>0</v>
      </c>
      <c r="J60" s="18">
        <v>0</v>
      </c>
      <c r="K60" s="19">
        <v>0</v>
      </c>
      <c r="L60" s="76" t="s">
        <v>161</v>
      </c>
      <c r="M60" s="76" t="s">
        <v>161</v>
      </c>
      <c r="N60" s="77" t="s">
        <v>161</v>
      </c>
      <c r="P60" s="93">
        <v>0</v>
      </c>
      <c r="Q60" s="18">
        <v>0</v>
      </c>
      <c r="R60" s="19">
        <v>0</v>
      </c>
      <c r="S60" s="76" t="s">
        <v>161</v>
      </c>
      <c r="T60" s="76" t="s">
        <v>161</v>
      </c>
      <c r="U60" s="77" t="s">
        <v>161</v>
      </c>
    </row>
    <row r="61" spans="1:21" x14ac:dyDescent="0.2">
      <c r="A61" s="17" t="s">
        <v>175</v>
      </c>
      <c r="B61" s="18">
        <v>0</v>
      </c>
      <c r="C61" s="18">
        <v>530</v>
      </c>
      <c r="D61" s="19">
        <v>854</v>
      </c>
      <c r="E61" s="27" t="s">
        <v>161</v>
      </c>
      <c r="F61" s="27">
        <v>6.8560133705196605E-2</v>
      </c>
      <c r="G61" s="28">
        <v>0.10917826099740861</v>
      </c>
      <c r="I61" s="93">
        <v>0</v>
      </c>
      <c r="J61" s="18">
        <v>0</v>
      </c>
      <c r="K61" s="19">
        <v>0</v>
      </c>
      <c r="L61" s="76" t="s">
        <v>161</v>
      </c>
      <c r="M61" s="76" t="s">
        <v>161</v>
      </c>
      <c r="N61" s="77" t="s">
        <v>161</v>
      </c>
      <c r="P61" s="93">
        <v>0</v>
      </c>
      <c r="Q61" s="18">
        <v>530</v>
      </c>
      <c r="R61" s="19">
        <v>854</v>
      </c>
      <c r="S61" s="76" t="s">
        <v>161</v>
      </c>
      <c r="T61" s="76">
        <v>7.6980616861660023E-2</v>
      </c>
      <c r="U61" s="77">
        <v>0.12432125544087462</v>
      </c>
    </row>
    <row r="62" spans="1:21" x14ac:dyDescent="0.2">
      <c r="A62" s="17" t="s">
        <v>176</v>
      </c>
      <c r="B62" s="18">
        <v>0</v>
      </c>
      <c r="C62" s="18">
        <v>0</v>
      </c>
      <c r="D62" s="19">
        <v>4129</v>
      </c>
      <c r="E62" s="27" t="s">
        <v>161</v>
      </c>
      <c r="F62" s="27" t="s">
        <v>161</v>
      </c>
      <c r="G62" s="28">
        <v>0.52786538601674493</v>
      </c>
      <c r="I62" s="93">
        <v>0</v>
      </c>
      <c r="J62" s="18">
        <v>0</v>
      </c>
      <c r="K62" s="19">
        <v>3862</v>
      </c>
      <c r="L62" s="76" t="s">
        <v>161</v>
      </c>
      <c r="M62" s="76" t="s">
        <v>161</v>
      </c>
      <c r="N62" s="77">
        <v>4.0534441680573483</v>
      </c>
      <c r="P62" s="93">
        <v>0</v>
      </c>
      <c r="Q62" s="18">
        <v>0</v>
      </c>
      <c r="R62" s="19">
        <v>267</v>
      </c>
      <c r="S62" s="76" t="s">
        <v>161</v>
      </c>
      <c r="T62" s="76" t="s">
        <v>161</v>
      </c>
      <c r="U62" s="77">
        <v>3.8868589230343704E-2</v>
      </c>
    </row>
    <row r="63" spans="1:21" x14ac:dyDescent="0.2">
      <c r="A63" s="17" t="s">
        <v>177</v>
      </c>
      <c r="B63" s="18">
        <v>0</v>
      </c>
      <c r="C63" s="18">
        <v>0</v>
      </c>
      <c r="D63" s="19">
        <v>0</v>
      </c>
      <c r="E63" s="27" t="s">
        <v>161</v>
      </c>
      <c r="F63" s="27" t="s">
        <v>161</v>
      </c>
      <c r="G63" s="28" t="s">
        <v>161</v>
      </c>
      <c r="I63" s="93">
        <v>0</v>
      </c>
      <c r="J63" s="18">
        <v>0</v>
      </c>
      <c r="K63" s="19">
        <v>0</v>
      </c>
      <c r="L63" s="76" t="s">
        <v>161</v>
      </c>
      <c r="M63" s="76" t="s">
        <v>161</v>
      </c>
      <c r="N63" s="77" t="s">
        <v>161</v>
      </c>
      <c r="P63" s="93">
        <v>0</v>
      </c>
      <c r="Q63" s="18">
        <v>0</v>
      </c>
      <c r="R63" s="19">
        <v>0</v>
      </c>
      <c r="S63" s="76" t="s">
        <v>161</v>
      </c>
      <c r="T63" s="76" t="s">
        <v>161</v>
      </c>
      <c r="U63" s="77" t="s">
        <v>161</v>
      </c>
    </row>
    <row r="64" spans="1:21" x14ac:dyDescent="0.2">
      <c r="A64" s="17" t="s">
        <v>178</v>
      </c>
      <c r="B64" s="18">
        <v>0</v>
      </c>
      <c r="C64" s="18">
        <v>0</v>
      </c>
      <c r="D64" s="19">
        <v>0</v>
      </c>
      <c r="E64" s="27" t="s">
        <v>161</v>
      </c>
      <c r="F64" s="27" t="s">
        <v>161</v>
      </c>
      <c r="G64" s="28" t="s">
        <v>161</v>
      </c>
      <c r="I64" s="93">
        <v>0</v>
      </c>
      <c r="J64" s="18">
        <v>0</v>
      </c>
      <c r="K64" s="19">
        <v>0</v>
      </c>
      <c r="L64" s="76" t="s">
        <v>161</v>
      </c>
      <c r="M64" s="76" t="s">
        <v>161</v>
      </c>
      <c r="N64" s="77" t="s">
        <v>161</v>
      </c>
      <c r="P64" s="93">
        <v>0</v>
      </c>
      <c r="Q64" s="18">
        <v>0</v>
      </c>
      <c r="R64" s="19">
        <v>0</v>
      </c>
      <c r="S64" s="76" t="s">
        <v>161</v>
      </c>
      <c r="T64" s="76" t="s">
        <v>161</v>
      </c>
      <c r="U64" s="77" t="s">
        <v>161</v>
      </c>
    </row>
    <row r="65" spans="1:21" x14ac:dyDescent="0.2">
      <c r="A65" s="17" t="s">
        <v>179</v>
      </c>
      <c r="B65" s="18">
        <v>0</v>
      </c>
      <c r="C65" s="18">
        <v>0</v>
      </c>
      <c r="D65" s="19">
        <v>0</v>
      </c>
      <c r="E65" s="27" t="s">
        <v>161</v>
      </c>
      <c r="F65" s="27" t="s">
        <v>161</v>
      </c>
      <c r="G65" s="28" t="s">
        <v>161</v>
      </c>
      <c r="I65" s="93">
        <v>0</v>
      </c>
      <c r="J65" s="18">
        <v>0</v>
      </c>
      <c r="K65" s="19">
        <v>0</v>
      </c>
      <c r="L65" s="76" t="s">
        <v>161</v>
      </c>
      <c r="M65" s="76" t="s">
        <v>161</v>
      </c>
      <c r="N65" s="77" t="s">
        <v>161</v>
      </c>
      <c r="P65" s="93">
        <v>0</v>
      </c>
      <c r="Q65" s="18">
        <v>0</v>
      </c>
      <c r="R65" s="19">
        <v>0</v>
      </c>
      <c r="S65" s="76" t="s">
        <v>161</v>
      </c>
      <c r="T65" s="76" t="s">
        <v>161</v>
      </c>
      <c r="U65" s="77" t="s">
        <v>161</v>
      </c>
    </row>
    <row r="66" spans="1:21" x14ac:dyDescent="0.2">
      <c r="A66" s="17" t="s">
        <v>180</v>
      </c>
      <c r="B66" s="18">
        <v>0</v>
      </c>
      <c r="C66" s="18">
        <v>0</v>
      </c>
      <c r="D66" s="19">
        <v>0</v>
      </c>
      <c r="E66" s="27" t="s">
        <v>161</v>
      </c>
      <c r="F66" s="27" t="s">
        <v>161</v>
      </c>
      <c r="G66" s="28" t="s">
        <v>161</v>
      </c>
      <c r="I66" s="93">
        <v>0</v>
      </c>
      <c r="J66" s="18">
        <v>0</v>
      </c>
      <c r="K66" s="19">
        <v>0</v>
      </c>
      <c r="L66" s="76" t="s">
        <v>161</v>
      </c>
      <c r="M66" s="76" t="s">
        <v>161</v>
      </c>
      <c r="N66" s="77" t="s">
        <v>161</v>
      </c>
      <c r="P66" s="93">
        <v>0</v>
      </c>
      <c r="Q66" s="18">
        <v>0</v>
      </c>
      <c r="R66" s="19">
        <v>0</v>
      </c>
      <c r="S66" s="76" t="s">
        <v>161</v>
      </c>
      <c r="T66" s="76" t="s">
        <v>161</v>
      </c>
      <c r="U66" s="77" t="s">
        <v>161</v>
      </c>
    </row>
    <row r="67" spans="1:21" x14ac:dyDescent="0.2">
      <c r="A67" s="17" t="s">
        <v>181</v>
      </c>
      <c r="B67" s="18">
        <v>176</v>
      </c>
      <c r="C67" s="18">
        <v>179</v>
      </c>
      <c r="D67" s="19">
        <v>166</v>
      </c>
      <c r="E67" s="27">
        <v>2.4589591337757597E-2</v>
      </c>
      <c r="F67" s="27">
        <v>2.3155214968358852E-2</v>
      </c>
      <c r="G67" s="28">
        <v>2.1222003894109873E-2</v>
      </c>
      <c r="I67" s="93">
        <v>0</v>
      </c>
      <c r="J67" s="18">
        <v>0</v>
      </c>
      <c r="K67" s="19">
        <v>0</v>
      </c>
      <c r="L67" s="76" t="s">
        <v>161</v>
      </c>
      <c r="M67" s="76" t="s">
        <v>161</v>
      </c>
      <c r="N67" s="77" t="s">
        <v>161</v>
      </c>
      <c r="P67" s="93">
        <v>176</v>
      </c>
      <c r="Q67" s="18">
        <v>179</v>
      </c>
      <c r="R67" s="19">
        <v>166</v>
      </c>
      <c r="S67" s="76">
        <v>2.7530670888036204E-2</v>
      </c>
      <c r="T67" s="76">
        <v>2.5999113996673855E-2</v>
      </c>
      <c r="U67" s="77">
        <v>2.4165489933472114E-2</v>
      </c>
    </row>
    <row r="68" spans="1:21" x14ac:dyDescent="0.2">
      <c r="A68" s="17" t="s">
        <v>182</v>
      </c>
      <c r="B68" s="18">
        <v>4213</v>
      </c>
      <c r="C68" s="18">
        <v>11136</v>
      </c>
      <c r="D68" s="19">
        <v>17487</v>
      </c>
      <c r="E68" s="27">
        <v>0.58861334264757248</v>
      </c>
      <c r="F68" s="27">
        <v>1.4405389602661685</v>
      </c>
      <c r="G68" s="28">
        <v>2.2355974825078273</v>
      </c>
      <c r="I68" s="93">
        <v>0</v>
      </c>
      <c r="J68" s="18">
        <v>0</v>
      </c>
      <c r="K68" s="19">
        <v>0</v>
      </c>
      <c r="L68" s="76" t="s">
        <v>161</v>
      </c>
      <c r="M68" s="76" t="s">
        <v>161</v>
      </c>
      <c r="N68" s="77" t="s">
        <v>161</v>
      </c>
      <c r="P68" s="93">
        <v>4213</v>
      </c>
      <c r="Q68" s="18">
        <v>11136</v>
      </c>
      <c r="R68" s="19">
        <v>17487</v>
      </c>
      <c r="S68" s="76">
        <v>0.65901543438236665</v>
      </c>
      <c r="T68" s="76">
        <v>1.6174644327763132</v>
      </c>
      <c r="U68" s="77">
        <v>2.5456742317266681</v>
      </c>
    </row>
    <row r="69" spans="1:21" x14ac:dyDescent="0.2">
      <c r="A69" s="17" t="s">
        <v>183</v>
      </c>
      <c r="B69" s="18">
        <v>0</v>
      </c>
      <c r="C69" s="18">
        <v>0</v>
      </c>
      <c r="D69" s="19">
        <v>0</v>
      </c>
      <c r="E69" s="27" t="s">
        <v>161</v>
      </c>
      <c r="F69" s="27" t="s">
        <v>161</v>
      </c>
      <c r="G69" s="28" t="s">
        <v>161</v>
      </c>
      <c r="I69" s="93">
        <v>0</v>
      </c>
      <c r="J69" s="18">
        <v>0</v>
      </c>
      <c r="K69" s="19">
        <v>0</v>
      </c>
      <c r="L69" s="76" t="s">
        <v>161</v>
      </c>
      <c r="M69" s="76" t="s">
        <v>161</v>
      </c>
      <c r="N69" s="77" t="s">
        <v>161</v>
      </c>
      <c r="P69" s="93">
        <v>0</v>
      </c>
      <c r="Q69" s="18">
        <v>0</v>
      </c>
      <c r="R69" s="19">
        <v>0</v>
      </c>
      <c r="S69" s="76" t="s">
        <v>161</v>
      </c>
      <c r="T69" s="76" t="s">
        <v>161</v>
      </c>
      <c r="U69" s="77" t="s">
        <v>161</v>
      </c>
    </row>
    <row r="70" spans="1:21" ht="13.5" thickBot="1" x14ac:dyDescent="0.25">
      <c r="A70" s="20" t="s">
        <v>4</v>
      </c>
      <c r="B70" s="21">
        <v>715750</v>
      </c>
      <c r="C70" s="21">
        <v>773044</v>
      </c>
      <c r="D70" s="22">
        <v>782207</v>
      </c>
      <c r="E70" s="23">
        <v>100</v>
      </c>
      <c r="F70" s="23">
        <v>100</v>
      </c>
      <c r="G70" s="48">
        <v>100</v>
      </c>
      <c r="I70" s="94">
        <v>76463</v>
      </c>
      <c r="J70" s="21">
        <v>84559</v>
      </c>
      <c r="K70" s="22">
        <v>95277</v>
      </c>
      <c r="L70" s="80">
        <v>100</v>
      </c>
      <c r="M70" s="80">
        <v>100</v>
      </c>
      <c r="N70" s="81">
        <v>100</v>
      </c>
      <c r="P70" s="94">
        <v>639287</v>
      </c>
      <c r="Q70" s="21">
        <v>688485</v>
      </c>
      <c r="R70" s="22">
        <v>686930</v>
      </c>
      <c r="S70" s="80">
        <v>100</v>
      </c>
      <c r="T70" s="80">
        <v>100</v>
      </c>
      <c r="U70" s="81">
        <v>100</v>
      </c>
    </row>
    <row r="71" spans="1:21" x14ac:dyDescent="0.2">
      <c r="A71" s="24"/>
      <c r="B71" s="24"/>
      <c r="C71" s="24"/>
      <c r="D71" s="24"/>
      <c r="E71" s="24"/>
      <c r="F71" s="24"/>
      <c r="G71" s="50"/>
    </row>
    <row r="72" spans="1:21" ht="12.75" customHeight="1" x14ac:dyDescent="0.2">
      <c r="A72" s="26" t="s">
        <v>156</v>
      </c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208">
        <v>16</v>
      </c>
    </row>
    <row r="73" spans="1:21" ht="12.75" customHeight="1" x14ac:dyDescent="0.2">
      <c r="A73" s="26" t="s">
        <v>157</v>
      </c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207"/>
    </row>
    <row r="74" spans="1:21" ht="12.75" customHeight="1" x14ac:dyDescent="0.2"/>
  </sheetData>
  <mergeCells count="5">
    <mergeCell ref="U72:U73"/>
    <mergeCell ref="I4:N4"/>
    <mergeCell ref="P4:U4"/>
    <mergeCell ref="I38:N38"/>
    <mergeCell ref="P38:U38"/>
  </mergeCells>
  <hyperlinks>
    <hyperlink ref="A2" location="Innhold!A40" tooltip="Move to Innhold" display="Tilbake til innholdsfortegnelsen" xr:uid="{00000000-0004-0000-0F00-000000000000}"/>
  </hyperlinks>
  <pageMargins left="0.78740157480314965" right="0.78740157480314965" top="0.39370078740157483" bottom="0.19685039370078741" header="3.937007874015748E-2" footer="3.937007874015748E-2"/>
  <pageSetup paperSize="9" scale="56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U74"/>
  <sheetViews>
    <sheetView showGridLines="0" showRowColHeaders="0" zoomScaleNormal="100" workbookViewId="0"/>
  </sheetViews>
  <sheetFormatPr defaultColWidth="11.42578125" defaultRowHeight="12.75" x14ac:dyDescent="0.2"/>
  <cols>
    <col min="1" max="1" width="26.42578125" style="1" customWidth="1"/>
    <col min="2" max="4" width="11.7109375" style="1" customWidth="1"/>
    <col min="5" max="7" width="9.7109375" style="1" customWidth="1"/>
    <col min="8" max="8" width="6.7109375" style="1" customWidth="1"/>
    <col min="9" max="11" width="11.7109375" style="1" customWidth="1"/>
    <col min="12" max="14" width="9.7109375" style="1" customWidth="1"/>
    <col min="15" max="15" width="6.7109375" style="1" customWidth="1"/>
    <col min="16" max="18" width="11.7109375" style="1" customWidth="1"/>
    <col min="19" max="21" width="9.7109375" style="1" customWidth="1"/>
    <col min="22" max="16384" width="11.42578125" style="1"/>
  </cols>
  <sheetData>
    <row r="1" spans="1:21" ht="5.25" customHeight="1" x14ac:dyDescent="0.2"/>
    <row r="2" spans="1:21" x14ac:dyDescent="0.2">
      <c r="A2" s="69" t="s">
        <v>0</v>
      </c>
      <c r="B2" s="3"/>
      <c r="C2" s="3"/>
      <c r="D2" s="3"/>
      <c r="E2" s="3"/>
      <c r="F2" s="3"/>
      <c r="I2" s="3"/>
      <c r="J2" s="3"/>
      <c r="K2" s="3"/>
      <c r="L2" s="3"/>
      <c r="M2" s="3"/>
      <c r="P2" s="3"/>
      <c r="Q2" s="3"/>
      <c r="R2" s="3"/>
      <c r="S2" s="3"/>
      <c r="T2" s="3"/>
    </row>
    <row r="3" spans="1:21" ht="6" customHeight="1" x14ac:dyDescent="0.2">
      <c r="A3" s="4"/>
      <c r="B3" s="3"/>
      <c r="C3" s="3"/>
      <c r="D3" s="3"/>
      <c r="E3" s="3"/>
      <c r="F3" s="3"/>
      <c r="I3" s="3"/>
      <c r="J3" s="3"/>
      <c r="K3" s="3"/>
      <c r="L3" s="3"/>
      <c r="M3" s="3"/>
      <c r="P3" s="3"/>
      <c r="Q3" s="3"/>
      <c r="R3" s="3"/>
      <c r="S3" s="3"/>
      <c r="T3" s="3"/>
    </row>
    <row r="4" spans="1:21" ht="16.5" thickBot="1" x14ac:dyDescent="0.3">
      <c r="A4" s="5" t="s">
        <v>121</v>
      </c>
      <c r="B4" s="6"/>
      <c r="C4" s="6"/>
      <c r="D4" s="223" t="s">
        <v>103</v>
      </c>
      <c r="E4" s="223"/>
      <c r="F4" s="6"/>
      <c r="I4" s="223" t="s">
        <v>90</v>
      </c>
      <c r="J4" s="223"/>
      <c r="K4" s="223"/>
      <c r="L4" s="223"/>
      <c r="M4" s="223"/>
      <c r="N4" s="223"/>
      <c r="P4" s="223" t="s">
        <v>91</v>
      </c>
      <c r="Q4" s="223"/>
      <c r="R4" s="223"/>
      <c r="S4" s="223"/>
      <c r="T4" s="223"/>
      <c r="U4" s="223"/>
    </row>
    <row r="5" spans="1:21" x14ac:dyDescent="0.2">
      <c r="A5" s="7"/>
      <c r="B5" s="8"/>
      <c r="C5" s="9" t="s">
        <v>1</v>
      </c>
      <c r="D5" s="10"/>
      <c r="E5" s="11"/>
      <c r="F5" s="9" t="s">
        <v>2</v>
      </c>
      <c r="G5" s="12"/>
      <c r="I5" s="7"/>
      <c r="J5" s="83" t="s">
        <v>1</v>
      </c>
      <c r="K5" s="10"/>
      <c r="L5" s="11"/>
      <c r="M5" s="83" t="s">
        <v>2</v>
      </c>
      <c r="N5" s="12"/>
      <c r="P5" s="7"/>
      <c r="Q5" s="83" t="s">
        <v>1</v>
      </c>
      <c r="R5" s="10"/>
      <c r="S5" s="11"/>
      <c r="T5" s="83" t="s">
        <v>2</v>
      </c>
      <c r="U5" s="12"/>
    </row>
    <row r="6" spans="1:21" x14ac:dyDescent="0.2">
      <c r="A6" s="13" t="s">
        <v>3</v>
      </c>
      <c r="B6" s="14" t="s">
        <v>158</v>
      </c>
      <c r="C6" s="15" t="s">
        <v>154</v>
      </c>
      <c r="D6" s="66" t="s">
        <v>155</v>
      </c>
      <c r="E6" s="15" t="s">
        <v>158</v>
      </c>
      <c r="F6" s="15" t="s">
        <v>154</v>
      </c>
      <c r="G6" s="16" t="s">
        <v>155</v>
      </c>
      <c r="I6" s="92" t="s">
        <v>158</v>
      </c>
      <c r="J6" s="15" t="s">
        <v>154</v>
      </c>
      <c r="K6" s="66" t="s">
        <v>155</v>
      </c>
      <c r="L6" s="15" t="s">
        <v>158</v>
      </c>
      <c r="M6" s="15" t="s">
        <v>154</v>
      </c>
      <c r="N6" s="16" t="s">
        <v>155</v>
      </c>
      <c r="P6" s="92" t="s">
        <v>158</v>
      </c>
      <c r="Q6" s="15" t="s">
        <v>154</v>
      </c>
      <c r="R6" s="66" t="s">
        <v>155</v>
      </c>
      <c r="S6" s="15" t="s">
        <v>158</v>
      </c>
      <c r="T6" s="15" t="s">
        <v>154</v>
      </c>
      <c r="U6" s="16" t="s">
        <v>155</v>
      </c>
    </row>
    <row r="7" spans="1:21" x14ac:dyDescent="0.2">
      <c r="A7" s="17" t="s">
        <v>80</v>
      </c>
      <c r="B7" s="18">
        <v>2373876</v>
      </c>
      <c r="C7" s="18">
        <v>2662671</v>
      </c>
      <c r="D7" s="19">
        <v>2773166</v>
      </c>
      <c r="E7" s="27">
        <v>24.008774684489108</v>
      </c>
      <c r="F7" s="27">
        <v>24.540990822765792</v>
      </c>
      <c r="G7" s="28">
        <v>23.704398796097188</v>
      </c>
      <c r="I7" s="93">
        <v>1288208</v>
      </c>
      <c r="J7" s="18">
        <v>1443363</v>
      </c>
      <c r="K7" s="19">
        <v>1531604</v>
      </c>
      <c r="L7" s="76">
        <v>20.601870917174182</v>
      </c>
      <c r="M7" s="76">
        <v>21.199508142353192</v>
      </c>
      <c r="N7" s="77">
        <v>20.618269144173098</v>
      </c>
      <c r="P7" s="93">
        <v>1085668</v>
      </c>
      <c r="Q7" s="18">
        <v>1219308</v>
      </c>
      <c r="R7" s="19">
        <v>1241562</v>
      </c>
      <c r="S7" s="76">
        <v>29.869814723003433</v>
      </c>
      <c r="T7" s="76">
        <v>30.170301611958969</v>
      </c>
      <c r="U7" s="77">
        <v>29.072526183870622</v>
      </c>
    </row>
    <row r="8" spans="1:21" x14ac:dyDescent="0.2">
      <c r="A8" s="17" t="s">
        <v>185</v>
      </c>
      <c r="B8" s="18">
        <v>248560</v>
      </c>
      <c r="C8" s="18">
        <v>302783</v>
      </c>
      <c r="D8" s="19">
        <v>372666</v>
      </c>
      <c r="E8" s="27">
        <v>2.5138722644218201</v>
      </c>
      <c r="F8" s="27">
        <v>2.7906545060540693</v>
      </c>
      <c r="G8" s="28">
        <v>3.1854650899896924</v>
      </c>
      <c r="I8" s="93">
        <v>235385</v>
      </c>
      <c r="J8" s="18">
        <v>284952</v>
      </c>
      <c r="K8" s="19">
        <v>349971</v>
      </c>
      <c r="L8" s="76">
        <v>3.7644319751461288</v>
      </c>
      <c r="M8" s="76">
        <v>4.1852550219035862</v>
      </c>
      <c r="N8" s="77">
        <v>4.711267580037271</v>
      </c>
      <c r="P8" s="93">
        <v>13175</v>
      </c>
      <c r="Q8" s="18">
        <v>17831</v>
      </c>
      <c r="R8" s="19">
        <v>22695</v>
      </c>
      <c r="S8" s="76">
        <v>0.36248172459312628</v>
      </c>
      <c r="T8" s="76">
        <v>0.44120652701601271</v>
      </c>
      <c r="U8" s="77">
        <v>0.53142813789641097</v>
      </c>
    </row>
    <row r="9" spans="1:21" x14ac:dyDescent="0.2">
      <c r="A9" s="17" t="s">
        <v>81</v>
      </c>
      <c r="B9" s="18">
        <v>2630251</v>
      </c>
      <c r="C9" s="18">
        <v>2935301</v>
      </c>
      <c r="D9" s="19">
        <v>3341983</v>
      </c>
      <c r="E9" s="27">
        <v>26.601685860024769</v>
      </c>
      <c r="F9" s="27">
        <v>27.053734728419418</v>
      </c>
      <c r="G9" s="28">
        <v>28.566518485289834</v>
      </c>
      <c r="I9" s="93">
        <v>1385458</v>
      </c>
      <c r="J9" s="18">
        <v>1523661</v>
      </c>
      <c r="K9" s="19">
        <v>1736766</v>
      </c>
      <c r="L9" s="76">
        <v>22.157156978660517</v>
      </c>
      <c r="M9" s="76">
        <v>22.378891363909151</v>
      </c>
      <c r="N9" s="77">
        <v>23.380135353817916</v>
      </c>
      <c r="P9" s="93">
        <v>1244793</v>
      </c>
      <c r="Q9" s="18">
        <v>1411640</v>
      </c>
      <c r="R9" s="19">
        <v>1605217</v>
      </c>
      <c r="S9" s="76">
        <v>34.247796083601628</v>
      </c>
      <c r="T9" s="76">
        <v>34.929324311417432</v>
      </c>
      <c r="U9" s="77">
        <v>37.587903997782028</v>
      </c>
    </row>
    <row r="10" spans="1:21" x14ac:dyDescent="0.2">
      <c r="A10" s="17" t="s">
        <v>83</v>
      </c>
      <c r="B10" s="18">
        <v>1588430</v>
      </c>
      <c r="C10" s="18">
        <v>1721916</v>
      </c>
      <c r="D10" s="19">
        <v>1706282</v>
      </c>
      <c r="E10" s="27">
        <v>16.064974738395364</v>
      </c>
      <c r="F10" s="27">
        <v>15.870351520549697</v>
      </c>
      <c r="G10" s="28">
        <v>14.58491449361571</v>
      </c>
      <c r="I10" s="93">
        <v>911845</v>
      </c>
      <c r="J10" s="18">
        <v>1045096</v>
      </c>
      <c r="K10" s="19">
        <v>1075281</v>
      </c>
      <c r="L10" s="76">
        <v>14.582825899599047</v>
      </c>
      <c r="M10" s="76">
        <v>15.34993010181136</v>
      </c>
      <c r="N10" s="77">
        <v>14.475303710107569</v>
      </c>
      <c r="P10" s="93">
        <v>676585</v>
      </c>
      <c r="Q10" s="18">
        <v>676820</v>
      </c>
      <c r="R10" s="19">
        <v>631001</v>
      </c>
      <c r="S10" s="76">
        <v>18.61477780902014</v>
      </c>
      <c r="T10" s="76">
        <v>16.74709223346855</v>
      </c>
      <c r="U10" s="77">
        <v>14.775575520633321</v>
      </c>
    </row>
    <row r="11" spans="1:21" x14ac:dyDescent="0.2">
      <c r="A11" s="17" t="s">
        <v>184</v>
      </c>
      <c r="B11" s="18">
        <v>1513030</v>
      </c>
      <c r="C11" s="18">
        <v>1806737</v>
      </c>
      <c r="D11" s="19">
        <v>1976465</v>
      </c>
      <c r="E11" s="27">
        <v>15.3023984238741</v>
      </c>
      <c r="F11" s="27">
        <v>16.652119670868615</v>
      </c>
      <c r="G11" s="28">
        <v>16.894377966024475</v>
      </c>
      <c r="I11" s="93">
        <v>1385351</v>
      </c>
      <c r="J11" s="18">
        <v>1655514</v>
      </c>
      <c r="K11" s="19">
        <v>1803210</v>
      </c>
      <c r="L11" s="76">
        <v>22.155445764176413</v>
      </c>
      <c r="M11" s="76">
        <v>24.315492722745216</v>
      </c>
      <c r="N11" s="77">
        <v>24.274596503707468</v>
      </c>
      <c r="P11" s="93">
        <v>127679</v>
      </c>
      <c r="Q11" s="18">
        <v>151223</v>
      </c>
      <c r="R11" s="19">
        <v>173255</v>
      </c>
      <c r="S11" s="76">
        <v>3.5128124564953147</v>
      </c>
      <c r="T11" s="76">
        <v>3.7418302189973915</v>
      </c>
      <c r="U11" s="77">
        <v>4.056954484743013</v>
      </c>
    </row>
    <row r="12" spans="1:21" x14ac:dyDescent="0.2">
      <c r="A12" s="17" t="s">
        <v>159</v>
      </c>
      <c r="B12" s="18">
        <v>99442</v>
      </c>
      <c r="C12" s="18">
        <v>107468</v>
      </c>
      <c r="D12" s="19">
        <v>116998</v>
      </c>
      <c r="E12" s="27">
        <v>1.0057309531647676</v>
      </c>
      <c r="F12" s="27">
        <v>0.99049833860097414</v>
      </c>
      <c r="G12" s="28">
        <v>1.0000725706091085</v>
      </c>
      <c r="I12" s="93">
        <v>99436</v>
      </c>
      <c r="J12" s="18">
        <v>107455</v>
      </c>
      <c r="K12" s="19">
        <v>116995</v>
      </c>
      <c r="L12" s="76">
        <v>1.5902460134699767</v>
      </c>
      <c r="M12" s="76">
        <v>1.5782538054782906</v>
      </c>
      <c r="N12" s="77">
        <v>1.5749726420945178</v>
      </c>
      <c r="P12" s="93">
        <v>6</v>
      </c>
      <c r="Q12" s="18">
        <v>13</v>
      </c>
      <c r="R12" s="19">
        <v>3</v>
      </c>
      <c r="S12" s="76">
        <v>1.650770662283687E-4</v>
      </c>
      <c r="T12" s="76">
        <v>3.2166927548697016E-4</v>
      </c>
      <c r="U12" s="77">
        <v>7.0248266741098606E-5</v>
      </c>
    </row>
    <row r="13" spans="1:21" x14ac:dyDescent="0.2">
      <c r="A13" s="17" t="s">
        <v>160</v>
      </c>
      <c r="B13" s="18">
        <v>151996</v>
      </c>
      <c r="C13" s="18">
        <v>0</v>
      </c>
      <c r="D13" s="19">
        <v>0</v>
      </c>
      <c r="E13" s="27">
        <v>1.537248667134933</v>
      </c>
      <c r="F13" s="27" t="s">
        <v>161</v>
      </c>
      <c r="G13" s="28" t="s">
        <v>161</v>
      </c>
      <c r="I13" s="93">
        <v>102596</v>
      </c>
      <c r="J13" s="18">
        <v>0</v>
      </c>
      <c r="K13" s="19">
        <v>0</v>
      </c>
      <c r="L13" s="76">
        <v>1.6407828150565764</v>
      </c>
      <c r="M13" s="76" t="s">
        <v>161</v>
      </c>
      <c r="N13" s="77" t="s">
        <v>161</v>
      </c>
      <c r="P13" s="93">
        <v>49400</v>
      </c>
      <c r="Q13" s="18">
        <v>0</v>
      </c>
      <c r="R13" s="19">
        <v>0</v>
      </c>
      <c r="S13" s="76">
        <v>1.3591345119469025</v>
      </c>
      <c r="T13" s="76" t="s">
        <v>161</v>
      </c>
      <c r="U13" s="77" t="s">
        <v>161</v>
      </c>
    </row>
    <row r="14" spans="1:21" x14ac:dyDescent="0.2">
      <c r="A14" s="17" t="s">
        <v>162</v>
      </c>
      <c r="B14" s="18">
        <v>248213</v>
      </c>
      <c r="C14" s="18">
        <v>104078</v>
      </c>
      <c r="D14" s="19">
        <v>131047</v>
      </c>
      <c r="E14" s="27">
        <v>2.5103627951759462</v>
      </c>
      <c r="F14" s="27">
        <v>0.95925378796397232</v>
      </c>
      <c r="G14" s="28">
        <v>1.1201602605225032</v>
      </c>
      <c r="I14" s="93">
        <v>160226</v>
      </c>
      <c r="J14" s="18">
        <v>953</v>
      </c>
      <c r="K14" s="19">
        <v>126</v>
      </c>
      <c r="L14" s="76">
        <v>2.5624397376628232</v>
      </c>
      <c r="M14" s="76">
        <v>1.3997262822770565E-2</v>
      </c>
      <c r="N14" s="77">
        <v>1.6961968708398584E-3</v>
      </c>
      <c r="P14" s="93">
        <v>87987</v>
      </c>
      <c r="Q14" s="18">
        <v>103125</v>
      </c>
      <c r="R14" s="19">
        <v>130921</v>
      </c>
      <c r="S14" s="76">
        <v>2.4207726377059129</v>
      </c>
      <c r="T14" s="76">
        <v>2.5517033872764459</v>
      </c>
      <c r="U14" s="77">
        <v>3.0656577766704571</v>
      </c>
    </row>
    <row r="15" spans="1:21" x14ac:dyDescent="0.2">
      <c r="A15" s="17" t="s">
        <v>163</v>
      </c>
      <c r="B15" s="18">
        <v>162533</v>
      </c>
      <c r="C15" s="18">
        <v>184016</v>
      </c>
      <c r="D15" s="19">
        <v>190703</v>
      </c>
      <c r="E15" s="27">
        <v>1.6438171900276459</v>
      </c>
      <c r="F15" s="27">
        <v>1.6960168820113601</v>
      </c>
      <c r="G15" s="28">
        <v>1.6300863214146295</v>
      </c>
      <c r="I15" s="93">
        <v>90494</v>
      </c>
      <c r="J15" s="18">
        <v>96027</v>
      </c>
      <c r="K15" s="19">
        <v>102669</v>
      </c>
      <c r="L15" s="76">
        <v>1.4472396591068837</v>
      </c>
      <c r="M15" s="76">
        <v>1.4104041522373443</v>
      </c>
      <c r="N15" s="77">
        <v>1.3821177502560114</v>
      </c>
      <c r="P15" s="93">
        <v>72039</v>
      </c>
      <c r="Q15" s="18">
        <v>87989</v>
      </c>
      <c r="R15" s="19">
        <v>88034</v>
      </c>
      <c r="S15" s="76">
        <v>1.9819977956709089</v>
      </c>
      <c r="T15" s="76">
        <v>2.1771813754479243</v>
      </c>
      <c r="U15" s="77">
        <v>2.0614119714286248</v>
      </c>
    </row>
    <row r="16" spans="1:21" x14ac:dyDescent="0.2">
      <c r="A16" s="17" t="s">
        <v>164</v>
      </c>
      <c r="B16" s="18">
        <v>0</v>
      </c>
      <c r="C16" s="18">
        <v>0</v>
      </c>
      <c r="D16" s="19">
        <v>0</v>
      </c>
      <c r="E16" s="27" t="s">
        <v>161</v>
      </c>
      <c r="F16" s="27" t="s">
        <v>161</v>
      </c>
      <c r="G16" s="28" t="s">
        <v>161</v>
      </c>
      <c r="I16" s="93">
        <v>0</v>
      </c>
      <c r="J16" s="18">
        <v>0</v>
      </c>
      <c r="K16" s="19">
        <v>0</v>
      </c>
      <c r="L16" s="76" t="s">
        <v>161</v>
      </c>
      <c r="M16" s="76" t="s">
        <v>161</v>
      </c>
      <c r="N16" s="77" t="s">
        <v>161</v>
      </c>
      <c r="P16" s="93">
        <v>0</v>
      </c>
      <c r="Q16" s="18">
        <v>0</v>
      </c>
      <c r="R16" s="19">
        <v>0</v>
      </c>
      <c r="S16" s="76" t="s">
        <v>161</v>
      </c>
      <c r="T16" s="76" t="s">
        <v>161</v>
      </c>
      <c r="U16" s="77" t="s">
        <v>161</v>
      </c>
    </row>
    <row r="17" spans="1:21" x14ac:dyDescent="0.2">
      <c r="A17" s="17" t="s">
        <v>165</v>
      </c>
      <c r="B17" s="18">
        <v>0</v>
      </c>
      <c r="C17" s="18">
        <v>0</v>
      </c>
      <c r="D17" s="19">
        <v>0</v>
      </c>
      <c r="E17" s="27" t="s">
        <v>161</v>
      </c>
      <c r="F17" s="27" t="s">
        <v>161</v>
      </c>
      <c r="G17" s="28" t="s">
        <v>161</v>
      </c>
      <c r="I17" s="93">
        <v>0</v>
      </c>
      <c r="J17" s="18">
        <v>0</v>
      </c>
      <c r="K17" s="19">
        <v>0</v>
      </c>
      <c r="L17" s="76" t="s">
        <v>161</v>
      </c>
      <c r="M17" s="76" t="s">
        <v>161</v>
      </c>
      <c r="N17" s="77" t="s">
        <v>161</v>
      </c>
      <c r="P17" s="93">
        <v>0</v>
      </c>
      <c r="Q17" s="18">
        <v>0</v>
      </c>
      <c r="R17" s="19">
        <v>0</v>
      </c>
      <c r="S17" s="76" t="s">
        <v>161</v>
      </c>
      <c r="T17" s="76" t="s">
        <v>161</v>
      </c>
      <c r="U17" s="77" t="s">
        <v>161</v>
      </c>
    </row>
    <row r="18" spans="1:21" x14ac:dyDescent="0.2">
      <c r="A18" s="17" t="s">
        <v>166</v>
      </c>
      <c r="B18" s="18">
        <v>0</v>
      </c>
      <c r="C18" s="18">
        <v>0</v>
      </c>
      <c r="D18" s="19">
        <v>0</v>
      </c>
      <c r="E18" s="27" t="s">
        <v>161</v>
      </c>
      <c r="F18" s="27" t="s">
        <v>161</v>
      </c>
      <c r="G18" s="28" t="s">
        <v>161</v>
      </c>
      <c r="I18" s="93">
        <v>0</v>
      </c>
      <c r="J18" s="18">
        <v>0</v>
      </c>
      <c r="K18" s="19">
        <v>0</v>
      </c>
      <c r="L18" s="76" t="s">
        <v>161</v>
      </c>
      <c r="M18" s="76" t="s">
        <v>161</v>
      </c>
      <c r="N18" s="77" t="s">
        <v>161</v>
      </c>
      <c r="P18" s="93">
        <v>0</v>
      </c>
      <c r="Q18" s="18">
        <v>0</v>
      </c>
      <c r="R18" s="19">
        <v>0</v>
      </c>
      <c r="S18" s="76" t="s">
        <v>161</v>
      </c>
      <c r="T18" s="76" t="s">
        <v>161</v>
      </c>
      <c r="U18" s="77" t="s">
        <v>161</v>
      </c>
    </row>
    <row r="19" spans="1:21" x14ac:dyDescent="0.2">
      <c r="A19" s="17" t="s">
        <v>167</v>
      </c>
      <c r="B19" s="18">
        <v>0</v>
      </c>
      <c r="C19" s="18">
        <v>0</v>
      </c>
      <c r="D19" s="19">
        <v>6033</v>
      </c>
      <c r="E19" s="27" t="s">
        <v>161</v>
      </c>
      <c r="F19" s="27" t="s">
        <v>161</v>
      </c>
      <c r="G19" s="28">
        <v>5.1568726119119571E-2</v>
      </c>
      <c r="I19" s="93">
        <v>0</v>
      </c>
      <c r="J19" s="18">
        <v>0</v>
      </c>
      <c r="K19" s="19">
        <v>567</v>
      </c>
      <c r="L19" s="76" t="s">
        <v>161</v>
      </c>
      <c r="M19" s="76" t="s">
        <v>161</v>
      </c>
      <c r="N19" s="77">
        <v>7.6328859187793632E-3</v>
      </c>
      <c r="P19" s="93">
        <v>0</v>
      </c>
      <c r="Q19" s="18">
        <v>0</v>
      </c>
      <c r="R19" s="19">
        <v>5466</v>
      </c>
      <c r="S19" s="76" t="s">
        <v>161</v>
      </c>
      <c r="T19" s="76" t="s">
        <v>161</v>
      </c>
      <c r="U19" s="77">
        <v>0.12799234200228166</v>
      </c>
    </row>
    <row r="20" spans="1:21" x14ac:dyDescent="0.2">
      <c r="A20" s="17" t="s">
        <v>168</v>
      </c>
      <c r="B20" s="18">
        <v>0</v>
      </c>
      <c r="C20" s="18">
        <v>70220</v>
      </c>
      <c r="D20" s="19">
        <v>84567</v>
      </c>
      <c r="E20" s="27" t="s">
        <v>161</v>
      </c>
      <c r="F20" s="27">
        <v>0.64719538222131612</v>
      </c>
      <c r="G20" s="28">
        <v>0.72285968203473971</v>
      </c>
      <c r="I20" s="93">
        <v>0</v>
      </c>
      <c r="J20" s="18">
        <v>4816</v>
      </c>
      <c r="K20" s="19">
        <v>5609</v>
      </c>
      <c r="L20" s="76" t="s">
        <v>161</v>
      </c>
      <c r="M20" s="76">
        <v>7.0735380644767101E-2</v>
      </c>
      <c r="N20" s="77">
        <v>7.5507684512228307E-2</v>
      </c>
      <c r="P20" s="93">
        <v>0</v>
      </c>
      <c r="Q20" s="18">
        <v>65404</v>
      </c>
      <c r="R20" s="19">
        <v>78958</v>
      </c>
      <c r="S20" s="76" t="s">
        <v>161</v>
      </c>
      <c r="T20" s="76">
        <v>1.6183428687653689</v>
      </c>
      <c r="U20" s="77">
        <v>1.8488875484478879</v>
      </c>
    </row>
    <row r="21" spans="1:21" x14ac:dyDescent="0.2">
      <c r="A21" s="17" t="s">
        <v>169</v>
      </c>
      <c r="B21" s="18">
        <v>244637</v>
      </c>
      <c r="C21" s="18">
        <v>267124</v>
      </c>
      <c r="D21" s="19">
        <v>278872</v>
      </c>
      <c r="E21" s="27">
        <v>2.4741960458294208</v>
      </c>
      <c r="F21" s="27">
        <v>2.461996856742906</v>
      </c>
      <c r="G21" s="28">
        <v>2.3837350887271858</v>
      </c>
      <c r="I21" s="93">
        <v>208378</v>
      </c>
      <c r="J21" s="18">
        <v>227269</v>
      </c>
      <c r="K21" s="19">
        <v>235481</v>
      </c>
      <c r="L21" s="76">
        <v>3.3325182408267309</v>
      </c>
      <c r="M21" s="76">
        <v>3.3380314002814728</v>
      </c>
      <c r="N21" s="77">
        <v>3.1700169471606405</v>
      </c>
      <c r="P21" s="93">
        <v>36259</v>
      </c>
      <c r="Q21" s="18">
        <v>39855</v>
      </c>
      <c r="R21" s="19">
        <v>43391</v>
      </c>
      <c r="S21" s="76">
        <v>0.99758822406240355</v>
      </c>
      <c r="T21" s="76">
        <v>0.98616376727178434</v>
      </c>
      <c r="U21" s="77">
        <v>1.0160475140543366</v>
      </c>
    </row>
    <row r="22" spans="1:21" x14ac:dyDescent="0.2">
      <c r="A22" s="17" t="s">
        <v>170</v>
      </c>
      <c r="B22" s="18">
        <v>0</v>
      </c>
      <c r="C22" s="18">
        <v>0</v>
      </c>
      <c r="D22" s="19">
        <v>0</v>
      </c>
      <c r="E22" s="27" t="s">
        <v>161</v>
      </c>
      <c r="F22" s="27" t="s">
        <v>161</v>
      </c>
      <c r="G22" s="28" t="s">
        <v>161</v>
      </c>
      <c r="I22" s="93">
        <v>0</v>
      </c>
      <c r="J22" s="18">
        <v>0</v>
      </c>
      <c r="K22" s="19">
        <v>0</v>
      </c>
      <c r="L22" s="76" t="s">
        <v>161</v>
      </c>
      <c r="M22" s="76" t="s">
        <v>161</v>
      </c>
      <c r="N22" s="77" t="s">
        <v>161</v>
      </c>
      <c r="P22" s="93">
        <v>0</v>
      </c>
      <c r="Q22" s="18">
        <v>0</v>
      </c>
      <c r="R22" s="19">
        <v>0</v>
      </c>
      <c r="S22" s="76" t="s">
        <v>161</v>
      </c>
      <c r="T22" s="76" t="s">
        <v>161</v>
      </c>
      <c r="U22" s="77" t="s">
        <v>161</v>
      </c>
    </row>
    <row r="23" spans="1:21" x14ac:dyDescent="0.2">
      <c r="A23" s="17" t="s">
        <v>171</v>
      </c>
      <c r="B23" s="18">
        <v>0</v>
      </c>
      <c r="C23" s="18">
        <v>0</v>
      </c>
      <c r="D23" s="19">
        <v>0</v>
      </c>
      <c r="E23" s="27" t="s">
        <v>161</v>
      </c>
      <c r="F23" s="27" t="s">
        <v>161</v>
      </c>
      <c r="G23" s="28" t="s">
        <v>161</v>
      </c>
      <c r="I23" s="93">
        <v>0</v>
      </c>
      <c r="J23" s="18">
        <v>0</v>
      </c>
      <c r="K23" s="19">
        <v>0</v>
      </c>
      <c r="L23" s="76" t="s">
        <v>161</v>
      </c>
      <c r="M23" s="76" t="s">
        <v>161</v>
      </c>
      <c r="N23" s="77" t="s">
        <v>161</v>
      </c>
      <c r="P23" s="93">
        <v>0</v>
      </c>
      <c r="Q23" s="18">
        <v>0</v>
      </c>
      <c r="R23" s="19">
        <v>0</v>
      </c>
      <c r="S23" s="76" t="s">
        <v>161</v>
      </c>
      <c r="T23" s="76" t="s">
        <v>161</v>
      </c>
      <c r="U23" s="77" t="s">
        <v>161</v>
      </c>
    </row>
    <row r="24" spans="1:21" x14ac:dyDescent="0.2">
      <c r="A24" s="17" t="s">
        <v>172</v>
      </c>
      <c r="B24" s="18">
        <v>299</v>
      </c>
      <c r="C24" s="18">
        <v>2259</v>
      </c>
      <c r="D24" s="19">
        <v>6120</v>
      </c>
      <c r="E24" s="27">
        <v>3.0240095231015619E-3</v>
      </c>
      <c r="F24" s="27">
        <v>2.0820483743063986E-2</v>
      </c>
      <c r="G24" s="28">
        <v>5.2312382537545457E-2</v>
      </c>
      <c r="I24" s="93">
        <v>299</v>
      </c>
      <c r="J24" s="18">
        <v>2259</v>
      </c>
      <c r="K24" s="19">
        <v>6120</v>
      </c>
      <c r="L24" s="76">
        <v>4.781804960251046E-3</v>
      </c>
      <c r="M24" s="76">
        <v>3.3179241045790876E-2</v>
      </c>
      <c r="N24" s="77">
        <v>8.2386705155078843E-2</v>
      </c>
      <c r="P24" s="93">
        <v>0</v>
      </c>
      <c r="Q24" s="18">
        <v>0</v>
      </c>
      <c r="R24" s="19">
        <v>0</v>
      </c>
      <c r="S24" s="76" t="s">
        <v>161</v>
      </c>
      <c r="T24" s="76" t="s">
        <v>161</v>
      </c>
      <c r="U24" s="77" t="s">
        <v>161</v>
      </c>
    </row>
    <row r="25" spans="1:21" x14ac:dyDescent="0.2">
      <c r="A25" s="17" t="s">
        <v>173</v>
      </c>
      <c r="B25" s="18">
        <v>4812</v>
      </c>
      <c r="C25" s="18">
        <v>4996</v>
      </c>
      <c r="D25" s="19">
        <v>5741</v>
      </c>
      <c r="E25" s="27">
        <v>4.8667337207908744E-2</v>
      </c>
      <c r="F25" s="27">
        <v>4.6046541292761256E-2</v>
      </c>
      <c r="G25" s="28">
        <v>4.9072775841184392E-2</v>
      </c>
      <c r="I25" s="93">
        <v>0</v>
      </c>
      <c r="J25" s="18">
        <v>0</v>
      </c>
      <c r="K25" s="19">
        <v>0</v>
      </c>
      <c r="L25" s="76" t="s">
        <v>161</v>
      </c>
      <c r="M25" s="76" t="s">
        <v>161</v>
      </c>
      <c r="N25" s="77" t="s">
        <v>161</v>
      </c>
      <c r="P25" s="93">
        <v>4812</v>
      </c>
      <c r="Q25" s="18">
        <v>4996</v>
      </c>
      <c r="R25" s="19">
        <v>5741</v>
      </c>
      <c r="S25" s="76">
        <v>0.13239180711515172</v>
      </c>
      <c r="T25" s="76">
        <v>0.12361997694868485</v>
      </c>
      <c r="U25" s="77">
        <v>0.13443176645354904</v>
      </c>
    </row>
    <row r="26" spans="1:21" x14ac:dyDescent="0.2">
      <c r="A26" s="17" t="s">
        <v>174</v>
      </c>
      <c r="B26" s="18">
        <v>319319</v>
      </c>
      <c r="C26" s="18">
        <v>344849</v>
      </c>
      <c r="D26" s="19">
        <v>376623</v>
      </c>
      <c r="E26" s="27">
        <v>3.2295106919975503</v>
      </c>
      <c r="F26" s="27">
        <v>3.1783634344010059</v>
      </c>
      <c r="G26" s="28">
        <v>3.2192886353656838</v>
      </c>
      <c r="I26" s="93">
        <v>268978</v>
      </c>
      <c r="J26" s="18">
        <v>285878</v>
      </c>
      <c r="K26" s="19">
        <v>310731</v>
      </c>
      <c r="L26" s="76">
        <v>4.3016733598608896</v>
      </c>
      <c r="M26" s="76">
        <v>4.198855720092344</v>
      </c>
      <c r="N26" s="77">
        <v>4.1830234116900007</v>
      </c>
      <c r="P26" s="93">
        <v>50341</v>
      </c>
      <c r="Q26" s="18">
        <v>58971</v>
      </c>
      <c r="R26" s="19">
        <v>65892</v>
      </c>
      <c r="S26" s="76">
        <v>1.385024098500385</v>
      </c>
      <c r="T26" s="76">
        <v>1.459166064980163</v>
      </c>
      <c r="U26" s="77">
        <v>1.5429329307014898</v>
      </c>
    </row>
    <row r="27" spans="1:21" x14ac:dyDescent="0.2">
      <c r="A27" s="17" t="s">
        <v>175</v>
      </c>
      <c r="B27" s="18">
        <v>72486</v>
      </c>
      <c r="C27" s="18">
        <v>83700</v>
      </c>
      <c r="D27" s="19">
        <v>89625</v>
      </c>
      <c r="E27" s="27">
        <v>0.73310486385130369</v>
      </c>
      <c r="F27" s="27">
        <v>0.77143625024101625</v>
      </c>
      <c r="G27" s="28">
        <v>0.7660943276025346</v>
      </c>
      <c r="I27" s="93">
        <v>13874</v>
      </c>
      <c r="J27" s="18">
        <v>17898</v>
      </c>
      <c r="K27" s="19">
        <v>22007</v>
      </c>
      <c r="L27" s="76">
        <v>0.22188214721914051</v>
      </c>
      <c r="M27" s="76">
        <v>0.262878289613796</v>
      </c>
      <c r="N27" s="77">
        <v>0.29625559156010128</v>
      </c>
      <c r="P27" s="93">
        <v>58612</v>
      </c>
      <c r="Q27" s="18">
        <v>65802</v>
      </c>
      <c r="R27" s="19">
        <v>67618</v>
      </c>
      <c r="S27" s="76">
        <v>1.6125828342961912</v>
      </c>
      <c r="T27" s="76">
        <v>1.6281908973533548</v>
      </c>
      <c r="U27" s="77">
        <v>1.5833491001665352</v>
      </c>
    </row>
    <row r="28" spans="1:21" x14ac:dyDescent="0.2">
      <c r="A28" s="17" t="s">
        <v>176</v>
      </c>
      <c r="B28" s="18">
        <v>52133</v>
      </c>
      <c r="C28" s="18">
        <v>53983</v>
      </c>
      <c r="D28" s="19">
        <v>58766</v>
      </c>
      <c r="E28" s="27">
        <v>0.52725982765168466</v>
      </c>
      <c r="F28" s="27">
        <v>0.49754412301984202</v>
      </c>
      <c r="G28" s="28">
        <v>0.50231854120937847</v>
      </c>
      <c r="I28" s="93">
        <v>21284</v>
      </c>
      <c r="J28" s="18">
        <v>22666</v>
      </c>
      <c r="K28" s="19">
        <v>24310</v>
      </c>
      <c r="L28" s="76">
        <v>0.34038774840797081</v>
      </c>
      <c r="M28" s="76">
        <v>0.33290866646476142</v>
      </c>
      <c r="N28" s="77">
        <v>0.32725830103267428</v>
      </c>
      <c r="P28" s="93">
        <v>30849</v>
      </c>
      <c r="Q28" s="18">
        <v>31317</v>
      </c>
      <c r="R28" s="19">
        <v>34456</v>
      </c>
      <c r="S28" s="76">
        <v>0.84874373601315778</v>
      </c>
      <c r="T28" s="76">
        <v>0.77490128464811114</v>
      </c>
      <c r="U28" s="77">
        <v>0.80682475961043121</v>
      </c>
    </row>
    <row r="29" spans="1:21" x14ac:dyDescent="0.2">
      <c r="A29" s="17" t="s">
        <v>177</v>
      </c>
      <c r="B29" s="18">
        <v>13141</v>
      </c>
      <c r="C29" s="18">
        <v>14970</v>
      </c>
      <c r="D29" s="19">
        <v>16428</v>
      </c>
      <c r="E29" s="27">
        <v>0.1329047128531024</v>
      </c>
      <c r="F29" s="27">
        <v>0.13797372360941473</v>
      </c>
      <c r="G29" s="28">
        <v>0.14042284645862693</v>
      </c>
      <c r="I29" s="93">
        <v>4820</v>
      </c>
      <c r="J29" s="18">
        <v>5264</v>
      </c>
      <c r="K29" s="19">
        <v>5709</v>
      </c>
      <c r="L29" s="76">
        <v>7.7084615078294463E-2</v>
      </c>
      <c r="M29" s="76">
        <v>7.7315416053582636E-2</v>
      </c>
      <c r="N29" s="77">
        <v>7.6853872504958343E-2</v>
      </c>
      <c r="P29" s="93">
        <v>8321</v>
      </c>
      <c r="Q29" s="18">
        <v>9706</v>
      </c>
      <c r="R29" s="19">
        <v>10719</v>
      </c>
      <c r="S29" s="76">
        <v>0.22893437801437602</v>
      </c>
      <c r="T29" s="76">
        <v>0.24016322983665633</v>
      </c>
      <c r="U29" s="77">
        <v>0.25099705706594533</v>
      </c>
    </row>
    <row r="30" spans="1:21" x14ac:dyDescent="0.2">
      <c r="A30" s="17" t="s">
        <v>178</v>
      </c>
      <c r="B30" s="18">
        <v>0</v>
      </c>
      <c r="C30" s="18">
        <v>0</v>
      </c>
      <c r="D30" s="19">
        <v>0</v>
      </c>
      <c r="E30" s="27" t="s">
        <v>161</v>
      </c>
      <c r="F30" s="27" t="s">
        <v>161</v>
      </c>
      <c r="G30" s="28" t="s">
        <v>161</v>
      </c>
      <c r="I30" s="93">
        <v>0</v>
      </c>
      <c r="J30" s="18">
        <v>0</v>
      </c>
      <c r="K30" s="19">
        <v>0</v>
      </c>
      <c r="L30" s="76" t="s">
        <v>161</v>
      </c>
      <c r="M30" s="76" t="s">
        <v>161</v>
      </c>
      <c r="N30" s="77" t="s">
        <v>161</v>
      </c>
      <c r="P30" s="93">
        <v>0</v>
      </c>
      <c r="Q30" s="18">
        <v>0</v>
      </c>
      <c r="R30" s="19">
        <v>0</v>
      </c>
      <c r="S30" s="76" t="s">
        <v>161</v>
      </c>
      <c r="T30" s="76" t="s">
        <v>161</v>
      </c>
      <c r="U30" s="77" t="s">
        <v>161</v>
      </c>
    </row>
    <row r="31" spans="1:21" x14ac:dyDescent="0.2">
      <c r="A31" s="17" t="s">
        <v>179</v>
      </c>
      <c r="B31" s="18">
        <v>25107</v>
      </c>
      <c r="C31" s="18">
        <v>28201</v>
      </c>
      <c r="D31" s="19">
        <v>34749</v>
      </c>
      <c r="E31" s="27">
        <v>0.25392577624251139</v>
      </c>
      <c r="F31" s="27">
        <v>0.25991963790975986</v>
      </c>
      <c r="G31" s="28">
        <v>0.29702663084921033</v>
      </c>
      <c r="I31" s="93">
        <v>0</v>
      </c>
      <c r="J31" s="18">
        <v>0</v>
      </c>
      <c r="K31" s="19">
        <v>0</v>
      </c>
      <c r="L31" s="76" t="s">
        <v>161</v>
      </c>
      <c r="M31" s="76" t="s">
        <v>161</v>
      </c>
      <c r="N31" s="77" t="s">
        <v>161</v>
      </c>
      <c r="P31" s="93">
        <v>25107</v>
      </c>
      <c r="Q31" s="18">
        <v>28201</v>
      </c>
      <c r="R31" s="19">
        <v>34749</v>
      </c>
      <c r="S31" s="76">
        <v>0.69076498363260885</v>
      </c>
      <c r="T31" s="76">
        <v>0.69779963369292664</v>
      </c>
      <c r="U31" s="77">
        <v>0.81368567366214517</v>
      </c>
    </row>
    <row r="32" spans="1:21" x14ac:dyDescent="0.2">
      <c r="A32" s="17" t="s">
        <v>180</v>
      </c>
      <c r="B32" s="18">
        <v>60643</v>
      </c>
      <c r="C32" s="18">
        <v>66833</v>
      </c>
      <c r="D32" s="19">
        <v>29105</v>
      </c>
      <c r="E32" s="27">
        <v>0.61332779100149837</v>
      </c>
      <c r="F32" s="27">
        <v>0.61597848162912594</v>
      </c>
      <c r="G32" s="28">
        <v>0.24878298917569619</v>
      </c>
      <c r="I32" s="93">
        <v>0</v>
      </c>
      <c r="J32" s="18">
        <v>0</v>
      </c>
      <c r="K32" s="19">
        <v>0</v>
      </c>
      <c r="L32" s="76" t="s">
        <v>161</v>
      </c>
      <c r="M32" s="76" t="s">
        <v>161</v>
      </c>
      <c r="N32" s="77" t="s">
        <v>161</v>
      </c>
      <c r="P32" s="93">
        <v>60643</v>
      </c>
      <c r="Q32" s="18">
        <v>66833</v>
      </c>
      <c r="R32" s="19">
        <v>29105</v>
      </c>
      <c r="S32" s="76">
        <v>1.6684614212144939</v>
      </c>
      <c r="T32" s="76">
        <v>1.6537017452785137</v>
      </c>
      <c r="U32" s="77">
        <v>0.68152526783322498</v>
      </c>
    </row>
    <row r="33" spans="1:21" x14ac:dyDescent="0.2">
      <c r="A33" s="17" t="s">
        <v>181</v>
      </c>
      <c r="B33" s="18">
        <v>43632</v>
      </c>
      <c r="C33" s="18">
        <v>54959</v>
      </c>
      <c r="D33" s="19">
        <v>70539</v>
      </c>
      <c r="E33" s="27">
        <v>0.44128288799989079</v>
      </c>
      <c r="F33" s="27">
        <v>0.50653960426518529</v>
      </c>
      <c r="G33" s="28">
        <v>0.60295149539475801</v>
      </c>
      <c r="I33" s="93">
        <v>41242</v>
      </c>
      <c r="J33" s="18">
        <v>52575</v>
      </c>
      <c r="K33" s="19">
        <v>68754</v>
      </c>
      <c r="L33" s="76">
        <v>0.65956923134004564</v>
      </c>
      <c r="M33" s="76">
        <v>0.77219946789838667</v>
      </c>
      <c r="N33" s="77">
        <v>0.92555809252161603</v>
      </c>
      <c r="P33" s="93">
        <v>2390</v>
      </c>
      <c r="Q33" s="18">
        <v>2384</v>
      </c>
      <c r="R33" s="19">
        <v>1785</v>
      </c>
      <c r="S33" s="76">
        <v>6.5755698047633537E-2</v>
      </c>
      <c r="T33" s="76">
        <v>5.8989196366225911E-2</v>
      </c>
      <c r="U33" s="77">
        <v>4.1797718710953669E-2</v>
      </c>
    </row>
    <row r="34" spans="1:21" x14ac:dyDescent="0.2">
      <c r="A34" s="17" t="s">
        <v>182</v>
      </c>
      <c r="B34" s="18">
        <v>0</v>
      </c>
      <c r="C34" s="18">
        <v>0</v>
      </c>
      <c r="D34" s="19">
        <v>0</v>
      </c>
      <c r="E34" s="27" t="s">
        <v>161</v>
      </c>
      <c r="F34" s="27" t="s">
        <v>161</v>
      </c>
      <c r="G34" s="28" t="s">
        <v>161</v>
      </c>
      <c r="I34" s="93">
        <v>0</v>
      </c>
      <c r="J34" s="18">
        <v>0</v>
      </c>
      <c r="K34" s="19">
        <v>0</v>
      </c>
      <c r="L34" s="76" t="s">
        <v>161</v>
      </c>
      <c r="M34" s="76" t="s">
        <v>161</v>
      </c>
      <c r="N34" s="77" t="s">
        <v>161</v>
      </c>
      <c r="P34" s="93">
        <v>0</v>
      </c>
      <c r="Q34" s="18">
        <v>0</v>
      </c>
      <c r="R34" s="19">
        <v>0</v>
      </c>
      <c r="S34" s="76" t="s">
        <v>161</v>
      </c>
      <c r="T34" s="76" t="s">
        <v>161</v>
      </c>
      <c r="U34" s="77" t="s">
        <v>161</v>
      </c>
    </row>
    <row r="35" spans="1:21" x14ac:dyDescent="0.2">
      <c r="A35" s="17" t="s">
        <v>183</v>
      </c>
      <c r="B35" s="18">
        <v>34995</v>
      </c>
      <c r="C35" s="18">
        <v>32828</v>
      </c>
      <c r="D35" s="19">
        <v>32473</v>
      </c>
      <c r="E35" s="27">
        <v>0.35393047913357578</v>
      </c>
      <c r="F35" s="27">
        <v>0.30256522369070588</v>
      </c>
      <c r="G35" s="28">
        <v>0.27757189512119507</v>
      </c>
      <c r="I35" s="93">
        <v>34995</v>
      </c>
      <c r="J35" s="18">
        <v>32828</v>
      </c>
      <c r="K35" s="19">
        <v>32473</v>
      </c>
      <c r="L35" s="76">
        <v>0.55966309225413169</v>
      </c>
      <c r="M35" s="76">
        <v>0.48216384464418899</v>
      </c>
      <c r="N35" s="77">
        <v>0.43714762687922798</v>
      </c>
      <c r="P35" s="93">
        <v>0</v>
      </c>
      <c r="Q35" s="18">
        <v>0</v>
      </c>
      <c r="R35" s="19">
        <v>0</v>
      </c>
      <c r="S35" s="76" t="s">
        <v>161</v>
      </c>
      <c r="T35" s="76" t="s">
        <v>161</v>
      </c>
      <c r="U35" s="77" t="s">
        <v>161</v>
      </c>
    </row>
    <row r="36" spans="1:21" ht="13.5" thickBot="1" x14ac:dyDescent="0.25">
      <c r="A36" s="20" t="s">
        <v>4</v>
      </c>
      <c r="B36" s="21">
        <v>9887535</v>
      </c>
      <c r="C36" s="21">
        <v>10849892</v>
      </c>
      <c r="D36" s="22">
        <v>11698951</v>
      </c>
      <c r="E36" s="23">
        <v>100</v>
      </c>
      <c r="F36" s="23">
        <v>100</v>
      </c>
      <c r="G36" s="48">
        <v>100</v>
      </c>
      <c r="I36" s="94">
        <v>6252869</v>
      </c>
      <c r="J36" s="21">
        <v>6808474</v>
      </c>
      <c r="K36" s="22">
        <v>7428383</v>
      </c>
      <c r="L36" s="80">
        <v>100</v>
      </c>
      <c r="M36" s="80">
        <v>100</v>
      </c>
      <c r="N36" s="81">
        <v>100</v>
      </c>
      <c r="P36" s="94">
        <v>3634666</v>
      </c>
      <c r="Q36" s="21">
        <v>4041418</v>
      </c>
      <c r="R36" s="22">
        <v>4270568</v>
      </c>
      <c r="S36" s="80">
        <v>100</v>
      </c>
      <c r="T36" s="80">
        <v>100</v>
      </c>
      <c r="U36" s="81">
        <v>100</v>
      </c>
    </row>
    <row r="37" spans="1:21" x14ac:dyDescent="0.2">
      <c r="I37" s="98"/>
      <c r="P37" s="98"/>
    </row>
    <row r="38" spans="1:21" x14ac:dyDescent="0.2">
      <c r="H38" s="50"/>
      <c r="I38" s="226"/>
      <c r="J38" s="226"/>
      <c r="K38" s="226"/>
      <c r="L38" s="226"/>
      <c r="M38" s="226"/>
      <c r="N38" s="226"/>
      <c r="O38" s="50"/>
      <c r="P38" s="226"/>
      <c r="Q38" s="226"/>
      <c r="R38" s="226"/>
      <c r="S38" s="226"/>
      <c r="T38" s="226"/>
      <c r="U38" s="226"/>
    </row>
    <row r="39" spans="1:21" x14ac:dyDescent="0.2">
      <c r="H39" s="50"/>
      <c r="I39" s="106"/>
      <c r="J39" s="107"/>
      <c r="K39" s="106"/>
      <c r="L39" s="108"/>
      <c r="M39" s="107"/>
      <c r="N39" s="108"/>
      <c r="O39" s="50"/>
      <c r="P39" s="106"/>
      <c r="Q39" s="107"/>
      <c r="R39" s="106"/>
      <c r="S39" s="108"/>
      <c r="T39" s="107"/>
      <c r="U39" s="108"/>
    </row>
    <row r="40" spans="1:21" x14ac:dyDescent="0.2">
      <c r="H40" s="50"/>
      <c r="I40" s="109"/>
      <c r="J40" s="109"/>
      <c r="K40" s="109"/>
      <c r="L40" s="109"/>
      <c r="M40" s="109"/>
      <c r="N40" s="109"/>
      <c r="O40" s="50"/>
      <c r="P40" s="109"/>
      <c r="Q40" s="109"/>
      <c r="R40" s="109"/>
      <c r="S40" s="109"/>
      <c r="T40" s="109"/>
      <c r="U40" s="109"/>
    </row>
    <row r="41" spans="1:21" x14ac:dyDescent="0.2">
      <c r="H41" s="50"/>
      <c r="I41" s="110"/>
      <c r="J41" s="110"/>
      <c r="K41" s="110"/>
      <c r="L41" s="79"/>
      <c r="M41" s="79"/>
      <c r="N41" s="111"/>
      <c r="O41" s="50"/>
      <c r="P41" s="110"/>
      <c r="Q41" s="110"/>
      <c r="R41" s="110"/>
      <c r="S41" s="79"/>
      <c r="T41" s="79"/>
      <c r="U41" s="111"/>
    </row>
    <row r="42" spans="1:21" x14ac:dyDescent="0.2">
      <c r="H42" s="50"/>
      <c r="I42" s="110"/>
      <c r="J42" s="110"/>
      <c r="K42" s="110"/>
      <c r="L42" s="79"/>
      <c r="M42" s="79"/>
      <c r="N42" s="111"/>
      <c r="O42" s="50"/>
      <c r="P42" s="110"/>
      <c r="Q42" s="110"/>
      <c r="R42" s="110"/>
      <c r="S42" s="79"/>
      <c r="T42" s="79"/>
      <c r="U42" s="111"/>
    </row>
    <row r="43" spans="1:21" x14ac:dyDescent="0.2">
      <c r="H43" s="50"/>
      <c r="I43" s="110"/>
      <c r="J43" s="110"/>
      <c r="K43" s="110"/>
      <c r="L43" s="79"/>
      <c r="M43" s="79"/>
      <c r="N43" s="111"/>
      <c r="O43" s="50"/>
      <c r="P43" s="110"/>
      <c r="Q43" s="110"/>
      <c r="R43" s="110"/>
      <c r="S43" s="79"/>
      <c r="T43" s="79"/>
      <c r="U43" s="111"/>
    </row>
    <row r="44" spans="1:21" x14ac:dyDescent="0.2">
      <c r="H44" s="50"/>
      <c r="I44" s="110"/>
      <c r="J44" s="110"/>
      <c r="K44" s="110"/>
      <c r="L44" s="79"/>
      <c r="M44" s="79"/>
      <c r="N44" s="111"/>
      <c r="O44" s="50"/>
      <c r="P44" s="110"/>
      <c r="Q44" s="110"/>
      <c r="R44" s="110"/>
      <c r="S44" s="79"/>
      <c r="T44" s="79"/>
      <c r="U44" s="111"/>
    </row>
    <row r="45" spans="1:21" x14ac:dyDescent="0.2">
      <c r="H45" s="50"/>
      <c r="I45" s="110"/>
      <c r="J45" s="110"/>
      <c r="K45" s="110"/>
      <c r="L45" s="79"/>
      <c r="M45" s="79"/>
      <c r="N45" s="111"/>
      <c r="O45" s="50"/>
      <c r="P45" s="110"/>
      <c r="Q45" s="110"/>
      <c r="R45" s="110"/>
      <c r="S45" s="79"/>
      <c r="T45" s="79"/>
      <c r="U45" s="111"/>
    </row>
    <row r="46" spans="1:21" x14ac:dyDescent="0.2">
      <c r="H46" s="50"/>
      <c r="I46" s="110"/>
      <c r="J46" s="110"/>
      <c r="K46" s="110"/>
      <c r="L46" s="79"/>
      <c r="M46" s="79"/>
      <c r="N46" s="111"/>
      <c r="O46" s="50"/>
      <c r="P46" s="110"/>
      <c r="Q46" s="110"/>
      <c r="R46" s="110"/>
      <c r="S46" s="79"/>
      <c r="T46" s="79"/>
      <c r="U46" s="111"/>
    </row>
    <row r="47" spans="1:21" x14ac:dyDescent="0.2">
      <c r="H47" s="50"/>
      <c r="I47" s="110"/>
      <c r="J47" s="110"/>
      <c r="K47" s="110"/>
      <c r="L47" s="79"/>
      <c r="M47" s="79"/>
      <c r="N47" s="111"/>
      <c r="O47" s="50"/>
      <c r="P47" s="110"/>
      <c r="Q47" s="110"/>
      <c r="R47" s="110"/>
      <c r="S47" s="79"/>
      <c r="T47" s="79"/>
      <c r="U47" s="111"/>
    </row>
    <row r="48" spans="1:21" x14ac:dyDescent="0.2">
      <c r="H48" s="50"/>
      <c r="I48" s="110"/>
      <c r="J48" s="110"/>
      <c r="K48" s="110"/>
      <c r="L48" s="79"/>
      <c r="M48" s="79"/>
      <c r="N48" s="111"/>
      <c r="O48" s="50"/>
      <c r="P48" s="110"/>
      <c r="Q48" s="110"/>
      <c r="R48" s="110"/>
      <c r="S48" s="79"/>
      <c r="T48" s="79"/>
      <c r="U48" s="111"/>
    </row>
    <row r="49" spans="1:21" x14ac:dyDescent="0.2">
      <c r="H49" s="50"/>
      <c r="I49" s="110"/>
      <c r="J49" s="110"/>
      <c r="K49" s="110"/>
      <c r="L49" s="79"/>
      <c r="M49" s="79"/>
      <c r="N49" s="111"/>
      <c r="O49" s="50"/>
      <c r="P49" s="110"/>
      <c r="Q49" s="110"/>
      <c r="R49" s="110"/>
      <c r="S49" s="79"/>
      <c r="T49" s="79"/>
      <c r="U49" s="111"/>
    </row>
    <row r="50" spans="1:21" x14ac:dyDescent="0.2">
      <c r="H50" s="50"/>
      <c r="I50" s="110"/>
      <c r="J50" s="110"/>
      <c r="K50" s="110"/>
      <c r="L50" s="79"/>
      <c r="M50" s="79"/>
      <c r="N50" s="111"/>
      <c r="O50" s="50"/>
      <c r="P50" s="110"/>
      <c r="Q50" s="110"/>
      <c r="R50" s="110"/>
      <c r="S50" s="79"/>
      <c r="T50" s="79"/>
      <c r="U50" s="111"/>
    </row>
    <row r="51" spans="1:21" x14ac:dyDescent="0.2">
      <c r="H51" s="50"/>
      <c r="I51" s="110"/>
      <c r="J51" s="110"/>
      <c r="K51" s="110"/>
      <c r="L51" s="79"/>
      <c r="M51" s="79"/>
      <c r="N51" s="111"/>
      <c r="O51" s="50"/>
      <c r="P51" s="110"/>
      <c r="Q51" s="110"/>
      <c r="R51" s="110"/>
      <c r="S51" s="79"/>
      <c r="T51" s="79"/>
      <c r="U51" s="111"/>
    </row>
    <row r="52" spans="1:21" x14ac:dyDescent="0.2">
      <c r="H52" s="50"/>
      <c r="I52" s="110"/>
      <c r="J52" s="110"/>
      <c r="K52" s="110"/>
      <c r="L52" s="79"/>
      <c r="M52" s="79"/>
      <c r="N52" s="111"/>
      <c r="O52" s="50"/>
      <c r="P52" s="110"/>
      <c r="Q52" s="110"/>
      <c r="R52" s="110"/>
      <c r="S52" s="79"/>
      <c r="T52" s="79"/>
      <c r="U52" s="111"/>
    </row>
    <row r="53" spans="1:21" x14ac:dyDescent="0.2">
      <c r="H53" s="50"/>
      <c r="I53" s="110"/>
      <c r="J53" s="110"/>
      <c r="K53" s="110"/>
      <c r="L53" s="79"/>
      <c r="M53" s="79"/>
      <c r="N53" s="111"/>
      <c r="O53" s="50"/>
      <c r="P53" s="110"/>
      <c r="Q53" s="110"/>
      <c r="R53" s="110"/>
      <c r="S53" s="79"/>
      <c r="T53" s="79"/>
      <c r="U53" s="111"/>
    </row>
    <row r="54" spans="1:21" x14ac:dyDescent="0.2">
      <c r="H54" s="50"/>
      <c r="I54" s="110"/>
      <c r="J54" s="110"/>
      <c r="K54" s="110"/>
      <c r="L54" s="79"/>
      <c r="M54" s="79"/>
      <c r="N54" s="111"/>
      <c r="O54" s="50"/>
      <c r="P54" s="110"/>
      <c r="Q54" s="110"/>
      <c r="R54" s="110"/>
      <c r="S54" s="79"/>
      <c r="T54" s="79"/>
      <c r="U54" s="111"/>
    </row>
    <row r="55" spans="1:21" x14ac:dyDescent="0.2">
      <c r="H55" s="50"/>
      <c r="I55" s="110"/>
      <c r="J55" s="110"/>
      <c r="K55" s="110"/>
      <c r="L55" s="79"/>
      <c r="M55" s="79"/>
      <c r="N55" s="111"/>
      <c r="O55" s="50"/>
      <c r="P55" s="110"/>
      <c r="Q55" s="110"/>
      <c r="R55" s="110"/>
      <c r="S55" s="79"/>
      <c r="T55" s="79"/>
      <c r="U55" s="111"/>
    </row>
    <row r="56" spans="1:21" x14ac:dyDescent="0.2">
      <c r="H56" s="50"/>
      <c r="I56" s="110"/>
      <c r="J56" s="110"/>
      <c r="K56" s="110"/>
      <c r="L56" s="79"/>
      <c r="M56" s="79"/>
      <c r="N56" s="111"/>
      <c r="O56" s="50"/>
      <c r="P56" s="110"/>
      <c r="Q56" s="110"/>
      <c r="R56" s="110"/>
      <c r="S56" s="79"/>
      <c r="T56" s="79"/>
      <c r="U56" s="111"/>
    </row>
    <row r="57" spans="1:21" x14ac:dyDescent="0.2">
      <c r="H57" s="50"/>
      <c r="I57" s="110"/>
      <c r="J57" s="110"/>
      <c r="K57" s="110"/>
      <c r="L57" s="79"/>
      <c r="M57" s="79"/>
      <c r="N57" s="111"/>
      <c r="O57" s="50"/>
      <c r="P57" s="110"/>
      <c r="Q57" s="110"/>
      <c r="R57" s="110"/>
      <c r="S57" s="79"/>
      <c r="T57" s="79"/>
      <c r="U57" s="111"/>
    </row>
    <row r="58" spans="1:21" x14ac:dyDescent="0.2">
      <c r="H58" s="50"/>
      <c r="I58" s="110"/>
      <c r="J58" s="110"/>
      <c r="K58" s="110"/>
      <c r="L58" s="79"/>
      <c r="M58" s="79"/>
      <c r="N58" s="111"/>
      <c r="O58" s="50"/>
      <c r="P58" s="110"/>
      <c r="Q58" s="110"/>
      <c r="R58" s="110"/>
      <c r="S58" s="79"/>
      <c r="T58" s="79"/>
      <c r="U58" s="111"/>
    </row>
    <row r="59" spans="1:21" x14ac:dyDescent="0.2">
      <c r="A59" s="44"/>
      <c r="B59" s="51"/>
      <c r="C59" s="51"/>
      <c r="D59" s="51"/>
      <c r="E59" s="52"/>
      <c r="F59" s="54"/>
      <c r="G59" s="53"/>
      <c r="H59" s="50"/>
      <c r="I59" s="110"/>
      <c r="J59" s="110"/>
      <c r="K59" s="110"/>
      <c r="L59" s="79"/>
      <c r="M59" s="79"/>
      <c r="N59" s="111"/>
      <c r="O59" s="50"/>
      <c r="P59" s="110"/>
      <c r="Q59" s="110"/>
      <c r="R59" s="110"/>
      <c r="S59" s="79"/>
      <c r="T59" s="79"/>
      <c r="U59" s="111"/>
    </row>
    <row r="60" spans="1:21" x14ac:dyDescent="0.2">
      <c r="A60" s="44"/>
      <c r="B60" s="51"/>
      <c r="C60" s="51"/>
      <c r="D60" s="51"/>
      <c r="E60" s="52"/>
      <c r="F60" s="54"/>
      <c r="G60" s="53"/>
      <c r="H60" s="50"/>
      <c r="I60" s="110"/>
      <c r="J60" s="110"/>
      <c r="K60" s="110"/>
      <c r="L60" s="79"/>
      <c r="M60" s="79"/>
      <c r="N60" s="111"/>
      <c r="O60" s="50"/>
      <c r="P60" s="110"/>
      <c r="Q60" s="110"/>
      <c r="R60" s="110"/>
      <c r="S60" s="79"/>
      <c r="T60" s="79"/>
      <c r="U60" s="111"/>
    </row>
    <row r="61" spans="1:21" x14ac:dyDescent="0.2">
      <c r="A61" s="44"/>
      <c r="B61" s="51"/>
      <c r="C61" s="51"/>
      <c r="D61" s="51"/>
      <c r="E61" s="52"/>
      <c r="F61" s="54"/>
      <c r="G61" s="53"/>
      <c r="H61" s="50"/>
      <c r="I61" s="110"/>
      <c r="J61" s="110"/>
      <c r="K61" s="110"/>
      <c r="L61" s="79"/>
      <c r="M61" s="79"/>
      <c r="N61" s="111"/>
      <c r="O61" s="50"/>
      <c r="P61" s="110"/>
      <c r="Q61" s="110"/>
      <c r="R61" s="110"/>
      <c r="S61" s="79"/>
      <c r="T61" s="79"/>
      <c r="U61" s="111"/>
    </row>
    <row r="62" spans="1:21" x14ac:dyDescent="0.2">
      <c r="A62" s="44"/>
      <c r="B62" s="51"/>
      <c r="C62" s="51"/>
      <c r="D62" s="51"/>
      <c r="E62" s="52"/>
      <c r="F62" s="54"/>
      <c r="G62" s="53"/>
      <c r="H62" s="50"/>
      <c r="I62" s="110"/>
      <c r="J62" s="110"/>
      <c r="K62" s="110"/>
      <c r="L62" s="79"/>
      <c r="M62" s="79"/>
      <c r="N62" s="111"/>
      <c r="O62" s="50"/>
      <c r="P62" s="110"/>
      <c r="Q62" s="110"/>
      <c r="R62" s="110"/>
      <c r="S62" s="79"/>
      <c r="T62" s="79"/>
      <c r="U62" s="111"/>
    </row>
    <row r="63" spans="1:21" x14ac:dyDescent="0.2">
      <c r="A63" s="50"/>
      <c r="B63" s="50"/>
      <c r="C63" s="50"/>
      <c r="D63" s="50"/>
      <c r="E63" s="50"/>
      <c r="F63" s="50"/>
      <c r="G63" s="50"/>
      <c r="H63" s="50"/>
      <c r="I63" s="110"/>
      <c r="J63" s="110"/>
      <c r="K63" s="110"/>
      <c r="L63" s="79"/>
      <c r="M63" s="79"/>
      <c r="N63" s="111"/>
      <c r="O63" s="50"/>
      <c r="P63" s="110"/>
      <c r="Q63" s="110"/>
      <c r="R63" s="110"/>
      <c r="S63" s="79"/>
      <c r="T63" s="79"/>
      <c r="U63" s="111"/>
    </row>
    <row r="64" spans="1:21" ht="12.75" customHeight="1" x14ac:dyDescent="0.2">
      <c r="A64" s="61" t="s">
        <v>156</v>
      </c>
      <c r="B64" s="62"/>
      <c r="C64" s="62"/>
      <c r="D64" s="62"/>
      <c r="E64" s="62"/>
      <c r="F64" s="62"/>
      <c r="G64" s="62"/>
      <c r="H64" s="62"/>
      <c r="I64" s="114"/>
      <c r="J64" s="114"/>
      <c r="K64" s="114"/>
      <c r="L64" s="115"/>
      <c r="M64" s="115"/>
      <c r="N64" s="116"/>
      <c r="O64" s="62"/>
      <c r="P64" s="114"/>
      <c r="Q64" s="62"/>
      <c r="R64" s="114"/>
      <c r="S64" s="115"/>
      <c r="T64" s="115"/>
      <c r="U64" s="208">
        <v>17</v>
      </c>
    </row>
    <row r="65" spans="1:21" ht="12.75" customHeight="1" x14ac:dyDescent="0.2">
      <c r="A65" s="63" t="s">
        <v>157</v>
      </c>
      <c r="B65" s="50"/>
      <c r="C65" s="50"/>
      <c r="D65" s="50"/>
      <c r="E65" s="50"/>
      <c r="F65" s="50"/>
      <c r="G65" s="50"/>
      <c r="H65" s="50"/>
      <c r="I65" s="110"/>
      <c r="J65" s="110"/>
      <c r="K65" s="110"/>
      <c r="L65" s="79"/>
      <c r="M65" s="79"/>
      <c r="N65" s="111"/>
      <c r="O65" s="50"/>
      <c r="P65" s="110"/>
      <c r="Q65" s="50"/>
      <c r="R65" s="110"/>
      <c r="S65" s="79"/>
      <c r="T65" s="79"/>
      <c r="U65" s="206"/>
    </row>
    <row r="66" spans="1:21" ht="12.75" customHeight="1" x14ac:dyDescent="0.2">
      <c r="H66" s="50"/>
      <c r="I66" s="110"/>
      <c r="J66" s="110"/>
      <c r="K66" s="110"/>
      <c r="L66" s="79"/>
      <c r="M66" s="79"/>
      <c r="N66" s="111"/>
      <c r="O66" s="50"/>
      <c r="P66" s="110"/>
      <c r="Q66" s="110"/>
      <c r="R66" s="110"/>
      <c r="S66" s="79"/>
      <c r="T66" s="79"/>
      <c r="U66" s="111"/>
    </row>
    <row r="67" spans="1:21" ht="12.75" customHeight="1" x14ac:dyDescent="0.2">
      <c r="H67" s="50"/>
      <c r="I67" s="110"/>
      <c r="J67" s="110"/>
      <c r="K67" s="110"/>
      <c r="L67" s="79"/>
      <c r="M67" s="79"/>
      <c r="N67" s="111"/>
      <c r="O67" s="50"/>
      <c r="P67" s="110"/>
      <c r="Q67" s="110"/>
      <c r="R67" s="110"/>
      <c r="S67" s="79"/>
      <c r="T67" s="79"/>
      <c r="U67" s="111"/>
    </row>
    <row r="68" spans="1:21" x14ac:dyDescent="0.2">
      <c r="H68" s="50"/>
      <c r="I68" s="110"/>
      <c r="J68" s="110"/>
      <c r="K68" s="110"/>
      <c r="L68" s="79"/>
      <c r="M68" s="79"/>
      <c r="N68" s="111"/>
      <c r="O68" s="50"/>
      <c r="P68" s="110"/>
      <c r="Q68" s="110"/>
      <c r="R68" s="110"/>
      <c r="S68" s="79"/>
      <c r="T68" s="79"/>
      <c r="U68" s="111"/>
    </row>
    <row r="69" spans="1:21" x14ac:dyDescent="0.2">
      <c r="H69" s="50"/>
      <c r="I69" s="110"/>
      <c r="J69" s="110"/>
      <c r="K69" s="110"/>
      <c r="L69" s="79"/>
      <c r="M69" s="79"/>
      <c r="N69" s="111"/>
      <c r="O69" s="50"/>
      <c r="P69" s="110"/>
      <c r="Q69" s="110"/>
      <c r="R69" s="110"/>
      <c r="S69" s="79"/>
      <c r="T69" s="79"/>
      <c r="U69" s="111"/>
    </row>
    <row r="70" spans="1:21" ht="12.75" customHeight="1" x14ac:dyDescent="0.2">
      <c r="H70" s="50"/>
      <c r="I70" s="51"/>
      <c r="J70" s="51"/>
      <c r="K70" s="51"/>
      <c r="L70" s="112"/>
      <c r="M70" s="112"/>
      <c r="N70" s="113"/>
      <c r="O70" s="50"/>
      <c r="P70" s="51"/>
      <c r="Q70" s="51"/>
      <c r="R70" s="51"/>
      <c r="S70" s="112"/>
      <c r="T70" s="112"/>
      <c r="U70" s="113"/>
    </row>
    <row r="71" spans="1:21" ht="12.75" customHeight="1" x14ac:dyDescent="0.2"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</row>
    <row r="72" spans="1:21" x14ac:dyDescent="0.2">
      <c r="H72" s="50"/>
      <c r="I72" s="105"/>
      <c r="J72" s="105"/>
      <c r="K72" s="105"/>
      <c r="L72" s="105"/>
      <c r="M72" s="105"/>
      <c r="N72" s="105"/>
      <c r="O72" s="105"/>
      <c r="P72" s="105"/>
      <c r="Q72" s="50"/>
      <c r="R72" s="50"/>
      <c r="S72" s="50"/>
      <c r="T72" s="105"/>
      <c r="U72" s="206"/>
    </row>
    <row r="73" spans="1:21" x14ac:dyDescent="0.2">
      <c r="H73" s="50"/>
      <c r="I73" s="105"/>
      <c r="J73" s="105"/>
      <c r="K73" s="105"/>
      <c r="L73" s="105"/>
      <c r="M73" s="105"/>
      <c r="N73" s="105"/>
      <c r="O73" s="105"/>
      <c r="P73" s="105"/>
      <c r="Q73" s="50"/>
      <c r="R73" s="50"/>
      <c r="S73" s="50"/>
      <c r="T73" s="105"/>
      <c r="U73" s="206"/>
    </row>
    <row r="74" spans="1:21" x14ac:dyDescent="0.2"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</row>
  </sheetData>
  <mergeCells count="7">
    <mergeCell ref="D4:E4"/>
    <mergeCell ref="U72:U73"/>
    <mergeCell ref="U64:U65"/>
    <mergeCell ref="I4:N4"/>
    <mergeCell ref="P4:U4"/>
    <mergeCell ref="I38:N38"/>
    <mergeCell ref="P38:U38"/>
  </mergeCells>
  <phoneticPr fontId="0" type="noConversion"/>
  <hyperlinks>
    <hyperlink ref="A2" location="Innhold!A42" tooltip="Move to Innhold" display="Tilbake til innholdsfortegnelsen" xr:uid="{00000000-0004-0000-1000-000000000000}"/>
  </hyperlinks>
  <pageMargins left="0.78740157480314965" right="0.78740157480314965" top="0.39370078740157483" bottom="0.19685039370078741" header="3.937007874015748E-2" footer="3.937007874015748E-2"/>
  <pageSetup paperSize="9" scale="56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G79"/>
  <sheetViews>
    <sheetView showGridLines="0" showRowColHeaders="0" zoomScaleNormal="100" workbookViewId="0"/>
  </sheetViews>
  <sheetFormatPr defaultColWidth="11.42578125" defaultRowHeight="12.75" x14ac:dyDescent="0.2"/>
  <cols>
    <col min="1" max="1" width="26.28515625" style="1" customWidth="1"/>
    <col min="2" max="4" width="10.5703125" style="1" customWidth="1"/>
    <col min="5" max="7" width="9.85546875" style="1" customWidth="1"/>
    <col min="8" max="16384" width="11.42578125" style="1"/>
  </cols>
  <sheetData>
    <row r="1" spans="1:7" ht="5.25" customHeight="1" x14ac:dyDescent="0.2"/>
    <row r="2" spans="1:7" x14ac:dyDescent="0.2">
      <c r="A2" s="69" t="s">
        <v>0</v>
      </c>
      <c r="B2" s="3"/>
      <c r="C2" s="3"/>
      <c r="D2" s="3"/>
      <c r="E2" s="3"/>
      <c r="F2" s="3"/>
    </row>
    <row r="3" spans="1:7" ht="6" customHeight="1" x14ac:dyDescent="0.2">
      <c r="A3" s="67"/>
      <c r="B3" s="3"/>
      <c r="C3" s="3"/>
      <c r="D3" s="3"/>
      <c r="E3" s="3"/>
      <c r="F3" s="3"/>
    </row>
    <row r="4" spans="1:7" ht="16.5" thickBot="1" x14ac:dyDescent="0.3">
      <c r="A4" s="5" t="s">
        <v>122</v>
      </c>
      <c r="B4" s="6"/>
      <c r="C4" s="6"/>
      <c r="D4" s="6"/>
      <c r="E4" s="6"/>
      <c r="F4" s="6"/>
    </row>
    <row r="5" spans="1:7" x14ac:dyDescent="0.2">
      <c r="A5" s="7"/>
      <c r="B5" s="8"/>
      <c r="C5" s="9" t="s">
        <v>1</v>
      </c>
      <c r="D5" s="10"/>
      <c r="E5" s="11"/>
      <c r="F5" s="9" t="s">
        <v>2</v>
      </c>
      <c r="G5" s="12"/>
    </row>
    <row r="6" spans="1:7" x14ac:dyDescent="0.2">
      <c r="A6" s="13" t="s">
        <v>3</v>
      </c>
      <c r="B6" s="14" t="s">
        <v>158</v>
      </c>
      <c r="C6" s="15" t="s">
        <v>154</v>
      </c>
      <c r="D6" s="66" t="s">
        <v>155</v>
      </c>
      <c r="E6" s="15" t="s">
        <v>158</v>
      </c>
      <c r="F6" s="15" t="s">
        <v>154</v>
      </c>
      <c r="G6" s="16" t="s">
        <v>155</v>
      </c>
    </row>
    <row r="7" spans="1:7" x14ac:dyDescent="0.2">
      <c r="A7" s="17" t="s">
        <v>80</v>
      </c>
      <c r="B7" s="18">
        <v>885522</v>
      </c>
      <c r="C7" s="18">
        <v>971943</v>
      </c>
      <c r="D7" s="19">
        <v>1017583</v>
      </c>
      <c r="E7" s="27">
        <v>33.52592752446234</v>
      </c>
      <c r="F7" s="27">
        <v>33.324396019901179</v>
      </c>
      <c r="G7" s="28">
        <v>32.280027572984189</v>
      </c>
    </row>
    <row r="8" spans="1:7" x14ac:dyDescent="0.2">
      <c r="A8" s="17" t="s">
        <v>185</v>
      </c>
      <c r="B8" s="18">
        <v>12214</v>
      </c>
      <c r="C8" s="18">
        <v>16377</v>
      </c>
      <c r="D8" s="19">
        <v>20581</v>
      </c>
      <c r="E8" s="27">
        <v>0.46242293108898819</v>
      </c>
      <c r="F8" s="27">
        <v>0.56150785963572103</v>
      </c>
      <c r="G8" s="28">
        <v>0.65287573345819216</v>
      </c>
    </row>
    <row r="9" spans="1:7" x14ac:dyDescent="0.2">
      <c r="A9" s="17" t="s">
        <v>81</v>
      </c>
      <c r="B9" s="18">
        <v>819289</v>
      </c>
      <c r="C9" s="18">
        <v>881675</v>
      </c>
      <c r="D9" s="19">
        <v>995013</v>
      </c>
      <c r="E9" s="27">
        <v>31.018341312343708</v>
      </c>
      <c r="F9" s="27">
        <v>30.229434093199263</v>
      </c>
      <c r="G9" s="28">
        <v>31.564056274011765</v>
      </c>
    </row>
    <row r="10" spans="1:7" x14ac:dyDescent="0.2">
      <c r="A10" s="17" t="s">
        <v>83</v>
      </c>
      <c r="B10" s="18">
        <v>511331</v>
      </c>
      <c r="C10" s="18">
        <v>550315</v>
      </c>
      <c r="D10" s="19">
        <v>564552</v>
      </c>
      <c r="E10" s="27">
        <v>19.359028964848815</v>
      </c>
      <c r="F10" s="27">
        <v>18.868302972182441</v>
      </c>
      <c r="G10" s="28">
        <v>17.908862595368994</v>
      </c>
    </row>
    <row r="11" spans="1:7" x14ac:dyDescent="0.2">
      <c r="A11" s="17" t="s">
        <v>184</v>
      </c>
      <c r="B11" s="18">
        <v>105599</v>
      </c>
      <c r="C11" s="18">
        <v>125623</v>
      </c>
      <c r="D11" s="19">
        <v>143616</v>
      </c>
      <c r="E11" s="27">
        <v>3.9979858441187215</v>
      </c>
      <c r="F11" s="27">
        <v>4.3071564908724547</v>
      </c>
      <c r="G11" s="28">
        <v>4.5558233971299611</v>
      </c>
    </row>
    <row r="12" spans="1:7" x14ac:dyDescent="0.2">
      <c r="A12" s="17" t="s">
        <v>159</v>
      </c>
      <c r="B12" s="18">
        <v>0</v>
      </c>
      <c r="C12" s="18">
        <v>0</v>
      </c>
      <c r="D12" s="19">
        <v>0</v>
      </c>
      <c r="E12" s="27" t="s">
        <v>161</v>
      </c>
      <c r="F12" s="27" t="s">
        <v>161</v>
      </c>
      <c r="G12" s="28" t="s">
        <v>161</v>
      </c>
    </row>
    <row r="13" spans="1:7" x14ac:dyDescent="0.2">
      <c r="A13" s="17" t="s">
        <v>160</v>
      </c>
      <c r="B13" s="18">
        <v>36056</v>
      </c>
      <c r="C13" s="18">
        <v>0</v>
      </c>
      <c r="D13" s="19">
        <v>0</v>
      </c>
      <c r="E13" s="27">
        <v>1.3650827905145373</v>
      </c>
      <c r="F13" s="27" t="s">
        <v>161</v>
      </c>
      <c r="G13" s="28" t="s">
        <v>161</v>
      </c>
    </row>
    <row r="14" spans="1:7" x14ac:dyDescent="0.2">
      <c r="A14" s="17" t="s">
        <v>162</v>
      </c>
      <c r="B14" s="18">
        <v>80758</v>
      </c>
      <c r="C14" s="18">
        <v>95150</v>
      </c>
      <c r="D14" s="19">
        <v>121578</v>
      </c>
      <c r="E14" s="27">
        <v>3.0575037718097682</v>
      </c>
      <c r="F14" s="27">
        <v>3.2623479785271332</v>
      </c>
      <c r="G14" s="28">
        <v>3.8567283379029242</v>
      </c>
    </row>
    <row r="15" spans="1:7" x14ac:dyDescent="0.2">
      <c r="A15" s="17" t="s">
        <v>163</v>
      </c>
      <c r="B15" s="18">
        <v>68332</v>
      </c>
      <c r="C15" s="18">
        <v>84324</v>
      </c>
      <c r="D15" s="19">
        <v>83621</v>
      </c>
      <c r="E15" s="27">
        <v>2.5870545052540317</v>
      </c>
      <c r="F15" s="27">
        <v>2.8911637513538828</v>
      </c>
      <c r="G15" s="28">
        <v>2.6526466987759334</v>
      </c>
    </row>
    <row r="16" spans="1:7" x14ac:dyDescent="0.2">
      <c r="A16" s="17" t="s">
        <v>164</v>
      </c>
      <c r="B16" s="18">
        <v>0</v>
      </c>
      <c r="C16" s="18">
        <v>0</v>
      </c>
      <c r="D16" s="19">
        <v>0</v>
      </c>
      <c r="E16" s="27" t="s">
        <v>161</v>
      </c>
      <c r="F16" s="27" t="s">
        <v>161</v>
      </c>
      <c r="G16" s="28" t="s">
        <v>161</v>
      </c>
    </row>
    <row r="17" spans="1:7" x14ac:dyDescent="0.2">
      <c r="A17" s="17" t="s">
        <v>165</v>
      </c>
      <c r="B17" s="18">
        <v>0</v>
      </c>
      <c r="C17" s="18">
        <v>0</v>
      </c>
      <c r="D17" s="19">
        <v>0</v>
      </c>
      <c r="E17" s="27" t="s">
        <v>161</v>
      </c>
      <c r="F17" s="27" t="s">
        <v>161</v>
      </c>
      <c r="G17" s="28" t="s">
        <v>161</v>
      </c>
    </row>
    <row r="18" spans="1:7" x14ac:dyDescent="0.2">
      <c r="A18" s="17" t="s">
        <v>166</v>
      </c>
      <c r="B18" s="18">
        <v>0</v>
      </c>
      <c r="C18" s="18">
        <v>0</v>
      </c>
      <c r="D18" s="19">
        <v>0</v>
      </c>
      <c r="E18" s="27" t="s">
        <v>161</v>
      </c>
      <c r="F18" s="27" t="s">
        <v>161</v>
      </c>
      <c r="G18" s="28" t="s">
        <v>161</v>
      </c>
    </row>
    <row r="19" spans="1:7" x14ac:dyDescent="0.2">
      <c r="A19" s="17" t="s">
        <v>167</v>
      </c>
      <c r="B19" s="18">
        <v>0</v>
      </c>
      <c r="C19" s="18">
        <v>0</v>
      </c>
      <c r="D19" s="19">
        <v>5466</v>
      </c>
      <c r="E19" s="27" t="s">
        <v>161</v>
      </c>
      <c r="F19" s="27" t="s">
        <v>161</v>
      </c>
      <c r="G19" s="28">
        <v>0.1733938467072775</v>
      </c>
    </row>
    <row r="20" spans="1:7" x14ac:dyDescent="0.2">
      <c r="A20" s="17" t="s">
        <v>168</v>
      </c>
      <c r="B20" s="18">
        <v>0</v>
      </c>
      <c r="C20" s="18">
        <v>55751</v>
      </c>
      <c r="D20" s="19">
        <v>67795</v>
      </c>
      <c r="E20" s="27" t="s">
        <v>161</v>
      </c>
      <c r="F20" s="27">
        <v>1.9114993394731077</v>
      </c>
      <c r="G20" s="28">
        <v>2.1506102886059053</v>
      </c>
    </row>
    <row r="21" spans="1:7" x14ac:dyDescent="0.2">
      <c r="A21" s="17" t="s">
        <v>169</v>
      </c>
      <c r="B21" s="18">
        <v>9630</v>
      </c>
      <c r="C21" s="18">
        <v>11720</v>
      </c>
      <c r="D21" s="19">
        <v>12576</v>
      </c>
      <c r="E21" s="27">
        <v>0.36459250256975245</v>
      </c>
      <c r="F21" s="27">
        <v>0.40183624076025221</v>
      </c>
      <c r="G21" s="28">
        <v>0.39893908089841235</v>
      </c>
    </row>
    <row r="22" spans="1:7" x14ac:dyDescent="0.2">
      <c r="A22" s="17" t="s">
        <v>170</v>
      </c>
      <c r="B22" s="18">
        <v>0</v>
      </c>
      <c r="C22" s="18">
        <v>0</v>
      </c>
      <c r="D22" s="19">
        <v>0</v>
      </c>
      <c r="E22" s="27" t="s">
        <v>161</v>
      </c>
      <c r="F22" s="27" t="s">
        <v>161</v>
      </c>
      <c r="G22" s="28" t="s">
        <v>161</v>
      </c>
    </row>
    <row r="23" spans="1:7" x14ac:dyDescent="0.2">
      <c r="A23" s="17" t="s">
        <v>171</v>
      </c>
      <c r="B23" s="18">
        <v>0</v>
      </c>
      <c r="C23" s="18">
        <v>0</v>
      </c>
      <c r="D23" s="19">
        <v>0</v>
      </c>
      <c r="E23" s="27" t="s">
        <v>161</v>
      </c>
      <c r="F23" s="27" t="s">
        <v>161</v>
      </c>
      <c r="G23" s="28" t="s">
        <v>161</v>
      </c>
    </row>
    <row r="24" spans="1:7" x14ac:dyDescent="0.2">
      <c r="A24" s="17" t="s">
        <v>172</v>
      </c>
      <c r="B24" s="18">
        <v>0</v>
      </c>
      <c r="C24" s="18">
        <v>0</v>
      </c>
      <c r="D24" s="19">
        <v>0</v>
      </c>
      <c r="E24" s="27" t="s">
        <v>161</v>
      </c>
      <c r="F24" s="27" t="s">
        <v>161</v>
      </c>
      <c r="G24" s="28" t="s">
        <v>161</v>
      </c>
    </row>
    <row r="25" spans="1:7" x14ac:dyDescent="0.2">
      <c r="A25" s="17" t="s">
        <v>173</v>
      </c>
      <c r="B25" s="18">
        <v>2162</v>
      </c>
      <c r="C25" s="18">
        <v>2246</v>
      </c>
      <c r="D25" s="19">
        <v>2941</v>
      </c>
      <c r="E25" s="27">
        <v>8.1853477731651594E-2</v>
      </c>
      <c r="F25" s="27">
        <v>7.7007184022826497E-2</v>
      </c>
      <c r="G25" s="28">
        <v>9.329515242702216E-2</v>
      </c>
    </row>
    <row r="26" spans="1:7" x14ac:dyDescent="0.2">
      <c r="A26" s="17" t="s">
        <v>174</v>
      </c>
      <c r="B26" s="18">
        <v>38649</v>
      </c>
      <c r="C26" s="18">
        <v>45439</v>
      </c>
      <c r="D26" s="19">
        <v>51273</v>
      </c>
      <c r="E26" s="27">
        <v>1.4632539596903804</v>
      </c>
      <c r="F26" s="27">
        <v>1.5579383057939507</v>
      </c>
      <c r="G26" s="28">
        <v>1.626495188844171</v>
      </c>
    </row>
    <row r="27" spans="1:7" x14ac:dyDescent="0.2">
      <c r="A27" s="17" t="s">
        <v>175</v>
      </c>
      <c r="B27" s="18">
        <v>15756</v>
      </c>
      <c r="C27" s="18">
        <v>19290</v>
      </c>
      <c r="D27" s="19">
        <v>16997</v>
      </c>
      <c r="E27" s="27">
        <v>0.59652330950041743</v>
      </c>
      <c r="F27" s="27">
        <v>0.6613840515584698</v>
      </c>
      <c r="G27" s="28">
        <v>0.5391831709629703</v>
      </c>
    </row>
    <row r="28" spans="1:7" x14ac:dyDescent="0.2">
      <c r="A28" s="17" t="s">
        <v>176</v>
      </c>
      <c r="B28" s="18">
        <v>27891</v>
      </c>
      <c r="C28" s="18">
        <v>28713</v>
      </c>
      <c r="D28" s="19">
        <v>31813</v>
      </c>
      <c r="E28" s="27">
        <v>1.055955294825853</v>
      </c>
      <c r="F28" s="27">
        <v>0.98446450349395243</v>
      </c>
      <c r="G28" s="28">
        <v>1.0091801034208963</v>
      </c>
    </row>
    <row r="29" spans="1:7" x14ac:dyDescent="0.2">
      <c r="A29" s="17" t="s">
        <v>177</v>
      </c>
      <c r="B29" s="18">
        <v>5990</v>
      </c>
      <c r="C29" s="18">
        <v>6731</v>
      </c>
      <c r="D29" s="19">
        <v>7605</v>
      </c>
      <c r="E29" s="27">
        <v>0.22678183700859991</v>
      </c>
      <c r="F29" s="27">
        <v>0.23078154748782062</v>
      </c>
      <c r="G29" s="28">
        <v>0.24124775049558092</v>
      </c>
    </row>
    <row r="30" spans="1:7" x14ac:dyDescent="0.2">
      <c r="A30" s="17" t="s">
        <v>178</v>
      </c>
      <c r="B30" s="18">
        <v>0</v>
      </c>
      <c r="C30" s="18">
        <v>0</v>
      </c>
      <c r="D30" s="19">
        <v>0</v>
      </c>
      <c r="E30" s="27" t="s">
        <v>161</v>
      </c>
      <c r="F30" s="27" t="s">
        <v>161</v>
      </c>
      <c r="G30" s="28" t="s">
        <v>161</v>
      </c>
    </row>
    <row r="31" spans="1:7" x14ac:dyDescent="0.2">
      <c r="A31" s="17" t="s">
        <v>179</v>
      </c>
      <c r="B31" s="18">
        <v>1592</v>
      </c>
      <c r="C31" s="18">
        <v>1803</v>
      </c>
      <c r="D31" s="19">
        <v>1895</v>
      </c>
      <c r="E31" s="27">
        <v>6.0273236146526056E-2</v>
      </c>
      <c r="F31" s="27">
        <v>6.1818322703987606E-2</v>
      </c>
      <c r="G31" s="28">
        <v>6.0113673529142125E-2</v>
      </c>
    </row>
    <row r="32" spans="1:7" x14ac:dyDescent="0.2">
      <c r="A32" s="17" t="s">
        <v>180</v>
      </c>
      <c r="B32" s="18">
        <v>19027</v>
      </c>
      <c r="C32" s="18">
        <v>17980</v>
      </c>
      <c r="D32" s="19">
        <v>6458</v>
      </c>
      <c r="E32" s="27">
        <v>0.72036360814067291</v>
      </c>
      <c r="F32" s="27">
        <v>0.61646890860659853</v>
      </c>
      <c r="G32" s="28">
        <v>0.20486232382649069</v>
      </c>
    </row>
    <row r="33" spans="1:7" x14ac:dyDescent="0.2">
      <c r="A33" s="17" t="s">
        <v>181</v>
      </c>
      <c r="B33" s="18">
        <v>1507</v>
      </c>
      <c r="C33" s="18">
        <v>1531</v>
      </c>
      <c r="D33" s="19">
        <v>998</v>
      </c>
      <c r="E33" s="27">
        <v>5.7055129945235407E-2</v>
      </c>
      <c r="F33" s="27">
        <v>5.2492430426957865E-2</v>
      </c>
      <c r="G33" s="28">
        <v>3.1658810650176172E-2</v>
      </c>
    </row>
    <row r="34" spans="1:7" x14ac:dyDescent="0.2">
      <c r="A34" s="17" t="s">
        <v>182</v>
      </c>
      <c r="B34" s="18">
        <v>0</v>
      </c>
      <c r="C34" s="18">
        <v>0</v>
      </c>
      <c r="D34" s="19">
        <v>0</v>
      </c>
      <c r="E34" s="27" t="s">
        <v>161</v>
      </c>
      <c r="F34" s="27" t="s">
        <v>161</v>
      </c>
      <c r="G34" s="28" t="s">
        <v>161</v>
      </c>
    </row>
    <row r="35" spans="1:7" x14ac:dyDescent="0.2">
      <c r="A35" s="17" t="s">
        <v>183</v>
      </c>
      <c r="B35" s="18">
        <v>0</v>
      </c>
      <c r="C35" s="18">
        <v>0</v>
      </c>
      <c r="D35" s="19">
        <v>0</v>
      </c>
      <c r="E35" s="27" t="s">
        <v>161</v>
      </c>
      <c r="F35" s="27" t="s">
        <v>161</v>
      </c>
      <c r="G35" s="28" t="s">
        <v>161</v>
      </c>
    </row>
    <row r="36" spans="1:7" ht="13.5" thickBot="1" x14ac:dyDescent="0.25">
      <c r="A36" s="20" t="s">
        <v>4</v>
      </c>
      <c r="B36" s="21">
        <v>2641305</v>
      </c>
      <c r="C36" s="21">
        <v>2916611</v>
      </c>
      <c r="D36" s="22">
        <v>3152361</v>
      </c>
      <c r="E36" s="23">
        <v>100</v>
      </c>
      <c r="F36" s="23">
        <v>100</v>
      </c>
      <c r="G36" s="48">
        <v>100</v>
      </c>
    </row>
    <row r="38" spans="1:7" ht="16.5" thickBot="1" x14ac:dyDescent="0.3">
      <c r="A38" s="5" t="s">
        <v>123</v>
      </c>
      <c r="B38" s="5"/>
      <c r="C38" s="6"/>
      <c r="D38" s="6"/>
      <c r="E38" s="6"/>
      <c r="F38" s="6"/>
    </row>
    <row r="39" spans="1:7" x14ac:dyDescent="0.2">
      <c r="A39" s="7"/>
      <c r="B39" s="84"/>
      <c r="C39" s="43" t="s">
        <v>29</v>
      </c>
      <c r="D39" s="85"/>
      <c r="E39" s="11"/>
      <c r="F39" s="9" t="s">
        <v>2</v>
      </c>
      <c r="G39" s="12"/>
    </row>
    <row r="40" spans="1:7" x14ac:dyDescent="0.2">
      <c r="A40" s="13" t="s">
        <v>3</v>
      </c>
      <c r="B40" s="14" t="s">
        <v>158</v>
      </c>
      <c r="C40" s="15" t="s">
        <v>154</v>
      </c>
      <c r="D40" s="66" t="s">
        <v>155</v>
      </c>
      <c r="E40" s="15" t="s">
        <v>158</v>
      </c>
      <c r="F40" s="15" t="s">
        <v>154</v>
      </c>
      <c r="G40" s="16" t="s">
        <v>155</v>
      </c>
    </row>
    <row r="41" spans="1:7" x14ac:dyDescent="0.2">
      <c r="A41" s="17" t="s">
        <v>80</v>
      </c>
      <c r="B41" s="18">
        <v>79147</v>
      </c>
      <c r="C41" s="18">
        <v>78332</v>
      </c>
      <c r="D41" s="19">
        <v>76010</v>
      </c>
      <c r="E41" s="27">
        <v>26.682421635325291</v>
      </c>
      <c r="F41" s="27">
        <v>26.519509098603471</v>
      </c>
      <c r="G41" s="28">
        <v>25.655392155208204</v>
      </c>
    </row>
    <row r="42" spans="1:7" x14ac:dyDescent="0.2">
      <c r="A42" s="17" t="s">
        <v>185</v>
      </c>
      <c r="B42" s="18">
        <v>2009</v>
      </c>
      <c r="C42" s="18">
        <v>2352</v>
      </c>
      <c r="D42" s="19">
        <v>2570</v>
      </c>
      <c r="E42" s="27">
        <v>0.6772838523932494</v>
      </c>
      <c r="F42" s="27">
        <v>0.79627592044011852</v>
      </c>
      <c r="G42" s="28">
        <v>0.86744320272181397</v>
      </c>
    </row>
    <row r="43" spans="1:7" x14ac:dyDescent="0.2">
      <c r="A43" s="17" t="s">
        <v>81</v>
      </c>
      <c r="B43" s="18">
        <v>140880</v>
      </c>
      <c r="C43" s="18">
        <v>139593</v>
      </c>
      <c r="D43" s="19">
        <v>138588</v>
      </c>
      <c r="E43" s="27">
        <v>47.49415088360427</v>
      </c>
      <c r="F43" s="27">
        <v>47.259585272958105</v>
      </c>
      <c r="G43" s="28">
        <v>46.777127851677335</v>
      </c>
    </row>
    <row r="44" spans="1:7" x14ac:dyDescent="0.2">
      <c r="A44" s="17" t="s">
        <v>83</v>
      </c>
      <c r="B44" s="18">
        <v>21897</v>
      </c>
      <c r="C44" s="18">
        <v>23616</v>
      </c>
      <c r="D44" s="19">
        <v>23302</v>
      </c>
      <c r="E44" s="27">
        <v>7.3820231537356804</v>
      </c>
      <c r="F44" s="27">
        <v>7.9952602623783324</v>
      </c>
      <c r="G44" s="28">
        <v>7.8650433890364626</v>
      </c>
    </row>
    <row r="45" spans="1:7" x14ac:dyDescent="0.2">
      <c r="A45" s="17" t="s">
        <v>184</v>
      </c>
      <c r="B45" s="18">
        <v>17492</v>
      </c>
      <c r="C45" s="18">
        <v>18354</v>
      </c>
      <c r="D45" s="19">
        <v>22239</v>
      </c>
      <c r="E45" s="27">
        <v>5.8969881264622792</v>
      </c>
      <c r="F45" s="27">
        <v>6.2137960220059245</v>
      </c>
      <c r="G45" s="28">
        <v>7.506252679116896</v>
      </c>
    </row>
    <row r="46" spans="1:7" x14ac:dyDescent="0.2">
      <c r="A46" s="17" t="s">
        <v>159</v>
      </c>
      <c r="B46" s="18">
        <v>0</v>
      </c>
      <c r="C46" s="18">
        <v>0</v>
      </c>
      <c r="D46" s="19">
        <v>0</v>
      </c>
      <c r="E46" s="27" t="s">
        <v>161</v>
      </c>
      <c r="F46" s="27" t="s">
        <v>161</v>
      </c>
      <c r="G46" s="28" t="s">
        <v>161</v>
      </c>
    </row>
    <row r="47" spans="1:7" x14ac:dyDescent="0.2">
      <c r="A47" s="17" t="s">
        <v>160</v>
      </c>
      <c r="B47" s="18">
        <v>6982</v>
      </c>
      <c r="C47" s="18">
        <v>0</v>
      </c>
      <c r="D47" s="19">
        <v>0</v>
      </c>
      <c r="E47" s="27">
        <v>2.3538058025931643</v>
      </c>
      <c r="F47" s="27" t="s">
        <v>161</v>
      </c>
      <c r="G47" s="28" t="s">
        <v>161</v>
      </c>
    </row>
    <row r="48" spans="1:7" x14ac:dyDescent="0.2">
      <c r="A48" s="17" t="s">
        <v>162</v>
      </c>
      <c r="B48" s="18">
        <v>0</v>
      </c>
      <c r="C48" s="18">
        <v>0</v>
      </c>
      <c r="D48" s="19">
        <v>0</v>
      </c>
      <c r="E48" s="27" t="s">
        <v>161</v>
      </c>
      <c r="F48" s="27" t="s">
        <v>161</v>
      </c>
      <c r="G48" s="28" t="s">
        <v>161</v>
      </c>
    </row>
    <row r="49" spans="1:7" x14ac:dyDescent="0.2">
      <c r="A49" s="17" t="s">
        <v>163</v>
      </c>
      <c r="B49" s="18">
        <v>13399</v>
      </c>
      <c r="C49" s="18">
        <v>13423</v>
      </c>
      <c r="D49" s="19">
        <v>13217</v>
      </c>
      <c r="E49" s="27">
        <v>4.5171360568527374</v>
      </c>
      <c r="F49" s="27">
        <v>4.5443927211172239</v>
      </c>
      <c r="G49" s="28">
        <v>4.4610882530638971</v>
      </c>
    </row>
    <row r="50" spans="1:7" x14ac:dyDescent="0.2">
      <c r="A50" s="17" t="s">
        <v>164</v>
      </c>
      <c r="B50" s="18">
        <v>0</v>
      </c>
      <c r="C50" s="18">
        <v>0</v>
      </c>
      <c r="D50" s="19">
        <v>0</v>
      </c>
      <c r="E50" s="27" t="s">
        <v>161</v>
      </c>
      <c r="F50" s="27" t="s">
        <v>161</v>
      </c>
      <c r="G50" s="28" t="s">
        <v>161</v>
      </c>
    </row>
    <row r="51" spans="1:7" x14ac:dyDescent="0.2">
      <c r="A51" s="17" t="s">
        <v>165</v>
      </c>
      <c r="B51" s="18">
        <v>0</v>
      </c>
      <c r="C51" s="18">
        <v>0</v>
      </c>
      <c r="D51" s="19">
        <v>0</v>
      </c>
      <c r="E51" s="27" t="s">
        <v>161</v>
      </c>
      <c r="F51" s="27" t="s">
        <v>161</v>
      </c>
      <c r="G51" s="28" t="s">
        <v>161</v>
      </c>
    </row>
    <row r="52" spans="1:7" x14ac:dyDescent="0.2">
      <c r="A52" s="17" t="s">
        <v>166</v>
      </c>
      <c r="B52" s="18">
        <v>0</v>
      </c>
      <c r="C52" s="18">
        <v>0</v>
      </c>
      <c r="D52" s="19">
        <v>0</v>
      </c>
      <c r="E52" s="27" t="s">
        <v>161</v>
      </c>
      <c r="F52" s="27" t="s">
        <v>161</v>
      </c>
      <c r="G52" s="28" t="s">
        <v>161</v>
      </c>
    </row>
    <row r="53" spans="1:7" x14ac:dyDescent="0.2">
      <c r="A53" s="17" t="s">
        <v>167</v>
      </c>
      <c r="B53" s="18">
        <v>0</v>
      </c>
      <c r="C53" s="18">
        <v>0</v>
      </c>
      <c r="D53" s="19">
        <v>359</v>
      </c>
      <c r="E53" s="27" t="s">
        <v>161</v>
      </c>
      <c r="F53" s="27" t="s">
        <v>161</v>
      </c>
      <c r="G53" s="28">
        <v>0.12117202715063471</v>
      </c>
    </row>
    <row r="54" spans="1:7" x14ac:dyDescent="0.2">
      <c r="A54" s="17" t="s">
        <v>168</v>
      </c>
      <c r="B54" s="18">
        <v>0</v>
      </c>
      <c r="C54" s="18">
        <v>4248</v>
      </c>
      <c r="D54" s="19">
        <v>4710</v>
      </c>
      <c r="E54" s="27" t="s">
        <v>161</v>
      </c>
      <c r="F54" s="27">
        <v>1.4381718154887855</v>
      </c>
      <c r="G54" s="28">
        <v>1.5897499940932855</v>
      </c>
    </row>
    <row r="55" spans="1:7" x14ac:dyDescent="0.2">
      <c r="A55" s="17" t="s">
        <v>169</v>
      </c>
      <c r="B55" s="18">
        <v>2150</v>
      </c>
      <c r="C55" s="18">
        <v>2775</v>
      </c>
      <c r="D55" s="19">
        <v>2846</v>
      </c>
      <c r="E55" s="27">
        <v>0.72481845826057056</v>
      </c>
      <c r="F55" s="27">
        <v>0.93948370715192553</v>
      </c>
      <c r="G55" s="28">
        <v>0.96060052721645239</v>
      </c>
    </row>
    <row r="56" spans="1:7" x14ac:dyDescent="0.2">
      <c r="A56" s="17" t="s">
        <v>170</v>
      </c>
      <c r="B56" s="18">
        <v>0</v>
      </c>
      <c r="C56" s="18">
        <v>0</v>
      </c>
      <c r="D56" s="19">
        <v>0</v>
      </c>
      <c r="E56" s="27" t="s">
        <v>161</v>
      </c>
      <c r="F56" s="27" t="s">
        <v>161</v>
      </c>
      <c r="G56" s="28" t="s">
        <v>161</v>
      </c>
    </row>
    <row r="57" spans="1:7" x14ac:dyDescent="0.2">
      <c r="A57" s="17" t="s">
        <v>171</v>
      </c>
      <c r="B57" s="18">
        <v>0</v>
      </c>
      <c r="C57" s="18">
        <v>0</v>
      </c>
      <c r="D57" s="19">
        <v>0</v>
      </c>
      <c r="E57" s="27" t="s">
        <v>161</v>
      </c>
      <c r="F57" s="27" t="s">
        <v>161</v>
      </c>
      <c r="G57" s="28" t="s">
        <v>161</v>
      </c>
    </row>
    <row r="58" spans="1:7" x14ac:dyDescent="0.2">
      <c r="A58" s="17" t="s">
        <v>172</v>
      </c>
      <c r="B58" s="18">
        <v>0</v>
      </c>
      <c r="C58" s="18">
        <v>0</v>
      </c>
      <c r="D58" s="19">
        <v>0</v>
      </c>
      <c r="E58" s="27" t="s">
        <v>161</v>
      </c>
      <c r="F58" s="27" t="s">
        <v>161</v>
      </c>
      <c r="G58" s="28" t="s">
        <v>161</v>
      </c>
    </row>
    <row r="59" spans="1:7" x14ac:dyDescent="0.2">
      <c r="A59" s="17" t="s">
        <v>173</v>
      </c>
      <c r="B59" s="18">
        <v>4</v>
      </c>
      <c r="C59" s="18">
        <v>6</v>
      </c>
      <c r="D59" s="19">
        <v>6</v>
      </c>
      <c r="E59" s="27">
        <v>1.3484994572289684E-3</v>
      </c>
      <c r="F59" s="27">
        <v>2.031316123571731E-3</v>
      </c>
      <c r="G59" s="28">
        <v>2.0251592281443128E-3</v>
      </c>
    </row>
    <row r="60" spans="1:7" x14ac:dyDescent="0.2">
      <c r="A60" s="17" t="s">
        <v>174</v>
      </c>
      <c r="B60" s="18">
        <v>6583</v>
      </c>
      <c r="C60" s="18">
        <v>6903</v>
      </c>
      <c r="D60" s="19">
        <v>7109</v>
      </c>
      <c r="E60" s="27">
        <v>2.2192929817345748</v>
      </c>
      <c r="F60" s="27">
        <v>2.3370292001692765</v>
      </c>
      <c r="G60" s="28">
        <v>2.3994761588129867</v>
      </c>
    </row>
    <row r="61" spans="1:7" x14ac:dyDescent="0.2">
      <c r="A61" s="17" t="s">
        <v>175</v>
      </c>
      <c r="B61" s="18">
        <v>1813</v>
      </c>
      <c r="C61" s="18">
        <v>2026</v>
      </c>
      <c r="D61" s="19">
        <v>1871</v>
      </c>
      <c r="E61" s="27">
        <v>0.61120737898902999</v>
      </c>
      <c r="F61" s="27">
        <v>0.68590774439272106</v>
      </c>
      <c r="G61" s="28">
        <v>0.63151215264300153</v>
      </c>
    </row>
    <row r="62" spans="1:7" x14ac:dyDescent="0.2">
      <c r="A62" s="17" t="s">
        <v>176</v>
      </c>
      <c r="B62" s="18">
        <v>3476</v>
      </c>
      <c r="C62" s="18">
        <v>2942</v>
      </c>
      <c r="D62" s="19">
        <v>2767</v>
      </c>
      <c r="E62" s="27">
        <v>1.1718460283319736</v>
      </c>
      <c r="F62" s="27">
        <v>0.99602200592467205</v>
      </c>
      <c r="G62" s="28">
        <v>0.93393593071255232</v>
      </c>
    </row>
    <row r="63" spans="1:7" x14ac:dyDescent="0.2">
      <c r="A63" s="17" t="s">
        <v>177</v>
      </c>
      <c r="B63" s="18">
        <v>0</v>
      </c>
      <c r="C63" s="18">
        <v>0</v>
      </c>
      <c r="D63" s="19">
        <v>0</v>
      </c>
      <c r="E63" s="27" t="s">
        <v>161</v>
      </c>
      <c r="F63" s="27" t="s">
        <v>161</v>
      </c>
      <c r="G63" s="28" t="s">
        <v>161</v>
      </c>
    </row>
    <row r="64" spans="1:7" x14ac:dyDescent="0.2">
      <c r="A64" s="17" t="s">
        <v>178</v>
      </c>
      <c r="B64" s="18">
        <v>0</v>
      </c>
      <c r="C64" s="18">
        <v>0</v>
      </c>
      <c r="D64" s="19">
        <v>0</v>
      </c>
      <c r="E64" s="27" t="s">
        <v>161</v>
      </c>
      <c r="F64" s="27" t="s">
        <v>161</v>
      </c>
      <c r="G64" s="28" t="s">
        <v>161</v>
      </c>
    </row>
    <row r="65" spans="1:7" x14ac:dyDescent="0.2">
      <c r="A65" s="17" t="s">
        <v>179</v>
      </c>
      <c r="B65" s="18">
        <v>378</v>
      </c>
      <c r="C65" s="18">
        <v>433</v>
      </c>
      <c r="D65" s="19">
        <v>467</v>
      </c>
      <c r="E65" s="27">
        <v>0.12743319870813752</v>
      </c>
      <c r="F65" s="27">
        <v>0.14659331358442657</v>
      </c>
      <c r="G65" s="28">
        <v>0.15762489325723236</v>
      </c>
    </row>
    <row r="66" spans="1:7" x14ac:dyDescent="0.2">
      <c r="A66" s="17" t="s">
        <v>180</v>
      </c>
      <c r="B66" s="18">
        <v>250</v>
      </c>
      <c r="C66" s="18">
        <v>209</v>
      </c>
      <c r="D66" s="19">
        <v>72</v>
      </c>
      <c r="E66" s="27">
        <v>8.4281216076810522E-2</v>
      </c>
      <c r="F66" s="27">
        <v>7.0757511637748627E-2</v>
      </c>
      <c r="G66" s="28">
        <v>2.4301910737731754E-2</v>
      </c>
    </row>
    <row r="67" spans="1:7" x14ac:dyDescent="0.2">
      <c r="A67" s="17" t="s">
        <v>181</v>
      </c>
      <c r="B67" s="18">
        <v>166</v>
      </c>
      <c r="C67" s="18">
        <v>163</v>
      </c>
      <c r="D67" s="19">
        <v>140</v>
      </c>
      <c r="E67" s="27">
        <v>5.5962727475002194E-2</v>
      </c>
      <c r="F67" s="27">
        <v>5.5184088023698688E-2</v>
      </c>
      <c r="G67" s="28">
        <v>4.72537153233673E-2</v>
      </c>
    </row>
    <row r="68" spans="1:7" x14ac:dyDescent="0.2">
      <c r="A68" s="17" t="s">
        <v>182</v>
      </c>
      <c r="B68" s="18">
        <v>0</v>
      </c>
      <c r="C68" s="18">
        <v>0</v>
      </c>
      <c r="D68" s="19">
        <v>0</v>
      </c>
      <c r="E68" s="27" t="s">
        <v>161</v>
      </c>
      <c r="F68" s="27" t="s">
        <v>161</v>
      </c>
      <c r="G68" s="28" t="s">
        <v>161</v>
      </c>
    </row>
    <row r="69" spans="1:7" x14ac:dyDescent="0.2">
      <c r="A69" s="17" t="s">
        <v>183</v>
      </c>
      <c r="B69" s="18">
        <v>0</v>
      </c>
      <c r="C69" s="18">
        <v>0</v>
      </c>
      <c r="D69" s="19">
        <v>0</v>
      </c>
      <c r="E69" s="27" t="s">
        <v>161</v>
      </c>
      <c r="F69" s="27" t="s">
        <v>161</v>
      </c>
      <c r="G69" s="28" t="s">
        <v>161</v>
      </c>
    </row>
    <row r="70" spans="1:7" ht="13.5" thickBot="1" x14ac:dyDescent="0.25">
      <c r="A70" s="20" t="s">
        <v>4</v>
      </c>
      <c r="B70" s="21">
        <v>296626</v>
      </c>
      <c r="C70" s="21">
        <v>295375</v>
      </c>
      <c r="D70" s="22">
        <v>296273</v>
      </c>
      <c r="E70" s="23">
        <v>100</v>
      </c>
      <c r="F70" s="23">
        <v>100</v>
      </c>
      <c r="G70" s="48">
        <v>100</v>
      </c>
    </row>
    <row r="71" spans="1:7" x14ac:dyDescent="0.2">
      <c r="A71" s="24"/>
      <c r="B71" s="24"/>
      <c r="C71" s="24"/>
      <c r="D71" s="24"/>
      <c r="E71" s="24"/>
      <c r="F71" s="24"/>
      <c r="G71" s="24"/>
    </row>
    <row r="72" spans="1:7" ht="12.75" customHeight="1" x14ac:dyDescent="0.2">
      <c r="A72" s="26" t="s">
        <v>156</v>
      </c>
      <c r="G72" s="208">
        <v>18</v>
      </c>
    </row>
    <row r="73" spans="1:7" ht="12.75" customHeight="1" x14ac:dyDescent="0.2">
      <c r="A73" s="26" t="s">
        <v>157</v>
      </c>
      <c r="G73" s="207"/>
    </row>
    <row r="74" spans="1:7" ht="12.75" customHeight="1" x14ac:dyDescent="0.2"/>
    <row r="75" spans="1:7" ht="12.75" customHeight="1" x14ac:dyDescent="0.2"/>
    <row r="78" spans="1:7" ht="12.75" customHeight="1" x14ac:dyDescent="0.2"/>
    <row r="79" spans="1:7" ht="12.75" customHeight="1" x14ac:dyDescent="0.2"/>
  </sheetData>
  <mergeCells count="1">
    <mergeCell ref="G72:G73"/>
  </mergeCells>
  <phoneticPr fontId="0" type="noConversion"/>
  <hyperlinks>
    <hyperlink ref="A2" location="Innhold!A43" tooltip="Move to Innhold" display="Tilbake til innholdsfortegnelsen" xr:uid="{00000000-0004-0000-1100-000000000000}"/>
  </hyperlinks>
  <pageMargins left="0.78740157480314965" right="0.78740157480314965" top="0.39370078740157483" bottom="0.19685039370078741" header="3.937007874015748E-2" footer="3.937007874015748E-2"/>
  <pageSetup paperSize="9" scale="87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C53"/>
  <sheetViews>
    <sheetView showGridLines="0" showRowColHeaders="0" zoomScaleNormal="100" workbookViewId="0"/>
  </sheetViews>
  <sheetFormatPr defaultColWidth="11.42578125" defaultRowHeight="12.75" x14ac:dyDescent="0.2"/>
  <cols>
    <col min="1" max="1" width="38.42578125" style="1" customWidth="1"/>
    <col min="2" max="2" width="5.7109375" style="1" customWidth="1"/>
    <col min="3" max="3" width="38.28515625" style="1" customWidth="1"/>
    <col min="4" max="16384" width="11.42578125" style="1"/>
  </cols>
  <sheetData>
    <row r="1" spans="1:3" ht="6" customHeight="1" x14ac:dyDescent="0.2"/>
    <row r="2" spans="1:3" x14ac:dyDescent="0.2">
      <c r="A2" s="69" t="s">
        <v>0</v>
      </c>
      <c r="B2" s="3"/>
      <c r="C2" s="3"/>
    </row>
    <row r="3" spans="1:3" ht="6.75" customHeight="1" x14ac:dyDescent="0.2"/>
    <row r="4" spans="1:3" ht="15.75" x14ac:dyDescent="0.25">
      <c r="A4" s="41" t="s">
        <v>50</v>
      </c>
    </row>
    <row r="6" spans="1:3" ht="15.75" x14ac:dyDescent="0.25">
      <c r="A6" s="41"/>
      <c r="B6" s="31"/>
      <c r="C6" s="31"/>
    </row>
    <row r="7" spans="1:3" ht="15.75" x14ac:dyDescent="0.25">
      <c r="A7" s="31"/>
      <c r="B7" s="31"/>
      <c r="C7" s="31"/>
    </row>
    <row r="8" spans="1:3" ht="15.75" x14ac:dyDescent="0.25">
      <c r="A8" s="31"/>
      <c r="B8" s="31"/>
      <c r="C8" s="31"/>
    </row>
    <row r="9" spans="1:3" ht="15.75" x14ac:dyDescent="0.25">
      <c r="A9" s="31"/>
      <c r="B9" s="31"/>
      <c r="C9" s="31"/>
    </row>
    <row r="10" spans="1:3" ht="15.75" x14ac:dyDescent="0.25">
      <c r="A10" s="31"/>
      <c r="B10" s="31"/>
      <c r="C10" s="31"/>
    </row>
    <row r="11" spans="1:3" ht="15.75" x14ac:dyDescent="0.25">
      <c r="A11" s="31"/>
      <c r="B11" s="31"/>
      <c r="C11" s="31"/>
    </row>
    <row r="12" spans="1:3" ht="15.75" x14ac:dyDescent="0.25">
      <c r="A12" s="31"/>
      <c r="B12" s="31"/>
      <c r="C12" s="55"/>
    </row>
    <row r="13" spans="1:3" ht="15.75" x14ac:dyDescent="0.25">
      <c r="A13" s="41"/>
      <c r="B13" s="31"/>
      <c r="C13" s="31"/>
    </row>
    <row r="14" spans="1:3" ht="15.75" x14ac:dyDescent="0.25">
      <c r="A14" s="31"/>
      <c r="B14" s="31"/>
      <c r="C14" s="31"/>
    </row>
    <row r="15" spans="1:3" ht="15.75" x14ac:dyDescent="0.25">
      <c r="A15" s="31"/>
      <c r="B15" s="31"/>
      <c r="C15" s="31"/>
    </row>
    <row r="16" spans="1:3" ht="15.75" x14ac:dyDescent="0.25">
      <c r="A16" s="31"/>
      <c r="B16" s="31"/>
      <c r="C16" s="55"/>
    </row>
    <row r="17" spans="1:3" ht="15.75" x14ac:dyDescent="0.25">
      <c r="A17" s="31"/>
      <c r="B17" s="31"/>
      <c r="C17" s="31"/>
    </row>
    <row r="18" spans="1:3" ht="15.75" x14ac:dyDescent="0.25">
      <c r="A18" s="31"/>
      <c r="B18" s="31"/>
      <c r="C18" s="31"/>
    </row>
    <row r="19" spans="1:3" ht="15.75" x14ac:dyDescent="0.25">
      <c r="A19" s="31"/>
      <c r="B19" s="31"/>
      <c r="C19" s="31"/>
    </row>
    <row r="20" spans="1:3" ht="15.75" x14ac:dyDescent="0.25">
      <c r="A20" s="31"/>
      <c r="B20" s="31"/>
      <c r="C20" s="31"/>
    </row>
    <row r="21" spans="1:3" ht="15.75" x14ac:dyDescent="0.25">
      <c r="A21" s="31"/>
      <c r="B21" s="31"/>
      <c r="C21" s="31"/>
    </row>
    <row r="22" spans="1:3" ht="15.75" x14ac:dyDescent="0.25">
      <c r="A22" s="31"/>
      <c r="B22" s="31"/>
      <c r="C22" s="31"/>
    </row>
    <row r="23" spans="1:3" ht="15.75" x14ac:dyDescent="0.25">
      <c r="A23" s="31"/>
      <c r="B23" s="31"/>
      <c r="C23" s="31"/>
    </row>
    <row r="24" spans="1:3" ht="15.75" x14ac:dyDescent="0.25">
      <c r="A24" s="31"/>
      <c r="B24" s="31"/>
      <c r="C24" s="31"/>
    </row>
    <row r="25" spans="1:3" ht="15.75" x14ac:dyDescent="0.25">
      <c r="A25" s="31"/>
      <c r="B25" s="31"/>
      <c r="C25" s="31"/>
    </row>
    <row r="26" spans="1:3" ht="15.75" x14ac:dyDescent="0.25">
      <c r="A26" s="31"/>
      <c r="B26" s="31"/>
      <c r="C26" s="31"/>
    </row>
    <row r="27" spans="1:3" ht="15.75" x14ac:dyDescent="0.25">
      <c r="A27" s="31"/>
      <c r="B27" s="31"/>
      <c r="C27" s="31"/>
    </row>
    <row r="28" spans="1:3" ht="15.75" x14ac:dyDescent="0.25">
      <c r="A28" s="31"/>
      <c r="B28" s="31"/>
      <c r="C28" s="31"/>
    </row>
    <row r="29" spans="1:3" ht="15.75" x14ac:dyDescent="0.25">
      <c r="A29" s="31"/>
      <c r="B29" s="31"/>
      <c r="C29" s="31"/>
    </row>
    <row r="30" spans="1:3" ht="15.75" x14ac:dyDescent="0.25">
      <c r="A30" s="31"/>
      <c r="B30" s="31"/>
      <c r="C30" s="31"/>
    </row>
    <row r="31" spans="1:3" ht="15.75" x14ac:dyDescent="0.25">
      <c r="A31" s="31"/>
      <c r="B31" s="31"/>
      <c r="C31" s="31"/>
    </row>
    <row r="32" spans="1:3" ht="15.75" x14ac:dyDescent="0.25">
      <c r="A32" s="31"/>
      <c r="B32" s="31"/>
      <c r="C32" s="55"/>
    </row>
    <row r="33" spans="1:3" ht="15.75" x14ac:dyDescent="0.25">
      <c r="A33" s="31"/>
      <c r="B33" s="31"/>
      <c r="C33" s="31"/>
    </row>
    <row r="34" spans="1:3" ht="15.75" x14ac:dyDescent="0.25">
      <c r="A34" s="31"/>
      <c r="B34" s="31"/>
      <c r="C34" s="31"/>
    </row>
    <row r="35" spans="1:3" ht="15.75" x14ac:dyDescent="0.25">
      <c r="A35" s="31"/>
      <c r="B35" s="31"/>
      <c r="C35" s="31"/>
    </row>
    <row r="36" spans="1:3" ht="15.75" x14ac:dyDescent="0.25">
      <c r="A36" s="31"/>
      <c r="B36" s="31"/>
      <c r="C36" s="31"/>
    </row>
    <row r="37" spans="1:3" ht="15.75" x14ac:dyDescent="0.25">
      <c r="A37" s="31"/>
      <c r="B37" s="31"/>
      <c r="C37" s="31"/>
    </row>
    <row r="38" spans="1:3" ht="15.75" x14ac:dyDescent="0.25">
      <c r="A38" s="31"/>
      <c r="B38" s="31"/>
      <c r="C38" s="31"/>
    </row>
    <row r="39" spans="1:3" ht="15.75" x14ac:dyDescent="0.25">
      <c r="A39" s="31"/>
      <c r="B39" s="31"/>
      <c r="C39" s="31"/>
    </row>
    <row r="40" spans="1:3" ht="15.75" x14ac:dyDescent="0.25">
      <c r="A40" s="31"/>
      <c r="B40" s="31"/>
      <c r="C40" s="31"/>
    </row>
    <row r="41" spans="1:3" ht="15.75" x14ac:dyDescent="0.25">
      <c r="A41" s="41"/>
      <c r="B41" s="31"/>
      <c r="C41" s="31"/>
    </row>
    <row r="42" spans="1:3" ht="15.75" x14ac:dyDescent="0.25">
      <c r="A42" s="55"/>
      <c r="B42" s="31"/>
      <c r="C42" s="31"/>
    </row>
    <row r="43" spans="1:3" ht="15.75" x14ac:dyDescent="0.25">
      <c r="A43" s="31"/>
      <c r="B43" s="31"/>
      <c r="C43" s="31"/>
    </row>
    <row r="44" spans="1:3" ht="15.75" x14ac:dyDescent="0.25">
      <c r="A44" s="31"/>
      <c r="B44" s="31"/>
      <c r="C44" s="31"/>
    </row>
    <row r="45" spans="1:3" ht="15.75" x14ac:dyDescent="0.25">
      <c r="A45" s="31"/>
      <c r="B45" s="31"/>
      <c r="C45" s="31"/>
    </row>
    <row r="46" spans="1:3" ht="15.75" x14ac:dyDescent="0.25">
      <c r="A46" s="31"/>
      <c r="B46" s="31"/>
      <c r="C46" s="31"/>
    </row>
    <row r="47" spans="1:3" ht="15.75" x14ac:dyDescent="0.25">
      <c r="A47" s="31"/>
      <c r="B47" s="31"/>
      <c r="C47" s="31"/>
    </row>
    <row r="48" spans="1:3" ht="15.75" x14ac:dyDescent="0.25">
      <c r="A48" s="31"/>
      <c r="B48" s="31"/>
      <c r="C48" s="31"/>
    </row>
    <row r="49" spans="1:3" ht="15.75" x14ac:dyDescent="0.25">
      <c r="A49" s="31"/>
      <c r="B49" s="31"/>
      <c r="C49" s="31"/>
    </row>
    <row r="50" spans="1:3" ht="15.75" x14ac:dyDescent="0.25">
      <c r="A50" s="31"/>
      <c r="B50" s="31"/>
      <c r="C50" s="31"/>
    </row>
    <row r="51" spans="1:3" ht="15.75" x14ac:dyDescent="0.25">
      <c r="A51" s="56"/>
      <c r="B51" s="56"/>
      <c r="C51" s="56"/>
    </row>
    <row r="52" spans="1:3" x14ac:dyDescent="0.2">
      <c r="A52" s="26" t="str">
        <f>+Innhold!B53</f>
        <v>Finans Norge / Skadeforsikringsstatistikk</v>
      </c>
      <c r="C52" s="208">
        <f>Innhold!H45</f>
        <v>19</v>
      </c>
    </row>
    <row r="53" spans="1:3" x14ac:dyDescent="0.2">
      <c r="A53" s="26" t="str">
        <f>+Innhold!B54</f>
        <v>Premiestatistikk skadeforsikring 1. kvartal 2024</v>
      </c>
      <c r="C53" s="207"/>
    </row>
  </sheetData>
  <mergeCells count="1">
    <mergeCell ref="C52:C53"/>
  </mergeCells>
  <phoneticPr fontId="0" type="noConversion"/>
  <hyperlinks>
    <hyperlink ref="A2" location="Innhold!A46" tooltip="Move to Tab2" display="Tilbake til innholdsfortegnelsen" xr:uid="{00000000-0004-0000-1200-000000000000}"/>
  </hyperlinks>
  <pageMargins left="0.78740157480314965" right="0.78740157480314965" top="0.78740157480314965" bottom="0.19685039370078741" header="3.937007874015748E-2" footer="3.937007874015748E-2"/>
  <pageSetup paperSize="9" scale="97" fitToWidth="0" fitToHeight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2"/>
  <sheetViews>
    <sheetView showGridLines="0" showRowColHeaders="0" zoomScaleNormal="100" workbookViewId="0"/>
  </sheetViews>
  <sheetFormatPr defaultColWidth="11.42578125" defaultRowHeight="12.75" x14ac:dyDescent="0.2"/>
  <cols>
    <col min="1" max="1" width="11.42578125" style="1" customWidth="1"/>
    <col min="2" max="2" width="27.140625" style="1" customWidth="1"/>
    <col min="3" max="5" width="10.7109375" style="1" customWidth="1"/>
    <col min="6" max="8" width="7.7109375" style="1" customWidth="1"/>
    <col min="9" max="16384" width="11.42578125" style="1"/>
  </cols>
  <sheetData>
    <row r="1" spans="1:8" ht="5.25" customHeight="1" x14ac:dyDescent="0.2"/>
    <row r="2" spans="1:8" x14ac:dyDescent="0.2">
      <c r="B2" s="2"/>
      <c r="C2" s="3"/>
      <c r="D2" s="3"/>
      <c r="E2" s="3"/>
      <c r="F2" s="3"/>
      <c r="G2" s="3"/>
    </row>
    <row r="3" spans="1:8" ht="6" customHeight="1" x14ac:dyDescent="0.2">
      <c r="B3" s="4"/>
      <c r="C3" s="3"/>
      <c r="D3" s="3"/>
      <c r="E3" s="3"/>
      <c r="F3" s="3"/>
      <c r="G3" s="3"/>
    </row>
    <row r="4" spans="1:8" ht="15.75" x14ac:dyDescent="0.25">
      <c r="C4" s="30"/>
      <c r="D4" s="30" t="s">
        <v>6</v>
      </c>
      <c r="E4" s="30"/>
      <c r="F4" s="30"/>
      <c r="G4" s="30"/>
      <c r="H4" s="30"/>
    </row>
    <row r="5" spans="1:8" ht="15.75" x14ac:dyDescent="0.25">
      <c r="B5" s="40"/>
      <c r="C5" s="30"/>
      <c r="D5" s="30"/>
      <c r="E5" s="30"/>
      <c r="F5" s="30"/>
      <c r="G5" s="30"/>
      <c r="H5" s="30"/>
    </row>
    <row r="6" spans="1:8" ht="15.75" x14ac:dyDescent="0.25">
      <c r="B6" s="40"/>
      <c r="C6" s="30"/>
      <c r="D6" s="30"/>
      <c r="E6" s="30"/>
      <c r="F6" s="30"/>
      <c r="G6" s="30"/>
      <c r="H6" s="30"/>
    </row>
    <row r="7" spans="1:8" ht="15.75" x14ac:dyDescent="0.25">
      <c r="B7" s="31"/>
      <c r="C7" s="31"/>
      <c r="D7" s="31"/>
      <c r="E7" s="31"/>
      <c r="F7" s="31"/>
      <c r="G7" s="31"/>
      <c r="H7" s="31"/>
    </row>
    <row r="8" spans="1:8" ht="15.75" x14ac:dyDescent="0.25">
      <c r="B8" s="31"/>
      <c r="C8" s="31"/>
      <c r="D8" s="31"/>
      <c r="E8" s="31"/>
      <c r="F8" s="31"/>
      <c r="G8" s="31"/>
      <c r="H8" s="31"/>
    </row>
    <row r="9" spans="1:8" ht="15.75" x14ac:dyDescent="0.25">
      <c r="A9" s="68" t="s">
        <v>67</v>
      </c>
      <c r="B9" s="31" t="s">
        <v>65</v>
      </c>
      <c r="C9" s="31"/>
      <c r="D9" s="31"/>
      <c r="E9" s="31"/>
      <c r="F9" s="31"/>
      <c r="G9" s="31"/>
      <c r="H9" s="29">
        <v>2</v>
      </c>
    </row>
    <row r="10" spans="1:8" ht="15.75" x14ac:dyDescent="0.25">
      <c r="B10" s="31"/>
      <c r="C10" s="31"/>
      <c r="D10" s="31"/>
      <c r="E10" s="31"/>
      <c r="F10" s="31"/>
      <c r="G10" s="31"/>
      <c r="H10" s="29"/>
    </row>
    <row r="11" spans="1:8" ht="15.75" x14ac:dyDescent="0.25">
      <c r="A11" s="68" t="s">
        <v>68</v>
      </c>
      <c r="B11" s="31" t="s">
        <v>45</v>
      </c>
      <c r="C11" s="31"/>
      <c r="D11" s="31"/>
      <c r="E11" s="31"/>
      <c r="F11" s="31"/>
      <c r="G11" s="31"/>
      <c r="H11" s="29"/>
    </row>
    <row r="12" spans="1:8" ht="15.75" x14ac:dyDescent="0.25">
      <c r="B12" s="31" t="s">
        <v>7</v>
      </c>
      <c r="C12" s="31"/>
      <c r="D12" s="31"/>
      <c r="E12" s="31"/>
      <c r="F12" s="31"/>
      <c r="G12" s="31"/>
      <c r="H12" s="29">
        <v>3</v>
      </c>
    </row>
    <row r="13" spans="1:8" ht="15.75" x14ac:dyDescent="0.25">
      <c r="B13" s="31" t="s">
        <v>8</v>
      </c>
      <c r="C13" s="31"/>
      <c r="D13" s="31"/>
      <c r="E13" s="31"/>
      <c r="F13" s="31"/>
      <c r="G13" s="31"/>
      <c r="H13" s="29">
        <v>3</v>
      </c>
    </row>
    <row r="14" spans="1:8" ht="15.75" x14ac:dyDescent="0.25">
      <c r="B14" s="31" t="s">
        <v>149</v>
      </c>
      <c r="C14" s="31"/>
      <c r="D14" s="31"/>
      <c r="E14" s="31"/>
      <c r="F14" s="31"/>
      <c r="G14" s="31"/>
      <c r="H14" s="29">
        <v>4</v>
      </c>
    </row>
    <row r="15" spans="1:8" ht="15.75" x14ac:dyDescent="0.25">
      <c r="B15" s="31"/>
      <c r="C15" s="31"/>
      <c r="D15" s="31"/>
      <c r="E15" s="31"/>
      <c r="F15" s="31"/>
      <c r="G15" s="31"/>
      <c r="H15" s="29"/>
    </row>
    <row r="16" spans="1:8" ht="15.75" x14ac:dyDescent="0.25">
      <c r="B16" s="31" t="s">
        <v>46</v>
      </c>
      <c r="C16" s="31"/>
      <c r="D16" s="31"/>
      <c r="E16" s="31"/>
      <c r="F16" s="31"/>
      <c r="G16" s="31"/>
      <c r="H16" s="29"/>
    </row>
    <row r="17" spans="1:8" ht="15.75" x14ac:dyDescent="0.25">
      <c r="B17" s="42" t="s">
        <v>22</v>
      </c>
      <c r="C17" s="31"/>
      <c r="D17" s="31"/>
      <c r="E17" s="31"/>
      <c r="F17" s="31"/>
      <c r="G17" s="31"/>
      <c r="H17" s="29"/>
    </row>
    <row r="18" spans="1:8" ht="15.75" x14ac:dyDescent="0.25">
      <c r="A18" s="68" t="s">
        <v>64</v>
      </c>
      <c r="B18" s="31" t="s">
        <v>40</v>
      </c>
      <c r="C18" s="31"/>
      <c r="D18" s="31"/>
      <c r="E18" s="31"/>
      <c r="F18" s="31"/>
      <c r="G18" s="31"/>
      <c r="H18" s="29">
        <v>5</v>
      </c>
    </row>
    <row r="19" spans="1:8" ht="15.75" x14ac:dyDescent="0.25">
      <c r="A19" s="68" t="s">
        <v>69</v>
      </c>
      <c r="B19" s="31" t="s">
        <v>41</v>
      </c>
      <c r="C19" s="31"/>
      <c r="D19" s="31"/>
      <c r="E19" s="31"/>
      <c r="F19" s="31"/>
      <c r="G19" s="31"/>
      <c r="H19" s="29">
        <v>6</v>
      </c>
    </row>
    <row r="20" spans="1:8" ht="15.75" x14ac:dyDescent="0.25">
      <c r="B20" s="42"/>
      <c r="C20" s="31"/>
      <c r="D20" s="31"/>
      <c r="E20" s="31"/>
      <c r="F20" s="31"/>
      <c r="G20" s="31"/>
      <c r="H20" s="29"/>
    </row>
    <row r="21" spans="1:8" ht="15.75" x14ac:dyDescent="0.25">
      <c r="B21" s="42" t="s">
        <v>23</v>
      </c>
      <c r="C21" s="31"/>
      <c r="D21" s="31"/>
      <c r="E21" s="31"/>
      <c r="F21" s="31"/>
      <c r="G21" s="31"/>
      <c r="H21" s="29"/>
    </row>
    <row r="22" spans="1:8" ht="15.75" x14ac:dyDescent="0.25">
      <c r="A22" s="68" t="s">
        <v>70</v>
      </c>
      <c r="B22" s="31" t="s">
        <v>42</v>
      </c>
      <c r="C22" s="31"/>
      <c r="D22" s="31"/>
      <c r="E22" s="31"/>
      <c r="F22" s="31"/>
      <c r="G22" s="31"/>
      <c r="H22" s="29">
        <v>7</v>
      </c>
    </row>
    <row r="23" spans="1:8" ht="15.75" x14ac:dyDescent="0.25">
      <c r="A23" s="68" t="s">
        <v>71</v>
      </c>
      <c r="B23" s="31" t="s">
        <v>43</v>
      </c>
      <c r="C23" s="31"/>
      <c r="D23" s="31"/>
      <c r="E23" s="31"/>
      <c r="F23" s="31"/>
      <c r="G23" s="31"/>
      <c r="H23" s="29">
        <v>8</v>
      </c>
    </row>
    <row r="24" spans="1:8" ht="15.75" x14ac:dyDescent="0.25">
      <c r="A24" s="49"/>
      <c r="B24" s="31" t="s">
        <v>44</v>
      </c>
      <c r="C24" s="31"/>
      <c r="D24" s="31"/>
      <c r="E24" s="31"/>
      <c r="F24" s="31"/>
      <c r="G24" s="31"/>
      <c r="H24" s="29">
        <f>H23</f>
        <v>8</v>
      </c>
    </row>
    <row r="25" spans="1:8" ht="15.75" x14ac:dyDescent="0.25">
      <c r="A25" s="68" t="s">
        <v>142</v>
      </c>
      <c r="B25" s="31" t="s">
        <v>146</v>
      </c>
      <c r="C25" s="31"/>
      <c r="D25" s="31"/>
      <c r="E25" s="31"/>
      <c r="F25" s="31"/>
      <c r="G25" s="31"/>
      <c r="H25" s="29">
        <v>9</v>
      </c>
    </row>
    <row r="26" spans="1:8" ht="15.75" x14ac:dyDescent="0.25">
      <c r="A26" s="70"/>
      <c r="B26" s="31" t="s">
        <v>147</v>
      </c>
      <c r="C26" s="31"/>
      <c r="D26" s="31"/>
      <c r="E26" s="31"/>
      <c r="F26" s="31"/>
      <c r="G26" s="31"/>
      <c r="H26" s="29">
        <f>+H25</f>
        <v>9</v>
      </c>
    </row>
    <row r="27" spans="1:8" ht="15.75" x14ac:dyDescent="0.25">
      <c r="A27" s="68" t="s">
        <v>72</v>
      </c>
      <c r="B27" s="31" t="s">
        <v>124</v>
      </c>
      <c r="C27" s="31"/>
      <c r="D27" s="31"/>
      <c r="E27" s="31"/>
      <c r="F27" s="31"/>
      <c r="G27" s="31"/>
      <c r="H27" s="29">
        <v>10</v>
      </c>
    </row>
    <row r="28" spans="1:8" ht="15.75" x14ac:dyDescent="0.25">
      <c r="A28" s="49"/>
      <c r="B28" s="31" t="s">
        <v>125</v>
      </c>
      <c r="C28" s="31"/>
      <c r="D28" s="31"/>
      <c r="E28" s="31"/>
      <c r="F28" s="31"/>
      <c r="G28" s="31"/>
      <c r="H28" s="29">
        <f>H27</f>
        <v>10</v>
      </c>
    </row>
    <row r="29" spans="1:8" ht="15.75" x14ac:dyDescent="0.25">
      <c r="A29" s="68" t="s">
        <v>141</v>
      </c>
      <c r="B29" s="31" t="s">
        <v>126</v>
      </c>
      <c r="C29" s="31"/>
      <c r="D29" s="31"/>
      <c r="E29" s="31"/>
      <c r="F29" s="31"/>
      <c r="G29" s="31"/>
      <c r="H29" s="29">
        <v>11</v>
      </c>
    </row>
    <row r="30" spans="1:8" ht="15.75" x14ac:dyDescent="0.25">
      <c r="A30" s="70"/>
      <c r="B30" s="31" t="s">
        <v>127</v>
      </c>
      <c r="C30" s="31"/>
      <c r="D30" s="31"/>
      <c r="E30" s="31"/>
      <c r="F30" s="31"/>
      <c r="G30" s="31"/>
      <c r="H30" s="29">
        <f>H29</f>
        <v>11</v>
      </c>
    </row>
    <row r="31" spans="1:8" ht="15.75" x14ac:dyDescent="0.25">
      <c r="A31" s="68" t="s">
        <v>82</v>
      </c>
      <c r="B31" s="31" t="s">
        <v>128</v>
      </c>
      <c r="C31" s="31"/>
      <c r="D31" s="31"/>
      <c r="E31" s="31"/>
      <c r="F31" s="31"/>
      <c r="G31" s="31"/>
      <c r="H31" s="29">
        <v>12</v>
      </c>
    </row>
    <row r="32" spans="1:8" ht="15.75" x14ac:dyDescent="0.25">
      <c r="A32" s="49"/>
      <c r="B32" s="31" t="s">
        <v>129</v>
      </c>
      <c r="C32" s="31"/>
      <c r="D32" s="31"/>
      <c r="E32" s="31"/>
      <c r="F32" s="31"/>
      <c r="G32" s="31"/>
      <c r="H32" s="29">
        <f>+H31</f>
        <v>12</v>
      </c>
    </row>
    <row r="33" spans="1:10" ht="15.75" x14ac:dyDescent="0.25">
      <c r="A33" s="68" t="s">
        <v>73</v>
      </c>
      <c r="B33" s="31" t="s">
        <v>130</v>
      </c>
      <c r="C33" s="31"/>
      <c r="D33" s="31"/>
      <c r="E33" s="31"/>
      <c r="F33" s="31"/>
      <c r="G33" s="31"/>
      <c r="H33" s="29">
        <v>13</v>
      </c>
    </row>
    <row r="34" spans="1:10" ht="15.75" x14ac:dyDescent="0.25">
      <c r="A34" s="49"/>
      <c r="B34" s="31" t="s">
        <v>131</v>
      </c>
      <c r="C34" s="31"/>
      <c r="D34" s="31"/>
      <c r="E34" s="31"/>
      <c r="F34" s="31"/>
      <c r="G34" s="31"/>
      <c r="H34" s="29">
        <f>+H33</f>
        <v>13</v>
      </c>
    </row>
    <row r="35" spans="1:10" ht="15.75" x14ac:dyDescent="0.25">
      <c r="A35" s="68" t="s">
        <v>74</v>
      </c>
      <c r="B35" s="31" t="s">
        <v>132</v>
      </c>
      <c r="C35" s="31"/>
      <c r="D35" s="31"/>
      <c r="E35" s="31"/>
      <c r="F35" s="31"/>
      <c r="G35" s="31"/>
      <c r="H35" s="29">
        <v>14</v>
      </c>
    </row>
    <row r="36" spans="1:10" ht="15.75" x14ac:dyDescent="0.25">
      <c r="A36" s="49"/>
      <c r="B36" s="31" t="s">
        <v>133</v>
      </c>
      <c r="C36" s="31"/>
      <c r="D36" s="31"/>
      <c r="E36" s="31"/>
      <c r="F36" s="31"/>
      <c r="G36" s="31"/>
      <c r="H36" s="29">
        <f>+H35</f>
        <v>14</v>
      </c>
    </row>
    <row r="37" spans="1:10" ht="15.75" x14ac:dyDescent="0.25">
      <c r="A37" s="68" t="s">
        <v>75</v>
      </c>
      <c r="B37" s="31" t="s">
        <v>134</v>
      </c>
      <c r="C37" s="31"/>
      <c r="D37" s="31"/>
      <c r="E37" s="31"/>
      <c r="F37" s="31"/>
      <c r="G37" s="31"/>
      <c r="H37" s="29">
        <v>15</v>
      </c>
    </row>
    <row r="38" spans="1:10" ht="15.75" x14ac:dyDescent="0.25">
      <c r="A38" s="49"/>
      <c r="B38" s="31" t="s">
        <v>135</v>
      </c>
      <c r="C38" s="31"/>
      <c r="D38" s="31"/>
      <c r="E38" s="31"/>
      <c r="F38" s="31"/>
      <c r="G38" s="31"/>
      <c r="H38" s="29">
        <f>+H37</f>
        <v>15</v>
      </c>
    </row>
    <row r="39" spans="1:10" ht="15.75" x14ac:dyDescent="0.25">
      <c r="A39" s="68" t="s">
        <v>76</v>
      </c>
      <c r="B39" s="31" t="s">
        <v>136</v>
      </c>
      <c r="C39" s="31"/>
      <c r="D39" s="31"/>
      <c r="E39" s="31"/>
      <c r="F39" s="31"/>
      <c r="G39" s="31"/>
      <c r="H39" s="29">
        <v>16</v>
      </c>
    </row>
    <row r="40" spans="1:10" ht="15.75" x14ac:dyDescent="0.25">
      <c r="A40" s="49"/>
      <c r="B40" s="31" t="s">
        <v>137</v>
      </c>
      <c r="C40" s="31"/>
      <c r="D40" s="31"/>
      <c r="E40" s="31"/>
      <c r="F40" s="31"/>
      <c r="G40" s="31"/>
      <c r="H40" s="29">
        <f>+H39</f>
        <v>16</v>
      </c>
    </row>
    <row r="41" spans="1:10" ht="15.75" x14ac:dyDescent="0.25">
      <c r="A41" s="68" t="s">
        <v>77</v>
      </c>
      <c r="B41" s="31" t="s">
        <v>138</v>
      </c>
      <c r="C41" s="31"/>
      <c r="D41" s="31"/>
      <c r="E41" s="31"/>
      <c r="F41" s="31"/>
      <c r="G41" s="31"/>
      <c r="H41" s="29">
        <v>17</v>
      </c>
    </row>
    <row r="42" spans="1:10" ht="15.75" x14ac:dyDescent="0.25">
      <c r="A42" s="68" t="s">
        <v>102</v>
      </c>
      <c r="B42" s="31" t="s">
        <v>139</v>
      </c>
      <c r="C42" s="31"/>
      <c r="D42" s="31"/>
      <c r="E42" s="31"/>
      <c r="F42" s="31"/>
      <c r="G42" s="31"/>
      <c r="H42" s="29">
        <v>18</v>
      </c>
      <c r="J42" s="1" t="s">
        <v>5</v>
      </c>
    </row>
    <row r="43" spans="1:10" ht="15.75" x14ac:dyDescent="0.25">
      <c r="B43" s="31" t="s">
        <v>140</v>
      </c>
      <c r="C43" s="31"/>
      <c r="D43" s="31"/>
      <c r="E43" s="31"/>
      <c r="F43" s="31"/>
      <c r="G43" s="31"/>
      <c r="H43" s="29">
        <f>+H42</f>
        <v>18</v>
      </c>
    </row>
    <row r="44" spans="1:10" ht="15.75" x14ac:dyDescent="0.25">
      <c r="A44" s="49"/>
      <c r="B44" s="31"/>
      <c r="C44" s="31"/>
      <c r="D44" s="31"/>
      <c r="E44" s="31"/>
      <c r="F44" s="31"/>
      <c r="G44" s="31"/>
      <c r="H44" s="29"/>
    </row>
    <row r="45" spans="1:10" ht="15.75" x14ac:dyDescent="0.25">
      <c r="A45" s="68" t="s">
        <v>101</v>
      </c>
      <c r="B45" s="31" t="s">
        <v>66</v>
      </c>
      <c r="C45" s="31"/>
      <c r="D45" s="31"/>
      <c r="E45" s="31"/>
      <c r="F45" s="31"/>
      <c r="G45" s="31"/>
      <c r="H45" s="29">
        <v>19</v>
      </c>
    </row>
    <row r="48" spans="1:10" x14ac:dyDescent="0.2">
      <c r="I48" s="1" t="s">
        <v>5</v>
      </c>
    </row>
    <row r="52" spans="1:9" x14ac:dyDescent="0.2">
      <c r="B52" s="24"/>
      <c r="C52" s="24"/>
      <c r="D52" s="24"/>
      <c r="E52" s="24"/>
      <c r="F52" s="24"/>
      <c r="G52" s="24"/>
      <c r="H52" s="24"/>
    </row>
    <row r="53" spans="1:9" x14ac:dyDescent="0.2">
      <c r="B53" s="26" t="str">
        <f>"Finans Norge / Skadeforsikringsstatistikk"</f>
        <v>Finans Norge / Skadeforsikringsstatistikk</v>
      </c>
      <c r="G53" s="25"/>
      <c r="H53" s="206">
        <v>1</v>
      </c>
    </row>
    <row r="54" spans="1:9" x14ac:dyDescent="0.2">
      <c r="B54" s="26" t="str">
        <f>"Premiestatistikk skadeforsikring 1. kvartal 2024"</f>
        <v>Premiestatistikk skadeforsikring 1. kvartal 2024</v>
      </c>
      <c r="G54" s="25"/>
      <c r="H54" s="207"/>
    </row>
    <row r="55" spans="1:9" x14ac:dyDescent="0.2">
      <c r="A55"/>
      <c r="B55"/>
      <c r="C55"/>
      <c r="D55"/>
      <c r="E55"/>
      <c r="F55"/>
      <c r="G55"/>
      <c r="H55"/>
      <c r="I55"/>
    </row>
    <row r="56" spans="1:9" x14ac:dyDescent="0.2">
      <c r="A56"/>
      <c r="B56"/>
      <c r="C56"/>
      <c r="D56"/>
      <c r="E56"/>
      <c r="F56"/>
      <c r="G56"/>
      <c r="H56"/>
      <c r="I56"/>
    </row>
    <row r="57" spans="1:9" x14ac:dyDescent="0.2">
      <c r="A57"/>
      <c r="B57"/>
      <c r="C57"/>
      <c r="D57"/>
      <c r="E57"/>
      <c r="F57"/>
      <c r="G57"/>
      <c r="H57"/>
      <c r="I57"/>
    </row>
    <row r="58" spans="1:9" x14ac:dyDescent="0.2">
      <c r="A58"/>
      <c r="B58"/>
      <c r="C58"/>
      <c r="D58"/>
      <c r="E58"/>
      <c r="F58"/>
      <c r="G58"/>
      <c r="H58"/>
      <c r="I58"/>
    </row>
    <row r="59" spans="1:9" x14ac:dyDescent="0.2">
      <c r="A59"/>
      <c r="B59"/>
      <c r="C59"/>
      <c r="D59"/>
      <c r="E59"/>
      <c r="F59"/>
      <c r="G59"/>
      <c r="H59"/>
      <c r="I59"/>
    </row>
    <row r="60" spans="1:9" x14ac:dyDescent="0.2">
      <c r="A60"/>
      <c r="B60"/>
      <c r="C60"/>
      <c r="D60"/>
      <c r="E60"/>
      <c r="F60"/>
      <c r="G60"/>
      <c r="H60"/>
      <c r="I60"/>
    </row>
    <row r="61" spans="1:9" x14ac:dyDescent="0.2">
      <c r="A61"/>
      <c r="B61"/>
      <c r="C61"/>
      <c r="D61"/>
      <c r="E61"/>
      <c r="F61"/>
      <c r="G61"/>
      <c r="H61"/>
      <c r="I61"/>
    </row>
    <row r="62" spans="1:9" ht="12.75" customHeight="1" x14ac:dyDescent="0.2">
      <c r="A62"/>
      <c r="B62"/>
      <c r="C62"/>
      <c r="D62"/>
      <c r="E62"/>
      <c r="F62"/>
      <c r="G62"/>
      <c r="H62"/>
      <c r="I62"/>
    </row>
    <row r="63" spans="1:9" ht="12.75" customHeight="1" x14ac:dyDescent="0.2">
      <c r="A63"/>
      <c r="B63"/>
      <c r="C63"/>
      <c r="D63"/>
      <c r="E63"/>
      <c r="F63"/>
      <c r="G63"/>
      <c r="H63"/>
      <c r="I63"/>
    </row>
    <row r="64" spans="1:9" x14ac:dyDescent="0.2">
      <c r="A64"/>
      <c r="B64"/>
      <c r="C64"/>
      <c r="D64"/>
      <c r="E64"/>
      <c r="F64"/>
      <c r="G64"/>
      <c r="H64"/>
      <c r="I64"/>
    </row>
    <row r="65" spans="1:9" x14ac:dyDescent="0.2">
      <c r="A65"/>
      <c r="B65"/>
      <c r="C65"/>
      <c r="D65"/>
      <c r="E65"/>
      <c r="F65"/>
      <c r="G65"/>
      <c r="H65"/>
      <c r="I65"/>
    </row>
    <row r="66" spans="1:9" x14ac:dyDescent="0.2">
      <c r="A66"/>
      <c r="B66"/>
      <c r="C66"/>
      <c r="D66"/>
      <c r="E66"/>
      <c r="F66"/>
      <c r="G66"/>
      <c r="H66"/>
      <c r="I66"/>
    </row>
    <row r="67" spans="1:9" x14ac:dyDescent="0.2">
      <c r="A67"/>
      <c r="B67"/>
      <c r="C67"/>
      <c r="D67"/>
      <c r="E67"/>
      <c r="F67"/>
      <c r="G67"/>
      <c r="H67"/>
      <c r="I67"/>
    </row>
    <row r="68" spans="1:9" x14ac:dyDescent="0.2">
      <c r="A68"/>
      <c r="B68"/>
      <c r="C68"/>
      <c r="D68"/>
      <c r="E68"/>
      <c r="F68"/>
      <c r="G68"/>
      <c r="H68"/>
      <c r="I68"/>
    </row>
    <row r="69" spans="1:9" x14ac:dyDescent="0.2">
      <c r="A69"/>
      <c r="B69"/>
      <c r="C69"/>
      <c r="D69"/>
      <c r="E69"/>
      <c r="F69"/>
      <c r="G69"/>
      <c r="H69"/>
      <c r="I69"/>
    </row>
    <row r="70" spans="1:9" x14ac:dyDescent="0.2">
      <c r="A70"/>
      <c r="B70"/>
      <c r="C70"/>
      <c r="D70"/>
      <c r="E70"/>
      <c r="F70"/>
      <c r="G70"/>
      <c r="H70"/>
      <c r="I70"/>
    </row>
    <row r="71" spans="1:9" x14ac:dyDescent="0.2">
      <c r="A71"/>
      <c r="B71"/>
      <c r="C71"/>
      <c r="D71"/>
      <c r="E71"/>
      <c r="F71"/>
      <c r="G71"/>
      <c r="H71"/>
      <c r="I71"/>
    </row>
    <row r="72" spans="1:9" x14ac:dyDescent="0.2">
      <c r="A72"/>
      <c r="B72"/>
      <c r="C72"/>
      <c r="D72"/>
      <c r="E72"/>
      <c r="F72"/>
      <c r="G72"/>
      <c r="H72"/>
      <c r="I72"/>
    </row>
  </sheetData>
  <mergeCells count="1">
    <mergeCell ref="H53:H54"/>
  </mergeCells>
  <phoneticPr fontId="0" type="noConversion"/>
  <hyperlinks>
    <hyperlink ref="A18" location="Tab3!A2" display="Tab3" xr:uid="{00000000-0004-0000-0100-000000000000}"/>
    <hyperlink ref="A19" location="Tab4!A2" display="Tab4" xr:uid="{00000000-0004-0000-0100-000001000000}"/>
    <hyperlink ref="A22" location="Tab5!A2" display="Tab5" xr:uid="{00000000-0004-0000-0100-000002000000}"/>
    <hyperlink ref="A23" location="Tab6!A2" display="Tab6" xr:uid="{00000000-0004-0000-0100-000003000000}"/>
    <hyperlink ref="A27" location="'Tab8'!A2" display="Tab8" xr:uid="{00000000-0004-0000-0100-000004000000}"/>
    <hyperlink ref="A9" location="Tab1!A2" display="Tab1" xr:uid="{00000000-0004-0000-0100-000005000000}"/>
    <hyperlink ref="A11" location="Tab2!A2" display="Tab2" xr:uid="{00000000-0004-0000-0100-000006000000}"/>
    <hyperlink ref="A31" location="'Tab10'!A2" display="Tab10" xr:uid="{00000000-0004-0000-0100-000007000000}"/>
    <hyperlink ref="A33" location="'Tab11'!A2" display="Tab11" xr:uid="{00000000-0004-0000-0100-000008000000}"/>
    <hyperlink ref="A42" location="'Tab16'!A2" display="Tab16" xr:uid="{00000000-0004-0000-0100-000009000000}"/>
    <hyperlink ref="A45" location="'Tab17'!A1" display="Tab17" xr:uid="{00000000-0004-0000-0100-00000A000000}"/>
    <hyperlink ref="A41" location="'Tab15'!A2" display="Tab15" xr:uid="{00000000-0004-0000-0100-00000B000000}"/>
    <hyperlink ref="A35" location="'Tab12'!A2" display="Tab12" xr:uid="{00000000-0004-0000-0100-00000C000000}"/>
    <hyperlink ref="A37" location="'Tab13'!A2" display="Tab13" xr:uid="{00000000-0004-0000-0100-00000D000000}"/>
    <hyperlink ref="A39" location="'Tab14'!A2" display="Tab14" xr:uid="{00000000-0004-0000-0100-00000E000000}"/>
    <hyperlink ref="A29" location="'Tab9'!A2" display="Tab9" xr:uid="{00000000-0004-0000-0100-00000F000000}"/>
    <hyperlink ref="A25" location="'Tab7'!A2" display="Tab7" xr:uid="{00000000-0004-0000-0100-000010000000}"/>
  </hyperlinks>
  <pageMargins left="0.78740157480314965" right="0.78740157480314965" top="0.98425196850393704" bottom="0.19685039370078741" header="3.937007874015748E-2" footer="3.937007874015748E-2"/>
  <pageSetup paperSize="9" scale="92" orientation="portrait" r:id="rId1"/>
  <headerFooter alignWithMargins="0"/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0"/>
  <sheetViews>
    <sheetView showGridLines="0" showRowColHeaders="0" zoomScaleNormal="100" workbookViewId="0"/>
  </sheetViews>
  <sheetFormatPr defaultColWidth="11.42578125" defaultRowHeight="12.75" x14ac:dyDescent="0.2"/>
  <cols>
    <col min="1" max="1" width="39.42578125" customWidth="1"/>
    <col min="2" max="2" width="5.7109375" customWidth="1"/>
    <col min="3" max="3" width="39.42578125" customWidth="1"/>
  </cols>
  <sheetData>
    <row r="1" spans="1:1" ht="8.25" customHeight="1" x14ac:dyDescent="0.2">
      <c r="A1" s="1"/>
    </row>
    <row r="2" spans="1:1" x14ac:dyDescent="0.2">
      <c r="A2" s="69" t="s">
        <v>0</v>
      </c>
    </row>
    <row r="3" spans="1:1" s="1" customFormat="1" ht="6.75" customHeight="1" x14ac:dyDescent="0.2"/>
    <row r="4" spans="1:1" s="1" customFormat="1" ht="15.75" x14ac:dyDescent="0.25">
      <c r="A4" s="41"/>
    </row>
    <row r="5" spans="1:1" s="1" customFormat="1" ht="15.75" x14ac:dyDescent="0.25">
      <c r="A5" s="41" t="s">
        <v>39</v>
      </c>
    </row>
    <row r="6" spans="1:1" s="1" customFormat="1" x14ac:dyDescent="0.2"/>
    <row r="7" spans="1:1" s="1" customFormat="1" ht="15.75" x14ac:dyDescent="0.25">
      <c r="A7" s="31"/>
    </row>
    <row r="8" spans="1:1" s="1" customFormat="1" ht="15.75" x14ac:dyDescent="0.25">
      <c r="A8" s="31"/>
    </row>
    <row r="9" spans="1:1" s="1" customFormat="1" ht="15.75" x14ac:dyDescent="0.25">
      <c r="A9" s="31"/>
    </row>
    <row r="10" spans="1:1" s="1" customFormat="1" ht="15.75" x14ac:dyDescent="0.25">
      <c r="A10" s="31"/>
    </row>
    <row r="11" spans="1:1" s="1" customFormat="1" ht="15.75" x14ac:dyDescent="0.25">
      <c r="A11" s="31"/>
    </row>
    <row r="12" spans="1:1" s="1" customFormat="1" ht="15.75" x14ac:dyDescent="0.25">
      <c r="A12" s="31"/>
    </row>
    <row r="13" spans="1:1" s="1" customFormat="1" ht="15.75" x14ac:dyDescent="0.25">
      <c r="A13" s="31"/>
    </row>
    <row r="14" spans="1:1" s="1" customFormat="1" ht="15.75" x14ac:dyDescent="0.25">
      <c r="A14" s="31"/>
    </row>
    <row r="15" spans="1:1" s="1" customFormat="1" ht="15.75" x14ac:dyDescent="0.25">
      <c r="A15" s="31"/>
    </row>
    <row r="16" spans="1:1" s="1" customFormat="1" ht="15.75" x14ac:dyDescent="0.25">
      <c r="A16" s="31"/>
    </row>
    <row r="17" spans="1:5" s="1" customFormat="1" ht="15.75" x14ac:dyDescent="0.25">
      <c r="A17" s="41"/>
      <c r="B17" s="31"/>
      <c r="C17" s="31"/>
    </row>
    <row r="18" spans="1:5" s="1" customFormat="1" ht="15.75" x14ac:dyDescent="0.25">
      <c r="A18" s="31"/>
      <c r="B18" s="31"/>
      <c r="C18" s="31"/>
    </row>
    <row r="19" spans="1:5" s="1" customFormat="1" ht="15.75" x14ac:dyDescent="0.25">
      <c r="A19" s="31"/>
      <c r="B19" s="31"/>
      <c r="C19" s="55"/>
      <c r="E19" s="55"/>
    </row>
    <row r="20" spans="1:5" s="1" customFormat="1" ht="15.75" x14ac:dyDescent="0.25">
      <c r="A20" s="31"/>
      <c r="B20" s="31"/>
      <c r="C20" s="31"/>
      <c r="E20" s="31"/>
    </row>
    <row r="21" spans="1:5" s="1" customFormat="1" ht="15.75" x14ac:dyDescent="0.25">
      <c r="A21" s="31"/>
      <c r="B21" s="31"/>
      <c r="C21" s="31"/>
      <c r="E21" s="31"/>
    </row>
    <row r="22" spans="1:5" s="1" customFormat="1" ht="15.75" x14ac:dyDescent="0.25">
      <c r="A22" s="31"/>
      <c r="B22" s="31"/>
      <c r="C22" s="31"/>
      <c r="E22" s="31"/>
    </row>
    <row r="23" spans="1:5" s="1" customFormat="1" ht="15.75" x14ac:dyDescent="0.25">
      <c r="A23" s="31"/>
      <c r="B23" s="31"/>
      <c r="C23" s="31"/>
      <c r="E23" s="31"/>
    </row>
    <row r="24" spans="1:5" s="1" customFormat="1" ht="15.75" x14ac:dyDescent="0.25">
      <c r="B24" s="31"/>
      <c r="C24" s="31"/>
      <c r="E24" s="31"/>
    </row>
    <row r="25" spans="1:5" s="1" customFormat="1" ht="15.75" x14ac:dyDescent="0.25">
      <c r="A25" s="55"/>
      <c r="B25" s="31"/>
      <c r="C25" s="31"/>
      <c r="E25" s="31"/>
    </row>
    <row r="26" spans="1:5" s="1" customFormat="1" ht="15.75" x14ac:dyDescent="0.25">
      <c r="A26" s="31"/>
      <c r="B26" s="31"/>
      <c r="C26" s="31"/>
      <c r="E26" s="31"/>
    </row>
    <row r="27" spans="1:5" s="1" customFormat="1" ht="15.75" x14ac:dyDescent="0.25">
      <c r="A27" s="31"/>
      <c r="B27" s="31"/>
      <c r="C27" s="31"/>
      <c r="E27" s="31"/>
    </row>
    <row r="28" spans="1:5" s="1" customFormat="1" ht="15.75" x14ac:dyDescent="0.25">
      <c r="A28" s="31"/>
      <c r="B28" s="31"/>
      <c r="C28" s="31"/>
      <c r="E28" s="31"/>
    </row>
    <row r="29" spans="1:5" s="1" customFormat="1" ht="15.75" x14ac:dyDescent="0.25">
      <c r="A29" s="55"/>
      <c r="B29" s="31"/>
      <c r="C29" s="31"/>
      <c r="E29" s="31"/>
    </row>
    <row r="30" spans="1:5" s="1" customFormat="1" ht="15.75" x14ac:dyDescent="0.25">
      <c r="A30" s="31"/>
      <c r="B30" s="31"/>
      <c r="C30" s="31"/>
      <c r="E30" s="31"/>
    </row>
    <row r="31" spans="1:5" s="1" customFormat="1" ht="15.75" x14ac:dyDescent="0.25">
      <c r="B31" s="31"/>
      <c r="C31" s="31"/>
      <c r="E31" s="31"/>
    </row>
    <row r="32" spans="1:5" s="1" customFormat="1" ht="15.75" x14ac:dyDescent="0.25">
      <c r="A32" s="55"/>
      <c r="B32" s="31"/>
      <c r="C32" s="31"/>
      <c r="E32" s="31"/>
    </row>
    <row r="33" spans="1:5" s="1" customFormat="1" ht="15.75" x14ac:dyDescent="0.25">
      <c r="A33" s="31"/>
      <c r="B33" s="31"/>
      <c r="C33" s="31"/>
      <c r="E33" s="31"/>
    </row>
    <row r="34" spans="1:5" s="1" customFormat="1" ht="15.75" x14ac:dyDescent="0.25">
      <c r="B34" s="31"/>
      <c r="C34" s="31"/>
      <c r="E34" s="31"/>
    </row>
    <row r="35" spans="1:5" s="1" customFormat="1" ht="15.75" x14ac:dyDescent="0.25">
      <c r="A35" s="55"/>
      <c r="B35" s="31"/>
      <c r="C35" s="31"/>
      <c r="E35" s="31"/>
    </row>
    <row r="36" spans="1:5" s="1" customFormat="1" ht="15.75" x14ac:dyDescent="0.25">
      <c r="A36" s="31"/>
      <c r="B36" s="31"/>
      <c r="C36" s="31"/>
      <c r="E36" s="31"/>
    </row>
    <row r="37" spans="1:5" s="1" customFormat="1" ht="15.75" x14ac:dyDescent="0.25">
      <c r="A37" s="31"/>
      <c r="B37" s="31"/>
      <c r="C37" s="31"/>
      <c r="E37" s="31"/>
    </row>
    <row r="38" spans="1:5" s="1" customFormat="1" ht="15.75" x14ac:dyDescent="0.25">
      <c r="A38" s="31"/>
      <c r="B38" s="31"/>
      <c r="C38" s="31"/>
    </row>
    <row r="39" spans="1:5" s="1" customFormat="1" ht="15.75" x14ac:dyDescent="0.25">
      <c r="A39" s="55"/>
      <c r="B39" s="31"/>
    </row>
    <row r="40" spans="1:5" s="1" customFormat="1" ht="15.75" x14ac:dyDescent="0.25">
      <c r="A40" s="31"/>
      <c r="B40" s="31"/>
    </row>
    <row r="41" spans="1:5" s="1" customFormat="1" ht="15.75" x14ac:dyDescent="0.25">
      <c r="A41" s="31"/>
    </row>
    <row r="42" spans="1:5" s="1" customFormat="1" ht="15.75" x14ac:dyDescent="0.25">
      <c r="A42" s="31"/>
    </row>
    <row r="43" spans="1:5" s="1" customFormat="1" x14ac:dyDescent="0.2"/>
    <row r="44" spans="1:5" s="1" customFormat="1" ht="15.75" x14ac:dyDescent="0.25">
      <c r="C44" s="31"/>
    </row>
    <row r="45" spans="1:5" s="1" customFormat="1" ht="15.75" x14ac:dyDescent="0.25">
      <c r="A45" s="31"/>
      <c r="C45" s="31"/>
    </row>
    <row r="46" spans="1:5" s="1" customFormat="1" ht="15.75" x14ac:dyDescent="0.25">
      <c r="A46" s="31"/>
    </row>
    <row r="47" spans="1:5" s="1" customFormat="1" ht="15.75" x14ac:dyDescent="0.25">
      <c r="A47" s="31"/>
    </row>
    <row r="48" spans="1:5" s="1" customFormat="1" ht="15.75" x14ac:dyDescent="0.25">
      <c r="A48" s="55"/>
    </row>
    <row r="49" spans="1:3" s="1" customFormat="1" ht="15.75" x14ac:dyDescent="0.25">
      <c r="A49" s="55"/>
    </row>
    <row r="50" spans="1:3" s="1" customFormat="1" ht="15.75" x14ac:dyDescent="0.25">
      <c r="A50" s="31"/>
    </row>
    <row r="51" spans="1:3" s="1" customFormat="1" ht="15.75" x14ac:dyDescent="0.25">
      <c r="A51" s="31"/>
    </row>
    <row r="52" spans="1:3" s="1" customFormat="1" ht="12.75" customHeight="1" x14ac:dyDescent="0.2">
      <c r="A52" s="61" t="str">
        <f>+Innhold!B53</f>
        <v>Finans Norge / Skadeforsikringsstatistikk</v>
      </c>
      <c r="B52" s="62"/>
      <c r="C52" s="208">
        <f>Innhold!H9</f>
        <v>2</v>
      </c>
    </row>
    <row r="53" spans="1:3" s="1" customFormat="1" ht="12.75" customHeight="1" x14ac:dyDescent="0.2">
      <c r="A53" s="63" t="str">
        <f>+Innhold!B54</f>
        <v>Premiestatistikk skadeforsikring 1. kvartal 2024</v>
      </c>
      <c r="B53" s="50"/>
      <c r="C53" s="206"/>
    </row>
    <row r="54" spans="1:3" s="1" customFormat="1" x14ac:dyDescent="0.2"/>
    <row r="55" spans="1:3" s="1" customFormat="1" x14ac:dyDescent="0.2"/>
    <row r="56" spans="1:3" s="1" customFormat="1" x14ac:dyDescent="0.2"/>
    <row r="57" spans="1:3" s="1" customFormat="1" x14ac:dyDescent="0.2"/>
    <row r="58" spans="1:3" s="1" customFormat="1" x14ac:dyDescent="0.2"/>
    <row r="59" spans="1:3" s="1" customFormat="1" x14ac:dyDescent="0.2"/>
    <row r="60" spans="1:3" s="1" customFormat="1" x14ac:dyDescent="0.2"/>
  </sheetData>
  <mergeCells count="1">
    <mergeCell ref="C52:C53"/>
  </mergeCells>
  <phoneticPr fontId="0" type="noConversion"/>
  <hyperlinks>
    <hyperlink ref="A2" location="Innhold!A9" tooltip="Move to Tab2" display="Tilbake til innholdsfortegnelsen" xr:uid="{00000000-0004-0000-0200-000000000000}"/>
  </hyperlinks>
  <pageMargins left="0.78740157480314965" right="0.78740157480314965" top="0.98425196850393704" bottom="0.19685039370078741" header="3.937007874015748E-2" footer="3.937007874015748E-2"/>
  <pageSetup paperSize="9" scale="94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90"/>
  <sheetViews>
    <sheetView showGridLines="0" showRowColHeaders="0" zoomScaleNormal="100" workbookViewId="0"/>
  </sheetViews>
  <sheetFormatPr defaultColWidth="11.42578125" defaultRowHeight="12.75" x14ac:dyDescent="0.2"/>
  <cols>
    <col min="1" max="1" width="29.7109375" style="229" customWidth="1"/>
    <col min="2" max="2" width="13" style="229" customWidth="1"/>
    <col min="3" max="5" width="14.140625" style="229" customWidth="1"/>
    <col min="6" max="6" width="2.42578125" style="229" customWidth="1"/>
    <col min="7" max="7" width="29.7109375" style="229" customWidth="1"/>
    <col min="8" max="8" width="13" style="229" customWidth="1"/>
    <col min="9" max="11" width="14.140625" style="229" customWidth="1"/>
    <col min="12" max="16384" width="11.42578125" style="229"/>
  </cols>
  <sheetData>
    <row r="1" spans="1:12" s="1" customFormat="1" ht="5.25" customHeight="1" x14ac:dyDescent="0.2"/>
    <row r="2" spans="1:12" s="1" customFormat="1" x14ac:dyDescent="0.2">
      <c r="A2" s="69" t="s">
        <v>0</v>
      </c>
    </row>
    <row r="3" spans="1:12" s="1" customFormat="1" ht="6" customHeight="1" x14ac:dyDescent="0.2">
      <c r="A3" s="4"/>
    </row>
    <row r="4" spans="1:12" s="1" customFormat="1" ht="15.75" x14ac:dyDescent="0.25">
      <c r="A4" s="41" t="s">
        <v>45</v>
      </c>
      <c r="G4" s="5"/>
      <c r="H4"/>
      <c r="I4"/>
      <c r="J4"/>
      <c r="K4"/>
      <c r="L4"/>
    </row>
    <row r="5" spans="1:12" s="1" customFormat="1" ht="15.75" x14ac:dyDescent="0.25">
      <c r="A5" s="5"/>
      <c r="G5" s="5"/>
      <c r="H5"/>
      <c r="I5"/>
      <c r="J5"/>
      <c r="K5"/>
      <c r="L5"/>
    </row>
    <row r="6" spans="1:12" s="1" customFormat="1" ht="15.75" x14ac:dyDescent="0.25">
      <c r="A6" s="5" t="s">
        <v>79</v>
      </c>
      <c r="G6" s="5" t="s">
        <v>148</v>
      </c>
      <c r="H6"/>
      <c r="I6"/>
      <c r="J6"/>
      <c r="K6"/>
      <c r="L6"/>
    </row>
    <row r="7" spans="1:12" s="1" customFormat="1" x14ac:dyDescent="0.2">
      <c r="G7"/>
      <c r="H7"/>
      <c r="I7"/>
      <c r="J7"/>
      <c r="K7"/>
      <c r="L7"/>
    </row>
    <row r="8" spans="1:12" s="1" customFormat="1" x14ac:dyDescent="0.2">
      <c r="G8"/>
      <c r="H8"/>
      <c r="I8"/>
      <c r="J8"/>
      <c r="K8"/>
      <c r="L8"/>
    </row>
    <row r="9" spans="1:12" s="1" customFormat="1" x14ac:dyDescent="0.2">
      <c r="G9"/>
      <c r="H9"/>
      <c r="I9"/>
      <c r="J9"/>
      <c r="K9"/>
      <c r="L9"/>
    </row>
    <row r="10" spans="1:12" s="1" customFormat="1" x14ac:dyDescent="0.2">
      <c r="G10"/>
      <c r="H10"/>
      <c r="I10"/>
      <c r="J10"/>
      <c r="K10"/>
      <c r="L10"/>
    </row>
    <row r="11" spans="1:12" s="1" customFormat="1" x14ac:dyDescent="0.2">
      <c r="G11"/>
      <c r="H11"/>
      <c r="I11"/>
      <c r="J11"/>
      <c r="K11"/>
      <c r="L11"/>
    </row>
    <row r="12" spans="1:12" s="1" customFormat="1" x14ac:dyDescent="0.2">
      <c r="E12" s="25"/>
      <c r="G12"/>
      <c r="H12"/>
      <c r="I12"/>
      <c r="J12"/>
      <c r="K12"/>
      <c r="L12"/>
    </row>
    <row r="13" spans="1:12" s="1" customFormat="1" x14ac:dyDescent="0.2">
      <c r="G13"/>
      <c r="H13"/>
      <c r="I13"/>
      <c r="J13"/>
      <c r="K13"/>
      <c r="L13"/>
    </row>
    <row r="14" spans="1:12" s="1" customFormat="1" x14ac:dyDescent="0.2">
      <c r="G14"/>
      <c r="H14"/>
      <c r="I14"/>
      <c r="J14"/>
      <c r="K14"/>
      <c r="L14"/>
    </row>
    <row r="15" spans="1:12" s="1" customFormat="1" x14ac:dyDescent="0.2">
      <c r="E15" s="25"/>
      <c r="G15"/>
      <c r="H15"/>
      <c r="I15"/>
      <c r="J15"/>
      <c r="K15"/>
      <c r="L15"/>
    </row>
    <row r="16" spans="1:12" s="1" customFormat="1" x14ac:dyDescent="0.2">
      <c r="G16"/>
      <c r="H16"/>
      <c r="I16"/>
      <c r="J16"/>
      <c r="K16"/>
      <c r="L16"/>
    </row>
    <row r="17" spans="1:12" s="1" customFormat="1" x14ac:dyDescent="0.2">
      <c r="G17"/>
      <c r="H17"/>
      <c r="I17"/>
      <c r="J17"/>
      <c r="K17"/>
      <c r="L17"/>
    </row>
    <row r="18" spans="1:12" s="1" customFormat="1" x14ac:dyDescent="0.2">
      <c r="E18" s="25"/>
      <c r="G18"/>
      <c r="H18"/>
      <c r="I18"/>
      <c r="J18"/>
      <c r="K18"/>
      <c r="L18"/>
    </row>
    <row r="19" spans="1:12" s="1" customFormat="1" x14ac:dyDescent="0.2">
      <c r="J19"/>
      <c r="K19"/>
      <c r="L19"/>
    </row>
    <row r="20" spans="1:12" s="1" customFormat="1" x14ac:dyDescent="0.2">
      <c r="J20"/>
      <c r="K20"/>
      <c r="L20"/>
    </row>
    <row r="21" spans="1:12" s="1" customFormat="1" x14ac:dyDescent="0.2">
      <c r="J21"/>
      <c r="K21"/>
      <c r="L21"/>
    </row>
    <row r="22" spans="1:12" s="1" customFormat="1" x14ac:dyDescent="0.2">
      <c r="J22"/>
      <c r="K22"/>
      <c r="L22"/>
    </row>
    <row r="23" spans="1:12" s="1" customFormat="1" x14ac:dyDescent="0.2">
      <c r="J23"/>
      <c r="K23"/>
      <c r="L23"/>
    </row>
    <row r="24" spans="1:12" s="1" customFormat="1" x14ac:dyDescent="0.2">
      <c r="E24" s="25"/>
      <c r="G24"/>
      <c r="H24"/>
      <c r="I24"/>
      <c r="J24"/>
      <c r="K24"/>
      <c r="L24"/>
    </row>
    <row r="25" spans="1:12" s="1" customFormat="1" x14ac:dyDescent="0.2">
      <c r="G25"/>
      <c r="H25"/>
      <c r="I25"/>
      <c r="J25"/>
      <c r="K25"/>
      <c r="L25"/>
    </row>
    <row r="26" spans="1:12" s="1" customFormat="1" x14ac:dyDescent="0.2">
      <c r="G26"/>
      <c r="H26"/>
      <c r="I26"/>
      <c r="J26"/>
      <c r="K26"/>
      <c r="L26"/>
    </row>
    <row r="27" spans="1:12" s="1" customFormat="1" x14ac:dyDescent="0.2">
      <c r="E27" s="25"/>
      <c r="G27"/>
      <c r="H27"/>
      <c r="I27"/>
      <c r="J27"/>
      <c r="K27"/>
      <c r="L27"/>
    </row>
    <row r="28" spans="1:12" s="1" customFormat="1" x14ac:dyDescent="0.2">
      <c r="G28"/>
      <c r="H28"/>
      <c r="I28"/>
      <c r="J28"/>
      <c r="K28"/>
      <c r="L28"/>
    </row>
    <row r="29" spans="1:12" s="1" customFormat="1" x14ac:dyDescent="0.2">
      <c r="I29"/>
      <c r="J29"/>
      <c r="K29"/>
      <c r="L29"/>
    </row>
    <row r="30" spans="1:12" s="1" customFormat="1" x14ac:dyDescent="0.2">
      <c r="I30"/>
      <c r="J30"/>
      <c r="K30"/>
      <c r="L30"/>
    </row>
    <row r="31" spans="1:12" s="1" customFormat="1" ht="15.75" x14ac:dyDescent="0.25">
      <c r="A31" s="5" t="s">
        <v>63</v>
      </c>
      <c r="G31" s="5"/>
      <c r="K31"/>
      <c r="L31"/>
    </row>
    <row r="32" spans="1:12" s="1" customFormat="1" x14ac:dyDescent="0.2">
      <c r="K32"/>
      <c r="L32"/>
    </row>
    <row r="33" spans="5:12" s="1" customFormat="1" x14ac:dyDescent="0.2">
      <c r="K33"/>
      <c r="L33"/>
    </row>
    <row r="34" spans="5:12" s="1" customFormat="1" x14ac:dyDescent="0.2">
      <c r="G34"/>
      <c r="K34"/>
      <c r="L34"/>
    </row>
    <row r="35" spans="5:12" s="1" customFormat="1" x14ac:dyDescent="0.2">
      <c r="G35"/>
      <c r="K35"/>
      <c r="L35"/>
    </row>
    <row r="36" spans="5:12" s="1" customFormat="1" x14ac:dyDescent="0.2">
      <c r="E36" s="25"/>
      <c r="G36"/>
      <c r="K36"/>
      <c r="L36"/>
    </row>
    <row r="37" spans="5:12" s="1" customFormat="1" x14ac:dyDescent="0.2">
      <c r="G37"/>
      <c r="K37"/>
      <c r="L37"/>
    </row>
    <row r="38" spans="5:12" s="1" customFormat="1" x14ac:dyDescent="0.2">
      <c r="G38"/>
      <c r="K38"/>
      <c r="L38"/>
    </row>
    <row r="39" spans="5:12" s="1" customFormat="1" x14ac:dyDescent="0.2">
      <c r="E39" s="25"/>
      <c r="G39"/>
      <c r="K39"/>
      <c r="L39"/>
    </row>
    <row r="40" spans="5:12" s="1" customFormat="1" x14ac:dyDescent="0.2">
      <c r="G40"/>
      <c r="K40"/>
      <c r="L40"/>
    </row>
    <row r="41" spans="5:12" s="1" customFormat="1" x14ac:dyDescent="0.2">
      <c r="K41"/>
    </row>
    <row r="42" spans="5:12" s="1" customFormat="1" x14ac:dyDescent="0.2">
      <c r="E42" s="25"/>
      <c r="K42"/>
    </row>
    <row r="43" spans="5:12" s="1" customFormat="1" x14ac:dyDescent="0.2"/>
    <row r="44" spans="5:12" s="1" customFormat="1" x14ac:dyDescent="0.2"/>
    <row r="45" spans="5:12" s="1" customFormat="1" x14ac:dyDescent="0.2">
      <c r="E45" s="25"/>
    </row>
    <row r="46" spans="5:12" s="1" customFormat="1" x14ac:dyDescent="0.2"/>
    <row r="47" spans="5:12" s="1" customFormat="1" x14ac:dyDescent="0.2"/>
    <row r="48" spans="5:12" s="1" customFormat="1" x14ac:dyDescent="0.2">
      <c r="E48" s="25"/>
    </row>
    <row r="49" spans="1:11" s="1" customFormat="1" x14ac:dyDescent="0.2"/>
    <row r="50" spans="1:11" s="1" customFormat="1" x14ac:dyDescent="0.2"/>
    <row r="51" spans="1:11" s="1" customFormat="1" x14ac:dyDescent="0.2">
      <c r="E51" s="25"/>
    </row>
    <row r="52" spans="1:11" s="1" customFormat="1" x14ac:dyDescent="0.2"/>
    <row r="53" spans="1:11" s="1" customFormat="1" x14ac:dyDescent="0.2"/>
    <row r="54" spans="1:11" s="1" customFormat="1" x14ac:dyDescent="0.2">
      <c r="E54" s="25"/>
    </row>
    <row r="55" spans="1:11" s="1" customFormat="1" x14ac:dyDescent="0.2"/>
    <row r="56" spans="1:11" s="1" customFormat="1" x14ac:dyDescent="0.2"/>
    <row r="57" spans="1:11" s="1" customFormat="1" x14ac:dyDescent="0.2"/>
    <row r="58" spans="1:11" s="1" customFormat="1" x14ac:dyDescent="0.2"/>
    <row r="59" spans="1:11" s="1" customFormat="1" x14ac:dyDescent="0.2"/>
    <row r="60" spans="1:11" s="1" customFormat="1" x14ac:dyDescent="0.2"/>
    <row r="61" spans="1:11" s="1" customFormat="1" ht="9" customHeight="1" x14ac:dyDescent="0.2">
      <c r="E61" s="25"/>
    </row>
    <row r="62" spans="1:11" s="1" customFormat="1" x14ac:dyDescent="0.2">
      <c r="E62" s="25"/>
    </row>
    <row r="63" spans="1:11" s="1" customFormat="1" x14ac:dyDescent="0.2">
      <c r="A63" s="24"/>
      <c r="B63" s="24"/>
      <c r="C63" s="24"/>
      <c r="D63" s="24"/>
      <c r="E63" s="24"/>
      <c r="G63" s="24"/>
      <c r="H63" s="24"/>
      <c r="I63" s="24"/>
      <c r="J63" s="24"/>
      <c r="K63" s="24"/>
    </row>
    <row r="64" spans="1:11" s="1" customFormat="1" x14ac:dyDescent="0.2">
      <c r="A64" s="26" t="str">
        <f>+Innhold!B53</f>
        <v>Finans Norge / Skadeforsikringsstatistikk</v>
      </c>
      <c r="E64" s="208">
        <f>Innhold!H12</f>
        <v>3</v>
      </c>
      <c r="G64" s="26" t="str">
        <f>+Innhold!B53</f>
        <v>Finans Norge / Skadeforsikringsstatistikk</v>
      </c>
      <c r="K64" s="208">
        <f>+Innhold!H14</f>
        <v>4</v>
      </c>
    </row>
    <row r="65" spans="1:11" s="1" customFormat="1" x14ac:dyDescent="0.2">
      <c r="A65" s="26" t="str">
        <f>+Innhold!B54</f>
        <v>Premiestatistikk skadeforsikring 1. kvartal 2024</v>
      </c>
      <c r="E65" s="207"/>
      <c r="G65" s="26" t="str">
        <f>+Innhold!B54</f>
        <v>Premiestatistikk skadeforsikring 1. kvartal 2024</v>
      </c>
      <c r="K65" s="206"/>
    </row>
    <row r="69" spans="1:11" x14ac:dyDescent="0.2">
      <c r="A69" s="227"/>
      <c r="B69" s="228"/>
    </row>
    <row r="71" spans="1:11" x14ac:dyDescent="0.2">
      <c r="A71" s="227"/>
      <c r="B71" s="228"/>
    </row>
    <row r="73" spans="1:11" x14ac:dyDescent="0.2">
      <c r="A73" s="230" t="s">
        <v>59</v>
      </c>
    </row>
    <row r="74" spans="1:11" x14ac:dyDescent="0.2">
      <c r="A74" s="227" t="s">
        <v>81</v>
      </c>
      <c r="B74" s="228">
        <f>+'Tab5'!G9/100</f>
        <v>0.26423114355122995</v>
      </c>
      <c r="C74" s="227">
        <v>1</v>
      </c>
      <c r="D74" s="227">
        <v>0</v>
      </c>
      <c r="E74" s="227">
        <v>0</v>
      </c>
      <c r="F74" s="227">
        <v>0</v>
      </c>
      <c r="G74" s="227"/>
      <c r="H74" s="227"/>
      <c r="I74" s="227">
        <v>0</v>
      </c>
    </row>
    <row r="75" spans="1:11" x14ac:dyDescent="0.2">
      <c r="A75" s="227" t="s">
        <v>80</v>
      </c>
      <c r="B75" s="228">
        <f>+'Tab5'!G7/100</f>
        <v>0.20965211685714139</v>
      </c>
      <c r="C75" s="227">
        <v>1</v>
      </c>
      <c r="D75" s="227">
        <v>0</v>
      </c>
      <c r="E75" s="227">
        <v>0</v>
      </c>
      <c r="F75" s="227">
        <v>0</v>
      </c>
      <c r="G75" s="227"/>
      <c r="H75" s="227"/>
      <c r="I75" s="227">
        <v>0</v>
      </c>
    </row>
    <row r="76" spans="1:11" x14ac:dyDescent="0.2">
      <c r="A76" s="227" t="s">
        <v>83</v>
      </c>
      <c r="B76" s="228">
        <f>+'Tab5'!G10/100</f>
        <v>0.13154384157810914</v>
      </c>
      <c r="C76" s="227">
        <v>1</v>
      </c>
      <c r="D76" s="227">
        <v>0</v>
      </c>
      <c r="E76" s="227">
        <v>0</v>
      </c>
      <c r="F76" s="227">
        <v>0</v>
      </c>
      <c r="G76" s="227"/>
      <c r="H76" s="227"/>
      <c r="I76" s="227">
        <v>0</v>
      </c>
    </row>
    <row r="77" spans="1:11" x14ac:dyDescent="0.2">
      <c r="A77" s="227" t="s">
        <v>184</v>
      </c>
      <c r="B77" s="228">
        <f>+'Tab5'!G11/100</f>
        <v>0.14792649973482919</v>
      </c>
      <c r="C77" s="227">
        <v>1</v>
      </c>
      <c r="D77" s="227">
        <v>0</v>
      </c>
      <c r="E77" s="227">
        <v>0</v>
      </c>
      <c r="F77" s="227">
        <v>0</v>
      </c>
      <c r="G77" s="227"/>
      <c r="H77" s="227"/>
      <c r="I77" s="227">
        <v>0</v>
      </c>
    </row>
    <row r="78" spans="1:11" x14ac:dyDescent="0.2">
      <c r="A78" s="227" t="s">
        <v>21</v>
      </c>
      <c r="B78" s="228">
        <f>1-SUM(B74:B77)</f>
        <v>0.24664639827869028</v>
      </c>
      <c r="C78" s="227">
        <v>1</v>
      </c>
      <c r="D78" s="227">
        <v>0</v>
      </c>
      <c r="E78" s="227">
        <v>0</v>
      </c>
      <c r="F78" s="227">
        <v>0</v>
      </c>
      <c r="G78" s="227"/>
      <c r="H78" s="227"/>
      <c r="I78" s="227">
        <v>0</v>
      </c>
    </row>
    <row r="81" spans="1:17" x14ac:dyDescent="0.2">
      <c r="A81" s="230" t="s">
        <v>62</v>
      </c>
    </row>
    <row r="82" spans="1:17" x14ac:dyDescent="0.2">
      <c r="A82" s="227" t="s">
        <v>51</v>
      </c>
      <c r="B82" s="227">
        <f>+'Tab3'!F26/1000</f>
        <v>15119.960999999999</v>
      </c>
      <c r="C82" s="227">
        <f>+'Tab3'!G26/1000</f>
        <v>16437.920999999998</v>
      </c>
    </row>
    <row r="83" spans="1:17" x14ac:dyDescent="0.2">
      <c r="A83" s="227"/>
      <c r="B83" s="231" t="str">
        <f>Dato_1årsiden</f>
        <v>31.03.2023</v>
      </c>
      <c r="C83" s="231" t="str">
        <f>Dato_nå</f>
        <v>31.03.2024</v>
      </c>
    </row>
    <row r="84" spans="1:17" x14ac:dyDescent="0.2">
      <c r="A84" s="227" t="s">
        <v>18</v>
      </c>
      <c r="B84" s="232">
        <f>+'Tab3'!F22/1000</f>
        <v>2952.0990000000002</v>
      </c>
      <c r="C84" s="232">
        <f>+'Tab3'!G22/1000</f>
        <v>3285.9259999999999</v>
      </c>
    </row>
    <row r="85" spans="1:17" x14ac:dyDescent="0.2">
      <c r="A85" s="227" t="s">
        <v>54</v>
      </c>
      <c r="B85" s="232">
        <f>+'Tab3'!F23/1000</f>
        <v>9883.1640000000007</v>
      </c>
      <c r="C85" s="232">
        <f>+'Tab3'!G23/1000</f>
        <v>10701.558000000001</v>
      </c>
    </row>
    <row r="86" spans="1:17" x14ac:dyDescent="0.2">
      <c r="A86" s="227" t="s">
        <v>55</v>
      </c>
      <c r="B86" s="232">
        <f>'Tab3'!F26/1000-B84-B85</f>
        <v>2284.6979999999985</v>
      </c>
      <c r="C86" s="232">
        <f>'Tab3'!G26/1000-C84-C85</f>
        <v>2450.4369999999981</v>
      </c>
    </row>
    <row r="87" spans="1:17" x14ac:dyDescent="0.2">
      <c r="A87" s="227" t="s">
        <v>84</v>
      </c>
      <c r="B87" s="232">
        <f>+'Tab3'!J26/1000</f>
        <v>12063.918</v>
      </c>
      <c r="C87" s="232">
        <f>+'Tab3'!K26/1000</f>
        <v>13276.852999999999</v>
      </c>
    </row>
    <row r="88" spans="1:17" x14ac:dyDescent="0.2">
      <c r="A88" s="227" t="s">
        <v>52</v>
      </c>
      <c r="B88" s="232">
        <f>'Tab3'!F30/1000+'Tab3'!J30/1000</f>
        <v>1372.8719999999998</v>
      </c>
      <c r="C88" s="232">
        <f>'Tab3'!G30/1000+'Tab3'!K30/1000</f>
        <v>1526.23</v>
      </c>
    </row>
    <row r="89" spans="1:17" x14ac:dyDescent="0.2">
      <c r="A89" s="227" t="s">
        <v>53</v>
      </c>
      <c r="B89" s="232">
        <f>+'Tab3'!J31/1000</f>
        <v>2669.6289999999999</v>
      </c>
      <c r="C89" s="232">
        <f>+'Tab3'!K31/1000</f>
        <v>2835.0149999999999</v>
      </c>
    </row>
    <row r="90" spans="1:17" x14ac:dyDescent="0.2">
      <c r="A90" s="227" t="s">
        <v>25</v>
      </c>
      <c r="B90" s="232">
        <f>+'Tab3'!F41/1000</f>
        <v>4124.2160000000003</v>
      </c>
      <c r="C90" s="232">
        <f>+'Tab3'!G41/1000</f>
        <v>4535.6260000000002</v>
      </c>
    </row>
    <row r="91" spans="1:17" x14ac:dyDescent="0.2">
      <c r="A91" s="227" t="s">
        <v>26</v>
      </c>
      <c r="B91" s="232">
        <f>+'Tab3'!J42/1000</f>
        <v>2916.6109999999999</v>
      </c>
      <c r="C91" s="232">
        <f>+'Tab3'!K42/1000</f>
        <v>3152.3609999999999</v>
      </c>
    </row>
    <row r="95" spans="1:17" x14ac:dyDescent="0.2">
      <c r="A95" s="230" t="s">
        <v>61</v>
      </c>
      <c r="G95" s="233" t="s">
        <v>78</v>
      </c>
    </row>
    <row r="96" spans="1:17" x14ac:dyDescent="0.2">
      <c r="A96" s="227"/>
      <c r="B96" s="234">
        <v>42004</v>
      </c>
      <c r="C96" s="234">
        <v>42369</v>
      </c>
      <c r="D96" s="234">
        <v>42735</v>
      </c>
      <c r="E96" s="234" t="str">
        <f>G96</f>
        <v>31.03.2024</v>
      </c>
      <c r="F96" s="234"/>
      <c r="G96" s="234" t="str">
        <f>C83</f>
        <v>31.03.2024</v>
      </c>
      <c r="H96" s="234"/>
      <c r="I96" s="234"/>
      <c r="J96" s="235"/>
      <c r="K96" s="234"/>
      <c r="L96" s="234"/>
      <c r="M96" s="234"/>
      <c r="N96" s="234"/>
      <c r="O96" s="234"/>
      <c r="P96" s="234"/>
      <c r="Q96" s="234"/>
    </row>
    <row r="97" spans="1:17" x14ac:dyDescent="0.2">
      <c r="A97" s="227"/>
      <c r="B97" s="228">
        <f>B98/B101</f>
        <v>0.38367106973506798</v>
      </c>
      <c r="C97" s="228">
        <f>C98/C101</f>
        <v>0.38262458117320863</v>
      </c>
      <c r="D97" s="228">
        <f>D98/D101</f>
        <v>0.37475650653602993</v>
      </c>
      <c r="E97" s="228">
        <f>E98/E101</f>
        <v>0.30630958822526871</v>
      </c>
      <c r="F97" s="228"/>
      <c r="G97" s="228">
        <f>G98/G101</f>
        <v>0.30630958822526871</v>
      </c>
      <c r="H97" s="228"/>
      <c r="I97" s="228"/>
      <c r="J97" s="228"/>
      <c r="K97" s="228"/>
      <c r="L97" s="228"/>
      <c r="M97" s="228"/>
      <c r="N97" s="228"/>
      <c r="O97" s="228"/>
      <c r="P97" s="228"/>
      <c r="Q97" s="228"/>
    </row>
    <row r="98" spans="1:17" x14ac:dyDescent="0.2">
      <c r="A98" s="227" t="s">
        <v>58</v>
      </c>
      <c r="B98" s="236">
        <v>7884.6679999999997</v>
      </c>
      <c r="C98" s="236">
        <v>7875.8249999999998</v>
      </c>
      <c r="D98" s="236">
        <v>7750.8190000000004</v>
      </c>
      <c r="E98" s="236">
        <f>G98</f>
        <v>9910.0580000000009</v>
      </c>
      <c r="F98" s="227"/>
      <c r="G98" s="227">
        <f>('Tab3'!G19+'Tab3'!K19)/1000</f>
        <v>9910.0580000000009</v>
      </c>
      <c r="H98" s="227"/>
      <c r="I98" s="227"/>
      <c r="J98" s="227"/>
      <c r="K98" s="227"/>
      <c r="L98" s="227"/>
      <c r="M98" s="227"/>
      <c r="N98" s="227"/>
      <c r="O98" s="227"/>
      <c r="P98" s="227"/>
      <c r="Q98" s="227"/>
    </row>
    <row r="99" spans="1:17" x14ac:dyDescent="0.2">
      <c r="A99" s="227" t="s">
        <v>57</v>
      </c>
      <c r="B99" s="236">
        <f>B101-B98</f>
        <v>12665.925000000001</v>
      </c>
      <c r="C99" s="236">
        <f>C101-C98</f>
        <v>12707.862999999998</v>
      </c>
      <c r="D99" s="236">
        <f>D101-D98</f>
        <v>12931.460999999999</v>
      </c>
      <c r="E99" s="236">
        <f>E101-E98</f>
        <v>22443.02</v>
      </c>
      <c r="F99" s="227"/>
      <c r="G99" s="227">
        <f>G101-G98</f>
        <v>22443.02</v>
      </c>
      <c r="H99" s="227"/>
      <c r="I99" s="227"/>
      <c r="J99" s="227"/>
      <c r="K99" s="227"/>
      <c r="L99" s="227"/>
      <c r="M99" s="227"/>
      <c r="N99" s="227"/>
      <c r="O99" s="227"/>
      <c r="P99" s="227"/>
      <c r="Q99" s="227"/>
    </row>
    <row r="100" spans="1:17" x14ac:dyDescent="0.2">
      <c r="A100" s="227"/>
      <c r="B100" s="236"/>
      <c r="C100" s="236"/>
      <c r="D100" s="236"/>
      <c r="E100" s="236"/>
      <c r="F100" s="227"/>
      <c r="G100" s="227"/>
      <c r="H100" s="227"/>
      <c r="I100" s="227"/>
      <c r="J100" s="227"/>
      <c r="K100" s="227"/>
      <c r="L100" s="227"/>
    </row>
    <row r="101" spans="1:17" x14ac:dyDescent="0.2">
      <c r="A101" s="227" t="s">
        <v>56</v>
      </c>
      <c r="B101" s="236">
        <v>20550.593000000001</v>
      </c>
      <c r="C101" s="236">
        <v>20583.687999999998</v>
      </c>
      <c r="D101" s="236">
        <v>20682.28</v>
      </c>
      <c r="E101" s="236">
        <f>G101</f>
        <v>32353.078000000001</v>
      </c>
      <c r="F101" s="227"/>
      <c r="G101" s="227">
        <f>('Tab3'!G12+'Tab3'!K12)/1000</f>
        <v>32353.078000000001</v>
      </c>
      <c r="H101" s="227"/>
      <c r="I101" s="227"/>
      <c r="J101" s="227"/>
      <c r="K101" s="227"/>
      <c r="L101" s="227"/>
      <c r="M101" s="227"/>
      <c r="N101" s="227"/>
      <c r="O101" s="227"/>
      <c r="P101" s="227"/>
      <c r="Q101" s="227"/>
    </row>
    <row r="105" spans="1:17" x14ac:dyDescent="0.2">
      <c r="A105" s="230" t="s">
        <v>60</v>
      </c>
    </row>
    <row r="106" spans="1:17" x14ac:dyDescent="0.2">
      <c r="A106" s="229" t="s">
        <v>51</v>
      </c>
      <c r="B106" s="237">
        <f>'Tab3'!G48</f>
        <v>53708595</v>
      </c>
    </row>
    <row r="107" spans="1:17" x14ac:dyDescent="0.2">
      <c r="A107" s="229" t="s">
        <v>84</v>
      </c>
      <c r="B107" s="237">
        <f>'Tab3'!K48</f>
        <v>34032966</v>
      </c>
    </row>
    <row r="112" spans="1:17" x14ac:dyDescent="0.2">
      <c r="A112" s="238"/>
      <c r="B112" s="227"/>
    </row>
    <row r="113" spans="1:2" x14ac:dyDescent="0.2">
      <c r="A113" s="238"/>
      <c r="B113" s="227"/>
    </row>
    <row r="114" spans="1:2" x14ac:dyDescent="0.2">
      <c r="A114" s="238"/>
      <c r="B114" s="227"/>
    </row>
    <row r="115" spans="1:2" x14ac:dyDescent="0.2">
      <c r="A115" s="238"/>
      <c r="B115" s="227"/>
    </row>
    <row r="116" spans="1:2" x14ac:dyDescent="0.2">
      <c r="A116" s="238"/>
      <c r="B116" s="227"/>
    </row>
    <row r="117" spans="1:2" x14ac:dyDescent="0.2">
      <c r="A117" s="238"/>
      <c r="B117" s="227"/>
    </row>
    <row r="118" spans="1:2" x14ac:dyDescent="0.2">
      <c r="A118" s="238"/>
      <c r="B118" s="227"/>
    </row>
    <row r="119" spans="1:2" x14ac:dyDescent="0.2">
      <c r="A119" s="238"/>
      <c r="B119" s="227"/>
    </row>
    <row r="120" spans="1:2" x14ac:dyDescent="0.2">
      <c r="A120" s="238"/>
      <c r="B120" s="227"/>
    </row>
    <row r="121" spans="1:2" x14ac:dyDescent="0.2">
      <c r="A121" s="238"/>
      <c r="B121" s="227"/>
    </row>
    <row r="122" spans="1:2" x14ac:dyDescent="0.2">
      <c r="A122" s="238"/>
      <c r="B122" s="227"/>
    </row>
    <row r="123" spans="1:2" x14ac:dyDescent="0.2">
      <c r="A123" s="238"/>
      <c r="B123" s="227"/>
    </row>
    <row r="124" spans="1:2" x14ac:dyDescent="0.2">
      <c r="A124" s="238"/>
      <c r="B124" s="227"/>
    </row>
    <row r="125" spans="1:2" x14ac:dyDescent="0.2">
      <c r="A125" s="238"/>
      <c r="B125" s="227"/>
    </row>
    <row r="126" spans="1:2" x14ac:dyDescent="0.2">
      <c r="A126" s="238"/>
      <c r="B126" s="227"/>
    </row>
    <row r="127" spans="1:2" x14ac:dyDescent="0.2">
      <c r="A127" s="238"/>
      <c r="B127" s="227"/>
    </row>
    <row r="128" spans="1:2" x14ac:dyDescent="0.2">
      <c r="A128" s="238"/>
      <c r="B128" s="227"/>
    </row>
    <row r="129" spans="1:2" x14ac:dyDescent="0.2">
      <c r="A129" s="238"/>
      <c r="B129" s="227"/>
    </row>
    <row r="130" spans="1:2" x14ac:dyDescent="0.2">
      <c r="A130" s="238"/>
      <c r="B130" s="227"/>
    </row>
    <row r="131" spans="1:2" x14ac:dyDescent="0.2">
      <c r="A131" s="238"/>
      <c r="B131" s="227"/>
    </row>
    <row r="132" spans="1:2" x14ac:dyDescent="0.2">
      <c r="A132" s="238"/>
      <c r="B132" s="227"/>
    </row>
    <row r="133" spans="1:2" x14ac:dyDescent="0.2">
      <c r="A133" s="238"/>
      <c r="B133" s="227"/>
    </row>
    <row r="134" spans="1:2" x14ac:dyDescent="0.2">
      <c r="A134" s="238"/>
      <c r="B134" s="227"/>
    </row>
    <row r="135" spans="1:2" x14ac:dyDescent="0.2">
      <c r="A135" s="238"/>
      <c r="B135" s="227"/>
    </row>
    <row r="136" spans="1:2" x14ac:dyDescent="0.2">
      <c r="A136" s="238"/>
      <c r="B136" s="227"/>
    </row>
    <row r="137" spans="1:2" x14ac:dyDescent="0.2">
      <c r="A137" s="238"/>
      <c r="B137" s="227"/>
    </row>
    <row r="138" spans="1:2" x14ac:dyDescent="0.2">
      <c r="A138" s="238"/>
      <c r="B138" s="227"/>
    </row>
    <row r="139" spans="1:2" x14ac:dyDescent="0.2">
      <c r="A139" s="238"/>
      <c r="B139" s="227"/>
    </row>
    <row r="140" spans="1:2" x14ac:dyDescent="0.2">
      <c r="A140" s="238"/>
      <c r="B140" s="227"/>
    </row>
    <row r="141" spans="1:2" x14ac:dyDescent="0.2">
      <c r="A141" s="238"/>
      <c r="B141" s="227"/>
    </row>
    <row r="142" spans="1:2" x14ac:dyDescent="0.2">
      <c r="A142" s="238"/>
      <c r="B142" s="227"/>
    </row>
    <row r="143" spans="1:2" x14ac:dyDescent="0.2">
      <c r="A143" s="238"/>
      <c r="B143" s="227"/>
    </row>
    <row r="144" spans="1:2" x14ac:dyDescent="0.2">
      <c r="A144" s="238"/>
      <c r="B144" s="227"/>
    </row>
    <row r="145" spans="1:2" x14ac:dyDescent="0.2">
      <c r="A145" s="238"/>
      <c r="B145" s="227"/>
    </row>
    <row r="146" spans="1:2" x14ac:dyDescent="0.2">
      <c r="A146" s="238"/>
      <c r="B146" s="227"/>
    </row>
    <row r="147" spans="1:2" x14ac:dyDescent="0.2">
      <c r="A147" s="238"/>
      <c r="B147" s="227"/>
    </row>
    <row r="148" spans="1:2" x14ac:dyDescent="0.2">
      <c r="A148" s="238"/>
      <c r="B148" s="227"/>
    </row>
    <row r="149" spans="1:2" x14ac:dyDescent="0.2">
      <c r="A149" s="238"/>
      <c r="B149" s="227"/>
    </row>
    <row r="150" spans="1:2" x14ac:dyDescent="0.2">
      <c r="A150" s="238"/>
      <c r="B150" s="227"/>
    </row>
    <row r="151" spans="1:2" x14ac:dyDescent="0.2">
      <c r="A151" s="238"/>
      <c r="B151" s="227"/>
    </row>
    <row r="152" spans="1:2" x14ac:dyDescent="0.2">
      <c r="A152" s="238"/>
      <c r="B152" s="227"/>
    </row>
    <row r="153" spans="1:2" x14ac:dyDescent="0.2">
      <c r="A153" s="238"/>
      <c r="B153" s="227"/>
    </row>
    <row r="154" spans="1:2" x14ac:dyDescent="0.2">
      <c r="A154" s="238"/>
      <c r="B154" s="227"/>
    </row>
    <row r="155" spans="1:2" x14ac:dyDescent="0.2">
      <c r="A155" s="238"/>
      <c r="B155" s="227"/>
    </row>
    <row r="156" spans="1:2" x14ac:dyDescent="0.2">
      <c r="A156" s="238"/>
      <c r="B156" s="227"/>
    </row>
    <row r="157" spans="1:2" x14ac:dyDescent="0.2">
      <c r="A157" s="238"/>
      <c r="B157" s="227"/>
    </row>
    <row r="158" spans="1:2" x14ac:dyDescent="0.2">
      <c r="A158" s="238"/>
      <c r="B158" s="227"/>
    </row>
    <row r="159" spans="1:2" x14ac:dyDescent="0.2">
      <c r="A159" s="238"/>
      <c r="B159" s="227"/>
    </row>
    <row r="160" spans="1:2" x14ac:dyDescent="0.2">
      <c r="A160" s="238"/>
      <c r="B160" s="227"/>
    </row>
    <row r="161" spans="1:2" x14ac:dyDescent="0.2">
      <c r="A161" s="238"/>
      <c r="B161" s="227"/>
    </row>
    <row r="162" spans="1:2" x14ac:dyDescent="0.2">
      <c r="A162" s="238"/>
      <c r="B162" s="227"/>
    </row>
    <row r="163" spans="1:2" x14ac:dyDescent="0.2">
      <c r="A163" s="238"/>
      <c r="B163" s="227"/>
    </row>
    <row r="164" spans="1:2" x14ac:dyDescent="0.2">
      <c r="A164" s="238"/>
      <c r="B164" s="227"/>
    </row>
    <row r="165" spans="1:2" x14ac:dyDescent="0.2">
      <c r="A165" s="238"/>
      <c r="B165" s="227"/>
    </row>
    <row r="166" spans="1:2" x14ac:dyDescent="0.2">
      <c r="A166" s="238"/>
      <c r="B166" s="227"/>
    </row>
    <row r="167" spans="1:2" x14ac:dyDescent="0.2">
      <c r="A167" s="238"/>
      <c r="B167" s="227"/>
    </row>
    <row r="168" spans="1:2" x14ac:dyDescent="0.2">
      <c r="A168" s="238"/>
      <c r="B168" s="227"/>
    </row>
    <row r="169" spans="1:2" x14ac:dyDescent="0.2">
      <c r="A169" s="238"/>
      <c r="B169" s="227"/>
    </row>
    <row r="170" spans="1:2" x14ac:dyDescent="0.2">
      <c r="A170" s="238"/>
      <c r="B170" s="227"/>
    </row>
    <row r="171" spans="1:2" x14ac:dyDescent="0.2">
      <c r="A171" s="238"/>
      <c r="B171" s="227"/>
    </row>
    <row r="172" spans="1:2" x14ac:dyDescent="0.2">
      <c r="A172" s="238"/>
      <c r="B172" s="227"/>
    </row>
    <row r="173" spans="1:2" x14ac:dyDescent="0.2">
      <c r="A173" s="238"/>
      <c r="B173" s="227"/>
    </row>
    <row r="174" spans="1:2" x14ac:dyDescent="0.2">
      <c r="A174" s="238"/>
      <c r="B174" s="227"/>
    </row>
    <row r="175" spans="1:2" x14ac:dyDescent="0.2">
      <c r="A175" s="238"/>
      <c r="B175" s="227"/>
    </row>
    <row r="176" spans="1:2" x14ac:dyDescent="0.2">
      <c r="A176" s="238"/>
      <c r="B176" s="227"/>
    </row>
    <row r="177" spans="1:3" x14ac:dyDescent="0.2">
      <c r="A177" s="238"/>
      <c r="B177" s="227"/>
    </row>
    <row r="178" spans="1:3" x14ac:dyDescent="0.2">
      <c r="A178" s="238"/>
      <c r="B178" s="227"/>
    </row>
    <row r="179" spans="1:3" x14ac:dyDescent="0.2">
      <c r="A179" s="238"/>
      <c r="B179" s="227"/>
    </row>
    <row r="180" spans="1:3" x14ac:dyDescent="0.2">
      <c r="A180" s="238"/>
      <c r="B180" s="227"/>
    </row>
    <row r="181" spans="1:3" x14ac:dyDescent="0.2">
      <c r="A181" s="238"/>
      <c r="B181" s="227"/>
      <c r="C181" s="227"/>
    </row>
    <row r="182" spans="1:3" x14ac:dyDescent="0.2">
      <c r="A182" s="238"/>
      <c r="B182" s="227"/>
    </row>
    <row r="183" spans="1:3" x14ac:dyDescent="0.2">
      <c r="A183" s="238"/>
      <c r="B183" s="227"/>
    </row>
    <row r="184" spans="1:3" x14ac:dyDescent="0.2">
      <c r="A184" s="238"/>
      <c r="B184" s="227"/>
    </row>
    <row r="185" spans="1:3" x14ac:dyDescent="0.2">
      <c r="A185" s="238"/>
      <c r="B185" s="227"/>
    </row>
    <row r="186" spans="1:3" x14ac:dyDescent="0.2">
      <c r="A186" s="238"/>
      <c r="B186" s="227"/>
    </row>
    <row r="187" spans="1:3" x14ac:dyDescent="0.2">
      <c r="A187" s="238"/>
      <c r="B187" s="227"/>
    </row>
    <row r="188" spans="1:3" x14ac:dyDescent="0.2">
      <c r="A188" s="238"/>
      <c r="B188" s="227"/>
    </row>
    <row r="189" spans="1:3" x14ac:dyDescent="0.2">
      <c r="A189" s="238"/>
      <c r="B189" s="227"/>
    </row>
    <row r="190" spans="1:3" x14ac:dyDescent="0.2">
      <c r="A190" s="238"/>
      <c r="B190" s="227"/>
    </row>
  </sheetData>
  <mergeCells count="2">
    <mergeCell ref="K64:K65"/>
    <mergeCell ref="E64:E65"/>
  </mergeCells>
  <phoneticPr fontId="0" type="noConversion"/>
  <hyperlinks>
    <hyperlink ref="A2" location="Innhold!A11" tooltip="Move to Tab2" display="Tilbake til innholdsfortegnelsen" xr:uid="{00000000-0004-0000-0300-000000000000}"/>
    <hyperlink ref="A1" location="Innhold!A1" tooltip="Move to Tab2" display="Tilbake til innholdsfortegnelsen" xr:uid="{00000000-0004-0000-0300-000001000000}"/>
  </hyperlinks>
  <pageMargins left="0.78740157480314965" right="0.78740157480314965" top="0.98425196850393704" bottom="0.19685039370078741" header="3.937007874015748E-2" footer="3.937007874015748E-2"/>
  <pageSetup paperSize="9" scale="93" orientation="portrait" horizontalDpi="300" verticalDpi="300" r:id="rId1"/>
  <headerFooter alignWithMargins="0"/>
  <rowBreaks count="1" manualBreakCount="1">
    <brk id="65" max="16383" man="1"/>
  </rowBreaks>
  <ignoredErrors>
    <ignoredError sqref="E97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62"/>
  <sheetViews>
    <sheetView showGridLines="0" showRowColHeaders="0" zoomScaleNormal="100" workbookViewId="0"/>
  </sheetViews>
  <sheetFormatPr defaultColWidth="11.42578125" defaultRowHeight="12.75" x14ac:dyDescent="0.2"/>
  <cols>
    <col min="1" max="1" width="38.7109375" style="1" customWidth="1"/>
    <col min="2" max="4" width="14.140625" style="1" customWidth="1"/>
    <col min="5" max="5" width="6.7109375" style="1" customWidth="1"/>
    <col min="6" max="8" width="14.140625" style="1" customWidth="1"/>
    <col min="9" max="9" width="6.7109375" style="1" customWidth="1"/>
    <col min="10" max="12" width="14.140625" style="1" customWidth="1"/>
    <col min="16" max="16384" width="11.42578125" style="1"/>
  </cols>
  <sheetData>
    <row r="1" spans="1:12" ht="5.25" customHeight="1" x14ac:dyDescent="0.2"/>
    <row r="2" spans="1:12" x14ac:dyDescent="0.2">
      <c r="A2" s="69" t="s">
        <v>0</v>
      </c>
      <c r="B2" s="3"/>
      <c r="C2" s="3"/>
      <c r="F2" s="3"/>
      <c r="G2" s="3"/>
      <c r="J2" s="3"/>
      <c r="K2" s="3"/>
    </row>
    <row r="3" spans="1:12" ht="6" customHeight="1" x14ac:dyDescent="0.2">
      <c r="A3" s="4"/>
      <c r="B3" s="3"/>
      <c r="C3" s="3"/>
      <c r="F3" s="3"/>
      <c r="G3" s="3"/>
      <c r="J3" s="3"/>
      <c r="K3" s="3"/>
    </row>
    <row r="4" spans="1:12" ht="16.5" thickBot="1" x14ac:dyDescent="0.3">
      <c r="A4" s="5" t="s">
        <v>47</v>
      </c>
      <c r="B4" s="95"/>
      <c r="C4" s="95" t="s">
        <v>103</v>
      </c>
      <c r="F4" s="95"/>
      <c r="G4" s="95" t="s">
        <v>90</v>
      </c>
      <c r="J4" s="95"/>
      <c r="K4" s="95" t="s">
        <v>91</v>
      </c>
    </row>
    <row r="5" spans="1:12" x14ac:dyDescent="0.2">
      <c r="A5" s="32"/>
      <c r="B5" s="211" t="s">
        <v>1</v>
      </c>
      <c r="C5" s="210"/>
      <c r="D5" s="36" t="s">
        <v>10</v>
      </c>
      <c r="F5" s="209" t="s">
        <v>1</v>
      </c>
      <c r="G5" s="210"/>
      <c r="H5" s="36" t="s">
        <v>10</v>
      </c>
      <c r="J5" s="209" t="s">
        <v>1</v>
      </c>
      <c r="K5" s="210"/>
      <c r="L5" s="36" t="s">
        <v>10</v>
      </c>
    </row>
    <row r="6" spans="1:12" ht="13.5" thickBot="1" x14ac:dyDescent="0.25">
      <c r="A6" s="33" t="s">
        <v>9</v>
      </c>
      <c r="B6" s="34" t="s">
        <v>154</v>
      </c>
      <c r="C6" s="65" t="s">
        <v>155</v>
      </c>
      <c r="D6" s="37" t="s">
        <v>11</v>
      </c>
      <c r="F6" s="90" t="s">
        <v>154</v>
      </c>
      <c r="G6" s="65" t="s">
        <v>155</v>
      </c>
      <c r="H6" s="37" t="s">
        <v>11</v>
      </c>
      <c r="J6" s="90" t="s">
        <v>154</v>
      </c>
      <c r="K6" s="65" t="s">
        <v>155</v>
      </c>
      <c r="L6" s="37" t="s">
        <v>11</v>
      </c>
    </row>
    <row r="7" spans="1:12" x14ac:dyDescent="0.2">
      <c r="A7" s="45" t="s">
        <v>12</v>
      </c>
      <c r="B7" s="57"/>
      <c r="C7" s="27"/>
      <c r="D7" s="35"/>
      <c r="F7" s="89"/>
      <c r="G7" s="27"/>
      <c r="H7" s="35"/>
      <c r="J7" s="89"/>
      <c r="K7" s="27"/>
      <c r="L7" s="35"/>
    </row>
    <row r="8" spans="1:12" x14ac:dyDescent="0.2">
      <c r="A8" s="47" t="s">
        <v>13</v>
      </c>
      <c r="B8" s="58">
        <v>24573572</v>
      </c>
      <c r="C8" s="58">
        <v>26770321</v>
      </c>
      <c r="D8" s="74">
        <v>8.9394777446274389</v>
      </c>
      <c r="F8" s="86">
        <v>20939230</v>
      </c>
      <c r="G8" s="58">
        <v>22845001</v>
      </c>
      <c r="H8" s="74">
        <v>9.1014378274654799</v>
      </c>
      <c r="J8" s="86">
        <v>3634342</v>
      </c>
      <c r="K8" s="58">
        <v>3925320</v>
      </c>
      <c r="L8" s="74">
        <v>8.006346128129934</v>
      </c>
    </row>
    <row r="9" spans="1:12" x14ac:dyDescent="0.2">
      <c r="A9" s="47" t="s">
        <v>14</v>
      </c>
      <c r="B9" s="58">
        <v>1656594</v>
      </c>
      <c r="C9" s="58">
        <v>1758129</v>
      </c>
      <c r="D9" s="74">
        <v>6.1291420830933836</v>
      </c>
      <c r="F9" s="86">
        <v>15731</v>
      </c>
      <c r="G9" s="58">
        <v>15747</v>
      </c>
      <c r="H9" s="74">
        <v>0.10170999936431251</v>
      </c>
      <c r="J9" s="86">
        <v>1640863</v>
      </c>
      <c r="K9" s="58">
        <v>1742382</v>
      </c>
      <c r="L9" s="74">
        <v>6.1869272449924217</v>
      </c>
    </row>
    <row r="10" spans="1:12" x14ac:dyDescent="0.2">
      <c r="A10" s="47" t="s">
        <v>15</v>
      </c>
      <c r="B10" s="58">
        <v>686870</v>
      </c>
      <c r="C10" s="58">
        <v>740450</v>
      </c>
      <c r="D10" s="74">
        <v>7.8006027341418314</v>
      </c>
      <c r="F10" s="86">
        <v>661456</v>
      </c>
      <c r="G10" s="58">
        <v>712868</v>
      </c>
      <c r="H10" s="74">
        <v>7.7725502527756944</v>
      </c>
      <c r="J10" s="86">
        <v>25414</v>
      </c>
      <c r="K10" s="58">
        <v>27582</v>
      </c>
      <c r="L10" s="74">
        <v>8.5307310930982929</v>
      </c>
    </row>
    <row r="11" spans="1:12" x14ac:dyDescent="0.2">
      <c r="A11" s="47" t="s">
        <v>16</v>
      </c>
      <c r="B11" s="58">
        <v>1755501</v>
      </c>
      <c r="C11" s="58">
        <v>1888447</v>
      </c>
      <c r="D11" s="74">
        <v>7.5731087592658737</v>
      </c>
      <c r="F11" s="86">
        <v>158808</v>
      </c>
      <c r="G11" s="58">
        <v>175934</v>
      </c>
      <c r="H11" s="74">
        <v>10.784091481537454</v>
      </c>
      <c r="J11" s="86">
        <v>1596693</v>
      </c>
      <c r="K11" s="58">
        <v>1712513</v>
      </c>
      <c r="L11" s="74">
        <v>7.2537425791933705</v>
      </c>
    </row>
    <row r="12" spans="1:12" x14ac:dyDescent="0.2">
      <c r="A12" s="46" t="s">
        <v>104</v>
      </c>
      <c r="B12" s="59">
        <v>29843490</v>
      </c>
      <c r="C12" s="59">
        <v>32353078</v>
      </c>
      <c r="D12" s="75">
        <v>8.4091639416167485</v>
      </c>
      <c r="F12" s="87">
        <v>22460117</v>
      </c>
      <c r="G12" s="59">
        <v>24499950</v>
      </c>
      <c r="H12" s="75">
        <v>9.0820230366564871</v>
      </c>
      <c r="J12" s="87">
        <v>7383373</v>
      </c>
      <c r="K12" s="59">
        <v>7853128</v>
      </c>
      <c r="L12" s="75">
        <v>6.3623360217613278</v>
      </c>
    </row>
    <row r="13" spans="1:12" x14ac:dyDescent="0.2">
      <c r="A13" s="47"/>
      <c r="B13" s="59"/>
      <c r="C13" s="39"/>
      <c r="D13" s="38"/>
      <c r="F13" s="87"/>
      <c r="G13" s="39"/>
      <c r="H13" s="38"/>
      <c r="J13" s="87"/>
      <c r="K13" s="39"/>
      <c r="L13" s="38"/>
    </row>
    <row r="14" spans="1:12" x14ac:dyDescent="0.2">
      <c r="A14" s="96" t="s">
        <v>17</v>
      </c>
      <c r="B14" s="59"/>
      <c r="C14" s="39"/>
      <c r="D14" s="38"/>
      <c r="F14" s="87"/>
      <c r="G14" s="39"/>
      <c r="H14" s="38"/>
      <c r="J14" s="87"/>
      <c r="K14" s="39"/>
      <c r="L14" s="38"/>
    </row>
    <row r="15" spans="1:12" x14ac:dyDescent="0.2">
      <c r="A15" s="47" t="s">
        <v>13</v>
      </c>
      <c r="B15" s="58">
        <v>7877282</v>
      </c>
      <c r="C15" s="58">
        <v>8352460</v>
      </c>
      <c r="D15" s="74">
        <v>6.0322583347911118</v>
      </c>
      <c r="F15" s="86">
        <v>6639581</v>
      </c>
      <c r="G15" s="58">
        <v>7030797</v>
      </c>
      <c r="H15" s="74">
        <v>5.8921790396110838</v>
      </c>
      <c r="J15" s="86">
        <v>1237701</v>
      </c>
      <c r="K15" s="58">
        <v>1321663</v>
      </c>
      <c r="L15" s="74">
        <v>6.7837062424608208</v>
      </c>
    </row>
    <row r="16" spans="1:12" x14ac:dyDescent="0.2">
      <c r="A16" s="47" t="s">
        <v>14</v>
      </c>
      <c r="B16" s="58">
        <v>558277</v>
      </c>
      <c r="C16" s="58">
        <v>593207</v>
      </c>
      <c r="D16" s="74">
        <v>6.2567506811134974</v>
      </c>
      <c r="F16" s="86">
        <v>7002</v>
      </c>
      <c r="G16" s="58">
        <v>6919</v>
      </c>
      <c r="H16" s="74">
        <v>-1.1853756069694372</v>
      </c>
      <c r="J16" s="86">
        <v>551275</v>
      </c>
      <c r="K16" s="58">
        <v>586288</v>
      </c>
      <c r="L16" s="74">
        <v>6.3512765860958691</v>
      </c>
    </row>
    <row r="17" spans="1:12" x14ac:dyDescent="0.2">
      <c r="A17" s="47" t="s">
        <v>15</v>
      </c>
      <c r="B17" s="58">
        <v>278909</v>
      </c>
      <c r="C17" s="58">
        <v>293826</v>
      </c>
      <c r="D17" s="74">
        <v>5.3483394225356662</v>
      </c>
      <c r="F17" s="86">
        <v>270313</v>
      </c>
      <c r="G17" s="58">
        <v>284363</v>
      </c>
      <c r="H17" s="74">
        <v>5.1976782470691383</v>
      </c>
      <c r="J17" s="86">
        <v>8596</v>
      </c>
      <c r="K17" s="58">
        <v>9463</v>
      </c>
      <c r="L17" s="74">
        <v>10.086086551884598</v>
      </c>
    </row>
    <row r="18" spans="1:12" x14ac:dyDescent="0.2">
      <c r="A18" s="47" t="s">
        <v>16</v>
      </c>
      <c r="B18" s="58">
        <v>432574</v>
      </c>
      <c r="C18" s="58">
        <v>469386</v>
      </c>
      <c r="D18" s="74">
        <v>8.5099890423372653</v>
      </c>
      <c r="F18" s="86">
        <v>63213</v>
      </c>
      <c r="G18" s="58">
        <v>68266</v>
      </c>
      <c r="H18" s="74">
        <v>7.9936089095597422</v>
      </c>
      <c r="J18" s="86">
        <v>369361</v>
      </c>
      <c r="K18" s="58">
        <v>401120</v>
      </c>
      <c r="L18" s="74">
        <v>8.5983631190082335</v>
      </c>
    </row>
    <row r="19" spans="1:12" x14ac:dyDescent="0.2">
      <c r="A19" s="46" t="s">
        <v>4</v>
      </c>
      <c r="B19" s="59">
        <v>9333321</v>
      </c>
      <c r="C19" s="59">
        <v>9910058</v>
      </c>
      <c r="D19" s="75">
        <v>6.1793331655473978</v>
      </c>
      <c r="F19" s="87">
        <v>7100268</v>
      </c>
      <c r="G19" s="59">
        <v>7534536</v>
      </c>
      <c r="H19" s="75">
        <v>6.1162198384624356</v>
      </c>
      <c r="J19" s="87">
        <v>2233053</v>
      </c>
      <c r="K19" s="59">
        <v>2375522</v>
      </c>
      <c r="L19" s="75">
        <v>6.3800097892884766</v>
      </c>
    </row>
    <row r="20" spans="1:12" x14ac:dyDescent="0.2">
      <c r="A20" s="46"/>
      <c r="B20" s="58"/>
      <c r="C20" s="27"/>
      <c r="D20" s="35"/>
      <c r="F20" s="86"/>
      <c r="G20" s="27"/>
      <c r="H20" s="35"/>
      <c r="J20" s="86"/>
      <c r="K20" s="27"/>
      <c r="L20" s="35"/>
    </row>
    <row r="21" spans="1:12" x14ac:dyDescent="0.2">
      <c r="A21" s="46" t="s">
        <v>92</v>
      </c>
      <c r="B21" s="59"/>
      <c r="C21" s="39"/>
      <c r="D21" s="38"/>
      <c r="F21" s="87"/>
      <c r="G21" s="39"/>
      <c r="H21" s="38"/>
      <c r="J21" s="87"/>
      <c r="K21" s="39"/>
      <c r="L21" s="38"/>
    </row>
    <row r="22" spans="1:12" x14ac:dyDescent="0.2">
      <c r="A22" s="47" t="s">
        <v>18</v>
      </c>
      <c r="B22" s="58">
        <v>2952099</v>
      </c>
      <c r="C22" s="58">
        <v>3285926</v>
      </c>
      <c r="D22" s="74">
        <v>11.308123474178881</v>
      </c>
      <c r="F22" s="86">
        <v>2952099</v>
      </c>
      <c r="G22" s="58">
        <v>3285926</v>
      </c>
      <c r="H22" s="74">
        <v>11.308123474178881</v>
      </c>
      <c r="J22" s="86"/>
      <c r="K22" s="58"/>
      <c r="L22" s="74"/>
    </row>
    <row r="23" spans="1:12" x14ac:dyDescent="0.2">
      <c r="A23" s="47" t="s">
        <v>19</v>
      </c>
      <c r="B23" s="58">
        <v>9883164</v>
      </c>
      <c r="C23" s="58">
        <v>10701558</v>
      </c>
      <c r="D23" s="74">
        <v>8.2806882492286888</v>
      </c>
      <c r="F23" s="86">
        <v>9883164</v>
      </c>
      <c r="G23" s="58">
        <v>10701558</v>
      </c>
      <c r="H23" s="74">
        <v>8.2806882492286888</v>
      </c>
      <c r="J23" s="86"/>
      <c r="K23" s="58"/>
      <c r="L23" s="74"/>
    </row>
    <row r="24" spans="1:12" x14ac:dyDescent="0.2">
      <c r="A24" s="47" t="s">
        <v>20</v>
      </c>
      <c r="B24" s="58">
        <v>1851934</v>
      </c>
      <c r="C24" s="58">
        <v>1988062</v>
      </c>
      <c r="D24" s="74">
        <v>7.3505859280082335</v>
      </c>
      <c r="F24" s="86">
        <v>1851934</v>
      </c>
      <c r="G24" s="58">
        <v>1988062</v>
      </c>
      <c r="H24" s="74">
        <v>7.3505859280082335</v>
      </c>
      <c r="J24" s="86"/>
      <c r="K24" s="58"/>
      <c r="L24" s="74"/>
    </row>
    <row r="25" spans="1:12" x14ac:dyDescent="0.2">
      <c r="A25" s="47" t="s">
        <v>94</v>
      </c>
      <c r="B25" s="58">
        <v>0</v>
      </c>
      <c r="C25" s="58">
        <v>0</v>
      </c>
      <c r="D25" s="74">
        <v>0</v>
      </c>
      <c r="F25" s="86"/>
      <c r="G25" s="58"/>
      <c r="H25" s="74"/>
      <c r="J25" s="86">
        <v>0</v>
      </c>
      <c r="K25" s="58">
        <v>0</v>
      </c>
      <c r="L25" s="74">
        <v>0</v>
      </c>
    </row>
    <row r="26" spans="1:12" x14ac:dyDescent="0.2">
      <c r="A26" s="46" t="s">
        <v>100</v>
      </c>
      <c r="B26" s="59">
        <v>27183879</v>
      </c>
      <c r="C26" s="59">
        <v>29714774</v>
      </c>
      <c r="D26" s="75">
        <v>9.3102790812157448</v>
      </c>
      <c r="F26" s="87">
        <v>15119961</v>
      </c>
      <c r="G26" s="59">
        <v>16437921</v>
      </c>
      <c r="H26" s="75">
        <v>8.7166891501902679</v>
      </c>
      <c r="J26" s="87">
        <v>12063918</v>
      </c>
      <c r="K26" s="59">
        <v>13276853</v>
      </c>
      <c r="L26" s="75">
        <v>10.054237769189081</v>
      </c>
    </row>
    <row r="27" spans="1:12" x14ac:dyDescent="0.2">
      <c r="A27" s="46"/>
      <c r="B27" s="58"/>
      <c r="C27" s="27"/>
      <c r="D27" s="35"/>
      <c r="F27" s="86"/>
      <c r="G27" s="27"/>
      <c r="H27" s="35"/>
      <c r="J27" s="86"/>
      <c r="K27" s="27"/>
      <c r="L27" s="35"/>
    </row>
    <row r="28" spans="1:12" x14ac:dyDescent="0.2">
      <c r="A28" s="46" t="s">
        <v>98</v>
      </c>
      <c r="B28" s="59"/>
      <c r="C28" s="39"/>
      <c r="D28" s="38"/>
      <c r="F28" s="87"/>
      <c r="G28" s="39"/>
      <c r="H28" s="38"/>
      <c r="J28" s="87"/>
      <c r="K28" s="39"/>
      <c r="L28" s="38"/>
    </row>
    <row r="29" spans="1:12" x14ac:dyDescent="0.2">
      <c r="A29" s="47" t="s">
        <v>95</v>
      </c>
      <c r="B29" s="58">
        <v>2166520</v>
      </c>
      <c r="C29" s="58">
        <v>2331121</v>
      </c>
      <c r="D29" s="74">
        <v>7.5974835219614869</v>
      </c>
      <c r="F29" s="86">
        <v>2131018</v>
      </c>
      <c r="G29" s="58">
        <v>2297614</v>
      </c>
      <c r="H29" s="74">
        <v>7.8176721172697743</v>
      </c>
      <c r="J29" s="86">
        <v>35502</v>
      </c>
      <c r="K29" s="58">
        <v>33507</v>
      </c>
      <c r="L29" s="74">
        <v>-5.6194017238465435</v>
      </c>
    </row>
    <row r="30" spans="1:12" x14ac:dyDescent="0.2">
      <c r="A30" s="47" t="s">
        <v>52</v>
      </c>
      <c r="B30" s="58">
        <v>1372872</v>
      </c>
      <c r="C30" s="58">
        <v>1526230</v>
      </c>
      <c r="D30" s="74">
        <v>11.170597113205018</v>
      </c>
      <c r="F30" s="86">
        <v>960588</v>
      </c>
      <c r="G30" s="58">
        <v>1014390</v>
      </c>
      <c r="H30" s="74">
        <v>5.6009444215418061</v>
      </c>
      <c r="J30" s="86">
        <v>412284</v>
      </c>
      <c r="K30" s="58">
        <v>511840</v>
      </c>
      <c r="L30" s="74">
        <v>24.147432352456075</v>
      </c>
    </row>
    <row r="31" spans="1:12" x14ac:dyDescent="0.2">
      <c r="A31" s="47" t="s">
        <v>53</v>
      </c>
      <c r="B31" s="58">
        <v>2669629</v>
      </c>
      <c r="C31" s="58">
        <v>2835015</v>
      </c>
      <c r="D31" s="74">
        <v>6.1950930260347041</v>
      </c>
      <c r="F31" s="86"/>
      <c r="G31" s="58"/>
      <c r="H31" s="74"/>
      <c r="J31" s="86">
        <v>2669629</v>
      </c>
      <c r="K31" s="58">
        <v>2835015</v>
      </c>
      <c r="L31" s="74">
        <v>6.1950930260347041</v>
      </c>
    </row>
    <row r="32" spans="1:12" x14ac:dyDescent="0.2">
      <c r="A32" s="47" t="s">
        <v>96</v>
      </c>
      <c r="B32" s="58">
        <v>2656167</v>
      </c>
      <c r="C32" s="58">
        <v>3000969</v>
      </c>
      <c r="D32" s="74">
        <v>12.981186800378138</v>
      </c>
      <c r="F32" s="86">
        <v>402885</v>
      </c>
      <c r="G32" s="58">
        <v>489812</v>
      </c>
      <c r="H32" s="74">
        <v>21.576132146890551</v>
      </c>
      <c r="J32" s="86">
        <v>2253282</v>
      </c>
      <c r="K32" s="58">
        <v>2511157</v>
      </c>
      <c r="L32" s="74">
        <v>11.444417520754172</v>
      </c>
    </row>
    <row r="33" spans="1:12" x14ac:dyDescent="0.2">
      <c r="A33" s="47" t="s">
        <v>97</v>
      </c>
      <c r="B33" s="58">
        <v>1365195</v>
      </c>
      <c r="C33" s="58">
        <v>1533916</v>
      </c>
      <c r="D33" s="74">
        <v>12.358747285186364</v>
      </c>
      <c r="F33" s="86">
        <v>1278328</v>
      </c>
      <c r="G33" s="58">
        <v>1430022</v>
      </c>
      <c r="H33" s="74">
        <v>11.866594489051323</v>
      </c>
      <c r="J33" s="86">
        <v>86867</v>
      </c>
      <c r="K33" s="58">
        <v>103894</v>
      </c>
      <c r="L33" s="74">
        <v>19.601229465734974</v>
      </c>
    </row>
    <row r="34" spans="1:12" x14ac:dyDescent="0.2">
      <c r="A34" s="47" t="s">
        <v>88</v>
      </c>
      <c r="B34" s="58">
        <v>2487638</v>
      </c>
      <c r="C34" s="58">
        <v>2747507</v>
      </c>
      <c r="D34" s="74">
        <v>10.446415435043201</v>
      </c>
      <c r="F34" s="86">
        <v>116029</v>
      </c>
      <c r="G34" s="58">
        <v>110503</v>
      </c>
      <c r="H34" s="74">
        <v>-4.7626024528350674</v>
      </c>
      <c r="J34" s="86">
        <v>2371609</v>
      </c>
      <c r="K34" s="58">
        <v>2637004</v>
      </c>
      <c r="L34" s="74">
        <v>11.190503999605331</v>
      </c>
    </row>
    <row r="35" spans="1:12" x14ac:dyDescent="0.2">
      <c r="A35" s="46" t="s">
        <v>86</v>
      </c>
      <c r="B35" s="59">
        <v>12718021</v>
      </c>
      <c r="C35" s="59">
        <v>13974758</v>
      </c>
      <c r="D35" s="75">
        <v>9.8815452498466545</v>
      </c>
      <c r="F35" s="87">
        <v>4888848</v>
      </c>
      <c r="G35" s="59">
        <v>5342341</v>
      </c>
      <c r="H35" s="75">
        <v>9.2760707635009307</v>
      </c>
      <c r="J35" s="87">
        <v>7829173</v>
      </c>
      <c r="K35" s="59">
        <v>8632417</v>
      </c>
      <c r="L35" s="75">
        <v>10.259627677150576</v>
      </c>
    </row>
    <row r="36" spans="1:12" x14ac:dyDescent="0.2">
      <c r="A36" s="46"/>
      <c r="B36" s="59"/>
      <c r="C36" s="39"/>
      <c r="D36" s="38"/>
      <c r="F36" s="87"/>
      <c r="G36" s="39"/>
      <c r="H36" s="38"/>
      <c r="J36" s="87"/>
      <c r="K36" s="39"/>
      <c r="L36" s="38"/>
    </row>
    <row r="37" spans="1:12" x14ac:dyDescent="0.2">
      <c r="A37" s="46" t="s">
        <v>99</v>
      </c>
      <c r="B37" s="59"/>
      <c r="C37" s="39"/>
      <c r="D37" s="38"/>
      <c r="F37" s="87"/>
      <c r="G37" s="39"/>
      <c r="H37" s="38"/>
      <c r="J37" s="87"/>
      <c r="K37" s="39"/>
      <c r="L37" s="38"/>
    </row>
    <row r="38" spans="1:12" x14ac:dyDescent="0.2">
      <c r="A38" s="47" t="s">
        <v>24</v>
      </c>
      <c r="B38" s="58">
        <v>1090552</v>
      </c>
      <c r="C38" s="58">
        <v>1135701</v>
      </c>
      <c r="D38" s="74">
        <v>4.140013497751597</v>
      </c>
      <c r="F38" s="86">
        <v>1090552</v>
      </c>
      <c r="G38" s="58">
        <v>1135701</v>
      </c>
      <c r="H38" s="74">
        <v>4.140013497751597</v>
      </c>
      <c r="J38" s="86"/>
      <c r="K38" s="58"/>
      <c r="L38" s="74"/>
    </row>
    <row r="39" spans="1:12" x14ac:dyDescent="0.2">
      <c r="A39" s="47" t="s">
        <v>93</v>
      </c>
      <c r="B39" s="58">
        <v>1515311</v>
      </c>
      <c r="C39" s="58">
        <v>1706996</v>
      </c>
      <c r="D39" s="74">
        <v>12.649878473791849</v>
      </c>
      <c r="F39" s="86">
        <v>1256964</v>
      </c>
      <c r="G39" s="58">
        <v>1422157</v>
      </c>
      <c r="H39" s="74">
        <v>13.142222052501106</v>
      </c>
      <c r="J39" s="86">
        <v>258347</v>
      </c>
      <c r="K39" s="58">
        <v>284839</v>
      </c>
      <c r="L39" s="74">
        <v>10.254425249760981</v>
      </c>
    </row>
    <row r="40" spans="1:12" x14ac:dyDescent="0.2">
      <c r="A40" s="47" t="s">
        <v>89</v>
      </c>
      <c r="B40" s="58">
        <v>322441</v>
      </c>
      <c r="C40" s="58">
        <v>332144</v>
      </c>
      <c r="D40" s="74">
        <v>3.0092326968344598</v>
      </c>
      <c r="F40" s="86">
        <v>322441</v>
      </c>
      <c r="G40" s="58">
        <v>332144</v>
      </c>
      <c r="H40" s="74">
        <v>3.0092326968344598</v>
      </c>
      <c r="J40" s="86"/>
      <c r="K40" s="58"/>
      <c r="L40" s="74"/>
    </row>
    <row r="41" spans="1:12" x14ac:dyDescent="0.2">
      <c r="A41" s="47" t="s">
        <v>25</v>
      </c>
      <c r="B41" s="58">
        <v>4124216</v>
      </c>
      <c r="C41" s="58">
        <v>4535626</v>
      </c>
      <c r="D41" s="74">
        <v>9.9754717017731362</v>
      </c>
      <c r="F41" s="86">
        <v>4124216</v>
      </c>
      <c r="G41" s="58">
        <v>4535626</v>
      </c>
      <c r="H41" s="74">
        <v>9.9754717017731362</v>
      </c>
      <c r="J41" s="86"/>
      <c r="K41" s="58"/>
      <c r="L41" s="74"/>
    </row>
    <row r="42" spans="1:12" x14ac:dyDescent="0.2">
      <c r="A42" s="47" t="s">
        <v>26</v>
      </c>
      <c r="B42" s="58">
        <v>2916611</v>
      </c>
      <c r="C42" s="58">
        <v>3152361</v>
      </c>
      <c r="D42" s="74">
        <v>8.083011412903538</v>
      </c>
      <c r="F42" s="86"/>
      <c r="G42" s="58"/>
      <c r="H42" s="74"/>
      <c r="J42" s="86">
        <v>2916611</v>
      </c>
      <c r="K42" s="58">
        <v>3152361</v>
      </c>
      <c r="L42" s="74">
        <v>8.083011412903538</v>
      </c>
    </row>
    <row r="43" spans="1:12" x14ac:dyDescent="0.2">
      <c r="A43" s="47" t="s">
        <v>85</v>
      </c>
      <c r="B43" s="58">
        <v>301039</v>
      </c>
      <c r="C43" s="58">
        <v>349300</v>
      </c>
      <c r="D43" s="74">
        <v>16.03147764907537</v>
      </c>
      <c r="F43" s="86"/>
      <c r="G43" s="58"/>
      <c r="H43" s="74"/>
      <c r="J43" s="86">
        <v>301039</v>
      </c>
      <c r="K43" s="58">
        <v>349300</v>
      </c>
      <c r="L43" s="74">
        <v>16.03147764907537</v>
      </c>
    </row>
    <row r="44" spans="1:12" x14ac:dyDescent="0.2">
      <c r="A44" s="47" t="s">
        <v>27</v>
      </c>
      <c r="B44" s="58">
        <v>473865</v>
      </c>
      <c r="C44" s="58">
        <v>381035</v>
      </c>
      <c r="D44" s="74">
        <v>-19.589967606807846</v>
      </c>
      <c r="F44" s="86"/>
      <c r="G44" s="58"/>
      <c r="H44" s="74"/>
      <c r="J44" s="86">
        <v>473865</v>
      </c>
      <c r="K44" s="58">
        <v>381035</v>
      </c>
      <c r="L44" s="74">
        <v>-19.589967606807846</v>
      </c>
    </row>
    <row r="45" spans="1:12" x14ac:dyDescent="0.2">
      <c r="A45" s="47" t="s">
        <v>28</v>
      </c>
      <c r="B45" s="58">
        <v>105857</v>
      </c>
      <c r="C45" s="58">
        <v>105788</v>
      </c>
      <c r="D45" s="74">
        <v>-6.5182274200100129E-2</v>
      </c>
      <c r="F45" s="86">
        <v>14301</v>
      </c>
      <c r="G45" s="58">
        <v>2755</v>
      </c>
      <c r="H45" s="74">
        <v>-80.7356128942032</v>
      </c>
      <c r="J45" s="86">
        <v>91556</v>
      </c>
      <c r="K45" s="58">
        <v>103033</v>
      </c>
      <c r="L45" s="74">
        <v>12.535497400498055</v>
      </c>
    </row>
    <row r="46" spans="1:12" x14ac:dyDescent="0.2">
      <c r="A46" s="46" t="s">
        <v>34</v>
      </c>
      <c r="B46" s="59">
        <v>10849892</v>
      </c>
      <c r="C46" s="59">
        <v>11698951</v>
      </c>
      <c r="D46" s="75">
        <v>7.825506465870812</v>
      </c>
      <c r="F46" s="87">
        <v>6808474</v>
      </c>
      <c r="G46" s="59">
        <v>7428383</v>
      </c>
      <c r="H46" s="75">
        <v>9.1049624335790948</v>
      </c>
      <c r="J46" s="87">
        <v>4041418</v>
      </c>
      <c r="K46" s="59">
        <v>4270568</v>
      </c>
      <c r="L46" s="75">
        <v>5.670039575218401</v>
      </c>
    </row>
    <row r="47" spans="1:12" x14ac:dyDescent="0.2">
      <c r="A47" s="64"/>
      <c r="B47" s="58"/>
      <c r="C47" s="58"/>
      <c r="D47" s="35"/>
      <c r="F47" s="86"/>
      <c r="G47" s="58"/>
      <c r="H47" s="35"/>
      <c r="J47" s="86"/>
      <c r="K47" s="58"/>
      <c r="L47" s="35"/>
    </row>
    <row r="48" spans="1:12" ht="13.5" thickBot="1" x14ac:dyDescent="0.25">
      <c r="A48" s="73" t="s">
        <v>35</v>
      </c>
      <c r="B48" s="60">
        <v>80595282</v>
      </c>
      <c r="C48" s="60">
        <v>87741561</v>
      </c>
      <c r="D48" s="82">
        <v>8.8668701475602507</v>
      </c>
      <c r="F48" s="88">
        <v>49277400</v>
      </c>
      <c r="G48" s="60">
        <v>53708595</v>
      </c>
      <c r="H48" s="82">
        <v>8.9923474046926177</v>
      </c>
      <c r="J48" s="88">
        <v>31317882</v>
      </c>
      <c r="K48" s="60">
        <v>34032966</v>
      </c>
      <c r="L48" s="82">
        <v>8.669436841227002</v>
      </c>
    </row>
    <row r="54" spans="1:12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</row>
    <row r="55" spans="1:12" ht="12.75" customHeight="1" x14ac:dyDescent="0.2">
      <c r="A55" s="26" t="s">
        <v>156</v>
      </c>
      <c r="L55" s="208">
        <v>5</v>
      </c>
    </row>
    <row r="56" spans="1:12" ht="12.75" customHeight="1" x14ac:dyDescent="0.2">
      <c r="A56" s="26" t="s">
        <v>157</v>
      </c>
      <c r="L56" s="206"/>
    </row>
    <row r="61" spans="1:12" x14ac:dyDescent="0.2">
      <c r="A61" s="50"/>
      <c r="B61" s="50"/>
      <c r="C61" s="50"/>
      <c r="D61" s="50"/>
      <c r="F61" s="50"/>
      <c r="G61" s="50"/>
      <c r="H61" s="50"/>
      <c r="J61" s="50"/>
      <c r="K61" s="50"/>
      <c r="L61" s="50"/>
    </row>
    <row r="62" spans="1:12" x14ac:dyDescent="0.2">
      <c r="A62" s="50"/>
      <c r="B62" s="50"/>
      <c r="C62" s="50"/>
      <c r="D62" s="50"/>
      <c r="F62" s="50"/>
      <c r="G62" s="50"/>
      <c r="H62" s="50"/>
      <c r="J62" s="50"/>
      <c r="K62" s="50"/>
      <c r="L62" s="50"/>
    </row>
  </sheetData>
  <mergeCells count="4">
    <mergeCell ref="J5:K5"/>
    <mergeCell ref="F5:G5"/>
    <mergeCell ref="L55:L56"/>
    <mergeCell ref="B5:C5"/>
  </mergeCells>
  <phoneticPr fontId="0" type="noConversion"/>
  <hyperlinks>
    <hyperlink ref="A2" location="Innhold!A19" tooltip="Move to Tab2" display="Tilbake til innholdsfortegnelsen" xr:uid="{00000000-0004-0000-0400-000000000000}"/>
  </hyperlinks>
  <pageMargins left="0.78740157480314965" right="0.78740157480314965" top="0.78740157480314965" bottom="0.19685039370078741" header="3.937007874015748E-2" footer="3.937007874015748E-2"/>
  <pageSetup paperSize="9" scale="73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64"/>
  <sheetViews>
    <sheetView showGridLines="0" showRowColHeaders="0" zoomScaleNormal="100" workbookViewId="0"/>
  </sheetViews>
  <sheetFormatPr defaultColWidth="11.42578125" defaultRowHeight="12.75" x14ac:dyDescent="0.2"/>
  <cols>
    <col min="1" max="1" width="38.7109375" style="164" customWidth="1"/>
    <col min="2" max="3" width="12" style="164" bestFit="1" customWidth="1"/>
    <col min="4" max="4" width="11.42578125" style="164"/>
    <col min="5" max="5" width="6.7109375" style="164" customWidth="1"/>
    <col min="6" max="8" width="14.140625" style="164" customWidth="1"/>
    <col min="9" max="9" width="6.7109375" style="164" customWidth="1"/>
    <col min="10" max="11" width="12" style="164" bestFit="1" customWidth="1"/>
    <col min="12" max="12" width="11.42578125" style="164"/>
    <col min="13" max="15" width="11.42578125" style="165"/>
    <col min="16" max="16384" width="11.42578125" style="164"/>
  </cols>
  <sheetData>
    <row r="1" spans="1:12" ht="5.25" customHeight="1" x14ac:dyDescent="0.2"/>
    <row r="2" spans="1:12" x14ac:dyDescent="0.2">
      <c r="A2" s="166" t="s">
        <v>0</v>
      </c>
      <c r="F2" s="167"/>
      <c r="G2" s="167"/>
    </row>
    <row r="3" spans="1:12" ht="6" customHeight="1" x14ac:dyDescent="0.2">
      <c r="A3" s="168"/>
      <c r="F3" s="167"/>
      <c r="G3" s="167"/>
    </row>
    <row r="4" spans="1:12" ht="16.5" thickBot="1" x14ac:dyDescent="0.3">
      <c r="A4" s="169" t="s">
        <v>48</v>
      </c>
      <c r="B4" s="170"/>
      <c r="C4" s="170" t="s">
        <v>103</v>
      </c>
      <c r="F4" s="170"/>
      <c r="G4" s="170" t="s">
        <v>90</v>
      </c>
      <c r="J4" s="170"/>
      <c r="K4" s="170" t="s">
        <v>91</v>
      </c>
    </row>
    <row r="5" spans="1:12" x14ac:dyDescent="0.2">
      <c r="A5" s="171"/>
      <c r="B5" s="212" t="s">
        <v>49</v>
      </c>
      <c r="C5" s="213"/>
      <c r="D5" s="172" t="s">
        <v>10</v>
      </c>
      <c r="F5" s="220" t="s">
        <v>49</v>
      </c>
      <c r="G5" s="213"/>
      <c r="H5" s="172" t="s">
        <v>10</v>
      </c>
      <c r="J5" s="220" t="s">
        <v>49</v>
      </c>
      <c r="K5" s="213"/>
      <c r="L5" s="172" t="s">
        <v>10</v>
      </c>
    </row>
    <row r="6" spans="1:12" ht="13.5" thickBot="1" x14ac:dyDescent="0.25">
      <c r="A6" s="173" t="s">
        <v>9</v>
      </c>
      <c r="B6" s="174" t="s">
        <v>154</v>
      </c>
      <c r="C6" s="175" t="s">
        <v>155</v>
      </c>
      <c r="D6" s="176" t="s">
        <v>11</v>
      </c>
      <c r="F6" s="177" t="s">
        <v>154</v>
      </c>
      <c r="G6" s="178" t="s">
        <v>155</v>
      </c>
      <c r="H6" s="176" t="s">
        <v>11</v>
      </c>
      <c r="J6" s="177" t="s">
        <v>154</v>
      </c>
      <c r="K6" s="175" t="s">
        <v>155</v>
      </c>
      <c r="L6" s="176" t="s">
        <v>11</v>
      </c>
    </row>
    <row r="7" spans="1:12" x14ac:dyDescent="0.2">
      <c r="A7" s="179" t="s">
        <v>12</v>
      </c>
      <c r="B7" s="218" t="s">
        <v>29</v>
      </c>
      <c r="C7" s="217"/>
      <c r="D7" s="180"/>
      <c r="F7" s="214" t="s">
        <v>29</v>
      </c>
      <c r="G7" s="215"/>
      <c r="H7" s="180"/>
      <c r="J7" s="216" t="s">
        <v>29</v>
      </c>
      <c r="K7" s="217"/>
      <c r="L7" s="180"/>
    </row>
    <row r="8" spans="1:12" x14ac:dyDescent="0.2">
      <c r="A8" s="181" t="s">
        <v>13</v>
      </c>
      <c r="B8" s="182">
        <v>3283793</v>
      </c>
      <c r="C8" s="182">
        <v>3278265</v>
      </c>
      <c r="D8" s="183">
        <v>-0.16834191436549137</v>
      </c>
      <c r="F8" s="184">
        <v>2862870</v>
      </c>
      <c r="G8" s="182">
        <v>2858250</v>
      </c>
      <c r="H8" s="183">
        <v>-0.16137652076412831</v>
      </c>
      <c r="J8" s="184">
        <v>420923</v>
      </c>
      <c r="K8" s="182">
        <v>420015</v>
      </c>
      <c r="L8" s="183">
        <v>-0.21571641369086508</v>
      </c>
    </row>
    <row r="9" spans="1:12" x14ac:dyDescent="0.2">
      <c r="A9" s="181" t="s">
        <v>14</v>
      </c>
      <c r="B9" s="182">
        <v>94153</v>
      </c>
      <c r="C9" s="182">
        <v>91146</v>
      </c>
      <c r="D9" s="183">
        <v>-3.1937378522192601</v>
      </c>
      <c r="F9" s="184">
        <v>2930</v>
      </c>
      <c r="G9" s="182">
        <v>2852</v>
      </c>
      <c r="H9" s="183">
        <v>-2.6621160409556315</v>
      </c>
      <c r="J9" s="184">
        <v>91223</v>
      </c>
      <c r="K9" s="182">
        <v>88294</v>
      </c>
      <c r="L9" s="183">
        <v>-3.210813062495204</v>
      </c>
    </row>
    <row r="10" spans="1:12" x14ac:dyDescent="0.2">
      <c r="A10" s="181" t="s">
        <v>15</v>
      </c>
      <c r="B10" s="182">
        <v>315653</v>
      </c>
      <c r="C10" s="182">
        <v>319798</v>
      </c>
      <c r="D10" s="183">
        <v>1.3131508333518136</v>
      </c>
      <c r="F10" s="184">
        <v>306986</v>
      </c>
      <c r="G10" s="182">
        <v>311343</v>
      </c>
      <c r="H10" s="183">
        <v>1.4192829640439628</v>
      </c>
      <c r="J10" s="184">
        <v>8667</v>
      </c>
      <c r="K10" s="182">
        <v>8455</v>
      </c>
      <c r="L10" s="183">
        <v>-2.446059766932041</v>
      </c>
    </row>
    <row r="11" spans="1:12" x14ac:dyDescent="0.2">
      <c r="A11" s="181" t="s">
        <v>16</v>
      </c>
      <c r="B11" s="182">
        <v>507438</v>
      </c>
      <c r="C11" s="182">
        <v>512628</v>
      </c>
      <c r="D11" s="183">
        <v>1.0227850496021189</v>
      </c>
      <c r="F11" s="184">
        <v>127004</v>
      </c>
      <c r="G11" s="182">
        <v>130353</v>
      </c>
      <c r="H11" s="183">
        <v>2.6369248212654721</v>
      </c>
      <c r="J11" s="184">
        <v>380434</v>
      </c>
      <c r="K11" s="182">
        <v>382275</v>
      </c>
      <c r="L11" s="183">
        <v>0.48392099549461931</v>
      </c>
    </row>
    <row r="12" spans="1:12" x14ac:dyDescent="0.2">
      <c r="A12" s="185" t="s">
        <v>4</v>
      </c>
      <c r="B12" s="186">
        <v>4867375</v>
      </c>
      <c r="C12" s="186">
        <v>4867375</v>
      </c>
      <c r="D12" s="187">
        <v>0</v>
      </c>
      <c r="F12" s="188">
        <v>3825676</v>
      </c>
      <c r="G12" s="186">
        <v>3863397</v>
      </c>
      <c r="H12" s="187">
        <v>0.98599567762664686</v>
      </c>
      <c r="J12" s="188">
        <v>1041699</v>
      </c>
      <c r="K12" s="186">
        <v>1003978</v>
      </c>
      <c r="L12" s="187">
        <v>-3.6211036009442266</v>
      </c>
    </row>
    <row r="13" spans="1:12" x14ac:dyDescent="0.2">
      <c r="A13" s="181"/>
      <c r="B13" s="186"/>
      <c r="C13" s="189"/>
      <c r="D13" s="190"/>
      <c r="F13" s="188"/>
      <c r="G13" s="191"/>
      <c r="H13" s="192"/>
      <c r="J13" s="188"/>
      <c r="K13" s="189"/>
      <c r="L13" s="190"/>
    </row>
    <row r="14" spans="1:12" x14ac:dyDescent="0.2">
      <c r="A14" s="185" t="s">
        <v>17</v>
      </c>
      <c r="B14" s="186"/>
      <c r="C14" s="189"/>
      <c r="D14" s="190"/>
      <c r="F14" s="188"/>
      <c r="G14" s="191"/>
      <c r="H14" s="192"/>
      <c r="J14" s="188"/>
      <c r="K14" s="189"/>
      <c r="L14" s="190"/>
    </row>
    <row r="15" spans="1:12" x14ac:dyDescent="0.2">
      <c r="A15" s="181" t="s">
        <v>13</v>
      </c>
      <c r="B15" s="182">
        <v>3240924</v>
      </c>
      <c r="C15" s="182">
        <v>3228125</v>
      </c>
      <c r="D15" s="183">
        <v>-0.39491823936630416</v>
      </c>
      <c r="F15" s="184">
        <v>2821970</v>
      </c>
      <c r="G15" s="182">
        <v>2813739</v>
      </c>
      <c r="H15" s="183">
        <v>-0.29167567337710892</v>
      </c>
      <c r="J15" s="184">
        <v>418954</v>
      </c>
      <c r="K15" s="182">
        <v>414386</v>
      </c>
      <c r="L15" s="183">
        <v>-1.0903344997302806</v>
      </c>
    </row>
    <row r="16" spans="1:12" x14ac:dyDescent="0.2">
      <c r="A16" s="181" t="s">
        <v>14</v>
      </c>
      <c r="B16" s="182">
        <v>77523</v>
      </c>
      <c r="C16" s="182">
        <v>75019</v>
      </c>
      <c r="D16" s="183">
        <v>-3.2300091585722948</v>
      </c>
      <c r="F16" s="184">
        <v>2422</v>
      </c>
      <c r="G16" s="182">
        <v>2236</v>
      </c>
      <c r="H16" s="183">
        <v>-7.679603633360859</v>
      </c>
      <c r="J16" s="184">
        <v>75101</v>
      </c>
      <c r="K16" s="182">
        <v>72783</v>
      </c>
      <c r="L16" s="183">
        <v>-3.0865101663093699</v>
      </c>
    </row>
    <row r="17" spans="1:12" x14ac:dyDescent="0.2">
      <c r="A17" s="181" t="s">
        <v>15</v>
      </c>
      <c r="B17" s="182">
        <v>290778</v>
      </c>
      <c r="C17" s="182">
        <v>291444</v>
      </c>
      <c r="D17" s="183">
        <v>0.22904071147060645</v>
      </c>
      <c r="F17" s="184">
        <v>282528</v>
      </c>
      <c r="G17" s="182">
        <v>283292</v>
      </c>
      <c r="H17" s="183">
        <v>0.2704156756144524</v>
      </c>
      <c r="J17" s="184">
        <v>8250</v>
      </c>
      <c r="K17" s="182">
        <v>8152</v>
      </c>
      <c r="L17" s="183">
        <v>-1.187878787878788</v>
      </c>
    </row>
    <row r="18" spans="1:12" x14ac:dyDescent="0.2">
      <c r="A18" s="181" t="s">
        <v>16</v>
      </c>
      <c r="B18" s="182">
        <v>467901</v>
      </c>
      <c r="C18" s="182">
        <v>473584</v>
      </c>
      <c r="D18" s="183">
        <v>1.214573168255678</v>
      </c>
      <c r="F18" s="184">
        <v>123496</v>
      </c>
      <c r="G18" s="182">
        <v>126546</v>
      </c>
      <c r="H18" s="183">
        <v>2.4697156183196216</v>
      </c>
      <c r="J18" s="184">
        <v>344405</v>
      </c>
      <c r="K18" s="182">
        <v>347038</v>
      </c>
      <c r="L18" s="183">
        <v>0.76450690320988368</v>
      </c>
    </row>
    <row r="19" spans="1:12" x14ac:dyDescent="0.2">
      <c r="A19" s="185" t="s">
        <v>4</v>
      </c>
      <c r="B19" s="186">
        <v>4337809</v>
      </c>
      <c r="C19" s="186">
        <v>4364538</v>
      </c>
      <c r="D19" s="187">
        <v>0.61618665091063252</v>
      </c>
      <c r="F19" s="188">
        <v>3444061</v>
      </c>
      <c r="G19" s="186">
        <v>3473959</v>
      </c>
      <c r="H19" s="187">
        <v>0.86810309108926931</v>
      </c>
      <c r="J19" s="188">
        <v>893748</v>
      </c>
      <c r="K19" s="186">
        <v>890579</v>
      </c>
      <c r="L19" s="187">
        <v>-0.35457422002622663</v>
      </c>
    </row>
    <row r="20" spans="1:12" x14ac:dyDescent="0.2">
      <c r="A20" s="185"/>
      <c r="B20" s="182"/>
      <c r="C20" s="193"/>
      <c r="D20" s="180"/>
      <c r="F20" s="188"/>
      <c r="G20" s="191"/>
      <c r="H20" s="192"/>
      <c r="J20" s="184"/>
      <c r="K20" s="193"/>
      <c r="L20" s="180"/>
    </row>
    <row r="21" spans="1:12" x14ac:dyDescent="0.2">
      <c r="A21" s="185" t="s">
        <v>92</v>
      </c>
      <c r="B21" s="186"/>
      <c r="C21" s="189"/>
      <c r="D21" s="190"/>
      <c r="F21" s="188"/>
      <c r="G21" s="191"/>
      <c r="H21" s="192"/>
      <c r="J21" s="214" t="s">
        <v>30</v>
      </c>
      <c r="K21" s="215"/>
      <c r="L21" s="190"/>
    </row>
    <row r="22" spans="1:12" x14ac:dyDescent="0.2">
      <c r="A22" s="181" t="s">
        <v>18</v>
      </c>
      <c r="B22" s="182"/>
      <c r="C22" s="182"/>
      <c r="D22" s="183"/>
      <c r="F22" s="184">
        <v>2484488</v>
      </c>
      <c r="G22" s="182">
        <v>2540442</v>
      </c>
      <c r="H22" s="183">
        <v>2.2521340412994548</v>
      </c>
      <c r="J22" s="184"/>
      <c r="K22" s="182"/>
      <c r="L22" s="183"/>
    </row>
    <row r="23" spans="1:12" x14ac:dyDescent="0.2">
      <c r="A23" s="181" t="s">
        <v>19</v>
      </c>
      <c r="B23" s="182"/>
      <c r="C23" s="182"/>
      <c r="D23" s="183"/>
      <c r="F23" s="184">
        <v>1393309</v>
      </c>
      <c r="G23" s="182">
        <v>1401429</v>
      </c>
      <c r="H23" s="183">
        <v>0.58278529744658225</v>
      </c>
      <c r="J23" s="184"/>
      <c r="K23" s="182"/>
      <c r="L23" s="183"/>
    </row>
    <row r="24" spans="1:12" x14ac:dyDescent="0.2">
      <c r="A24" s="181" t="s">
        <v>20</v>
      </c>
      <c r="B24" s="182"/>
      <c r="C24" s="182"/>
      <c r="D24" s="183"/>
      <c r="F24" s="184">
        <v>641690</v>
      </c>
      <c r="G24" s="182">
        <v>646999</v>
      </c>
      <c r="H24" s="183">
        <v>0.82734653804796709</v>
      </c>
      <c r="J24" s="184"/>
      <c r="K24" s="182"/>
      <c r="L24" s="183"/>
    </row>
    <row r="25" spans="1:12" x14ac:dyDescent="0.2">
      <c r="A25" s="181" t="s">
        <v>94</v>
      </c>
      <c r="B25" s="182"/>
      <c r="C25" s="182"/>
      <c r="D25" s="183"/>
      <c r="F25" s="184"/>
      <c r="G25" s="182"/>
      <c r="H25" s="183"/>
      <c r="J25" s="184">
        <v>0</v>
      </c>
      <c r="K25" s="182">
        <v>0</v>
      </c>
      <c r="L25" s="183">
        <v>0</v>
      </c>
    </row>
    <row r="26" spans="1:12" x14ac:dyDescent="0.2">
      <c r="A26" s="185" t="s">
        <v>100</v>
      </c>
      <c r="B26" s="186"/>
      <c r="C26" s="186"/>
      <c r="D26" s="187"/>
      <c r="F26" s="188">
        <v>4519487</v>
      </c>
      <c r="G26" s="186">
        <v>4588870</v>
      </c>
      <c r="H26" s="187">
        <v>1.5351963618879754</v>
      </c>
      <c r="J26" s="188">
        <v>14806126</v>
      </c>
      <c r="K26" s="186">
        <v>17097071</v>
      </c>
      <c r="L26" s="187">
        <v>15.472953559898112</v>
      </c>
    </row>
    <row r="27" spans="1:12" x14ac:dyDescent="0.2">
      <c r="A27" s="185"/>
      <c r="B27" s="182"/>
      <c r="C27" s="193"/>
      <c r="D27" s="180"/>
      <c r="F27" s="188"/>
      <c r="G27" s="191"/>
      <c r="H27" s="190"/>
      <c r="J27" s="184"/>
      <c r="K27" s="193"/>
      <c r="L27" s="180"/>
    </row>
    <row r="28" spans="1:12" x14ac:dyDescent="0.2">
      <c r="A28" s="185" t="s">
        <v>98</v>
      </c>
      <c r="B28" s="219" t="s">
        <v>31</v>
      </c>
      <c r="C28" s="215"/>
      <c r="D28" s="190"/>
      <c r="F28" s="214" t="s">
        <v>31</v>
      </c>
      <c r="G28" s="215"/>
      <c r="H28" s="190"/>
      <c r="J28" s="214" t="s">
        <v>31</v>
      </c>
      <c r="K28" s="215"/>
      <c r="L28" s="190"/>
    </row>
    <row r="29" spans="1:12" x14ac:dyDescent="0.2">
      <c r="A29" s="181" t="s">
        <v>95</v>
      </c>
      <c r="B29" s="182">
        <v>655350</v>
      </c>
      <c r="C29" s="182">
        <v>656429</v>
      </c>
      <c r="D29" s="183">
        <v>0.16464484626535439</v>
      </c>
      <c r="F29" s="184">
        <v>637529</v>
      </c>
      <c r="G29" s="182">
        <v>642906</v>
      </c>
      <c r="H29" s="183">
        <v>0.84341261338699891</v>
      </c>
      <c r="J29" s="184">
        <v>17821</v>
      </c>
      <c r="K29" s="182">
        <v>13523</v>
      </c>
      <c r="L29" s="183">
        <v>-24.117614050838899</v>
      </c>
    </row>
    <row r="30" spans="1:12" x14ac:dyDescent="0.2">
      <c r="A30" s="181" t="s">
        <v>52</v>
      </c>
      <c r="B30" s="182">
        <v>5960487</v>
      </c>
      <c r="C30" s="182">
        <v>6064217</v>
      </c>
      <c r="D30" s="183">
        <v>1.7402940397319884</v>
      </c>
      <c r="F30" s="184">
        <v>1393130</v>
      </c>
      <c r="G30" s="182">
        <v>1419315</v>
      </c>
      <c r="H30" s="183">
        <v>1.8795805129456691</v>
      </c>
      <c r="J30" s="184">
        <v>4567357</v>
      </c>
      <c r="K30" s="182">
        <v>4644902</v>
      </c>
      <c r="L30" s="183">
        <v>1.6978090392320986</v>
      </c>
    </row>
    <row r="31" spans="1:12" x14ac:dyDescent="0.2">
      <c r="A31" s="181" t="s">
        <v>53</v>
      </c>
      <c r="B31" s="182">
        <v>2202920</v>
      </c>
      <c r="C31" s="182">
        <v>2254998</v>
      </c>
      <c r="D31" s="183">
        <v>2.3640440869391535</v>
      </c>
      <c r="F31" s="184"/>
      <c r="G31" s="182"/>
      <c r="H31" s="183"/>
      <c r="J31" s="184">
        <v>2202920</v>
      </c>
      <c r="K31" s="182">
        <v>2254998</v>
      </c>
      <c r="L31" s="183">
        <v>2.3640440869391535</v>
      </c>
    </row>
    <row r="32" spans="1:12" x14ac:dyDescent="0.2">
      <c r="A32" s="181" t="s">
        <v>96</v>
      </c>
      <c r="B32" s="182">
        <v>773044</v>
      </c>
      <c r="C32" s="182">
        <v>782207</v>
      </c>
      <c r="D32" s="183">
        <v>1.1853141606428612</v>
      </c>
      <c r="F32" s="184">
        <v>84559</v>
      </c>
      <c r="G32" s="182">
        <v>95277</v>
      </c>
      <c r="H32" s="183">
        <v>12.675173547463901</v>
      </c>
      <c r="J32" s="184">
        <v>688485</v>
      </c>
      <c r="K32" s="182">
        <v>686930</v>
      </c>
      <c r="L32" s="183">
        <v>-0.22585822494317231</v>
      </c>
    </row>
    <row r="33" spans="1:12" x14ac:dyDescent="0.2">
      <c r="A33" s="181" t="s">
        <v>97</v>
      </c>
      <c r="B33" s="182">
        <v>534326</v>
      </c>
      <c r="C33" s="182">
        <v>571481</v>
      </c>
      <c r="D33" s="183">
        <v>6.9536200746360839</v>
      </c>
      <c r="F33" s="184">
        <v>453049</v>
      </c>
      <c r="G33" s="182">
        <v>481716</v>
      </c>
      <c r="H33" s="183">
        <v>6.3275716313246466</v>
      </c>
      <c r="J33" s="184">
        <v>81277</v>
      </c>
      <c r="K33" s="182">
        <v>89765</v>
      </c>
      <c r="L33" s="183">
        <v>10.44329884223089</v>
      </c>
    </row>
    <row r="34" spans="1:12" x14ac:dyDescent="0.2">
      <c r="A34" s="181" t="s">
        <v>88</v>
      </c>
      <c r="B34" s="182">
        <v>3091714</v>
      </c>
      <c r="C34" s="182">
        <v>3187110</v>
      </c>
      <c r="D34" s="183">
        <v>3.0855376661618767</v>
      </c>
      <c r="F34" s="184">
        <v>19694</v>
      </c>
      <c r="G34" s="182">
        <v>20129</v>
      </c>
      <c r="H34" s="183">
        <v>2.2087945567177822</v>
      </c>
      <c r="J34" s="184">
        <v>3072020</v>
      </c>
      <c r="K34" s="182">
        <v>3166981</v>
      </c>
      <c r="L34" s="183">
        <v>3.0911582606884069</v>
      </c>
    </row>
    <row r="35" spans="1:12" x14ac:dyDescent="0.2">
      <c r="A35" s="185" t="s">
        <v>86</v>
      </c>
      <c r="B35" s="186">
        <v>13217841</v>
      </c>
      <c r="C35" s="186">
        <v>13516442</v>
      </c>
      <c r="D35" s="187">
        <v>2.2590754420483647</v>
      </c>
      <c r="F35" s="188">
        <v>2587961</v>
      </c>
      <c r="G35" s="186">
        <v>2659343</v>
      </c>
      <c r="H35" s="187">
        <v>2.7582332191250178</v>
      </c>
      <c r="J35" s="188">
        <v>10629880</v>
      </c>
      <c r="K35" s="186">
        <v>10857099</v>
      </c>
      <c r="L35" s="187">
        <v>2.1375500005644468</v>
      </c>
    </row>
    <row r="36" spans="1:12" x14ac:dyDescent="0.2">
      <c r="A36" s="185"/>
      <c r="B36" s="186"/>
      <c r="C36" s="189"/>
      <c r="D36" s="190"/>
      <c r="F36" s="188"/>
      <c r="G36" s="191"/>
      <c r="H36" s="190"/>
      <c r="J36" s="188"/>
      <c r="K36" s="189"/>
      <c r="L36" s="190"/>
    </row>
    <row r="37" spans="1:12" x14ac:dyDescent="0.2">
      <c r="A37" s="185" t="s">
        <v>99</v>
      </c>
      <c r="B37" s="219" t="s">
        <v>87</v>
      </c>
      <c r="C37" s="215"/>
      <c r="D37" s="190"/>
      <c r="F37" s="214" t="s">
        <v>87</v>
      </c>
      <c r="G37" s="215"/>
      <c r="H37" s="190"/>
      <c r="J37" s="214" t="s">
        <v>87</v>
      </c>
      <c r="K37" s="215"/>
      <c r="L37" s="190"/>
    </row>
    <row r="38" spans="1:12" x14ac:dyDescent="0.2">
      <c r="A38" s="181" t="s">
        <v>24</v>
      </c>
      <c r="B38" s="182">
        <v>336422</v>
      </c>
      <c r="C38" s="182">
        <v>331344</v>
      </c>
      <c r="D38" s="183">
        <v>-1.5094137719887522</v>
      </c>
      <c r="F38" s="184">
        <v>336422</v>
      </c>
      <c r="G38" s="182">
        <v>331344</v>
      </c>
      <c r="H38" s="183">
        <v>-1.5094137719887522</v>
      </c>
      <c r="J38" s="184"/>
      <c r="K38" s="182"/>
      <c r="L38" s="183"/>
    </row>
    <row r="39" spans="1:12" x14ac:dyDescent="0.2">
      <c r="A39" s="181" t="s">
        <v>93</v>
      </c>
      <c r="B39" s="182">
        <v>326199</v>
      </c>
      <c r="C39" s="182">
        <v>338958</v>
      </c>
      <c r="D39" s="183">
        <v>3.9114160374495324</v>
      </c>
      <c r="F39" s="184">
        <v>301212</v>
      </c>
      <c r="G39" s="182">
        <v>314811</v>
      </c>
      <c r="H39" s="183">
        <v>4.5147603681128246</v>
      </c>
      <c r="J39" s="184">
        <v>24987</v>
      </c>
      <c r="K39" s="182">
        <v>24147</v>
      </c>
      <c r="L39" s="183">
        <v>-3.3617481090166885</v>
      </c>
    </row>
    <row r="40" spans="1:12" x14ac:dyDescent="0.2">
      <c r="A40" s="181" t="s">
        <v>89</v>
      </c>
      <c r="B40" s="182">
        <v>0</v>
      </c>
      <c r="C40" s="182">
        <v>0</v>
      </c>
      <c r="D40" s="183">
        <v>0</v>
      </c>
      <c r="F40" s="184">
        <v>0</v>
      </c>
      <c r="G40" s="182">
        <v>0</v>
      </c>
      <c r="H40" s="183">
        <v>0</v>
      </c>
      <c r="J40" s="184"/>
      <c r="K40" s="182"/>
      <c r="L40" s="183"/>
    </row>
    <row r="41" spans="1:12" x14ac:dyDescent="0.2">
      <c r="A41" s="181" t="s">
        <v>150</v>
      </c>
      <c r="B41" s="182">
        <v>4454046</v>
      </c>
      <c r="C41" s="182">
        <v>4471213</v>
      </c>
      <c r="D41" s="183">
        <v>0.38542484743085276</v>
      </c>
      <c r="F41" s="184">
        <v>4454046</v>
      </c>
      <c r="G41" s="182">
        <v>4471213</v>
      </c>
      <c r="H41" s="183">
        <v>0.38542484743085276</v>
      </c>
      <c r="J41" s="184"/>
      <c r="K41" s="182"/>
      <c r="L41" s="183"/>
    </row>
    <row r="42" spans="1:12" x14ac:dyDescent="0.2">
      <c r="A42" s="181" t="s">
        <v>26</v>
      </c>
      <c r="B42" s="182">
        <v>295375</v>
      </c>
      <c r="C42" s="182">
        <v>296273</v>
      </c>
      <c r="D42" s="183">
        <v>0.30402031316123573</v>
      </c>
      <c r="F42" s="184"/>
      <c r="G42" s="182"/>
      <c r="H42" s="183"/>
      <c r="J42" s="184">
        <v>295375</v>
      </c>
      <c r="K42" s="182">
        <v>296273</v>
      </c>
      <c r="L42" s="183">
        <v>0.30402031316123573</v>
      </c>
    </row>
    <row r="43" spans="1:12" x14ac:dyDescent="0.2">
      <c r="A43" s="181" t="s">
        <v>85</v>
      </c>
      <c r="B43" s="182">
        <v>520</v>
      </c>
      <c r="C43" s="182">
        <v>552</v>
      </c>
      <c r="D43" s="183">
        <v>6.1538461538461542</v>
      </c>
      <c r="F43" s="184"/>
      <c r="G43" s="182"/>
      <c r="H43" s="180"/>
      <c r="J43" s="184">
        <v>520</v>
      </c>
      <c r="K43" s="182">
        <v>552</v>
      </c>
      <c r="L43" s="183">
        <v>6.1538461538461542</v>
      </c>
    </row>
    <row r="44" spans="1:12" x14ac:dyDescent="0.2">
      <c r="A44" s="181" t="s">
        <v>27</v>
      </c>
      <c r="B44" s="182"/>
      <c r="C44" s="182"/>
      <c r="D44" s="183"/>
      <c r="F44" s="184"/>
      <c r="G44" s="182"/>
      <c r="H44" s="180"/>
      <c r="J44" s="184"/>
      <c r="K44" s="182"/>
      <c r="L44" s="183"/>
    </row>
    <row r="45" spans="1:12" x14ac:dyDescent="0.2">
      <c r="A45" s="181" t="s">
        <v>28</v>
      </c>
      <c r="B45" s="182"/>
      <c r="C45" s="182"/>
      <c r="D45" s="183"/>
      <c r="F45" s="184"/>
      <c r="G45" s="194"/>
      <c r="H45" s="180"/>
      <c r="J45" s="184"/>
      <c r="K45" s="182"/>
      <c r="L45" s="183"/>
    </row>
    <row r="46" spans="1:12" ht="13.5" thickBot="1" x14ac:dyDescent="0.25">
      <c r="A46" s="173" t="s">
        <v>34</v>
      </c>
      <c r="B46" s="195">
        <v>5412562</v>
      </c>
      <c r="C46" s="195">
        <v>5438340</v>
      </c>
      <c r="D46" s="196">
        <v>0.47626244281358809</v>
      </c>
      <c r="F46" s="197">
        <v>5091680</v>
      </c>
      <c r="G46" s="195">
        <v>5117368</v>
      </c>
      <c r="H46" s="198">
        <v>0.50450931716055081</v>
      </c>
      <c r="J46" s="197">
        <v>320882</v>
      </c>
      <c r="K46" s="195">
        <v>320972</v>
      </c>
      <c r="L46" s="198">
        <v>2.8047693544667511E-2</v>
      </c>
    </row>
    <row r="48" spans="1:12" x14ac:dyDescent="0.2">
      <c r="A48" s="199" t="s">
        <v>151</v>
      </c>
      <c r="B48" s="199"/>
      <c r="C48" s="199"/>
      <c r="D48" s="199"/>
      <c r="E48" s="199"/>
      <c r="F48" s="199"/>
      <c r="G48" s="199"/>
      <c r="H48" s="199"/>
    </row>
    <row r="49" spans="1:12" x14ac:dyDescent="0.2">
      <c r="A49" s="199" t="s">
        <v>152</v>
      </c>
      <c r="B49" s="199"/>
      <c r="C49" s="199"/>
      <c r="D49" s="199"/>
      <c r="E49" s="199"/>
      <c r="F49" s="199"/>
      <c r="G49" s="199"/>
      <c r="H49" s="199"/>
    </row>
    <row r="50" spans="1:12" x14ac:dyDescent="0.2">
      <c r="A50" s="199" t="s">
        <v>153</v>
      </c>
      <c r="B50" s="199"/>
      <c r="C50" s="199"/>
      <c r="D50" s="199"/>
      <c r="E50" s="199"/>
      <c r="F50" s="199"/>
      <c r="G50" s="199"/>
      <c r="H50" s="199"/>
    </row>
    <row r="51" spans="1:12" x14ac:dyDescent="0.2">
      <c r="H51" s="200"/>
    </row>
    <row r="52" spans="1:12" x14ac:dyDescent="0.2">
      <c r="H52" s="200"/>
    </row>
    <row r="53" spans="1:12" x14ac:dyDescent="0.2">
      <c r="H53" s="200"/>
    </row>
    <row r="54" spans="1:12" ht="12.75" customHeight="1" x14ac:dyDescent="0.2">
      <c r="A54" s="201"/>
      <c r="F54" s="201"/>
      <c r="G54" s="201"/>
      <c r="H54" s="201"/>
      <c r="I54" s="201"/>
      <c r="J54" s="201"/>
      <c r="K54" s="201"/>
      <c r="L54" s="201"/>
    </row>
    <row r="55" spans="1:12" ht="12.75" customHeight="1" x14ac:dyDescent="0.2">
      <c r="A55" s="202" t="s">
        <v>156</v>
      </c>
      <c r="B55" s="203"/>
      <c r="C55" s="203"/>
      <c r="D55" s="203"/>
      <c r="E55" s="203"/>
      <c r="L55" s="221">
        <v>6</v>
      </c>
    </row>
    <row r="56" spans="1:12" ht="12.75" customHeight="1" x14ac:dyDescent="0.2">
      <c r="A56" s="204" t="s">
        <v>157</v>
      </c>
      <c r="L56" s="222"/>
    </row>
    <row r="63" spans="1:12" ht="12.75" customHeight="1" x14ac:dyDescent="0.2"/>
    <row r="64" spans="1:12" ht="12.75" customHeight="1" x14ac:dyDescent="0.2"/>
  </sheetData>
  <mergeCells count="14">
    <mergeCell ref="L55:L56"/>
    <mergeCell ref="F37:G37"/>
    <mergeCell ref="F28:G28"/>
    <mergeCell ref="F5:G5"/>
    <mergeCell ref="F7:G7"/>
    <mergeCell ref="B5:C5"/>
    <mergeCell ref="J37:K37"/>
    <mergeCell ref="J28:K28"/>
    <mergeCell ref="J21:K21"/>
    <mergeCell ref="J7:K7"/>
    <mergeCell ref="B7:C7"/>
    <mergeCell ref="B37:C37"/>
    <mergeCell ref="B28:C28"/>
    <mergeCell ref="J5:K5"/>
  </mergeCells>
  <phoneticPr fontId="0" type="noConversion"/>
  <hyperlinks>
    <hyperlink ref="A2" location="Innhold!A20" tooltip="Move to Tab2" display="Tilbake til innholdsfortegnelsen" xr:uid="{00000000-0004-0000-0500-000000000000}"/>
  </hyperlinks>
  <pageMargins left="0.78740157480314965" right="0.78740157480314965" top="0.78740157480314965" bottom="0.19685039370078741" header="3.937007874015748E-2" footer="3.937007874015748E-2"/>
  <pageSetup paperSize="9" scale="76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62"/>
  <sheetViews>
    <sheetView showGridLines="0" showRowColHeaders="0" zoomScaleNormal="100" workbookViewId="0"/>
  </sheetViews>
  <sheetFormatPr defaultColWidth="11.42578125" defaultRowHeight="12.75" x14ac:dyDescent="0.2"/>
  <cols>
    <col min="1" max="1" width="27.140625" style="1" customWidth="1"/>
    <col min="2" max="4" width="11.7109375" style="1" customWidth="1"/>
    <col min="5" max="7" width="9.7109375" style="1" customWidth="1"/>
    <col min="8" max="8" width="6.7109375" style="1" customWidth="1"/>
    <col min="9" max="11" width="11.7109375" style="1" customWidth="1"/>
    <col min="12" max="14" width="9.7109375" style="1" customWidth="1"/>
    <col min="15" max="15" width="6.7109375" style="1" customWidth="1"/>
    <col min="16" max="18" width="11.7109375" style="1" customWidth="1"/>
    <col min="19" max="21" width="9.7109375" style="1" customWidth="1"/>
    <col min="22" max="16384" width="11.42578125" style="1"/>
  </cols>
  <sheetData>
    <row r="1" spans="1:21" ht="5.25" customHeight="1" x14ac:dyDescent="0.2"/>
    <row r="2" spans="1:21" x14ac:dyDescent="0.2">
      <c r="A2" s="69" t="s">
        <v>0</v>
      </c>
      <c r="B2" s="3"/>
      <c r="C2" s="3"/>
      <c r="D2" s="3"/>
      <c r="E2" s="3"/>
      <c r="F2" s="3"/>
      <c r="I2" s="3"/>
      <c r="J2" s="3"/>
      <c r="K2" s="3"/>
      <c r="L2" s="3"/>
      <c r="M2" s="3"/>
      <c r="P2" s="3"/>
      <c r="Q2" s="3"/>
      <c r="R2" s="3"/>
      <c r="S2" s="3"/>
      <c r="T2" s="3"/>
    </row>
    <row r="3" spans="1:21" ht="6" customHeight="1" x14ac:dyDescent="0.2">
      <c r="A3" s="4"/>
      <c r="B3" s="3"/>
      <c r="C3" s="3"/>
      <c r="D3" s="3"/>
      <c r="E3" s="3"/>
      <c r="F3" s="3"/>
      <c r="I3" s="3"/>
      <c r="J3" s="3"/>
      <c r="K3" s="3"/>
      <c r="L3" s="3"/>
      <c r="M3" s="3"/>
      <c r="P3" s="3"/>
      <c r="Q3" s="3"/>
      <c r="R3" s="3"/>
      <c r="S3" s="3"/>
      <c r="T3" s="3"/>
    </row>
    <row r="4" spans="1:21" ht="16.5" thickBot="1" x14ac:dyDescent="0.3">
      <c r="A4" s="5" t="s">
        <v>32</v>
      </c>
      <c r="B4" s="95"/>
      <c r="C4" s="95"/>
      <c r="D4" s="223" t="s">
        <v>103</v>
      </c>
      <c r="E4" s="223"/>
      <c r="F4" s="95"/>
      <c r="G4" s="95"/>
      <c r="I4" s="223" t="s">
        <v>90</v>
      </c>
      <c r="J4" s="223"/>
      <c r="K4" s="223"/>
      <c r="L4" s="223"/>
      <c r="M4" s="223"/>
      <c r="N4" s="223"/>
      <c r="P4" s="223" t="s">
        <v>91</v>
      </c>
      <c r="Q4" s="223"/>
      <c r="R4" s="223"/>
      <c r="S4" s="223"/>
      <c r="T4" s="223"/>
      <c r="U4" s="223"/>
    </row>
    <row r="5" spans="1:21" x14ac:dyDescent="0.2">
      <c r="A5" s="7"/>
      <c r="B5" s="8"/>
      <c r="C5" s="9" t="s">
        <v>1</v>
      </c>
      <c r="D5" s="10"/>
      <c r="E5" s="11"/>
      <c r="F5" s="9" t="s">
        <v>2</v>
      </c>
      <c r="G5" s="12"/>
      <c r="I5" s="7"/>
      <c r="J5" s="83" t="s">
        <v>1</v>
      </c>
      <c r="K5" s="10"/>
      <c r="L5" s="11"/>
      <c r="M5" s="83" t="s">
        <v>2</v>
      </c>
      <c r="N5" s="12"/>
      <c r="P5" s="7"/>
      <c r="Q5" s="83" t="s">
        <v>1</v>
      </c>
      <c r="R5" s="10"/>
      <c r="S5" s="11"/>
      <c r="T5" s="83" t="s">
        <v>2</v>
      </c>
      <c r="U5" s="12"/>
    </row>
    <row r="6" spans="1:21" x14ac:dyDescent="0.2">
      <c r="A6" s="13" t="s">
        <v>3</v>
      </c>
      <c r="B6" s="14" t="s">
        <v>158</v>
      </c>
      <c r="C6" s="15" t="s">
        <v>154</v>
      </c>
      <c r="D6" s="66" t="s">
        <v>155</v>
      </c>
      <c r="E6" s="15" t="s">
        <v>158</v>
      </c>
      <c r="F6" s="15" t="s">
        <v>154</v>
      </c>
      <c r="G6" s="16" t="s">
        <v>155</v>
      </c>
      <c r="I6" s="92" t="s">
        <v>158</v>
      </c>
      <c r="J6" s="15" t="s">
        <v>154</v>
      </c>
      <c r="K6" s="66" t="s">
        <v>155</v>
      </c>
      <c r="L6" s="15" t="s">
        <v>158</v>
      </c>
      <c r="M6" s="15" t="s">
        <v>154</v>
      </c>
      <c r="N6" s="16" t="s">
        <v>155</v>
      </c>
      <c r="P6" s="92" t="s">
        <v>158</v>
      </c>
      <c r="Q6" s="15" t="s">
        <v>154</v>
      </c>
      <c r="R6" s="66" t="s">
        <v>155</v>
      </c>
      <c r="S6" s="15" t="s">
        <v>158</v>
      </c>
      <c r="T6" s="15" t="s">
        <v>154</v>
      </c>
      <c r="U6" s="16" t="s">
        <v>155</v>
      </c>
    </row>
    <row r="7" spans="1:21" x14ac:dyDescent="0.2">
      <c r="A7" s="17" t="s">
        <v>80</v>
      </c>
      <c r="B7" s="18">
        <v>15997558</v>
      </c>
      <c r="C7" s="18">
        <v>17382741</v>
      </c>
      <c r="D7" s="18">
        <v>18395204</v>
      </c>
      <c r="E7" s="78">
        <v>21.626143271601638</v>
      </c>
      <c r="F7" s="79">
        <v>21.567938679090421</v>
      </c>
      <c r="G7" s="77">
        <v>20.965211685714138</v>
      </c>
      <c r="I7" s="93">
        <v>8725017</v>
      </c>
      <c r="J7" s="18">
        <v>9332581</v>
      </c>
      <c r="K7" s="18">
        <v>10007221</v>
      </c>
      <c r="L7" s="78">
        <v>18.875023531537927</v>
      </c>
      <c r="M7" s="79">
        <v>18.938866498638323</v>
      </c>
      <c r="N7" s="77">
        <v>18.632438625512361</v>
      </c>
      <c r="P7" s="93">
        <v>7272541</v>
      </c>
      <c r="Q7" s="18">
        <v>8050160</v>
      </c>
      <c r="R7" s="18">
        <v>8387983</v>
      </c>
      <c r="S7" s="78">
        <v>26.20920801679744</v>
      </c>
      <c r="T7" s="79">
        <v>25.704675686561433</v>
      </c>
      <c r="U7" s="77">
        <v>24.646641142003315</v>
      </c>
    </row>
    <row r="8" spans="1:21" x14ac:dyDescent="0.2">
      <c r="A8" s="17" t="s">
        <v>185</v>
      </c>
      <c r="B8" s="18">
        <v>3600333</v>
      </c>
      <c r="C8" s="18">
        <v>4082924</v>
      </c>
      <c r="D8" s="18">
        <v>4739053</v>
      </c>
      <c r="E8" s="78">
        <v>4.867075167564658</v>
      </c>
      <c r="F8" s="79">
        <v>5.0659590718970371</v>
      </c>
      <c r="G8" s="77">
        <v>5.4011496330684157</v>
      </c>
      <c r="I8" s="93">
        <v>2849567</v>
      </c>
      <c r="J8" s="18">
        <v>3179664</v>
      </c>
      <c r="K8" s="18">
        <v>3691121</v>
      </c>
      <c r="L8" s="78">
        <v>6.1645317344016561</v>
      </c>
      <c r="M8" s="79">
        <v>6.4525806962217978</v>
      </c>
      <c r="N8" s="77">
        <v>6.8724959198802349</v>
      </c>
      <c r="P8" s="93">
        <v>750766</v>
      </c>
      <c r="Q8" s="18">
        <v>903260</v>
      </c>
      <c r="R8" s="18">
        <v>1047932</v>
      </c>
      <c r="S8" s="78">
        <v>2.705654360138904</v>
      </c>
      <c r="T8" s="79">
        <v>2.884166943345658</v>
      </c>
      <c r="U8" s="77">
        <v>3.0791674166747618</v>
      </c>
    </row>
    <row r="9" spans="1:21" x14ac:dyDescent="0.2">
      <c r="A9" s="17" t="s">
        <v>81</v>
      </c>
      <c r="B9" s="18">
        <v>19505808</v>
      </c>
      <c r="C9" s="18">
        <v>21256520</v>
      </c>
      <c r="D9" s="18">
        <v>23184053</v>
      </c>
      <c r="E9" s="78">
        <v>26.368736930746142</v>
      </c>
      <c r="F9" s="79">
        <v>26.374397449220414</v>
      </c>
      <c r="G9" s="77">
        <v>26.423114355122994</v>
      </c>
      <c r="I9" s="93">
        <v>10932367</v>
      </c>
      <c r="J9" s="18">
        <v>11650114</v>
      </c>
      <c r="K9" s="18">
        <v>12608497</v>
      </c>
      <c r="L9" s="78">
        <v>23.650232931398151</v>
      </c>
      <c r="M9" s="79">
        <v>23.641900749633706</v>
      </c>
      <c r="N9" s="77">
        <v>23.475752810141469</v>
      </c>
      <c r="P9" s="93">
        <v>8573441</v>
      </c>
      <c r="Q9" s="18">
        <v>9606406</v>
      </c>
      <c r="R9" s="18">
        <v>10575556</v>
      </c>
      <c r="S9" s="78">
        <v>30.897467417335957</v>
      </c>
      <c r="T9" s="79">
        <v>30.673868686266843</v>
      </c>
      <c r="U9" s="77">
        <v>31.074447052308049</v>
      </c>
    </row>
    <row r="10" spans="1:21" x14ac:dyDescent="0.2">
      <c r="A10" s="17" t="s">
        <v>83</v>
      </c>
      <c r="B10" s="18">
        <v>9716261</v>
      </c>
      <c r="C10" s="18">
        <v>11089503</v>
      </c>
      <c r="D10" s="18">
        <v>11541862</v>
      </c>
      <c r="E10" s="78">
        <v>13.134832982026094</v>
      </c>
      <c r="F10" s="79">
        <v>13.759494011076232</v>
      </c>
      <c r="G10" s="77">
        <v>13.154384157810915</v>
      </c>
      <c r="I10" s="93">
        <v>6453615</v>
      </c>
      <c r="J10" s="18">
        <v>7293735</v>
      </c>
      <c r="K10" s="18">
        <v>7731966</v>
      </c>
      <c r="L10" s="78">
        <v>13.961249014011795</v>
      </c>
      <c r="M10" s="79">
        <v>14.801379537069732</v>
      </c>
      <c r="N10" s="77">
        <v>14.396142740282071</v>
      </c>
      <c r="P10" s="93">
        <v>3262646</v>
      </c>
      <c r="Q10" s="18">
        <v>3795768</v>
      </c>
      <c r="R10" s="18">
        <v>3809896</v>
      </c>
      <c r="S10" s="78">
        <v>11.758114213336453</v>
      </c>
      <c r="T10" s="79">
        <v>12.120129962811662</v>
      </c>
      <c r="U10" s="77">
        <v>11.194722199646073</v>
      </c>
    </row>
    <row r="11" spans="1:21" x14ac:dyDescent="0.2">
      <c r="A11" s="17" t="s">
        <v>184</v>
      </c>
      <c r="B11" s="18">
        <v>10949762</v>
      </c>
      <c r="C11" s="18">
        <v>11897286</v>
      </c>
      <c r="D11" s="18">
        <v>12979302</v>
      </c>
      <c r="E11" s="78">
        <v>14.802329318133385</v>
      </c>
      <c r="F11" s="79">
        <v>14.761764838790439</v>
      </c>
      <c r="G11" s="77">
        <v>14.79264997348292</v>
      </c>
      <c r="I11" s="93">
        <v>9427894</v>
      </c>
      <c r="J11" s="18">
        <v>10163100</v>
      </c>
      <c r="K11" s="18">
        <v>11016239</v>
      </c>
      <c r="L11" s="78">
        <v>20.395572994625141</v>
      </c>
      <c r="M11" s="79">
        <v>20.624261831996009</v>
      </c>
      <c r="N11" s="77">
        <v>20.511128619171664</v>
      </c>
      <c r="P11" s="93">
        <v>1521868</v>
      </c>
      <c r="Q11" s="18">
        <v>1734186</v>
      </c>
      <c r="R11" s="18">
        <v>1963063</v>
      </c>
      <c r="S11" s="78">
        <v>5.4845967848249311</v>
      </c>
      <c r="T11" s="79">
        <v>5.5373667989425339</v>
      </c>
      <c r="U11" s="77">
        <v>5.7681220026488438</v>
      </c>
    </row>
    <row r="12" spans="1:21" x14ac:dyDescent="0.2">
      <c r="A12" s="17" t="s">
        <v>159</v>
      </c>
      <c r="B12" s="18">
        <v>1046457</v>
      </c>
      <c r="C12" s="18">
        <v>1128928</v>
      </c>
      <c r="D12" s="18">
        <v>1252752</v>
      </c>
      <c r="E12" s="78">
        <v>1.4146427229437415</v>
      </c>
      <c r="F12" s="79">
        <v>1.4007370803665653</v>
      </c>
      <c r="G12" s="77">
        <v>1.4277749172937555</v>
      </c>
      <c r="I12" s="93">
        <v>1024043</v>
      </c>
      <c r="J12" s="18">
        <v>1108230</v>
      </c>
      <c r="K12" s="18">
        <v>1232096</v>
      </c>
      <c r="L12" s="78">
        <v>2.2153350213881184</v>
      </c>
      <c r="M12" s="79">
        <v>2.2489619988067551</v>
      </c>
      <c r="N12" s="77">
        <v>2.2940387846675194</v>
      </c>
      <c r="P12" s="93">
        <v>22414</v>
      </c>
      <c r="Q12" s="18">
        <v>20698</v>
      </c>
      <c r="R12" s="18">
        <v>20656</v>
      </c>
      <c r="S12" s="78">
        <v>8.0776882315066745E-2</v>
      </c>
      <c r="T12" s="79">
        <v>6.6090037634090326E-2</v>
      </c>
      <c r="U12" s="77">
        <v>6.0694092898044796E-2</v>
      </c>
    </row>
    <row r="13" spans="1:21" x14ac:dyDescent="0.2">
      <c r="A13" s="17" t="s">
        <v>160</v>
      </c>
      <c r="B13" s="18">
        <v>1130885</v>
      </c>
      <c r="C13" s="18">
        <v>0</v>
      </c>
      <c r="D13" s="18">
        <v>0</v>
      </c>
      <c r="E13" s="78">
        <v>1.5287758940274021</v>
      </c>
      <c r="F13" s="79" t="s">
        <v>161</v>
      </c>
      <c r="G13" s="77" t="s">
        <v>161</v>
      </c>
      <c r="I13" s="93">
        <v>657299</v>
      </c>
      <c r="J13" s="18">
        <v>0</v>
      </c>
      <c r="K13" s="18">
        <v>0</v>
      </c>
      <c r="L13" s="78">
        <v>1.42194956092995</v>
      </c>
      <c r="M13" s="79" t="s">
        <v>161</v>
      </c>
      <c r="N13" s="77" t="s">
        <v>161</v>
      </c>
      <c r="P13" s="93">
        <v>473586</v>
      </c>
      <c r="Q13" s="18">
        <v>0</v>
      </c>
      <c r="R13" s="18">
        <v>0</v>
      </c>
      <c r="S13" s="78">
        <v>1.7067368871269384</v>
      </c>
      <c r="T13" s="79" t="s">
        <v>161</v>
      </c>
      <c r="U13" s="77" t="s">
        <v>161</v>
      </c>
    </row>
    <row r="14" spans="1:21" x14ac:dyDescent="0.2">
      <c r="A14" s="17" t="s">
        <v>162</v>
      </c>
      <c r="B14" s="18">
        <v>1297583</v>
      </c>
      <c r="C14" s="18">
        <v>1352826</v>
      </c>
      <c r="D14" s="18">
        <v>1609651</v>
      </c>
      <c r="E14" s="78">
        <v>1.7541249648724304</v>
      </c>
      <c r="F14" s="79">
        <v>1.6785424238604936</v>
      </c>
      <c r="G14" s="77">
        <v>1.8345365430642384</v>
      </c>
      <c r="I14" s="93">
        <v>160226</v>
      </c>
      <c r="J14" s="18">
        <v>953</v>
      </c>
      <c r="K14" s="18">
        <v>126</v>
      </c>
      <c r="L14" s="78">
        <v>0.34662047310213795</v>
      </c>
      <c r="M14" s="79">
        <v>1.9339494372673882E-3</v>
      </c>
      <c r="N14" s="77">
        <v>2.3459932251067078E-4</v>
      </c>
      <c r="P14" s="93">
        <v>1137357</v>
      </c>
      <c r="Q14" s="18">
        <v>1351873</v>
      </c>
      <c r="R14" s="18">
        <v>1609525</v>
      </c>
      <c r="S14" s="78">
        <v>4.0988735852242959</v>
      </c>
      <c r="T14" s="79">
        <v>4.3166169410817758</v>
      </c>
      <c r="U14" s="77">
        <v>4.729311573960377</v>
      </c>
    </row>
    <row r="15" spans="1:21" x14ac:dyDescent="0.2">
      <c r="A15" s="17" t="s">
        <v>163</v>
      </c>
      <c r="B15" s="18">
        <v>1770064</v>
      </c>
      <c r="C15" s="18">
        <v>2042408</v>
      </c>
      <c r="D15" s="18">
        <v>2269719</v>
      </c>
      <c r="E15" s="78">
        <v>2.3928438117807906</v>
      </c>
      <c r="F15" s="79">
        <v>2.5341533019265321</v>
      </c>
      <c r="G15" s="77">
        <v>2.5868231361874221</v>
      </c>
      <c r="I15" s="93">
        <v>841249</v>
      </c>
      <c r="J15" s="18">
        <v>915499</v>
      </c>
      <c r="K15" s="18">
        <v>1029330</v>
      </c>
      <c r="L15" s="78">
        <v>1.819892691427736</v>
      </c>
      <c r="M15" s="79">
        <v>1.8578476137133859</v>
      </c>
      <c r="N15" s="77">
        <v>1.9165088939675299</v>
      </c>
      <c r="P15" s="93">
        <v>928815</v>
      </c>
      <c r="Q15" s="18">
        <v>1126909</v>
      </c>
      <c r="R15" s="18">
        <v>1240389</v>
      </c>
      <c r="S15" s="78">
        <v>3.3473177454924921</v>
      </c>
      <c r="T15" s="79">
        <v>3.5982925026666872</v>
      </c>
      <c r="U15" s="77">
        <v>3.6446691128830793</v>
      </c>
    </row>
    <row r="16" spans="1:21" x14ac:dyDescent="0.2">
      <c r="A16" s="17" t="s">
        <v>164</v>
      </c>
      <c r="B16" s="18">
        <v>1047966</v>
      </c>
      <c r="C16" s="18">
        <v>1098984</v>
      </c>
      <c r="D16" s="18">
        <v>1264630</v>
      </c>
      <c r="E16" s="78">
        <v>1.4166826499248999</v>
      </c>
      <c r="F16" s="79">
        <v>1.3635835407834418</v>
      </c>
      <c r="G16" s="77">
        <v>1.4413124015425256</v>
      </c>
      <c r="I16" s="93">
        <v>0</v>
      </c>
      <c r="J16" s="18">
        <v>0</v>
      </c>
      <c r="K16" s="18">
        <v>0</v>
      </c>
      <c r="L16" s="78" t="s">
        <v>161</v>
      </c>
      <c r="M16" s="79" t="s">
        <v>161</v>
      </c>
      <c r="N16" s="77" t="s">
        <v>161</v>
      </c>
      <c r="P16" s="93">
        <v>1047966</v>
      </c>
      <c r="Q16" s="18">
        <v>1098984</v>
      </c>
      <c r="R16" s="18">
        <v>1264630</v>
      </c>
      <c r="S16" s="78">
        <v>3.7767210784416543</v>
      </c>
      <c r="T16" s="79">
        <v>3.509126191866998</v>
      </c>
      <c r="U16" s="77">
        <v>3.7158971098786981</v>
      </c>
    </row>
    <row r="17" spans="1:21" x14ac:dyDescent="0.2">
      <c r="A17" s="17" t="s">
        <v>165</v>
      </c>
      <c r="B17" s="18">
        <v>219945</v>
      </c>
      <c r="C17" s="18">
        <v>237352</v>
      </c>
      <c r="D17" s="18">
        <v>256530</v>
      </c>
      <c r="E17" s="78">
        <v>0.29733051018614354</v>
      </c>
      <c r="F17" s="79">
        <v>0.2944986283440264</v>
      </c>
      <c r="G17" s="77">
        <v>0.29236999783945034</v>
      </c>
      <c r="I17" s="93">
        <v>219945</v>
      </c>
      <c r="J17" s="18">
        <v>237352</v>
      </c>
      <c r="K17" s="18">
        <v>256530</v>
      </c>
      <c r="L17" s="78">
        <v>0.4758119153973121</v>
      </c>
      <c r="M17" s="79">
        <v>0.48166502291111141</v>
      </c>
      <c r="N17" s="77">
        <v>0.47763304923541566</v>
      </c>
      <c r="P17" s="93">
        <v>0</v>
      </c>
      <c r="Q17" s="18">
        <v>0</v>
      </c>
      <c r="R17" s="18">
        <v>0</v>
      </c>
      <c r="S17" s="78" t="s">
        <v>161</v>
      </c>
      <c r="T17" s="79" t="s">
        <v>161</v>
      </c>
      <c r="U17" s="77" t="s">
        <v>161</v>
      </c>
    </row>
    <row r="18" spans="1:21" x14ac:dyDescent="0.2">
      <c r="A18" s="17" t="s">
        <v>166</v>
      </c>
      <c r="B18" s="18">
        <v>63635</v>
      </c>
      <c r="C18" s="18">
        <v>59515</v>
      </c>
      <c r="D18" s="18">
        <v>0</v>
      </c>
      <c r="E18" s="78">
        <v>8.6024356160382121E-2</v>
      </c>
      <c r="F18" s="79">
        <v>7.3844272919102144E-2</v>
      </c>
      <c r="G18" s="77" t="s">
        <v>161</v>
      </c>
      <c r="I18" s="93">
        <v>0</v>
      </c>
      <c r="J18" s="18">
        <v>0</v>
      </c>
      <c r="K18" s="18">
        <v>0</v>
      </c>
      <c r="L18" s="78" t="s">
        <v>161</v>
      </c>
      <c r="M18" s="79" t="s">
        <v>161</v>
      </c>
      <c r="N18" s="77" t="s">
        <v>161</v>
      </c>
      <c r="P18" s="93">
        <v>63635</v>
      </c>
      <c r="Q18" s="18">
        <v>59515</v>
      </c>
      <c r="R18" s="18">
        <v>0</v>
      </c>
      <c r="S18" s="78">
        <v>0.22933152967427822</v>
      </c>
      <c r="T18" s="79">
        <v>0.19003520097559598</v>
      </c>
      <c r="U18" s="77" t="s">
        <v>161</v>
      </c>
    </row>
    <row r="19" spans="1:21" x14ac:dyDescent="0.2">
      <c r="A19" s="17" t="s">
        <v>167</v>
      </c>
      <c r="B19" s="18">
        <v>0</v>
      </c>
      <c r="C19" s="18">
        <v>0</v>
      </c>
      <c r="D19" s="18">
        <v>35763</v>
      </c>
      <c r="E19" s="78" t="s">
        <v>161</v>
      </c>
      <c r="F19" s="79" t="s">
        <v>161</v>
      </c>
      <c r="G19" s="77">
        <v>4.0759475432628783E-2</v>
      </c>
      <c r="I19" s="93">
        <v>0</v>
      </c>
      <c r="J19" s="18">
        <v>0</v>
      </c>
      <c r="K19" s="18">
        <v>4041</v>
      </c>
      <c r="L19" s="78" t="s">
        <v>161</v>
      </c>
      <c r="M19" s="79" t="s">
        <v>161</v>
      </c>
      <c r="N19" s="77">
        <v>7.5239354148065127E-3</v>
      </c>
      <c r="P19" s="93">
        <v>0</v>
      </c>
      <c r="Q19" s="18">
        <v>0</v>
      </c>
      <c r="R19" s="18">
        <v>31722</v>
      </c>
      <c r="S19" s="78" t="s">
        <v>161</v>
      </c>
      <c r="T19" s="79" t="s">
        <v>161</v>
      </c>
      <c r="U19" s="77">
        <v>9.3209625044141028E-2</v>
      </c>
    </row>
    <row r="20" spans="1:21" x14ac:dyDescent="0.2">
      <c r="A20" s="17" t="s">
        <v>168</v>
      </c>
      <c r="B20" s="18">
        <v>0</v>
      </c>
      <c r="C20" s="18">
        <v>552537</v>
      </c>
      <c r="D20" s="18">
        <v>631780</v>
      </c>
      <c r="E20" s="78" t="s">
        <v>161</v>
      </c>
      <c r="F20" s="79">
        <v>0.68556990718141542</v>
      </c>
      <c r="G20" s="77">
        <v>0.72004645552180224</v>
      </c>
      <c r="I20" s="93">
        <v>0</v>
      </c>
      <c r="J20" s="18">
        <v>4816</v>
      </c>
      <c r="K20" s="18">
        <v>5609</v>
      </c>
      <c r="L20" s="78" t="s">
        <v>161</v>
      </c>
      <c r="M20" s="79">
        <v>9.7732429064845139E-3</v>
      </c>
      <c r="N20" s="77">
        <v>1.044339365049486E-2</v>
      </c>
      <c r="P20" s="93">
        <v>0</v>
      </c>
      <c r="Q20" s="18">
        <v>547721</v>
      </c>
      <c r="R20" s="18">
        <v>626171</v>
      </c>
      <c r="S20" s="78" t="s">
        <v>161</v>
      </c>
      <c r="T20" s="79">
        <v>1.7489081796783064</v>
      </c>
      <c r="U20" s="77">
        <v>1.839895470762084</v>
      </c>
    </row>
    <row r="21" spans="1:21" x14ac:dyDescent="0.2">
      <c r="A21" s="17" t="s">
        <v>169</v>
      </c>
      <c r="B21" s="18">
        <v>2972108</v>
      </c>
      <c r="C21" s="18">
        <v>3236929</v>
      </c>
      <c r="D21" s="18">
        <v>3507624</v>
      </c>
      <c r="E21" s="78">
        <v>4.0178153082285055</v>
      </c>
      <c r="F21" s="79">
        <v>4.0162760395825652</v>
      </c>
      <c r="G21" s="77">
        <v>3.9976767680255882</v>
      </c>
      <c r="I21" s="93">
        <v>1975532</v>
      </c>
      <c r="J21" s="18">
        <v>2138018</v>
      </c>
      <c r="K21" s="18">
        <v>2318228</v>
      </c>
      <c r="L21" s="78">
        <v>4.2737123592201813</v>
      </c>
      <c r="M21" s="79">
        <v>4.3387394627151599</v>
      </c>
      <c r="N21" s="77">
        <v>4.3163072875021218</v>
      </c>
      <c r="P21" s="93">
        <v>996576</v>
      </c>
      <c r="Q21" s="18">
        <v>1098911</v>
      </c>
      <c r="R21" s="18">
        <v>1189396</v>
      </c>
      <c r="S21" s="78">
        <v>3.5915187949504754</v>
      </c>
      <c r="T21" s="79">
        <v>3.5088930981986586</v>
      </c>
      <c r="U21" s="77">
        <v>3.4948349785322854</v>
      </c>
    </row>
    <row r="22" spans="1:21" x14ac:dyDescent="0.2">
      <c r="A22" s="17" t="s">
        <v>170</v>
      </c>
      <c r="B22" s="18">
        <v>0</v>
      </c>
      <c r="C22" s="18">
        <v>4325</v>
      </c>
      <c r="D22" s="18">
        <v>4537</v>
      </c>
      <c r="E22" s="78" t="s">
        <v>161</v>
      </c>
      <c r="F22" s="79">
        <v>5.3663190855266192E-3</v>
      </c>
      <c r="G22" s="77">
        <v>5.1708676575744992E-3</v>
      </c>
      <c r="I22" s="93">
        <v>0</v>
      </c>
      <c r="J22" s="18">
        <v>0</v>
      </c>
      <c r="K22" s="18">
        <v>0</v>
      </c>
      <c r="L22" s="78" t="s">
        <v>161</v>
      </c>
      <c r="M22" s="79" t="s">
        <v>161</v>
      </c>
      <c r="N22" s="77" t="s">
        <v>161</v>
      </c>
      <c r="P22" s="93">
        <v>0</v>
      </c>
      <c r="Q22" s="18">
        <v>4325</v>
      </c>
      <c r="R22" s="18">
        <v>4537</v>
      </c>
      <c r="S22" s="78" t="s">
        <v>161</v>
      </c>
      <c r="T22" s="79">
        <v>1.3810001583121106E-2</v>
      </c>
      <c r="U22" s="77">
        <v>1.3331191880249286E-2</v>
      </c>
    </row>
    <row r="23" spans="1:21" x14ac:dyDescent="0.2">
      <c r="A23" s="17" t="s">
        <v>171</v>
      </c>
      <c r="B23" s="18">
        <v>1205</v>
      </c>
      <c r="C23" s="18">
        <v>5719</v>
      </c>
      <c r="D23" s="18">
        <v>45522</v>
      </c>
      <c r="E23" s="78">
        <v>1.628967536312728E-3</v>
      </c>
      <c r="F23" s="79">
        <v>7.0959488670813264E-3</v>
      </c>
      <c r="G23" s="77">
        <v>5.1881912609236573E-2</v>
      </c>
      <c r="I23" s="93">
        <v>1205</v>
      </c>
      <c r="J23" s="18">
        <v>5719</v>
      </c>
      <c r="K23" s="18">
        <v>17800</v>
      </c>
      <c r="L23" s="78">
        <v>2.6068033283491829E-3</v>
      </c>
      <c r="M23" s="79">
        <v>1.160572595145036E-2</v>
      </c>
      <c r="N23" s="77">
        <v>3.3141809053094759E-2</v>
      </c>
      <c r="P23" s="93">
        <v>0</v>
      </c>
      <c r="Q23" s="18">
        <v>0</v>
      </c>
      <c r="R23" s="18">
        <v>27722</v>
      </c>
      <c r="S23" s="78" t="s">
        <v>161</v>
      </c>
      <c r="T23" s="79" t="s">
        <v>161</v>
      </c>
      <c r="U23" s="77">
        <v>8.1456315032900753E-2</v>
      </c>
    </row>
    <row r="24" spans="1:21" x14ac:dyDescent="0.2">
      <c r="A24" s="17" t="s">
        <v>172</v>
      </c>
      <c r="B24" s="18">
        <v>38726</v>
      </c>
      <c r="C24" s="18">
        <v>90607</v>
      </c>
      <c r="D24" s="18">
        <v>159394</v>
      </c>
      <c r="E24" s="78">
        <v>5.2351366648337512E-2</v>
      </c>
      <c r="F24" s="79">
        <v>0.11242221349880009</v>
      </c>
      <c r="G24" s="77">
        <v>0.18166305475235389</v>
      </c>
      <c r="H24"/>
      <c r="I24" s="93">
        <v>10402</v>
      </c>
      <c r="J24" s="18">
        <v>29104</v>
      </c>
      <c r="K24" s="18">
        <v>75460</v>
      </c>
      <c r="L24" s="78">
        <v>2.250287819210639E-2</v>
      </c>
      <c r="M24" s="79">
        <v>5.90615576308815E-2</v>
      </c>
      <c r="N24" s="77">
        <v>0.14049892759250171</v>
      </c>
      <c r="O24"/>
      <c r="P24" s="93">
        <v>28324</v>
      </c>
      <c r="Q24" s="18">
        <v>61503</v>
      </c>
      <c r="R24" s="18">
        <v>83934</v>
      </c>
      <c r="S24" s="78">
        <v>0.10207568549531322</v>
      </c>
      <c r="T24" s="79">
        <v>0.1963830121079069</v>
      </c>
      <c r="U24" s="77">
        <v>0.24662558062086037</v>
      </c>
    </row>
    <row r="25" spans="1:21" x14ac:dyDescent="0.2">
      <c r="A25" s="17" t="s">
        <v>173</v>
      </c>
      <c r="B25" s="18">
        <v>100789</v>
      </c>
      <c r="C25" s="18">
        <v>97002</v>
      </c>
      <c r="D25" s="18">
        <v>168895</v>
      </c>
      <c r="E25" s="78">
        <v>0.13625062988997805</v>
      </c>
      <c r="F25" s="79">
        <v>0.12035692114086777</v>
      </c>
      <c r="G25" s="77">
        <v>0.19249144655632466</v>
      </c>
      <c r="H25"/>
      <c r="I25" s="93">
        <v>0</v>
      </c>
      <c r="J25" s="18">
        <v>0</v>
      </c>
      <c r="K25" s="18">
        <v>0</v>
      </c>
      <c r="L25" s="78" t="s">
        <v>161</v>
      </c>
      <c r="M25" s="79" t="s">
        <v>161</v>
      </c>
      <c r="N25" s="77" t="s">
        <v>161</v>
      </c>
      <c r="O25"/>
      <c r="P25" s="93">
        <v>100789</v>
      </c>
      <c r="Q25" s="18">
        <v>97002</v>
      </c>
      <c r="R25" s="18">
        <v>168895</v>
      </c>
      <c r="S25" s="78">
        <v>0.36322928489574652</v>
      </c>
      <c r="T25" s="79">
        <v>0.30973358926379502</v>
      </c>
      <c r="U25" s="77">
        <v>0.49626882358710667</v>
      </c>
    </row>
    <row r="26" spans="1:21" x14ac:dyDescent="0.2">
      <c r="A26" s="17" t="s">
        <v>174</v>
      </c>
      <c r="B26" s="18">
        <v>2472280</v>
      </c>
      <c r="C26" s="18">
        <v>2638595</v>
      </c>
      <c r="D26" s="18">
        <v>2917009</v>
      </c>
      <c r="E26" s="78">
        <v>3.3421276852076609</v>
      </c>
      <c r="F26" s="79">
        <v>3.2738827069306611</v>
      </c>
      <c r="G26" s="77">
        <v>3.3245465053898462</v>
      </c>
      <c r="H26"/>
      <c r="I26" s="93">
        <v>2017293</v>
      </c>
      <c r="J26" s="18">
        <v>2133267</v>
      </c>
      <c r="K26" s="18">
        <v>2350370</v>
      </c>
      <c r="L26" s="78">
        <v>4.3640548602950275</v>
      </c>
      <c r="M26" s="79">
        <v>4.3290981261186667</v>
      </c>
      <c r="N26" s="77">
        <v>4.3761524575349622</v>
      </c>
      <c r="O26"/>
      <c r="P26" s="93">
        <v>454987</v>
      </c>
      <c r="Q26" s="18">
        <v>505328</v>
      </c>
      <c r="R26" s="18">
        <v>566639</v>
      </c>
      <c r="S26" s="78">
        <v>1.6397087246312694</v>
      </c>
      <c r="T26" s="79">
        <v>1.6135446196521208</v>
      </c>
      <c r="U26" s="77">
        <v>1.6649709578647949</v>
      </c>
    </row>
    <row r="27" spans="1:21" x14ac:dyDescent="0.2">
      <c r="A27" s="17" t="s">
        <v>175</v>
      </c>
      <c r="B27" s="18">
        <v>479663</v>
      </c>
      <c r="C27" s="18">
        <v>570728</v>
      </c>
      <c r="D27" s="18">
        <v>652959</v>
      </c>
      <c r="E27" s="78">
        <v>0.64842776379283984</v>
      </c>
      <c r="F27" s="79">
        <v>0.70814070729351131</v>
      </c>
      <c r="G27" s="77">
        <v>0.74418438942521203</v>
      </c>
      <c r="I27" s="93">
        <v>135619</v>
      </c>
      <c r="J27" s="18">
        <v>171868</v>
      </c>
      <c r="K27" s="18">
        <v>216970</v>
      </c>
      <c r="L27" s="78">
        <v>0.29338760214720982</v>
      </c>
      <c r="M27" s="79">
        <v>0.34877651824162803</v>
      </c>
      <c r="N27" s="77">
        <v>0.40397630956460506</v>
      </c>
      <c r="P27" s="93">
        <v>344044</v>
      </c>
      <c r="Q27" s="18">
        <v>398860</v>
      </c>
      <c r="R27" s="18">
        <v>435989</v>
      </c>
      <c r="S27" s="78">
        <v>1.2398858614796477</v>
      </c>
      <c r="T27" s="79">
        <v>1.2735854870390022</v>
      </c>
      <c r="U27" s="77">
        <v>1.2810784696226594</v>
      </c>
    </row>
    <row r="28" spans="1:21" x14ac:dyDescent="0.2">
      <c r="A28" s="17" t="s">
        <v>176</v>
      </c>
      <c r="B28" s="18">
        <v>656435</v>
      </c>
      <c r="C28" s="18">
        <v>685937</v>
      </c>
      <c r="D28" s="18">
        <v>797410</v>
      </c>
      <c r="E28" s="78">
        <v>0.88739527360949844</v>
      </c>
      <c r="F28" s="79">
        <v>0.85108828082517285</v>
      </c>
      <c r="G28" s="77">
        <v>0.90881674649029776</v>
      </c>
      <c r="I28" s="93">
        <v>290393</v>
      </c>
      <c r="J28" s="18">
        <v>292944</v>
      </c>
      <c r="K28" s="18">
        <v>361738</v>
      </c>
      <c r="L28" s="78">
        <v>0.62821364226498289</v>
      </c>
      <c r="M28" s="79">
        <v>0.59447941652765768</v>
      </c>
      <c r="N28" s="77">
        <v>0.67351975973305578</v>
      </c>
      <c r="P28" s="93">
        <v>366042</v>
      </c>
      <c r="Q28" s="18">
        <v>392993</v>
      </c>
      <c r="R28" s="18">
        <v>435672</v>
      </c>
      <c r="S28" s="78">
        <v>1.3191635386977631</v>
      </c>
      <c r="T28" s="79">
        <v>1.2548517808452053</v>
      </c>
      <c r="U28" s="77">
        <v>1.2801470198042686</v>
      </c>
    </row>
    <row r="29" spans="1:21" x14ac:dyDescent="0.2">
      <c r="A29" s="17" t="s">
        <v>177</v>
      </c>
      <c r="B29" s="18">
        <v>154250</v>
      </c>
      <c r="C29" s="18">
        <v>168678</v>
      </c>
      <c r="D29" s="18">
        <v>179188</v>
      </c>
      <c r="E29" s="78">
        <v>0.20852136305082017</v>
      </c>
      <c r="F29" s="79">
        <v>0.20929016663779401</v>
      </c>
      <c r="G29" s="77">
        <v>0.2042224892716463</v>
      </c>
      <c r="I29" s="93">
        <v>85778</v>
      </c>
      <c r="J29" s="18">
        <v>92147</v>
      </c>
      <c r="K29" s="18">
        <v>98101</v>
      </c>
      <c r="L29" s="78">
        <v>0.18556545717770642</v>
      </c>
      <c r="M29" s="79">
        <v>0.1869964730282036</v>
      </c>
      <c r="N29" s="77">
        <v>0.18265419156840726</v>
      </c>
      <c r="P29" s="93">
        <v>68472</v>
      </c>
      <c r="Q29" s="18">
        <v>76531</v>
      </c>
      <c r="R29" s="18">
        <v>81087</v>
      </c>
      <c r="S29" s="78">
        <v>0.24676339278474391</v>
      </c>
      <c r="T29" s="79">
        <v>0.2443683771463217</v>
      </c>
      <c r="U29" s="77">
        <v>0.23826016222036012</v>
      </c>
    </row>
    <row r="30" spans="1:21" x14ac:dyDescent="0.2">
      <c r="A30" s="17" t="s">
        <v>178</v>
      </c>
      <c r="B30" s="18">
        <v>189452</v>
      </c>
      <c r="C30" s="18">
        <v>189462</v>
      </c>
      <c r="D30" s="18">
        <v>252835</v>
      </c>
      <c r="E30" s="78">
        <v>0.25610884455561739</v>
      </c>
      <c r="F30" s="79">
        <v>0.23507827666636863</v>
      </c>
      <c r="G30" s="77">
        <v>0.2881587666305595</v>
      </c>
      <c r="I30" s="93">
        <v>0</v>
      </c>
      <c r="J30" s="18">
        <v>946</v>
      </c>
      <c r="K30" s="18">
        <v>1347</v>
      </c>
      <c r="L30" s="78" t="s">
        <v>161</v>
      </c>
      <c r="M30" s="79">
        <v>1.9197441423451725E-3</v>
      </c>
      <c r="N30" s="77">
        <v>2.5079784716021711E-3</v>
      </c>
      <c r="P30" s="93">
        <v>189452</v>
      </c>
      <c r="Q30" s="18">
        <v>188516</v>
      </c>
      <c r="R30" s="18">
        <v>251488</v>
      </c>
      <c r="S30" s="78">
        <v>0.68275818275872335</v>
      </c>
      <c r="T30" s="79">
        <v>0.60194364357078811</v>
      </c>
      <c r="U30" s="77">
        <v>0.73895410702669873</v>
      </c>
    </row>
    <row r="31" spans="1:21" x14ac:dyDescent="0.2">
      <c r="A31" s="17" t="s">
        <v>179</v>
      </c>
      <c r="B31" s="18">
        <v>25107</v>
      </c>
      <c r="C31" s="18">
        <v>28201</v>
      </c>
      <c r="D31" s="18">
        <v>34749</v>
      </c>
      <c r="E31" s="71">
        <v>3.3940653887305945E-2</v>
      </c>
      <c r="F31" s="72">
        <v>3.4990881972470793E-2</v>
      </c>
      <c r="G31" s="77">
        <v>3.9603808735520447E-2</v>
      </c>
      <c r="H31"/>
      <c r="I31" s="93">
        <v>0</v>
      </c>
      <c r="J31" s="18">
        <v>0</v>
      </c>
      <c r="K31" s="18">
        <v>0</v>
      </c>
      <c r="L31" s="71" t="s">
        <v>161</v>
      </c>
      <c r="M31" s="72" t="s">
        <v>161</v>
      </c>
      <c r="N31" s="77" t="s">
        <v>161</v>
      </c>
      <c r="O31"/>
      <c r="P31" s="93">
        <v>25107</v>
      </c>
      <c r="Q31" s="18">
        <v>28201</v>
      </c>
      <c r="R31" s="18">
        <v>34749</v>
      </c>
      <c r="S31" s="71">
        <v>9.0482073002783117E-2</v>
      </c>
      <c r="T31" s="72">
        <v>9.0047596449849318E-2</v>
      </c>
      <c r="U31" s="77">
        <v>0.1021039423951471</v>
      </c>
    </row>
    <row r="32" spans="1:21" x14ac:dyDescent="0.2">
      <c r="A32" s="17" t="s">
        <v>180</v>
      </c>
      <c r="B32" s="18">
        <v>60914</v>
      </c>
      <c r="C32" s="18">
        <v>67294</v>
      </c>
      <c r="D32" s="18">
        <v>29113</v>
      </c>
      <c r="E32" s="71">
        <v>8.2345998760957273E-2</v>
      </c>
      <c r="F32" s="72">
        <v>8.3496202668538341E-2</v>
      </c>
      <c r="G32" s="77">
        <v>3.3180398967371919E-2</v>
      </c>
      <c r="H32"/>
      <c r="I32" s="93">
        <v>0</v>
      </c>
      <c r="J32" s="18">
        <v>0</v>
      </c>
      <c r="K32" s="18">
        <v>0</v>
      </c>
      <c r="L32" s="71" t="s">
        <v>161</v>
      </c>
      <c r="M32" s="72" t="s">
        <v>161</v>
      </c>
      <c r="N32" s="77" t="s">
        <v>161</v>
      </c>
      <c r="O32"/>
      <c r="P32" s="93">
        <v>60914</v>
      </c>
      <c r="Q32" s="18">
        <v>67294</v>
      </c>
      <c r="R32" s="18">
        <v>29113</v>
      </c>
      <c r="S32" s="71">
        <v>0.21952543095119015</v>
      </c>
      <c r="T32" s="72">
        <v>0.21487404544151484</v>
      </c>
      <c r="U32" s="77">
        <v>8.5543528589309553E-2</v>
      </c>
    </row>
    <row r="33" spans="1:21" x14ac:dyDescent="0.2">
      <c r="A33" s="17" t="s">
        <v>181</v>
      </c>
      <c r="B33" s="18">
        <v>406547</v>
      </c>
      <c r="C33" s="18">
        <v>518835</v>
      </c>
      <c r="D33" s="18">
        <v>674196</v>
      </c>
      <c r="E33" s="71">
        <v>0.54958660994633246</v>
      </c>
      <c r="F33" s="72">
        <v>0.64375356363912217</v>
      </c>
      <c r="G33" s="77">
        <v>0.76838842655192785</v>
      </c>
      <c r="I33" s="93">
        <v>382759</v>
      </c>
      <c r="J33" s="18">
        <v>494515</v>
      </c>
      <c r="K33" s="18">
        <v>653332</v>
      </c>
      <c r="L33" s="71">
        <v>0.82803106651917424</v>
      </c>
      <c r="M33" s="72">
        <v>1.0035330597799397</v>
      </c>
      <c r="N33" s="77">
        <v>1.2164384490042981</v>
      </c>
      <c r="P33" s="93">
        <v>23788</v>
      </c>
      <c r="Q33" s="18">
        <v>24320</v>
      </c>
      <c r="R33" s="18">
        <v>20864</v>
      </c>
      <c r="S33" s="71">
        <v>8.5728583765093583E-2</v>
      </c>
      <c r="T33" s="72">
        <v>7.7655315260463653E-2</v>
      </c>
      <c r="U33" s="77">
        <v>6.130526501862929E-2</v>
      </c>
    </row>
    <row r="34" spans="1:21" x14ac:dyDescent="0.2">
      <c r="A34" s="17" t="s">
        <v>182</v>
      </c>
      <c r="B34" s="18">
        <v>34508</v>
      </c>
      <c r="C34" s="18">
        <v>78618</v>
      </c>
      <c r="D34" s="18">
        <v>125358</v>
      </c>
      <c r="E34" s="71">
        <v>4.664930435110342E-2</v>
      </c>
      <c r="F34" s="72">
        <v>9.7546652916978435E-2</v>
      </c>
      <c r="G34" s="77">
        <v>0.14287185977919858</v>
      </c>
      <c r="I34" s="93">
        <v>0</v>
      </c>
      <c r="J34" s="18">
        <v>0</v>
      </c>
      <c r="K34" s="18">
        <v>0</v>
      </c>
      <c r="L34" s="71" t="s">
        <v>161</v>
      </c>
      <c r="M34" s="72" t="s">
        <v>161</v>
      </c>
      <c r="N34" s="77" t="s">
        <v>161</v>
      </c>
      <c r="P34" s="93">
        <v>34508</v>
      </c>
      <c r="Q34" s="18">
        <v>78618</v>
      </c>
      <c r="R34" s="18">
        <v>125358</v>
      </c>
      <c r="S34" s="71">
        <v>0.12436194587884015</v>
      </c>
      <c r="T34" s="72">
        <v>0.25103230160966822</v>
      </c>
      <c r="U34" s="77">
        <v>0.36834285909726472</v>
      </c>
    </row>
    <row r="35" spans="1:21" x14ac:dyDescent="0.2">
      <c r="A35" s="17" t="s">
        <v>183</v>
      </c>
      <c r="B35" s="18">
        <v>34995</v>
      </c>
      <c r="C35" s="18">
        <v>32828</v>
      </c>
      <c r="D35" s="18">
        <v>32473</v>
      </c>
      <c r="E35" s="71">
        <v>4.7307650567023997E-2</v>
      </c>
      <c r="F35" s="72">
        <v>4.0731912818420313E-2</v>
      </c>
      <c r="G35" s="77">
        <v>3.7009827076133282E-2</v>
      </c>
      <c r="I35" s="93">
        <v>34995</v>
      </c>
      <c r="J35" s="18">
        <v>32828</v>
      </c>
      <c r="K35" s="18">
        <v>32473</v>
      </c>
      <c r="L35" s="71">
        <v>7.5705462635335813E-2</v>
      </c>
      <c r="M35" s="72">
        <v>6.6618774529500338E-2</v>
      </c>
      <c r="N35" s="77">
        <v>6.0461458729277877E-2</v>
      </c>
      <c r="P35" s="93">
        <v>0</v>
      </c>
      <c r="Q35" s="18">
        <v>0</v>
      </c>
      <c r="R35" s="18">
        <v>0</v>
      </c>
      <c r="S35" s="71" t="s">
        <v>161</v>
      </c>
      <c r="T35" s="72" t="s">
        <v>161</v>
      </c>
      <c r="U35" s="77" t="s">
        <v>161</v>
      </c>
    </row>
    <row r="36" spans="1:21" x14ac:dyDescent="0.2">
      <c r="A36" s="17"/>
      <c r="B36" s="18"/>
      <c r="C36" s="18"/>
      <c r="D36" s="18"/>
      <c r="E36" s="71"/>
      <c r="F36" s="72"/>
      <c r="G36" s="28"/>
      <c r="H36"/>
      <c r="I36" s="93"/>
      <c r="J36" s="18"/>
      <c r="K36" s="18"/>
      <c r="L36" s="71"/>
      <c r="M36" s="72"/>
      <c r="N36" s="28"/>
      <c r="O36"/>
      <c r="P36" s="93"/>
      <c r="Q36" s="18"/>
      <c r="R36" s="18"/>
      <c r="S36" s="71"/>
      <c r="T36" s="72"/>
      <c r="U36" s="28"/>
    </row>
    <row r="37" spans="1:21" ht="13.5" thickBot="1" x14ac:dyDescent="0.25">
      <c r="A37" s="20" t="s">
        <v>4</v>
      </c>
      <c r="B37" s="21">
        <v>73973236</v>
      </c>
      <c r="C37" s="21">
        <v>80595282</v>
      </c>
      <c r="D37" s="22">
        <v>87741561</v>
      </c>
      <c r="E37" s="80">
        <v>100</v>
      </c>
      <c r="F37" s="80">
        <v>100</v>
      </c>
      <c r="G37" s="81">
        <v>100</v>
      </c>
      <c r="H37"/>
      <c r="I37" s="94">
        <v>46225198</v>
      </c>
      <c r="J37" s="21">
        <v>49277400</v>
      </c>
      <c r="K37" s="22">
        <v>53708595</v>
      </c>
      <c r="L37" s="80">
        <v>100</v>
      </c>
      <c r="M37" s="80">
        <v>100</v>
      </c>
      <c r="N37" s="81">
        <v>100</v>
      </c>
      <c r="O37"/>
      <c r="P37" s="94">
        <v>27748038</v>
      </c>
      <c r="Q37" s="21">
        <v>31317882</v>
      </c>
      <c r="R37" s="22">
        <v>34032966</v>
      </c>
      <c r="S37" s="80">
        <v>100</v>
      </c>
      <c r="T37" s="80">
        <v>100</v>
      </c>
      <c r="U37" s="81">
        <v>100</v>
      </c>
    </row>
    <row r="38" spans="1:21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x14ac:dyDescent="0.2">
      <c r="A59" s="50"/>
      <c r="B59" s="50"/>
      <c r="C59" s="50"/>
      <c r="D59" s="50"/>
      <c r="E59" s="50"/>
      <c r="F59" s="50"/>
      <c r="G59" s="50"/>
      <c r="H59"/>
      <c r="I59" s="50"/>
      <c r="J59" s="50"/>
      <c r="K59" s="50"/>
      <c r="L59" s="50"/>
      <c r="M59" s="50"/>
      <c r="N59" s="50"/>
      <c r="O59"/>
      <c r="P59" s="50"/>
      <c r="Q59" s="50"/>
      <c r="R59" s="50"/>
      <c r="S59" s="50"/>
      <c r="T59" s="50"/>
      <c r="U59" s="50"/>
    </row>
    <row r="60" spans="1:21" x14ac:dyDescent="0.2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</row>
    <row r="61" spans="1:21" x14ac:dyDescent="0.2">
      <c r="A61" s="26" t="s">
        <v>156</v>
      </c>
      <c r="T61" s="25"/>
      <c r="U61" s="208">
        <v>7</v>
      </c>
    </row>
    <row r="62" spans="1:21" x14ac:dyDescent="0.2">
      <c r="A62" s="26" t="s">
        <v>157</v>
      </c>
      <c r="T62" s="25"/>
      <c r="U62" s="207"/>
    </row>
  </sheetData>
  <mergeCells count="4">
    <mergeCell ref="U61:U62"/>
    <mergeCell ref="I4:N4"/>
    <mergeCell ref="P4:U4"/>
    <mergeCell ref="D4:E4"/>
  </mergeCells>
  <phoneticPr fontId="0" type="noConversion"/>
  <hyperlinks>
    <hyperlink ref="A2" location="Innhold!A23" tooltip="Move to Tab2" display="Tilbake til innholdsfortegnelsen" xr:uid="{00000000-0004-0000-0600-000000000000}"/>
  </hyperlinks>
  <pageMargins left="0.78740157480314965" right="0.78740157480314965" top="0.78740157480314965" bottom="0.19685039370078741" header="3.937007874015748E-2" footer="3.937007874015748E-2"/>
  <pageSetup paperSize="9" scale="56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79"/>
  <sheetViews>
    <sheetView showGridLines="0" showRowColHeaders="0" zoomScaleNormal="100" workbookViewId="0"/>
  </sheetViews>
  <sheetFormatPr defaultColWidth="11.42578125" defaultRowHeight="12.75" x14ac:dyDescent="0.2"/>
  <cols>
    <col min="1" max="1" width="26.85546875" style="1" customWidth="1"/>
    <col min="2" max="4" width="11.7109375" style="1" customWidth="1"/>
    <col min="5" max="7" width="9.7109375" style="1" customWidth="1"/>
    <col min="8" max="8" width="6.7109375" style="1" customWidth="1"/>
    <col min="9" max="11" width="11.7109375" style="1" customWidth="1"/>
    <col min="12" max="14" width="9.7109375" style="1" customWidth="1"/>
    <col min="15" max="15" width="6.7109375" style="1" customWidth="1"/>
    <col min="16" max="18" width="11.7109375" style="1" customWidth="1"/>
    <col min="19" max="21" width="9.7109375" style="1" customWidth="1"/>
    <col min="22" max="16384" width="11.42578125" style="1"/>
  </cols>
  <sheetData>
    <row r="1" spans="1:21" ht="5.25" customHeight="1" x14ac:dyDescent="0.2"/>
    <row r="2" spans="1:21" x14ac:dyDescent="0.2">
      <c r="A2" s="69" t="s">
        <v>0</v>
      </c>
      <c r="B2" s="3"/>
      <c r="C2" s="3"/>
      <c r="D2" s="3"/>
      <c r="E2" s="3"/>
      <c r="F2" s="3"/>
      <c r="I2" s="3"/>
      <c r="J2" s="3"/>
      <c r="K2" s="3"/>
      <c r="L2" s="3"/>
      <c r="M2" s="3"/>
      <c r="P2" s="3"/>
      <c r="Q2" s="3"/>
      <c r="R2" s="3"/>
      <c r="S2" s="3"/>
      <c r="T2" s="3"/>
    </row>
    <row r="3" spans="1:21" ht="6" customHeight="1" x14ac:dyDescent="0.2">
      <c r="A3" s="4"/>
      <c r="B3" s="3"/>
      <c r="C3" s="3"/>
      <c r="D3" s="3"/>
      <c r="E3" s="3"/>
      <c r="F3" s="3"/>
      <c r="I3" s="3"/>
      <c r="J3" s="3"/>
      <c r="K3" s="3"/>
      <c r="L3" s="3"/>
      <c r="M3" s="3"/>
      <c r="P3" s="3"/>
      <c r="Q3" s="3"/>
      <c r="R3" s="3"/>
      <c r="S3" s="3"/>
      <c r="T3" s="3"/>
    </row>
    <row r="4" spans="1:21" ht="16.5" thickBot="1" x14ac:dyDescent="0.3">
      <c r="A4" s="5" t="s">
        <v>33</v>
      </c>
      <c r="B4" s="6"/>
      <c r="C4" s="6"/>
      <c r="D4" s="223" t="s">
        <v>103</v>
      </c>
      <c r="E4" s="223"/>
      <c r="F4" s="6"/>
      <c r="I4" s="223" t="s">
        <v>90</v>
      </c>
      <c r="J4" s="223"/>
      <c r="K4" s="223"/>
      <c r="L4" s="223"/>
      <c r="M4" s="223"/>
      <c r="N4" s="223"/>
      <c r="P4" s="223" t="s">
        <v>91</v>
      </c>
      <c r="Q4" s="223"/>
      <c r="R4" s="223"/>
      <c r="S4" s="223"/>
      <c r="T4" s="223"/>
      <c r="U4" s="223"/>
    </row>
    <row r="5" spans="1:21" x14ac:dyDescent="0.2">
      <c r="A5" s="7"/>
      <c r="B5" s="8"/>
      <c r="C5" s="9" t="s">
        <v>1</v>
      </c>
      <c r="D5" s="10"/>
      <c r="E5" s="11"/>
      <c r="F5" s="9" t="s">
        <v>2</v>
      </c>
      <c r="G5" s="12"/>
      <c r="I5" s="7"/>
      <c r="J5" s="83" t="s">
        <v>1</v>
      </c>
      <c r="K5" s="10"/>
      <c r="L5" s="11"/>
      <c r="M5" s="83" t="s">
        <v>2</v>
      </c>
      <c r="N5" s="12"/>
      <c r="P5" s="7"/>
      <c r="Q5" s="83" t="s">
        <v>1</v>
      </c>
      <c r="R5" s="10"/>
      <c r="S5" s="11"/>
      <c r="T5" s="83" t="s">
        <v>2</v>
      </c>
      <c r="U5" s="12"/>
    </row>
    <row r="6" spans="1:21" x14ac:dyDescent="0.2">
      <c r="A6" s="13" t="s">
        <v>3</v>
      </c>
      <c r="B6" s="14" t="s">
        <v>158</v>
      </c>
      <c r="C6" s="15" t="s">
        <v>154</v>
      </c>
      <c r="D6" s="66" t="s">
        <v>155</v>
      </c>
      <c r="E6" s="15" t="s">
        <v>158</v>
      </c>
      <c r="F6" s="15" t="s">
        <v>154</v>
      </c>
      <c r="G6" s="16" t="s">
        <v>155</v>
      </c>
      <c r="I6" s="92" t="s">
        <v>158</v>
      </c>
      <c r="J6" s="15" t="s">
        <v>154</v>
      </c>
      <c r="K6" s="66" t="s">
        <v>155</v>
      </c>
      <c r="L6" s="15" t="s">
        <v>158</v>
      </c>
      <c r="M6" s="15" t="s">
        <v>154</v>
      </c>
      <c r="N6" s="16" t="s">
        <v>155</v>
      </c>
      <c r="P6" s="92" t="s">
        <v>158</v>
      </c>
      <c r="Q6" s="15" t="s">
        <v>154</v>
      </c>
      <c r="R6" s="66" t="s">
        <v>155</v>
      </c>
      <c r="S6" s="15" t="s">
        <v>158</v>
      </c>
      <c r="T6" s="15" t="s">
        <v>154</v>
      </c>
      <c r="U6" s="16" t="s">
        <v>155</v>
      </c>
    </row>
    <row r="7" spans="1:21" x14ac:dyDescent="0.2">
      <c r="A7" s="17" t="s">
        <v>80</v>
      </c>
      <c r="B7" s="18">
        <v>5693075</v>
      </c>
      <c r="C7" s="18">
        <v>5996779</v>
      </c>
      <c r="D7" s="19">
        <v>6221848</v>
      </c>
      <c r="E7" s="76">
        <v>20.48924933209274</v>
      </c>
      <c r="F7" s="76">
        <v>20.094094222894171</v>
      </c>
      <c r="G7" s="77">
        <v>19.231085215446889</v>
      </c>
      <c r="I7" s="93">
        <v>3932671</v>
      </c>
      <c r="J7" s="18">
        <v>4124224</v>
      </c>
      <c r="K7" s="19">
        <v>4352267</v>
      </c>
      <c r="L7" s="76">
        <v>18.552487694326796</v>
      </c>
      <c r="M7" s="76">
        <v>18.362433285632484</v>
      </c>
      <c r="N7" s="77">
        <v>17.764391355900727</v>
      </c>
      <c r="P7" s="93">
        <v>1760404</v>
      </c>
      <c r="Q7" s="18">
        <v>1872555</v>
      </c>
      <c r="R7" s="19">
        <v>1869581</v>
      </c>
      <c r="S7" s="76">
        <v>26.720848969411499</v>
      </c>
      <c r="T7" s="76">
        <v>25.361782480717146</v>
      </c>
      <c r="U7" s="77">
        <v>23.806832131094769</v>
      </c>
    </row>
    <row r="8" spans="1:21" x14ac:dyDescent="0.2">
      <c r="A8" s="17" t="s">
        <v>185</v>
      </c>
      <c r="B8" s="18">
        <v>1451374</v>
      </c>
      <c r="C8" s="18">
        <v>1648823</v>
      </c>
      <c r="D8" s="19">
        <v>1944794</v>
      </c>
      <c r="E8" s="76">
        <v>5.2234624978797521</v>
      </c>
      <c r="F8" s="76">
        <v>5.5249000703335973</v>
      </c>
      <c r="G8" s="77">
        <v>6.0111560328201232</v>
      </c>
      <c r="I8" s="93">
        <v>1364682</v>
      </c>
      <c r="J8" s="18">
        <v>1540275</v>
      </c>
      <c r="K8" s="19">
        <v>1800874</v>
      </c>
      <c r="L8" s="76">
        <v>6.4379262876730037</v>
      </c>
      <c r="M8" s="76">
        <v>6.8578226907722701</v>
      </c>
      <c r="N8" s="77">
        <v>7.3505211235124968</v>
      </c>
      <c r="P8" s="93">
        <v>86692</v>
      </c>
      <c r="Q8" s="18">
        <v>108548</v>
      </c>
      <c r="R8" s="19">
        <v>143920</v>
      </c>
      <c r="S8" s="76">
        <v>1.3158819446310175</v>
      </c>
      <c r="T8" s="76">
        <v>1.4701681738143257</v>
      </c>
      <c r="U8" s="77">
        <v>1.8326455394589265</v>
      </c>
    </row>
    <row r="9" spans="1:21" x14ac:dyDescent="0.2">
      <c r="A9" s="17" t="s">
        <v>81</v>
      </c>
      <c r="B9" s="18">
        <v>7143977</v>
      </c>
      <c r="C9" s="18">
        <v>7569424</v>
      </c>
      <c r="D9" s="19">
        <v>8216549</v>
      </c>
      <c r="E9" s="76">
        <v>25.711013112550933</v>
      </c>
      <c r="F9" s="76">
        <v>25.363735943751887</v>
      </c>
      <c r="G9" s="77">
        <v>25.396498595898667</v>
      </c>
      <c r="I9" s="93">
        <v>5256958</v>
      </c>
      <c r="J9" s="18">
        <v>5568656</v>
      </c>
      <c r="K9" s="19">
        <v>6042141</v>
      </c>
      <c r="L9" s="76">
        <v>24.799849416488893</v>
      </c>
      <c r="M9" s="76">
        <v>24.79353068374488</v>
      </c>
      <c r="N9" s="77">
        <v>24.661850330306798</v>
      </c>
      <c r="P9" s="93">
        <v>1887019</v>
      </c>
      <c r="Q9" s="18">
        <v>2000768</v>
      </c>
      <c r="R9" s="19">
        <v>2174408</v>
      </c>
      <c r="S9" s="76">
        <v>28.642714798086072</v>
      </c>
      <c r="T9" s="76">
        <v>27.098292338745448</v>
      </c>
      <c r="U9" s="77">
        <v>27.688431921649563</v>
      </c>
    </row>
    <row r="10" spans="1:21" x14ac:dyDescent="0.2">
      <c r="A10" s="17" t="s">
        <v>83</v>
      </c>
      <c r="B10" s="18">
        <v>3993856</v>
      </c>
      <c r="C10" s="18">
        <v>4644359</v>
      </c>
      <c r="D10" s="19">
        <v>4765024</v>
      </c>
      <c r="E10" s="76">
        <v>14.373798233902519</v>
      </c>
      <c r="F10" s="76">
        <v>15.562385632511479</v>
      </c>
      <c r="G10" s="77">
        <v>14.72819371312986</v>
      </c>
      <c r="I10" s="93">
        <v>3211267</v>
      </c>
      <c r="J10" s="18">
        <v>3634862</v>
      </c>
      <c r="K10" s="19">
        <v>3885908</v>
      </c>
      <c r="L10" s="76">
        <v>15.149243732999206</v>
      </c>
      <c r="M10" s="76">
        <v>16.183628963286345</v>
      </c>
      <c r="N10" s="77">
        <v>15.860881348737447</v>
      </c>
      <c r="P10" s="93">
        <v>782589</v>
      </c>
      <c r="Q10" s="18">
        <v>1009497</v>
      </c>
      <c r="R10" s="19">
        <v>879116</v>
      </c>
      <c r="S10" s="76">
        <v>11.878774687016602</v>
      </c>
      <c r="T10" s="76">
        <v>13.672572142840407</v>
      </c>
      <c r="U10" s="77">
        <v>11.194469261165741</v>
      </c>
    </row>
    <row r="11" spans="1:21" x14ac:dyDescent="0.2">
      <c r="A11" s="17" t="s">
        <v>184</v>
      </c>
      <c r="B11" s="18">
        <v>4197595</v>
      </c>
      <c r="C11" s="18">
        <v>4502927</v>
      </c>
      <c r="D11" s="19">
        <v>4889492</v>
      </c>
      <c r="E11" s="76">
        <v>15.107050328714417</v>
      </c>
      <c r="F11" s="76">
        <v>15.088473231515483</v>
      </c>
      <c r="G11" s="77">
        <v>15.112911358851235</v>
      </c>
      <c r="I11" s="93">
        <v>3752085</v>
      </c>
      <c r="J11" s="18">
        <v>3976329</v>
      </c>
      <c r="K11" s="19">
        <v>4293332</v>
      </c>
      <c r="L11" s="76">
        <v>17.700568084787196</v>
      </c>
      <c r="M11" s="76">
        <v>17.703954970492806</v>
      </c>
      <c r="N11" s="77">
        <v>17.523839844571111</v>
      </c>
      <c r="P11" s="93">
        <v>445510</v>
      </c>
      <c r="Q11" s="18">
        <v>526598</v>
      </c>
      <c r="R11" s="19">
        <v>596160</v>
      </c>
      <c r="S11" s="76">
        <v>6.7623144598413294</v>
      </c>
      <c r="T11" s="76">
        <v>7.1322145041297524</v>
      </c>
      <c r="U11" s="77">
        <v>7.5913699611161309</v>
      </c>
    </row>
    <row r="12" spans="1:21" x14ac:dyDescent="0.2">
      <c r="A12" s="17" t="s">
        <v>159</v>
      </c>
      <c r="B12" s="18">
        <v>566433</v>
      </c>
      <c r="C12" s="18">
        <v>608043</v>
      </c>
      <c r="D12" s="19">
        <v>680081</v>
      </c>
      <c r="E12" s="76">
        <v>2.0385796721324221</v>
      </c>
      <c r="F12" s="76">
        <v>2.03743932093733</v>
      </c>
      <c r="G12" s="77">
        <v>2.1020596556531652</v>
      </c>
      <c r="I12" s="93">
        <v>566433</v>
      </c>
      <c r="J12" s="18">
        <v>608043</v>
      </c>
      <c r="K12" s="19">
        <v>680081</v>
      </c>
      <c r="L12" s="76">
        <v>2.6721638454273466</v>
      </c>
      <c r="M12" s="76">
        <v>2.7072120773012891</v>
      </c>
      <c r="N12" s="77">
        <v>2.7758464813193497</v>
      </c>
      <c r="P12" s="93">
        <v>0</v>
      </c>
      <c r="Q12" s="18">
        <v>0</v>
      </c>
      <c r="R12" s="19">
        <v>0</v>
      </c>
      <c r="S12" s="76" t="s">
        <v>161</v>
      </c>
      <c r="T12" s="76" t="s">
        <v>161</v>
      </c>
      <c r="U12" s="77" t="s">
        <v>161</v>
      </c>
    </row>
    <row r="13" spans="1:21" x14ac:dyDescent="0.2">
      <c r="A13" s="17" t="s">
        <v>160</v>
      </c>
      <c r="B13" s="18">
        <v>568705</v>
      </c>
      <c r="C13" s="18">
        <v>0</v>
      </c>
      <c r="D13" s="19">
        <v>0</v>
      </c>
      <c r="E13" s="76">
        <v>2.0467565492124735</v>
      </c>
      <c r="F13" s="76" t="s">
        <v>161</v>
      </c>
      <c r="G13" s="77" t="s">
        <v>161</v>
      </c>
      <c r="I13" s="93">
        <v>357618</v>
      </c>
      <c r="J13" s="18">
        <v>0</v>
      </c>
      <c r="K13" s="19">
        <v>0</v>
      </c>
      <c r="L13" s="76">
        <v>1.6870731226359286</v>
      </c>
      <c r="M13" s="76" t="s">
        <v>161</v>
      </c>
      <c r="N13" s="77" t="s">
        <v>161</v>
      </c>
      <c r="P13" s="93">
        <v>211087</v>
      </c>
      <c r="Q13" s="18">
        <v>0</v>
      </c>
      <c r="R13" s="19">
        <v>0</v>
      </c>
      <c r="S13" s="76">
        <v>3.2040508010696209</v>
      </c>
      <c r="T13" s="76" t="s">
        <v>161</v>
      </c>
      <c r="U13" s="77" t="s">
        <v>161</v>
      </c>
    </row>
    <row r="14" spans="1:21" x14ac:dyDescent="0.2">
      <c r="A14" s="17" t="s">
        <v>162</v>
      </c>
      <c r="B14" s="18">
        <v>369017</v>
      </c>
      <c r="C14" s="18">
        <v>462003</v>
      </c>
      <c r="D14" s="19">
        <v>538586</v>
      </c>
      <c r="E14" s="76">
        <v>1.3280839126097701</v>
      </c>
      <c r="F14" s="76">
        <v>1.5480863665744187</v>
      </c>
      <c r="G14" s="77">
        <v>1.6647133234123814</v>
      </c>
      <c r="I14" s="93">
        <v>0</v>
      </c>
      <c r="J14" s="18">
        <v>0</v>
      </c>
      <c r="K14" s="19">
        <v>0</v>
      </c>
      <c r="L14" s="76" t="s">
        <v>161</v>
      </c>
      <c r="M14" s="76" t="s">
        <v>161</v>
      </c>
      <c r="N14" s="77" t="s">
        <v>161</v>
      </c>
      <c r="P14" s="93">
        <v>369017</v>
      </c>
      <c r="Q14" s="18">
        <v>462003</v>
      </c>
      <c r="R14" s="19">
        <v>538586</v>
      </c>
      <c r="S14" s="76">
        <v>5.6012412628835895</v>
      </c>
      <c r="T14" s="76">
        <v>6.2573433578392965</v>
      </c>
      <c r="U14" s="77">
        <v>6.858235342655818</v>
      </c>
    </row>
    <row r="15" spans="1:21" x14ac:dyDescent="0.2">
      <c r="A15" s="17" t="s">
        <v>163</v>
      </c>
      <c r="B15" s="18">
        <v>612956</v>
      </c>
      <c r="C15" s="18">
        <v>654307</v>
      </c>
      <c r="D15" s="19">
        <v>752014</v>
      </c>
      <c r="E15" s="76">
        <v>2.2060149064613128</v>
      </c>
      <c r="F15" s="76">
        <v>2.192461404480508</v>
      </c>
      <c r="G15" s="77">
        <v>2.3243970790043531</v>
      </c>
      <c r="I15" s="93">
        <v>487924</v>
      </c>
      <c r="J15" s="18">
        <v>533733</v>
      </c>
      <c r="K15" s="19">
        <v>614827</v>
      </c>
      <c r="L15" s="76">
        <v>2.3017953970130498</v>
      </c>
      <c r="M15" s="76">
        <v>2.3763589477294351</v>
      </c>
      <c r="N15" s="77">
        <v>2.5095030806185319</v>
      </c>
      <c r="P15" s="93">
        <v>125032</v>
      </c>
      <c r="Q15" s="18">
        <v>120574</v>
      </c>
      <c r="R15" s="19">
        <v>137187</v>
      </c>
      <c r="S15" s="76">
        <v>1.8978377624360421</v>
      </c>
      <c r="T15" s="76">
        <v>1.6330476599245358</v>
      </c>
      <c r="U15" s="77">
        <v>1.7469090023745952</v>
      </c>
    </row>
    <row r="16" spans="1:21" x14ac:dyDescent="0.2">
      <c r="A16" s="17" t="s">
        <v>164</v>
      </c>
      <c r="B16" s="18">
        <v>0</v>
      </c>
      <c r="C16" s="18">
        <v>0</v>
      </c>
      <c r="D16" s="19">
        <v>0</v>
      </c>
      <c r="E16" s="76" t="s">
        <v>161</v>
      </c>
      <c r="F16" s="76" t="s">
        <v>161</v>
      </c>
      <c r="G16" s="77" t="s">
        <v>161</v>
      </c>
      <c r="I16" s="93">
        <v>0</v>
      </c>
      <c r="J16" s="18">
        <v>0</v>
      </c>
      <c r="K16" s="19">
        <v>0</v>
      </c>
      <c r="L16" s="76" t="s">
        <v>161</v>
      </c>
      <c r="M16" s="76" t="s">
        <v>161</v>
      </c>
      <c r="N16" s="77" t="s">
        <v>161</v>
      </c>
      <c r="P16" s="93">
        <v>0</v>
      </c>
      <c r="Q16" s="18">
        <v>0</v>
      </c>
      <c r="R16" s="19">
        <v>0</v>
      </c>
      <c r="S16" s="76" t="s">
        <v>161</v>
      </c>
      <c r="T16" s="76" t="s">
        <v>161</v>
      </c>
      <c r="U16" s="77" t="s">
        <v>161</v>
      </c>
    </row>
    <row r="17" spans="1:21" x14ac:dyDescent="0.2">
      <c r="A17" s="17" t="s">
        <v>165</v>
      </c>
      <c r="B17" s="18">
        <v>0</v>
      </c>
      <c r="C17" s="18">
        <v>0</v>
      </c>
      <c r="D17" s="19">
        <v>0</v>
      </c>
      <c r="E17" s="76" t="s">
        <v>161</v>
      </c>
      <c r="F17" s="76" t="s">
        <v>161</v>
      </c>
      <c r="G17" s="77" t="s">
        <v>161</v>
      </c>
      <c r="I17" s="93">
        <v>0</v>
      </c>
      <c r="J17" s="18">
        <v>0</v>
      </c>
      <c r="K17" s="19">
        <v>0</v>
      </c>
      <c r="L17" s="76" t="s">
        <v>161</v>
      </c>
      <c r="M17" s="76" t="s">
        <v>161</v>
      </c>
      <c r="N17" s="77" t="s">
        <v>161</v>
      </c>
      <c r="P17" s="93">
        <v>0</v>
      </c>
      <c r="Q17" s="18">
        <v>0</v>
      </c>
      <c r="R17" s="19">
        <v>0</v>
      </c>
      <c r="S17" s="76" t="s">
        <v>161</v>
      </c>
      <c r="T17" s="76" t="s">
        <v>161</v>
      </c>
      <c r="U17" s="77" t="s">
        <v>161</v>
      </c>
    </row>
    <row r="18" spans="1:21" x14ac:dyDescent="0.2">
      <c r="A18" s="17" t="s">
        <v>166</v>
      </c>
      <c r="B18" s="18">
        <v>0</v>
      </c>
      <c r="C18" s="18">
        <v>0</v>
      </c>
      <c r="D18" s="19">
        <v>0</v>
      </c>
      <c r="E18" s="76" t="s">
        <v>161</v>
      </c>
      <c r="F18" s="76" t="s">
        <v>161</v>
      </c>
      <c r="G18" s="77" t="s">
        <v>161</v>
      </c>
      <c r="I18" s="93">
        <v>0</v>
      </c>
      <c r="J18" s="18">
        <v>0</v>
      </c>
      <c r="K18" s="19">
        <v>0</v>
      </c>
      <c r="L18" s="76" t="s">
        <v>161</v>
      </c>
      <c r="M18" s="76" t="s">
        <v>161</v>
      </c>
      <c r="N18" s="77" t="s">
        <v>161</v>
      </c>
      <c r="P18" s="93">
        <v>0</v>
      </c>
      <c r="Q18" s="18">
        <v>0</v>
      </c>
      <c r="R18" s="19">
        <v>0</v>
      </c>
      <c r="S18" s="76" t="s">
        <v>161</v>
      </c>
      <c r="T18" s="76" t="s">
        <v>161</v>
      </c>
      <c r="U18" s="77" t="s">
        <v>161</v>
      </c>
    </row>
    <row r="19" spans="1:21" x14ac:dyDescent="0.2">
      <c r="A19" s="17" t="s">
        <v>167</v>
      </c>
      <c r="B19" s="18">
        <v>0</v>
      </c>
      <c r="C19" s="18">
        <v>0</v>
      </c>
      <c r="D19" s="19">
        <v>17559</v>
      </c>
      <c r="E19" s="76" t="s">
        <v>161</v>
      </c>
      <c r="F19" s="76" t="s">
        <v>161</v>
      </c>
      <c r="G19" s="77">
        <v>5.4273043201639115E-2</v>
      </c>
      <c r="I19" s="93">
        <v>0</v>
      </c>
      <c r="J19" s="18">
        <v>0</v>
      </c>
      <c r="K19" s="19">
        <v>1968</v>
      </c>
      <c r="L19" s="76" t="s">
        <v>161</v>
      </c>
      <c r="M19" s="76" t="s">
        <v>161</v>
      </c>
      <c r="N19" s="77">
        <v>8.0326694544274584E-3</v>
      </c>
      <c r="P19" s="93">
        <v>0</v>
      </c>
      <c r="Q19" s="18">
        <v>0</v>
      </c>
      <c r="R19" s="19">
        <v>15591</v>
      </c>
      <c r="S19" s="76" t="s">
        <v>161</v>
      </c>
      <c r="T19" s="76" t="s">
        <v>161</v>
      </c>
      <c r="U19" s="77">
        <v>0.19853235551489801</v>
      </c>
    </row>
    <row r="20" spans="1:21" x14ac:dyDescent="0.2">
      <c r="A20" s="17" t="s">
        <v>168</v>
      </c>
      <c r="B20" s="18">
        <v>0</v>
      </c>
      <c r="C20" s="18">
        <v>261348</v>
      </c>
      <c r="D20" s="19">
        <v>293038</v>
      </c>
      <c r="E20" s="76" t="s">
        <v>161</v>
      </c>
      <c r="F20" s="76">
        <v>0.87572867650532826</v>
      </c>
      <c r="G20" s="77">
        <v>0.90574998768277937</v>
      </c>
      <c r="I20" s="93">
        <v>0</v>
      </c>
      <c r="J20" s="18">
        <v>0</v>
      </c>
      <c r="K20" s="19">
        <v>0</v>
      </c>
      <c r="L20" s="76" t="s">
        <v>161</v>
      </c>
      <c r="M20" s="76" t="s">
        <v>161</v>
      </c>
      <c r="N20" s="77" t="s">
        <v>161</v>
      </c>
      <c r="P20" s="93">
        <v>0</v>
      </c>
      <c r="Q20" s="18">
        <v>261348</v>
      </c>
      <c r="R20" s="19">
        <v>293038</v>
      </c>
      <c r="S20" s="76" t="s">
        <v>161</v>
      </c>
      <c r="T20" s="76">
        <v>3.5396830147955414</v>
      </c>
      <c r="U20" s="77">
        <v>3.7314812645356095</v>
      </c>
    </row>
    <row r="21" spans="1:21" x14ac:dyDescent="0.2">
      <c r="A21" s="17" t="s">
        <v>169</v>
      </c>
      <c r="B21" s="18">
        <v>1287838</v>
      </c>
      <c r="C21" s="18">
        <v>1378835</v>
      </c>
      <c r="D21" s="19">
        <v>1492470</v>
      </c>
      <c r="E21" s="76">
        <v>4.634900099040264</v>
      </c>
      <c r="F21" s="76">
        <v>4.6202203562653024</v>
      </c>
      <c r="G21" s="77">
        <v>4.6130695818184595</v>
      </c>
      <c r="I21" s="93">
        <v>976092</v>
      </c>
      <c r="J21" s="18">
        <v>1039636</v>
      </c>
      <c r="K21" s="19">
        <v>1129782</v>
      </c>
      <c r="L21" s="76">
        <v>4.60474187099069</v>
      </c>
      <c r="M21" s="76">
        <v>4.6288093690696268</v>
      </c>
      <c r="N21" s="77">
        <v>4.6113645129888017</v>
      </c>
      <c r="P21" s="93">
        <v>311746</v>
      </c>
      <c r="Q21" s="18">
        <v>339199</v>
      </c>
      <c r="R21" s="19">
        <v>362688</v>
      </c>
      <c r="S21" s="76">
        <v>4.7319352732771325</v>
      </c>
      <c r="T21" s="76">
        <v>4.5940926999082938</v>
      </c>
      <c r="U21" s="77">
        <v>4.6183890037192823</v>
      </c>
    </row>
    <row r="22" spans="1:21" x14ac:dyDescent="0.2">
      <c r="A22" s="17" t="s">
        <v>170</v>
      </c>
      <c r="B22" s="18">
        <v>0</v>
      </c>
      <c r="C22" s="18">
        <v>0</v>
      </c>
      <c r="D22" s="19">
        <v>0</v>
      </c>
      <c r="E22" s="76" t="s">
        <v>161</v>
      </c>
      <c r="F22" s="76" t="s">
        <v>161</v>
      </c>
      <c r="G22" s="77" t="s">
        <v>161</v>
      </c>
      <c r="I22" s="93">
        <v>0</v>
      </c>
      <c r="J22" s="18">
        <v>0</v>
      </c>
      <c r="K22" s="19">
        <v>0</v>
      </c>
      <c r="L22" s="76" t="s">
        <v>161</v>
      </c>
      <c r="M22" s="76" t="s">
        <v>161</v>
      </c>
      <c r="N22" s="77" t="s">
        <v>161</v>
      </c>
      <c r="P22" s="93">
        <v>0</v>
      </c>
      <c r="Q22" s="18">
        <v>0</v>
      </c>
      <c r="R22" s="19">
        <v>0</v>
      </c>
      <c r="S22" s="76" t="s">
        <v>161</v>
      </c>
      <c r="T22" s="76" t="s">
        <v>161</v>
      </c>
      <c r="U22" s="77" t="s">
        <v>161</v>
      </c>
    </row>
    <row r="23" spans="1:21" x14ac:dyDescent="0.2">
      <c r="A23" s="17" t="s">
        <v>171</v>
      </c>
      <c r="B23" s="18">
        <v>0</v>
      </c>
      <c r="C23" s="18">
        <v>0</v>
      </c>
      <c r="D23" s="19">
        <v>0</v>
      </c>
      <c r="E23" s="76" t="s">
        <v>161</v>
      </c>
      <c r="F23" s="76" t="s">
        <v>161</v>
      </c>
      <c r="G23" s="77" t="s">
        <v>161</v>
      </c>
      <c r="I23" s="93">
        <v>0</v>
      </c>
      <c r="J23" s="18">
        <v>0</v>
      </c>
      <c r="K23" s="19">
        <v>0</v>
      </c>
      <c r="L23" s="76" t="s">
        <v>161</v>
      </c>
      <c r="M23" s="76" t="s">
        <v>161</v>
      </c>
      <c r="N23" s="77" t="s">
        <v>161</v>
      </c>
      <c r="P23" s="93">
        <v>0</v>
      </c>
      <c r="Q23" s="18">
        <v>0</v>
      </c>
      <c r="R23" s="19">
        <v>0</v>
      </c>
      <c r="S23" s="76" t="s">
        <v>161</v>
      </c>
      <c r="T23" s="76" t="s">
        <v>161</v>
      </c>
      <c r="U23" s="77" t="s">
        <v>161</v>
      </c>
    </row>
    <row r="24" spans="1:21" x14ac:dyDescent="0.2">
      <c r="A24" s="17" t="s">
        <v>172</v>
      </c>
      <c r="B24" s="18">
        <v>32322</v>
      </c>
      <c r="C24" s="18">
        <v>74824</v>
      </c>
      <c r="D24" s="19">
        <v>119219</v>
      </c>
      <c r="E24" s="76">
        <v>0.11632615360098042</v>
      </c>
      <c r="F24" s="76">
        <v>0.2507213465985379</v>
      </c>
      <c r="G24" s="77">
        <v>0.36849353251644251</v>
      </c>
      <c r="I24" s="93">
        <v>4009</v>
      </c>
      <c r="J24" s="18">
        <v>18314</v>
      </c>
      <c r="K24" s="19">
        <v>45539</v>
      </c>
      <c r="L24" s="76">
        <v>1.8912571930516466E-2</v>
      </c>
      <c r="M24" s="76">
        <v>8.1540091710118875E-2</v>
      </c>
      <c r="N24" s="77">
        <v>0.18587384872214024</v>
      </c>
      <c r="P24" s="93">
        <v>28313</v>
      </c>
      <c r="Q24" s="18">
        <v>56510</v>
      </c>
      <c r="R24" s="19">
        <v>73680</v>
      </c>
      <c r="S24" s="76">
        <v>0.42975782653921923</v>
      </c>
      <c r="T24" s="76">
        <v>0.76536834858539582</v>
      </c>
      <c r="U24" s="77">
        <v>0.93822487039559266</v>
      </c>
    </row>
    <row r="25" spans="1:21" x14ac:dyDescent="0.2">
      <c r="A25" s="17" t="s">
        <v>173</v>
      </c>
      <c r="B25" s="18">
        <v>16554</v>
      </c>
      <c r="C25" s="18">
        <v>16971</v>
      </c>
      <c r="D25" s="19">
        <v>16676</v>
      </c>
      <c r="E25" s="76">
        <v>5.9577474992594207E-2</v>
      </c>
      <c r="F25" s="76">
        <v>5.6866673435312022E-2</v>
      </c>
      <c r="G25" s="77">
        <v>5.1543782016660052E-2</v>
      </c>
      <c r="I25" s="93">
        <v>0</v>
      </c>
      <c r="J25" s="18">
        <v>0</v>
      </c>
      <c r="K25" s="19">
        <v>0</v>
      </c>
      <c r="L25" s="76" t="s">
        <v>161</v>
      </c>
      <c r="M25" s="76" t="s">
        <v>161</v>
      </c>
      <c r="N25" s="77" t="s">
        <v>161</v>
      </c>
      <c r="P25" s="93">
        <v>16554</v>
      </c>
      <c r="Q25" s="18">
        <v>16971</v>
      </c>
      <c r="R25" s="19">
        <v>16676</v>
      </c>
      <c r="S25" s="76">
        <v>0.25127012540282684</v>
      </c>
      <c r="T25" s="76">
        <v>0.22985429559091761</v>
      </c>
      <c r="U25" s="77">
        <v>0.21234850622579945</v>
      </c>
    </row>
    <row r="26" spans="1:21" x14ac:dyDescent="0.2">
      <c r="A26" s="17" t="s">
        <v>174</v>
      </c>
      <c r="B26" s="18">
        <v>1000734</v>
      </c>
      <c r="C26" s="18">
        <v>1056666</v>
      </c>
      <c r="D26" s="19">
        <v>1177686</v>
      </c>
      <c r="E26" s="76">
        <v>3.6016192376005054</v>
      </c>
      <c r="F26" s="76">
        <v>3.5406917890635445</v>
      </c>
      <c r="G26" s="77">
        <v>3.6401049693015297</v>
      </c>
      <c r="I26" s="93">
        <v>849415</v>
      </c>
      <c r="J26" s="18">
        <v>889567</v>
      </c>
      <c r="K26" s="19">
        <v>985226</v>
      </c>
      <c r="L26" s="76">
        <v>4.0071395076975911</v>
      </c>
      <c r="M26" s="76">
        <v>3.9606516742544127</v>
      </c>
      <c r="N26" s="77">
        <v>4.0213388190588146</v>
      </c>
      <c r="P26" s="93">
        <v>151319</v>
      </c>
      <c r="Q26" s="18">
        <v>167099</v>
      </c>
      <c r="R26" s="19">
        <v>192460</v>
      </c>
      <c r="S26" s="76">
        <v>2.2968433071058567</v>
      </c>
      <c r="T26" s="76">
        <v>2.2631797147455508</v>
      </c>
      <c r="U26" s="77">
        <v>2.4507431943042315</v>
      </c>
    </row>
    <row r="27" spans="1:21" x14ac:dyDescent="0.2">
      <c r="A27" s="17" t="s">
        <v>175</v>
      </c>
      <c r="B27" s="18">
        <v>131343</v>
      </c>
      <c r="C27" s="18">
        <v>169228</v>
      </c>
      <c r="D27" s="19">
        <v>222355</v>
      </c>
      <c r="E27" s="76">
        <v>0.47270051334736624</v>
      </c>
      <c r="F27" s="76">
        <v>0.56705164174833445</v>
      </c>
      <c r="G27" s="77">
        <v>0.68727618435562765</v>
      </c>
      <c r="I27" s="93">
        <v>73567</v>
      </c>
      <c r="J27" s="18">
        <v>94257</v>
      </c>
      <c r="K27" s="19">
        <v>121747</v>
      </c>
      <c r="L27" s="76">
        <v>0.34705442235278244</v>
      </c>
      <c r="M27" s="76">
        <v>0.41966388688001938</v>
      </c>
      <c r="N27" s="77">
        <v>0.49692754475009132</v>
      </c>
      <c r="P27" s="93">
        <v>57776</v>
      </c>
      <c r="Q27" s="18">
        <v>74971</v>
      </c>
      <c r="R27" s="19">
        <v>100608</v>
      </c>
      <c r="S27" s="76">
        <v>0.87697129184932476</v>
      </c>
      <c r="T27" s="76">
        <v>1.0154031226649392</v>
      </c>
      <c r="U27" s="77">
        <v>1.2811200836150893</v>
      </c>
    </row>
    <row r="28" spans="1:21" x14ac:dyDescent="0.2">
      <c r="A28" s="17" t="s">
        <v>176</v>
      </c>
      <c r="B28" s="18">
        <v>253774</v>
      </c>
      <c r="C28" s="18">
        <v>258180</v>
      </c>
      <c r="D28" s="19">
        <v>304236</v>
      </c>
      <c r="E28" s="76">
        <v>0.91332693843002299</v>
      </c>
      <c r="F28" s="76">
        <v>0.86511329606557408</v>
      </c>
      <c r="G28" s="77">
        <v>0.9403618413061039</v>
      </c>
      <c r="I28" s="93">
        <v>120701</v>
      </c>
      <c r="J28" s="18">
        <v>116230</v>
      </c>
      <c r="K28" s="19">
        <v>133614</v>
      </c>
      <c r="L28" s="76">
        <v>0.5694104127177021</v>
      </c>
      <c r="M28" s="76">
        <v>0.51749507805324435</v>
      </c>
      <c r="N28" s="77">
        <v>0.54536437829464957</v>
      </c>
      <c r="P28" s="93">
        <v>133073</v>
      </c>
      <c r="Q28" s="18">
        <v>141950</v>
      </c>
      <c r="R28" s="19">
        <v>170622</v>
      </c>
      <c r="S28" s="76">
        <v>2.0198906244853432</v>
      </c>
      <c r="T28" s="76">
        <v>1.922563034537196</v>
      </c>
      <c r="U28" s="77">
        <v>2.1726629185211292</v>
      </c>
    </row>
    <row r="29" spans="1:21" x14ac:dyDescent="0.2">
      <c r="A29" s="17" t="s">
        <v>177</v>
      </c>
      <c r="B29" s="18">
        <v>70608</v>
      </c>
      <c r="C29" s="18">
        <v>77496</v>
      </c>
      <c r="D29" s="19">
        <v>82648</v>
      </c>
      <c r="E29" s="76">
        <v>0.25411660953709625</v>
      </c>
      <c r="F29" s="76">
        <v>0.25967472303004774</v>
      </c>
      <c r="G29" s="77">
        <v>0.25545637419722478</v>
      </c>
      <c r="I29" s="93">
        <v>44343</v>
      </c>
      <c r="J29" s="18">
        <v>47983</v>
      </c>
      <c r="K29" s="19">
        <v>51294</v>
      </c>
      <c r="L29" s="76">
        <v>0.20918936820027229</v>
      </c>
      <c r="M29" s="76">
        <v>0.21363646502820979</v>
      </c>
      <c r="N29" s="77">
        <v>0.20936369257896445</v>
      </c>
      <c r="P29" s="93">
        <v>26265</v>
      </c>
      <c r="Q29" s="18">
        <v>29513</v>
      </c>
      <c r="R29" s="19">
        <v>31354</v>
      </c>
      <c r="S29" s="76">
        <v>0.39867161071071922</v>
      </c>
      <c r="T29" s="76">
        <v>0.39972245747302759</v>
      </c>
      <c r="U29" s="77">
        <v>0.39925492109640898</v>
      </c>
    </row>
    <row r="30" spans="1:21" x14ac:dyDescent="0.2">
      <c r="A30" s="17" t="s">
        <v>178</v>
      </c>
      <c r="B30" s="18">
        <v>189452</v>
      </c>
      <c r="C30" s="18">
        <v>189462</v>
      </c>
      <c r="D30" s="19">
        <v>252835</v>
      </c>
      <c r="E30" s="76">
        <v>0.68183350201141457</v>
      </c>
      <c r="F30" s="76">
        <v>0.63485202300401189</v>
      </c>
      <c r="G30" s="77">
        <v>0.78148669502172252</v>
      </c>
      <c r="I30" s="93">
        <v>0</v>
      </c>
      <c r="J30" s="18">
        <v>946</v>
      </c>
      <c r="K30" s="19">
        <v>1347</v>
      </c>
      <c r="L30" s="76" t="s">
        <v>161</v>
      </c>
      <c r="M30" s="76">
        <v>4.2119103831916816E-3</v>
      </c>
      <c r="N30" s="77">
        <v>5.4979704040212327E-3</v>
      </c>
      <c r="P30" s="93">
        <v>189452</v>
      </c>
      <c r="Q30" s="18">
        <v>188516</v>
      </c>
      <c r="R30" s="19">
        <v>251488</v>
      </c>
      <c r="S30" s="76">
        <v>2.875657109932122</v>
      </c>
      <c r="T30" s="76">
        <v>2.5532503911152804</v>
      </c>
      <c r="U30" s="77">
        <v>3.2023927280950981</v>
      </c>
    </row>
    <row r="31" spans="1:21" x14ac:dyDescent="0.2">
      <c r="A31" s="17" t="s">
        <v>179</v>
      </c>
      <c r="B31" s="18">
        <v>0</v>
      </c>
      <c r="C31" s="18">
        <v>0</v>
      </c>
      <c r="D31" s="19">
        <v>0</v>
      </c>
      <c r="E31" s="76" t="s">
        <v>161</v>
      </c>
      <c r="F31" s="76" t="s">
        <v>161</v>
      </c>
      <c r="G31" s="77" t="s">
        <v>161</v>
      </c>
      <c r="I31" s="93">
        <v>0</v>
      </c>
      <c r="J31" s="18">
        <v>0</v>
      </c>
      <c r="K31" s="19">
        <v>0</v>
      </c>
      <c r="L31" s="76" t="s">
        <v>161</v>
      </c>
      <c r="M31" s="76" t="s">
        <v>161</v>
      </c>
      <c r="N31" s="77" t="s">
        <v>161</v>
      </c>
      <c r="P31" s="93">
        <v>0</v>
      </c>
      <c r="Q31" s="18">
        <v>0</v>
      </c>
      <c r="R31" s="19">
        <v>0</v>
      </c>
      <c r="S31" s="76" t="s">
        <v>161</v>
      </c>
      <c r="T31" s="76" t="s">
        <v>161</v>
      </c>
      <c r="U31" s="77" t="s">
        <v>161</v>
      </c>
    </row>
    <row r="32" spans="1:21" x14ac:dyDescent="0.2">
      <c r="A32" s="17" t="s">
        <v>180</v>
      </c>
      <c r="B32" s="18">
        <v>0</v>
      </c>
      <c r="C32" s="18">
        <v>0</v>
      </c>
      <c r="D32" s="19">
        <v>0</v>
      </c>
      <c r="E32" s="76" t="s">
        <v>161</v>
      </c>
      <c r="F32" s="76" t="s">
        <v>161</v>
      </c>
      <c r="G32" s="77" t="s">
        <v>161</v>
      </c>
      <c r="I32" s="93">
        <v>0</v>
      </c>
      <c r="J32" s="18">
        <v>0</v>
      </c>
      <c r="K32" s="19">
        <v>0</v>
      </c>
      <c r="L32" s="76" t="s">
        <v>161</v>
      </c>
      <c r="M32" s="76" t="s">
        <v>161</v>
      </c>
      <c r="N32" s="77" t="s">
        <v>161</v>
      </c>
      <c r="P32" s="93">
        <v>0</v>
      </c>
      <c r="Q32" s="18">
        <v>0</v>
      </c>
      <c r="R32" s="19">
        <v>0</v>
      </c>
      <c r="S32" s="76" t="s">
        <v>161</v>
      </c>
      <c r="T32" s="76" t="s">
        <v>161</v>
      </c>
      <c r="U32" s="77" t="s">
        <v>161</v>
      </c>
    </row>
    <row r="33" spans="1:21" x14ac:dyDescent="0.2">
      <c r="A33" s="17" t="s">
        <v>181</v>
      </c>
      <c r="B33" s="18">
        <v>206056</v>
      </c>
      <c r="C33" s="18">
        <v>273815</v>
      </c>
      <c r="D33" s="19">
        <v>365968</v>
      </c>
      <c r="E33" s="76">
        <v>0.74159092588341136</v>
      </c>
      <c r="F33" s="76">
        <v>0.91750328128513114</v>
      </c>
      <c r="G33" s="77">
        <v>1.1311690343651384</v>
      </c>
      <c r="I33" s="93">
        <v>199775</v>
      </c>
      <c r="J33" s="18">
        <v>267062</v>
      </c>
      <c r="K33" s="19">
        <v>360003</v>
      </c>
      <c r="L33" s="76">
        <v>0.94244426475902388</v>
      </c>
      <c r="M33" s="76">
        <v>1.1890499056616668</v>
      </c>
      <c r="N33" s="77">
        <v>1.4694029987816302</v>
      </c>
      <c r="P33" s="93">
        <v>6281</v>
      </c>
      <c r="Q33" s="18">
        <v>6753</v>
      </c>
      <c r="R33" s="19">
        <v>5965</v>
      </c>
      <c r="S33" s="76">
        <v>9.5338145321683901E-2</v>
      </c>
      <c r="T33" s="76">
        <v>9.1462262572945999E-2</v>
      </c>
      <c r="U33" s="77">
        <v>7.5956994461315291E-2</v>
      </c>
    </row>
    <row r="34" spans="1:21" x14ac:dyDescent="0.2">
      <c r="A34" s="17" t="s">
        <v>182</v>
      </c>
      <c r="B34" s="18">
        <v>0</v>
      </c>
      <c r="C34" s="18">
        <v>0</v>
      </c>
      <c r="D34" s="19">
        <v>0</v>
      </c>
      <c r="E34" s="76" t="s">
        <v>161</v>
      </c>
      <c r="F34" s="76" t="s">
        <v>161</v>
      </c>
      <c r="G34" s="77" t="s">
        <v>161</v>
      </c>
      <c r="I34" s="93">
        <v>0</v>
      </c>
      <c r="J34" s="18">
        <v>0</v>
      </c>
      <c r="K34" s="19">
        <v>0</v>
      </c>
      <c r="L34" s="76" t="s">
        <v>161</v>
      </c>
      <c r="M34" s="76" t="s">
        <v>161</v>
      </c>
      <c r="N34" s="77" t="s">
        <v>161</v>
      </c>
      <c r="P34" s="93">
        <v>0</v>
      </c>
      <c r="Q34" s="18">
        <v>0</v>
      </c>
      <c r="R34" s="19">
        <v>0</v>
      </c>
      <c r="S34" s="76" t="s">
        <v>161</v>
      </c>
      <c r="T34" s="76" t="s">
        <v>161</v>
      </c>
      <c r="U34" s="77" t="s">
        <v>161</v>
      </c>
    </row>
    <row r="35" spans="1:21" x14ac:dyDescent="0.2">
      <c r="A35" s="17" t="s">
        <v>183</v>
      </c>
      <c r="B35" s="18">
        <v>0</v>
      </c>
      <c r="C35" s="18">
        <v>0</v>
      </c>
      <c r="D35" s="19">
        <v>0</v>
      </c>
      <c r="E35" s="76" t="s">
        <v>161</v>
      </c>
      <c r="F35" s="76" t="s">
        <v>161</v>
      </c>
      <c r="G35" s="77" t="s">
        <v>161</v>
      </c>
      <c r="I35" s="93">
        <v>0</v>
      </c>
      <c r="J35" s="18">
        <v>0</v>
      </c>
      <c r="K35" s="19">
        <v>0</v>
      </c>
      <c r="L35" s="76" t="s">
        <v>161</v>
      </c>
      <c r="M35" s="76" t="s">
        <v>161</v>
      </c>
      <c r="N35" s="77" t="s">
        <v>161</v>
      </c>
      <c r="P35" s="93">
        <v>0</v>
      </c>
      <c r="Q35" s="18">
        <v>0</v>
      </c>
      <c r="R35" s="19">
        <v>0</v>
      </c>
      <c r="S35" s="76" t="s">
        <v>161</v>
      </c>
      <c r="T35" s="76" t="s">
        <v>161</v>
      </c>
      <c r="U35" s="77" t="s">
        <v>161</v>
      </c>
    </row>
    <row r="36" spans="1:21" ht="13.5" thickBot="1" x14ac:dyDescent="0.25">
      <c r="A36" s="20" t="s">
        <v>4</v>
      </c>
      <c r="B36" s="21">
        <v>27785669</v>
      </c>
      <c r="C36" s="21">
        <v>29843490</v>
      </c>
      <c r="D36" s="22">
        <v>32353078</v>
      </c>
      <c r="E36" s="80">
        <v>100</v>
      </c>
      <c r="F36" s="80">
        <v>100</v>
      </c>
      <c r="G36" s="81">
        <v>100</v>
      </c>
      <c r="I36" s="94">
        <v>21197540</v>
      </c>
      <c r="J36" s="21">
        <v>22460117</v>
      </c>
      <c r="K36" s="22">
        <v>24499950</v>
      </c>
      <c r="L36" s="80">
        <v>100</v>
      </c>
      <c r="M36" s="80">
        <v>100</v>
      </c>
      <c r="N36" s="81">
        <v>100</v>
      </c>
      <c r="P36" s="94">
        <v>6588129</v>
      </c>
      <c r="Q36" s="21">
        <v>7383373</v>
      </c>
      <c r="R36" s="22">
        <v>7853128</v>
      </c>
      <c r="S36" s="80">
        <v>100</v>
      </c>
      <c r="T36" s="80">
        <v>100</v>
      </c>
      <c r="U36" s="81">
        <v>100</v>
      </c>
    </row>
    <row r="37" spans="1:21" x14ac:dyDescent="0.2">
      <c r="I37" s="98"/>
      <c r="P37" s="98"/>
    </row>
    <row r="38" spans="1:21" ht="16.5" thickBot="1" x14ac:dyDescent="0.3">
      <c r="A38" s="5" t="s">
        <v>36</v>
      </c>
      <c r="B38" s="6"/>
      <c r="C38" s="6"/>
      <c r="D38" s="223" t="s">
        <v>103</v>
      </c>
      <c r="E38" s="223"/>
      <c r="F38" s="6"/>
      <c r="I38" s="223" t="s">
        <v>90</v>
      </c>
      <c r="J38" s="223"/>
      <c r="K38" s="223"/>
      <c r="L38" s="223"/>
      <c r="M38" s="223"/>
      <c r="N38" s="223"/>
      <c r="P38" s="223" t="s">
        <v>91</v>
      </c>
      <c r="Q38" s="223"/>
      <c r="R38" s="223"/>
      <c r="S38" s="223"/>
      <c r="T38" s="223"/>
      <c r="U38" s="223"/>
    </row>
    <row r="39" spans="1:21" x14ac:dyDescent="0.2">
      <c r="A39" s="7"/>
      <c r="B39" s="84"/>
      <c r="C39" s="83" t="s">
        <v>29</v>
      </c>
      <c r="D39" s="85"/>
      <c r="E39" s="11"/>
      <c r="F39" s="9" t="s">
        <v>2</v>
      </c>
      <c r="G39" s="12"/>
      <c r="I39" s="32"/>
      <c r="J39" s="83" t="s">
        <v>29</v>
      </c>
      <c r="K39" s="85"/>
      <c r="L39" s="11"/>
      <c r="M39" s="83" t="s">
        <v>2</v>
      </c>
      <c r="N39" s="12"/>
      <c r="P39" s="32"/>
      <c r="Q39" s="83" t="s">
        <v>29</v>
      </c>
      <c r="R39" s="85"/>
      <c r="S39" s="11"/>
      <c r="T39" s="83" t="s">
        <v>2</v>
      </c>
      <c r="U39" s="12"/>
    </row>
    <row r="40" spans="1:21" x14ac:dyDescent="0.2">
      <c r="A40" s="13" t="s">
        <v>3</v>
      </c>
      <c r="B40" s="14" t="s">
        <v>158</v>
      </c>
      <c r="C40" s="15" t="s">
        <v>154</v>
      </c>
      <c r="D40" s="66" t="s">
        <v>155</v>
      </c>
      <c r="E40" s="15" t="s">
        <v>158</v>
      </c>
      <c r="F40" s="15" t="s">
        <v>154</v>
      </c>
      <c r="G40" s="16" t="s">
        <v>155</v>
      </c>
      <c r="I40" s="92" t="s">
        <v>158</v>
      </c>
      <c r="J40" s="15" t="s">
        <v>154</v>
      </c>
      <c r="K40" s="66" t="s">
        <v>155</v>
      </c>
      <c r="L40" s="15" t="s">
        <v>158</v>
      </c>
      <c r="M40" s="15" t="s">
        <v>154</v>
      </c>
      <c r="N40" s="16" t="s">
        <v>155</v>
      </c>
      <c r="P40" s="92" t="s">
        <v>158</v>
      </c>
      <c r="Q40" s="15" t="s">
        <v>154</v>
      </c>
      <c r="R40" s="66" t="s">
        <v>155</v>
      </c>
      <c r="S40" s="15" t="s">
        <v>158</v>
      </c>
      <c r="T40" s="15" t="s">
        <v>154</v>
      </c>
      <c r="U40" s="16" t="s">
        <v>155</v>
      </c>
    </row>
    <row r="41" spans="1:21" x14ac:dyDescent="0.2">
      <c r="A41" s="17" t="s">
        <v>80</v>
      </c>
      <c r="B41" s="18">
        <v>991462</v>
      </c>
      <c r="C41" s="18">
        <v>1005470</v>
      </c>
      <c r="D41" s="19">
        <v>995953</v>
      </c>
      <c r="E41" s="76">
        <v>20.675789526367595</v>
      </c>
      <c r="F41" s="76">
        <v>20.657335832969515</v>
      </c>
      <c r="G41" s="77">
        <v>20.461809496905417</v>
      </c>
      <c r="I41" s="93">
        <v>773917</v>
      </c>
      <c r="J41" s="18">
        <v>787856</v>
      </c>
      <c r="K41" s="19">
        <v>786258</v>
      </c>
      <c r="L41" s="76">
        <v>20.401719727810818</v>
      </c>
      <c r="M41" s="76">
        <v>20.593902881477678</v>
      </c>
      <c r="N41" s="77">
        <v>20.351467892116705</v>
      </c>
      <c r="P41" s="93">
        <v>217545</v>
      </c>
      <c r="Q41" s="18">
        <v>217614</v>
      </c>
      <c r="R41" s="19">
        <v>209695</v>
      </c>
      <c r="S41" s="76">
        <v>21.713483230178195</v>
      </c>
      <c r="T41" s="76">
        <v>20.890295565225657</v>
      </c>
      <c r="U41" s="77">
        <v>20.886413845721719</v>
      </c>
    </row>
    <row r="42" spans="1:21" x14ac:dyDescent="0.2">
      <c r="A42" s="17" t="s">
        <v>185</v>
      </c>
      <c r="B42" s="18">
        <v>246559</v>
      </c>
      <c r="C42" s="18">
        <v>264822</v>
      </c>
      <c r="D42" s="19">
        <v>285627</v>
      </c>
      <c r="E42" s="76">
        <v>5.1417018401428072</v>
      </c>
      <c r="F42" s="76">
        <v>5.4407560543414055</v>
      </c>
      <c r="G42" s="77">
        <v>5.8681938416497603</v>
      </c>
      <c r="I42" s="93">
        <v>237700</v>
      </c>
      <c r="J42" s="18">
        <v>253600</v>
      </c>
      <c r="K42" s="19">
        <v>272853</v>
      </c>
      <c r="L42" s="76">
        <v>6.2661613316423219</v>
      </c>
      <c r="M42" s="76">
        <v>6.6288938216409337</v>
      </c>
      <c r="N42" s="77">
        <v>7.0625151906469874</v>
      </c>
      <c r="P42" s="93">
        <v>8859</v>
      </c>
      <c r="Q42" s="18">
        <v>11222</v>
      </c>
      <c r="R42" s="19">
        <v>12774</v>
      </c>
      <c r="S42" s="76">
        <v>0.88422969011537211</v>
      </c>
      <c r="T42" s="76">
        <v>1.0772785612734581</v>
      </c>
      <c r="U42" s="77">
        <v>1.2723386369024023</v>
      </c>
    </row>
    <row r="43" spans="1:21" x14ac:dyDescent="0.2">
      <c r="A43" s="17" t="s">
        <v>81</v>
      </c>
      <c r="B43" s="18">
        <v>1180098</v>
      </c>
      <c r="C43" s="18">
        <v>1186040</v>
      </c>
      <c r="D43" s="19">
        <v>1200014</v>
      </c>
      <c r="E43" s="76">
        <v>24.609574414841262</v>
      </c>
      <c r="F43" s="76">
        <v>24.367138344590256</v>
      </c>
      <c r="G43" s="77">
        <v>24.65423354477516</v>
      </c>
      <c r="I43" s="93">
        <v>852827</v>
      </c>
      <c r="J43" s="18">
        <v>856701</v>
      </c>
      <c r="K43" s="19">
        <v>864374</v>
      </c>
      <c r="L43" s="76">
        <v>22.481916575433431</v>
      </c>
      <c r="M43" s="76">
        <v>22.393454124186157</v>
      </c>
      <c r="N43" s="77">
        <v>22.373419040290191</v>
      </c>
      <c r="P43" s="93">
        <v>327271</v>
      </c>
      <c r="Q43" s="18">
        <v>329339</v>
      </c>
      <c r="R43" s="19">
        <v>335640</v>
      </c>
      <c r="S43" s="76">
        <v>32.665395068715199</v>
      </c>
      <c r="T43" s="76">
        <v>31.615562652935253</v>
      </c>
      <c r="U43" s="77">
        <v>33.431011436505578</v>
      </c>
    </row>
    <row r="44" spans="1:21" x14ac:dyDescent="0.2">
      <c r="A44" s="17" t="s">
        <v>83</v>
      </c>
      <c r="B44" s="18">
        <v>628488</v>
      </c>
      <c r="C44" s="18">
        <v>699460</v>
      </c>
      <c r="D44" s="19">
        <v>612526</v>
      </c>
      <c r="E44" s="76">
        <v>13.106387948149013</v>
      </c>
      <c r="F44" s="76">
        <v>14.370374174991653</v>
      </c>
      <c r="G44" s="77">
        <v>12.584319063150055</v>
      </c>
      <c r="I44" s="93">
        <v>547012</v>
      </c>
      <c r="J44" s="18">
        <v>568712</v>
      </c>
      <c r="K44" s="19">
        <v>534684</v>
      </c>
      <c r="L44" s="76">
        <v>14.420132277426713</v>
      </c>
      <c r="M44" s="76">
        <v>14.865660343426887</v>
      </c>
      <c r="N44" s="77">
        <v>13.839737412437811</v>
      </c>
      <c r="P44" s="93">
        <v>81476</v>
      </c>
      <c r="Q44" s="18">
        <v>130748</v>
      </c>
      <c r="R44" s="19">
        <v>77842</v>
      </c>
      <c r="S44" s="76">
        <v>8.1322382020363531</v>
      </c>
      <c r="T44" s="76">
        <v>12.551418403972741</v>
      </c>
      <c r="U44" s="77">
        <v>7.7533571452760919</v>
      </c>
    </row>
    <row r="45" spans="1:21" x14ac:dyDescent="0.2">
      <c r="A45" s="17" t="s">
        <v>184</v>
      </c>
      <c r="B45" s="18">
        <v>693328</v>
      </c>
      <c r="C45" s="18">
        <v>705750</v>
      </c>
      <c r="D45" s="19">
        <v>712743</v>
      </c>
      <c r="E45" s="76">
        <v>14.458550908393253</v>
      </c>
      <c r="F45" s="76">
        <v>14.499601941498241</v>
      </c>
      <c r="G45" s="77">
        <v>14.643272811320271</v>
      </c>
      <c r="I45" s="93">
        <v>630305</v>
      </c>
      <c r="J45" s="18">
        <v>636719</v>
      </c>
      <c r="K45" s="19">
        <v>642817</v>
      </c>
      <c r="L45" s="76">
        <v>16.615872184016887</v>
      </c>
      <c r="M45" s="76">
        <v>16.643306960652183</v>
      </c>
      <c r="N45" s="77">
        <v>16.638647283724659</v>
      </c>
      <c r="P45" s="93">
        <v>63023</v>
      </c>
      <c r="Q45" s="18">
        <v>69031</v>
      </c>
      <c r="R45" s="19">
        <v>69926</v>
      </c>
      <c r="S45" s="76">
        <v>6.2904174015285124</v>
      </c>
      <c r="T45" s="76">
        <v>6.6267703050497309</v>
      </c>
      <c r="U45" s="77">
        <v>6.9648936530481746</v>
      </c>
    </row>
    <row r="46" spans="1:21" x14ac:dyDescent="0.2">
      <c r="A46" s="17" t="s">
        <v>159</v>
      </c>
      <c r="B46" s="18">
        <v>136139</v>
      </c>
      <c r="C46" s="18">
        <v>141024</v>
      </c>
      <c r="D46" s="19">
        <v>145684</v>
      </c>
      <c r="E46" s="76">
        <v>2.8390208705226807</v>
      </c>
      <c r="F46" s="76">
        <v>2.8973317239785303</v>
      </c>
      <c r="G46" s="77">
        <v>2.9930712139500244</v>
      </c>
      <c r="I46" s="93">
        <v>136139</v>
      </c>
      <c r="J46" s="18">
        <v>141024</v>
      </c>
      <c r="K46" s="19">
        <v>145684</v>
      </c>
      <c r="L46" s="76">
        <v>3.5888470236788139</v>
      </c>
      <c r="M46" s="76">
        <v>3.6862504822677091</v>
      </c>
      <c r="N46" s="77">
        <v>3.7708783228852742</v>
      </c>
      <c r="P46" s="93">
        <v>0</v>
      </c>
      <c r="Q46" s="18">
        <v>0</v>
      </c>
      <c r="R46" s="19">
        <v>0</v>
      </c>
      <c r="S46" s="76" t="s">
        <v>161</v>
      </c>
      <c r="T46" s="76" t="s">
        <v>161</v>
      </c>
      <c r="U46" s="77" t="s">
        <v>161</v>
      </c>
    </row>
    <row r="47" spans="1:21" x14ac:dyDescent="0.2">
      <c r="A47" s="17" t="s">
        <v>160</v>
      </c>
      <c r="B47" s="18">
        <v>130194</v>
      </c>
      <c r="C47" s="18">
        <v>0</v>
      </c>
      <c r="D47" s="19">
        <v>0</v>
      </c>
      <c r="E47" s="76">
        <v>2.71504479404748</v>
      </c>
      <c r="F47" s="76" t="s">
        <v>161</v>
      </c>
      <c r="G47" s="77" t="s">
        <v>161</v>
      </c>
      <c r="I47" s="93">
        <v>57535</v>
      </c>
      <c r="J47" s="18">
        <v>0</v>
      </c>
      <c r="K47" s="19">
        <v>0</v>
      </c>
      <c r="L47" s="76">
        <v>1.5167168372572193</v>
      </c>
      <c r="M47" s="76" t="s">
        <v>161</v>
      </c>
      <c r="N47" s="77" t="s">
        <v>161</v>
      </c>
      <c r="P47" s="93">
        <v>72659</v>
      </c>
      <c r="Q47" s="18">
        <v>0</v>
      </c>
      <c r="R47" s="19">
        <v>0</v>
      </c>
      <c r="S47" s="76">
        <v>7.2522005930796727</v>
      </c>
      <c r="T47" s="76" t="s">
        <v>161</v>
      </c>
      <c r="U47" s="77" t="s">
        <v>161</v>
      </c>
    </row>
    <row r="48" spans="1:21" x14ac:dyDescent="0.2">
      <c r="A48" s="17" t="s">
        <v>162</v>
      </c>
      <c r="B48" s="18">
        <v>61874</v>
      </c>
      <c r="C48" s="18">
        <v>75580</v>
      </c>
      <c r="D48" s="19">
        <v>80287</v>
      </c>
      <c r="E48" s="76">
        <v>1.2903104719640981</v>
      </c>
      <c r="F48" s="76">
        <v>1.5527876935719973</v>
      </c>
      <c r="G48" s="77">
        <v>1.6494927964251778</v>
      </c>
      <c r="I48" s="93">
        <v>0</v>
      </c>
      <c r="J48" s="18">
        <v>0</v>
      </c>
      <c r="K48" s="19">
        <v>0</v>
      </c>
      <c r="L48" s="76" t="s">
        <v>161</v>
      </c>
      <c r="M48" s="76" t="s">
        <v>161</v>
      </c>
      <c r="N48" s="77" t="s">
        <v>161</v>
      </c>
      <c r="P48" s="93">
        <v>61874</v>
      </c>
      <c r="Q48" s="18">
        <v>75580</v>
      </c>
      <c r="R48" s="19">
        <v>80287</v>
      </c>
      <c r="S48" s="76">
        <v>6.1757340384014601</v>
      </c>
      <c r="T48" s="76">
        <v>7.2554547906832969</v>
      </c>
      <c r="U48" s="77">
        <v>7.996888378032188</v>
      </c>
    </row>
    <row r="49" spans="1:21" x14ac:dyDescent="0.2">
      <c r="A49" s="17" t="s">
        <v>163</v>
      </c>
      <c r="B49" s="18">
        <v>115560</v>
      </c>
      <c r="C49" s="18">
        <v>117783</v>
      </c>
      <c r="D49" s="19">
        <v>125582</v>
      </c>
      <c r="E49" s="76">
        <v>2.4098697052101232</v>
      </c>
      <c r="F49" s="76">
        <v>2.419846426461902</v>
      </c>
      <c r="G49" s="77">
        <v>2.5800765299571125</v>
      </c>
      <c r="I49" s="93">
        <v>96267</v>
      </c>
      <c r="J49" s="18">
        <v>99815</v>
      </c>
      <c r="K49" s="19">
        <v>105716</v>
      </c>
      <c r="L49" s="76">
        <v>2.5377557968582729</v>
      </c>
      <c r="M49" s="76">
        <v>2.6090813754222784</v>
      </c>
      <c r="N49" s="77">
        <v>2.736348348357676</v>
      </c>
      <c r="P49" s="93">
        <v>19293</v>
      </c>
      <c r="Q49" s="18">
        <v>17968</v>
      </c>
      <c r="R49" s="19">
        <v>19866</v>
      </c>
      <c r="S49" s="76">
        <v>1.9256624236816653</v>
      </c>
      <c r="T49" s="76">
        <v>1.7248744598967649</v>
      </c>
      <c r="U49" s="77">
        <v>1.9787286175593488</v>
      </c>
    </row>
    <row r="50" spans="1:21" x14ac:dyDescent="0.2">
      <c r="A50" s="17" t="s">
        <v>164</v>
      </c>
      <c r="B50" s="18">
        <v>0</v>
      </c>
      <c r="C50" s="18">
        <v>0</v>
      </c>
      <c r="D50" s="19">
        <v>0</v>
      </c>
      <c r="E50" s="76" t="s">
        <v>161</v>
      </c>
      <c r="F50" s="76" t="s">
        <v>161</v>
      </c>
      <c r="G50" s="77" t="s">
        <v>161</v>
      </c>
      <c r="I50" s="93">
        <v>0</v>
      </c>
      <c r="J50" s="18">
        <v>0</v>
      </c>
      <c r="K50" s="19">
        <v>0</v>
      </c>
      <c r="L50" s="76" t="s">
        <v>161</v>
      </c>
      <c r="M50" s="76" t="s">
        <v>161</v>
      </c>
      <c r="N50" s="77" t="s">
        <v>161</v>
      </c>
      <c r="P50" s="93">
        <v>0</v>
      </c>
      <c r="Q50" s="18">
        <v>0</v>
      </c>
      <c r="R50" s="19">
        <v>0</v>
      </c>
      <c r="S50" s="76" t="s">
        <v>161</v>
      </c>
      <c r="T50" s="76" t="s">
        <v>161</v>
      </c>
      <c r="U50" s="77" t="s">
        <v>161</v>
      </c>
    </row>
    <row r="51" spans="1:21" x14ac:dyDescent="0.2">
      <c r="A51" s="17" t="s">
        <v>165</v>
      </c>
      <c r="B51" s="18">
        <v>0</v>
      </c>
      <c r="C51" s="18">
        <v>0</v>
      </c>
      <c r="D51" s="19">
        <v>0</v>
      </c>
      <c r="E51" s="76" t="s">
        <v>161</v>
      </c>
      <c r="F51" s="76" t="s">
        <v>161</v>
      </c>
      <c r="G51" s="77" t="s">
        <v>161</v>
      </c>
      <c r="I51" s="93">
        <v>0</v>
      </c>
      <c r="J51" s="18">
        <v>0</v>
      </c>
      <c r="K51" s="19">
        <v>0</v>
      </c>
      <c r="L51" s="76" t="s">
        <v>161</v>
      </c>
      <c r="M51" s="76" t="s">
        <v>161</v>
      </c>
      <c r="N51" s="77" t="s">
        <v>161</v>
      </c>
      <c r="P51" s="93">
        <v>0</v>
      </c>
      <c r="Q51" s="18">
        <v>0</v>
      </c>
      <c r="R51" s="19">
        <v>0</v>
      </c>
      <c r="S51" s="76" t="s">
        <v>161</v>
      </c>
      <c r="T51" s="76" t="s">
        <v>161</v>
      </c>
      <c r="U51" s="77" t="s">
        <v>161</v>
      </c>
    </row>
    <row r="52" spans="1:21" x14ac:dyDescent="0.2">
      <c r="A52" s="17" t="s">
        <v>166</v>
      </c>
      <c r="B52" s="18">
        <v>0</v>
      </c>
      <c r="C52" s="18">
        <v>0</v>
      </c>
      <c r="D52" s="19">
        <v>0</v>
      </c>
      <c r="E52" s="76" t="s">
        <v>161</v>
      </c>
      <c r="F52" s="76" t="s">
        <v>161</v>
      </c>
      <c r="G52" s="77" t="s">
        <v>161</v>
      </c>
      <c r="I52" s="93">
        <v>0</v>
      </c>
      <c r="J52" s="18">
        <v>0</v>
      </c>
      <c r="K52" s="19">
        <v>0</v>
      </c>
      <c r="L52" s="76" t="s">
        <v>161</v>
      </c>
      <c r="M52" s="76" t="s">
        <v>161</v>
      </c>
      <c r="N52" s="77" t="s">
        <v>161</v>
      </c>
      <c r="P52" s="93">
        <v>0</v>
      </c>
      <c r="Q52" s="18">
        <v>0</v>
      </c>
      <c r="R52" s="19">
        <v>0</v>
      </c>
      <c r="S52" s="76" t="s">
        <v>161</v>
      </c>
      <c r="T52" s="76" t="s">
        <v>161</v>
      </c>
      <c r="U52" s="77" t="s">
        <v>161</v>
      </c>
    </row>
    <row r="53" spans="1:21" x14ac:dyDescent="0.2">
      <c r="A53" s="17" t="s">
        <v>167</v>
      </c>
      <c r="B53" s="18">
        <v>0</v>
      </c>
      <c r="C53" s="18">
        <v>0</v>
      </c>
      <c r="D53" s="19">
        <v>1933</v>
      </c>
      <c r="E53" s="76" t="s">
        <v>161</v>
      </c>
      <c r="F53" s="76" t="s">
        <v>161</v>
      </c>
      <c r="G53" s="77">
        <v>3.9713397878733403E-2</v>
      </c>
      <c r="I53" s="93">
        <v>0</v>
      </c>
      <c r="J53" s="18">
        <v>0</v>
      </c>
      <c r="K53" s="19">
        <v>189</v>
      </c>
      <c r="L53" s="76" t="s">
        <v>161</v>
      </c>
      <c r="M53" s="76" t="s">
        <v>161</v>
      </c>
      <c r="N53" s="77">
        <v>4.8920677838699984E-3</v>
      </c>
      <c r="P53" s="93">
        <v>0</v>
      </c>
      <c r="Q53" s="18">
        <v>0</v>
      </c>
      <c r="R53" s="19">
        <v>1744</v>
      </c>
      <c r="S53" s="76" t="s">
        <v>161</v>
      </c>
      <c r="T53" s="76" t="s">
        <v>161</v>
      </c>
      <c r="U53" s="77">
        <v>0.17370898565506415</v>
      </c>
    </row>
    <row r="54" spans="1:21" x14ac:dyDescent="0.2">
      <c r="A54" s="17" t="s">
        <v>168</v>
      </c>
      <c r="B54" s="18">
        <v>0</v>
      </c>
      <c r="C54" s="18">
        <v>35874</v>
      </c>
      <c r="D54" s="19">
        <v>35821</v>
      </c>
      <c r="E54" s="76" t="s">
        <v>161</v>
      </c>
      <c r="F54" s="76">
        <v>0.7370297131410668</v>
      </c>
      <c r="G54" s="77">
        <v>0.73594083052980308</v>
      </c>
      <c r="I54" s="93">
        <v>0</v>
      </c>
      <c r="J54" s="18">
        <v>0</v>
      </c>
      <c r="K54" s="19">
        <v>0</v>
      </c>
      <c r="L54" s="76" t="s">
        <v>161</v>
      </c>
      <c r="M54" s="76" t="s">
        <v>161</v>
      </c>
      <c r="N54" s="77" t="s">
        <v>161</v>
      </c>
      <c r="P54" s="93">
        <v>0</v>
      </c>
      <c r="Q54" s="18">
        <v>35874</v>
      </c>
      <c r="R54" s="19">
        <v>35821</v>
      </c>
      <c r="S54" s="76" t="s">
        <v>161</v>
      </c>
      <c r="T54" s="76">
        <v>3.4437971045378752</v>
      </c>
      <c r="U54" s="77">
        <v>3.5679068664851221</v>
      </c>
    </row>
    <row r="55" spans="1:21" x14ac:dyDescent="0.2">
      <c r="A55" s="17" t="s">
        <v>169</v>
      </c>
      <c r="B55" s="18">
        <v>250614</v>
      </c>
      <c r="C55" s="18">
        <v>254673</v>
      </c>
      <c r="D55" s="19">
        <v>255404</v>
      </c>
      <c r="E55" s="76">
        <v>5.2262641597570942</v>
      </c>
      <c r="F55" s="76">
        <v>5.2322453067618584</v>
      </c>
      <c r="G55" s="77">
        <v>5.2472636688153269</v>
      </c>
      <c r="I55" s="93">
        <v>199881</v>
      </c>
      <c r="J55" s="18">
        <v>203292</v>
      </c>
      <c r="K55" s="19">
        <v>204878</v>
      </c>
      <c r="L55" s="76">
        <v>5.2691905474547704</v>
      </c>
      <c r="M55" s="76">
        <v>5.3138843958557915</v>
      </c>
      <c r="N55" s="77">
        <v>5.303053245628135</v>
      </c>
      <c r="P55" s="93">
        <v>50733</v>
      </c>
      <c r="Q55" s="18">
        <v>51381</v>
      </c>
      <c r="R55" s="19">
        <v>50526</v>
      </c>
      <c r="S55" s="76">
        <v>5.0637346053305308</v>
      </c>
      <c r="T55" s="76">
        <v>4.9324228975932591</v>
      </c>
      <c r="U55" s="77">
        <v>5.0325803951879422</v>
      </c>
    </row>
    <row r="56" spans="1:21" x14ac:dyDescent="0.2">
      <c r="A56" s="17" t="s">
        <v>170</v>
      </c>
      <c r="B56" s="18">
        <v>0</v>
      </c>
      <c r="C56" s="18">
        <v>0</v>
      </c>
      <c r="D56" s="19">
        <v>0</v>
      </c>
      <c r="E56" s="76" t="s">
        <v>161</v>
      </c>
      <c r="F56" s="76" t="s">
        <v>161</v>
      </c>
      <c r="G56" s="77" t="s">
        <v>161</v>
      </c>
      <c r="I56" s="93">
        <v>0</v>
      </c>
      <c r="J56" s="18">
        <v>0</v>
      </c>
      <c r="K56" s="19">
        <v>0</v>
      </c>
      <c r="L56" s="76" t="s">
        <v>161</v>
      </c>
      <c r="M56" s="76" t="s">
        <v>161</v>
      </c>
      <c r="N56" s="77" t="s">
        <v>161</v>
      </c>
      <c r="P56" s="93">
        <v>0</v>
      </c>
      <c r="Q56" s="18">
        <v>0</v>
      </c>
      <c r="R56" s="19">
        <v>0</v>
      </c>
      <c r="S56" s="76" t="s">
        <v>161</v>
      </c>
      <c r="T56" s="76" t="s">
        <v>161</v>
      </c>
      <c r="U56" s="77" t="s">
        <v>161</v>
      </c>
    </row>
    <row r="57" spans="1:21" x14ac:dyDescent="0.2">
      <c r="A57" s="17" t="s">
        <v>171</v>
      </c>
      <c r="B57" s="18">
        <v>0</v>
      </c>
      <c r="C57" s="18">
        <v>0</v>
      </c>
      <c r="D57" s="19">
        <v>0</v>
      </c>
      <c r="E57" s="76" t="s">
        <v>161</v>
      </c>
      <c r="F57" s="76" t="s">
        <v>161</v>
      </c>
      <c r="G57" s="77" t="s">
        <v>161</v>
      </c>
      <c r="I57" s="93">
        <v>0</v>
      </c>
      <c r="J57" s="18">
        <v>0</v>
      </c>
      <c r="K57" s="19">
        <v>0</v>
      </c>
      <c r="L57" s="76" t="s">
        <v>161</v>
      </c>
      <c r="M57" s="76" t="s">
        <v>161</v>
      </c>
      <c r="N57" s="77" t="s">
        <v>161</v>
      </c>
      <c r="P57" s="93">
        <v>0</v>
      </c>
      <c r="Q57" s="18">
        <v>0</v>
      </c>
      <c r="R57" s="19">
        <v>0</v>
      </c>
      <c r="S57" s="76" t="s">
        <v>161</v>
      </c>
      <c r="T57" s="76" t="s">
        <v>161</v>
      </c>
      <c r="U57" s="77" t="s">
        <v>161</v>
      </c>
    </row>
    <row r="58" spans="1:21" x14ac:dyDescent="0.2">
      <c r="A58" s="17" t="s">
        <v>172</v>
      </c>
      <c r="B58" s="18">
        <v>2129</v>
      </c>
      <c r="C58" s="18">
        <v>5663</v>
      </c>
      <c r="D58" s="19">
        <v>11147</v>
      </c>
      <c r="E58" s="76">
        <v>4.4397824527451994E-2</v>
      </c>
      <c r="F58" s="76">
        <v>0.11634607976578751</v>
      </c>
      <c r="G58" s="77">
        <v>0.22901461259919362</v>
      </c>
      <c r="I58" s="93">
        <v>1081</v>
      </c>
      <c r="J58" s="18">
        <v>3989</v>
      </c>
      <c r="K58" s="19">
        <v>9068</v>
      </c>
      <c r="L58" s="76">
        <v>2.8496930582689737E-2</v>
      </c>
      <c r="M58" s="76">
        <v>0.10426915400049559</v>
      </c>
      <c r="N58" s="77">
        <v>0.23471571779964626</v>
      </c>
      <c r="P58" s="93">
        <v>1048</v>
      </c>
      <c r="Q58" s="18">
        <v>1674</v>
      </c>
      <c r="R58" s="19">
        <v>2079</v>
      </c>
      <c r="S58" s="76">
        <v>0.10460240605496218</v>
      </c>
      <c r="T58" s="76">
        <v>0.16069901190267055</v>
      </c>
      <c r="U58" s="77">
        <v>0.20707625067481558</v>
      </c>
    </row>
    <row r="59" spans="1:21" x14ac:dyDescent="0.2">
      <c r="A59" s="17" t="s">
        <v>173</v>
      </c>
      <c r="B59" s="18">
        <v>1968</v>
      </c>
      <c r="C59" s="18">
        <v>2046</v>
      </c>
      <c r="D59" s="19">
        <v>1949</v>
      </c>
      <c r="E59" s="76">
        <v>4.1040356350411235E-2</v>
      </c>
      <c r="F59" s="76">
        <v>4.203497778576748E-2</v>
      </c>
      <c r="G59" s="77">
        <v>4.0042117157605486E-2</v>
      </c>
      <c r="I59" s="93">
        <v>0</v>
      </c>
      <c r="J59" s="18">
        <v>0</v>
      </c>
      <c r="K59" s="19">
        <v>0</v>
      </c>
      <c r="L59" s="76" t="s">
        <v>161</v>
      </c>
      <c r="M59" s="76" t="s">
        <v>161</v>
      </c>
      <c r="N59" s="77" t="s">
        <v>161</v>
      </c>
      <c r="P59" s="93">
        <v>1968</v>
      </c>
      <c r="Q59" s="18">
        <v>2046</v>
      </c>
      <c r="R59" s="19">
        <v>1949</v>
      </c>
      <c r="S59" s="76">
        <v>0.19642894572153202</v>
      </c>
      <c r="T59" s="76">
        <v>0.19640990343659734</v>
      </c>
      <c r="U59" s="77">
        <v>0.19412775977162847</v>
      </c>
    </row>
    <row r="60" spans="1:21" x14ac:dyDescent="0.2">
      <c r="A60" s="17" t="s">
        <v>174</v>
      </c>
      <c r="B60" s="18">
        <v>207486</v>
      </c>
      <c r="C60" s="18">
        <v>212179</v>
      </c>
      <c r="D60" s="19">
        <v>220472</v>
      </c>
      <c r="E60" s="76">
        <v>4.3268797651023503</v>
      </c>
      <c r="F60" s="76">
        <v>4.3592079919874678</v>
      </c>
      <c r="G60" s="77">
        <v>4.5295873032178537</v>
      </c>
      <c r="I60" s="93">
        <v>179662</v>
      </c>
      <c r="J60" s="18">
        <v>182388</v>
      </c>
      <c r="K60" s="19">
        <v>188699</v>
      </c>
      <c r="L60" s="76">
        <v>4.7361845905154514</v>
      </c>
      <c r="M60" s="76">
        <v>4.7674711606523923</v>
      </c>
      <c r="N60" s="77">
        <v>4.8842767129549465</v>
      </c>
      <c r="P60" s="93">
        <v>27824</v>
      </c>
      <c r="Q60" s="18">
        <v>29791</v>
      </c>
      <c r="R60" s="19">
        <v>31773</v>
      </c>
      <c r="S60" s="76">
        <v>2.777153956176782</v>
      </c>
      <c r="T60" s="76">
        <v>2.8598472303419702</v>
      </c>
      <c r="U60" s="77">
        <v>3.1647107805151107</v>
      </c>
    </row>
    <row r="61" spans="1:21" x14ac:dyDescent="0.2">
      <c r="A61" s="17" t="s">
        <v>175</v>
      </c>
      <c r="B61" s="18">
        <v>20999</v>
      </c>
      <c r="C61" s="18">
        <v>25203</v>
      </c>
      <c r="D61" s="19">
        <v>31223</v>
      </c>
      <c r="E61" s="76">
        <v>0.43790977794831587</v>
      </c>
      <c r="F61" s="76">
        <v>0.51779449908831765</v>
      </c>
      <c r="G61" s="77">
        <v>0.64147512776393845</v>
      </c>
      <c r="I61" s="93">
        <v>13257</v>
      </c>
      <c r="J61" s="18">
        <v>16171</v>
      </c>
      <c r="K61" s="19">
        <v>20306</v>
      </c>
      <c r="L61" s="76">
        <v>0.34947623379714876</v>
      </c>
      <c r="M61" s="76">
        <v>0.42269653781449346</v>
      </c>
      <c r="N61" s="77">
        <v>0.52559962126594806</v>
      </c>
      <c r="P61" s="93">
        <v>7742</v>
      </c>
      <c r="Q61" s="18">
        <v>9032</v>
      </c>
      <c r="R61" s="19">
        <v>10917</v>
      </c>
      <c r="S61" s="76">
        <v>0.77274029358541718</v>
      </c>
      <c r="T61" s="76">
        <v>0.86704508692050197</v>
      </c>
      <c r="U61" s="77">
        <v>1.0873744245391832</v>
      </c>
    </row>
    <row r="62" spans="1:21" x14ac:dyDescent="0.2">
      <c r="A62" s="17" t="s">
        <v>176</v>
      </c>
      <c r="B62" s="18">
        <v>52258</v>
      </c>
      <c r="C62" s="18">
        <v>49448</v>
      </c>
      <c r="D62" s="19">
        <v>49793</v>
      </c>
      <c r="E62" s="76">
        <v>1.0897799502844463</v>
      </c>
      <c r="F62" s="76">
        <v>1.0159069313541693</v>
      </c>
      <c r="G62" s="77">
        <v>1.0229949408048487</v>
      </c>
      <c r="I62" s="93">
        <v>25672</v>
      </c>
      <c r="J62" s="18">
        <v>23035</v>
      </c>
      <c r="K62" s="19">
        <v>23776</v>
      </c>
      <c r="L62" s="76">
        <v>0.6767559684725355</v>
      </c>
      <c r="M62" s="76">
        <v>0.60211580907531115</v>
      </c>
      <c r="N62" s="77">
        <v>0.61541695041954014</v>
      </c>
      <c r="P62" s="93">
        <v>26586</v>
      </c>
      <c r="Q62" s="18">
        <v>26413</v>
      </c>
      <c r="R62" s="19">
        <v>26017</v>
      </c>
      <c r="S62" s="76">
        <v>2.65358737345155</v>
      </c>
      <c r="T62" s="76">
        <v>2.5355692959290543</v>
      </c>
      <c r="U62" s="77">
        <v>2.5913914448324564</v>
      </c>
    </row>
    <row r="63" spans="1:21" x14ac:dyDescent="0.2">
      <c r="A63" s="17" t="s">
        <v>177</v>
      </c>
      <c r="B63" s="18">
        <v>0</v>
      </c>
      <c r="C63" s="18">
        <v>0</v>
      </c>
      <c r="D63" s="19">
        <v>0</v>
      </c>
      <c r="E63" s="76" t="s">
        <v>161</v>
      </c>
      <c r="F63" s="76" t="s">
        <v>161</v>
      </c>
      <c r="G63" s="77" t="s">
        <v>161</v>
      </c>
      <c r="I63" s="93">
        <v>0</v>
      </c>
      <c r="J63" s="18">
        <v>0</v>
      </c>
      <c r="K63" s="19">
        <v>0</v>
      </c>
      <c r="L63" s="76" t="s">
        <v>161</v>
      </c>
      <c r="M63" s="76" t="s">
        <v>161</v>
      </c>
      <c r="N63" s="77" t="s">
        <v>161</v>
      </c>
      <c r="P63" s="93">
        <v>0</v>
      </c>
      <c r="Q63" s="18">
        <v>0</v>
      </c>
      <c r="R63" s="19">
        <v>0</v>
      </c>
      <c r="S63" s="76" t="s">
        <v>161</v>
      </c>
      <c r="T63" s="76" t="s">
        <v>161</v>
      </c>
      <c r="U63" s="77" t="s">
        <v>161</v>
      </c>
    </row>
    <row r="64" spans="1:21" x14ac:dyDescent="0.2">
      <c r="A64" s="17" t="s">
        <v>178</v>
      </c>
      <c r="B64" s="18">
        <v>33257</v>
      </c>
      <c r="C64" s="18">
        <v>33366</v>
      </c>
      <c r="D64" s="19">
        <v>36668</v>
      </c>
      <c r="E64" s="76">
        <v>0.69353614387481022</v>
      </c>
      <c r="F64" s="76">
        <v>0.68550296617786799</v>
      </c>
      <c r="G64" s="77">
        <v>0.75334240735509383</v>
      </c>
      <c r="I64" s="93">
        <v>0</v>
      </c>
      <c r="J64" s="18">
        <v>122</v>
      </c>
      <c r="K64" s="19">
        <v>156</v>
      </c>
      <c r="L64" s="76" t="s">
        <v>161</v>
      </c>
      <c r="M64" s="76">
        <v>3.1889788889597551E-3</v>
      </c>
      <c r="N64" s="77">
        <v>4.0378972184323793E-3</v>
      </c>
      <c r="P64" s="93">
        <v>33257</v>
      </c>
      <c r="Q64" s="18">
        <v>33244</v>
      </c>
      <c r="R64" s="19">
        <v>36512</v>
      </c>
      <c r="S64" s="76">
        <v>3.3194295974903407</v>
      </c>
      <c r="T64" s="76">
        <v>3.1913249412738227</v>
      </c>
      <c r="U64" s="77">
        <v>3.6367330758243708</v>
      </c>
    </row>
    <row r="65" spans="1:21" x14ac:dyDescent="0.2">
      <c r="A65" s="17" t="s">
        <v>179</v>
      </c>
      <c r="B65" s="18">
        <v>0</v>
      </c>
      <c r="C65" s="18">
        <v>0</v>
      </c>
      <c r="D65" s="19">
        <v>0</v>
      </c>
      <c r="E65" s="76" t="s">
        <v>161</v>
      </c>
      <c r="F65" s="76" t="s">
        <v>161</v>
      </c>
      <c r="G65" s="77" t="s">
        <v>161</v>
      </c>
      <c r="I65" s="93">
        <v>0</v>
      </c>
      <c r="J65" s="18">
        <v>0</v>
      </c>
      <c r="K65" s="19">
        <v>0</v>
      </c>
      <c r="L65" s="76" t="s">
        <v>161</v>
      </c>
      <c r="M65" s="76" t="s">
        <v>161</v>
      </c>
      <c r="N65" s="77" t="s">
        <v>161</v>
      </c>
      <c r="P65" s="93">
        <v>0</v>
      </c>
      <c r="Q65" s="18">
        <v>0</v>
      </c>
      <c r="R65" s="19">
        <v>0</v>
      </c>
      <c r="S65" s="76" t="s">
        <v>161</v>
      </c>
      <c r="T65" s="76" t="s">
        <v>161</v>
      </c>
      <c r="U65" s="77" t="s">
        <v>161</v>
      </c>
    </row>
    <row r="66" spans="1:21" x14ac:dyDescent="0.2">
      <c r="A66" s="17" t="s">
        <v>180</v>
      </c>
      <c r="B66" s="18">
        <v>0</v>
      </c>
      <c r="C66" s="18">
        <v>0</v>
      </c>
      <c r="D66" s="19">
        <v>0</v>
      </c>
      <c r="E66" s="76" t="s">
        <v>161</v>
      </c>
      <c r="F66" s="76" t="s">
        <v>161</v>
      </c>
      <c r="G66" s="77" t="s">
        <v>161</v>
      </c>
      <c r="I66" s="93">
        <v>0</v>
      </c>
      <c r="J66" s="18">
        <v>0</v>
      </c>
      <c r="K66" s="19">
        <v>0</v>
      </c>
      <c r="L66" s="76" t="s">
        <v>161</v>
      </c>
      <c r="M66" s="76" t="s">
        <v>161</v>
      </c>
      <c r="N66" s="77" t="s">
        <v>161</v>
      </c>
      <c r="P66" s="93">
        <v>0</v>
      </c>
      <c r="Q66" s="18">
        <v>0</v>
      </c>
      <c r="R66" s="19">
        <v>0</v>
      </c>
      <c r="S66" s="76" t="s">
        <v>161</v>
      </c>
      <c r="T66" s="76" t="s">
        <v>161</v>
      </c>
      <c r="U66" s="77" t="s">
        <v>161</v>
      </c>
    </row>
    <row r="67" spans="1:21" x14ac:dyDescent="0.2">
      <c r="A67" s="17" t="s">
        <v>181</v>
      </c>
      <c r="B67" s="18">
        <v>42867</v>
      </c>
      <c r="C67" s="18">
        <v>52994</v>
      </c>
      <c r="D67" s="19">
        <v>64549</v>
      </c>
      <c r="E67" s="76">
        <v>0.89394154251680824</v>
      </c>
      <c r="F67" s="76">
        <v>1.0887593415341945</v>
      </c>
      <c r="G67" s="77">
        <v>1.3261562957446262</v>
      </c>
      <c r="I67" s="93">
        <v>42136</v>
      </c>
      <c r="J67" s="18">
        <v>52252</v>
      </c>
      <c r="K67" s="19">
        <v>63939</v>
      </c>
      <c r="L67" s="76">
        <v>1.1107739750529275</v>
      </c>
      <c r="M67" s="76">
        <v>1.3658239746387306</v>
      </c>
      <c r="N67" s="77">
        <v>1.6549942964701789</v>
      </c>
      <c r="P67" s="93">
        <v>731</v>
      </c>
      <c r="Q67" s="18">
        <v>742</v>
      </c>
      <c r="R67" s="19">
        <v>610</v>
      </c>
      <c r="S67" s="76">
        <v>7.2962174452459311E-2</v>
      </c>
      <c r="T67" s="76">
        <v>7.1229789027348597E-2</v>
      </c>
      <c r="U67" s="77">
        <v>6.0758303468801109E-2</v>
      </c>
    </row>
    <row r="68" spans="1:21" x14ac:dyDescent="0.2">
      <c r="A68" s="17" t="s">
        <v>182</v>
      </c>
      <c r="B68" s="18">
        <v>0</v>
      </c>
      <c r="C68" s="18">
        <v>0</v>
      </c>
      <c r="D68" s="19">
        <v>0</v>
      </c>
      <c r="E68" s="76" t="s">
        <v>161</v>
      </c>
      <c r="F68" s="76" t="s">
        <v>161</v>
      </c>
      <c r="G68" s="77" t="s">
        <v>161</v>
      </c>
      <c r="I68" s="93">
        <v>0</v>
      </c>
      <c r="J68" s="18">
        <v>0</v>
      </c>
      <c r="K68" s="19">
        <v>0</v>
      </c>
      <c r="L68" s="76" t="s">
        <v>161</v>
      </c>
      <c r="M68" s="76" t="s">
        <v>161</v>
      </c>
      <c r="N68" s="77" t="s">
        <v>161</v>
      </c>
      <c r="P68" s="93">
        <v>0</v>
      </c>
      <c r="Q68" s="18">
        <v>0</v>
      </c>
      <c r="R68" s="19">
        <v>0</v>
      </c>
      <c r="S68" s="76" t="s">
        <v>161</v>
      </c>
      <c r="T68" s="76" t="s">
        <v>161</v>
      </c>
      <c r="U68" s="77" t="s">
        <v>161</v>
      </c>
    </row>
    <row r="69" spans="1:21" x14ac:dyDescent="0.2">
      <c r="A69" s="17" t="s">
        <v>183</v>
      </c>
      <c r="B69" s="18">
        <v>0</v>
      </c>
      <c r="C69" s="18">
        <v>0</v>
      </c>
      <c r="D69" s="19">
        <v>0</v>
      </c>
      <c r="E69" s="76" t="s">
        <v>161</v>
      </c>
      <c r="F69" s="76" t="s">
        <v>161</v>
      </c>
      <c r="G69" s="77" t="s">
        <v>161</v>
      </c>
      <c r="I69" s="93">
        <v>0</v>
      </c>
      <c r="J69" s="18">
        <v>0</v>
      </c>
      <c r="K69" s="19">
        <v>0</v>
      </c>
      <c r="L69" s="76" t="s">
        <v>161</v>
      </c>
      <c r="M69" s="76" t="s">
        <v>161</v>
      </c>
      <c r="N69" s="77" t="s">
        <v>161</v>
      </c>
      <c r="P69" s="93">
        <v>0</v>
      </c>
      <c r="Q69" s="18">
        <v>0</v>
      </c>
      <c r="R69" s="19">
        <v>0</v>
      </c>
      <c r="S69" s="76" t="s">
        <v>161</v>
      </c>
      <c r="T69" s="76" t="s">
        <v>161</v>
      </c>
      <c r="U69" s="77" t="s">
        <v>161</v>
      </c>
    </row>
    <row r="70" spans="1:21" ht="13.5" thickBot="1" x14ac:dyDescent="0.25">
      <c r="A70" s="20" t="s">
        <v>4</v>
      </c>
      <c r="B70" s="21">
        <v>4795280</v>
      </c>
      <c r="C70" s="21">
        <v>4867375</v>
      </c>
      <c r="D70" s="22">
        <v>4867375</v>
      </c>
      <c r="E70" s="80">
        <v>100</v>
      </c>
      <c r="F70" s="80">
        <v>100</v>
      </c>
      <c r="G70" s="81">
        <v>100</v>
      </c>
      <c r="I70" s="94">
        <v>3793391</v>
      </c>
      <c r="J70" s="21">
        <v>3825676</v>
      </c>
      <c r="K70" s="22">
        <v>3863397</v>
      </c>
      <c r="L70" s="80">
        <v>100</v>
      </c>
      <c r="M70" s="80">
        <v>100</v>
      </c>
      <c r="N70" s="81">
        <v>100</v>
      </c>
      <c r="P70" s="94">
        <v>1001889</v>
      </c>
      <c r="Q70" s="21">
        <v>1041699</v>
      </c>
      <c r="R70" s="22">
        <v>1003978</v>
      </c>
      <c r="S70" s="80">
        <v>100</v>
      </c>
      <c r="T70" s="80">
        <v>100</v>
      </c>
      <c r="U70" s="81">
        <v>100</v>
      </c>
    </row>
    <row r="71" spans="1:21" x14ac:dyDescent="0.2">
      <c r="A71" s="24"/>
      <c r="B71" s="24"/>
      <c r="C71" s="24"/>
      <c r="D71" s="24"/>
      <c r="E71" s="24"/>
      <c r="F71" s="24"/>
      <c r="G71" s="24"/>
      <c r="I71" s="24"/>
      <c r="J71" s="24"/>
      <c r="K71" s="24"/>
      <c r="L71" s="24"/>
      <c r="M71" s="24"/>
      <c r="N71" s="24"/>
      <c r="P71" s="24"/>
      <c r="Q71" s="24"/>
      <c r="R71" s="24"/>
      <c r="S71" s="24"/>
      <c r="T71" s="24"/>
      <c r="U71" s="24"/>
    </row>
    <row r="72" spans="1:21" ht="12.75" customHeight="1" x14ac:dyDescent="0.2">
      <c r="A72" s="26" t="s">
        <v>156</v>
      </c>
      <c r="F72" s="25"/>
      <c r="G72" s="25"/>
      <c r="H72" s="91"/>
      <c r="I72" s="25"/>
      <c r="J72" s="25"/>
      <c r="K72" s="25"/>
      <c r="L72" s="25"/>
      <c r="M72" s="25"/>
      <c r="N72" s="25"/>
      <c r="O72" s="91"/>
      <c r="P72" s="25"/>
      <c r="T72" s="25"/>
      <c r="U72" s="206">
        <v>8</v>
      </c>
    </row>
    <row r="73" spans="1:21" ht="12.75" customHeight="1" x14ac:dyDescent="0.2">
      <c r="A73" s="26" t="s">
        <v>157</v>
      </c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T73" s="25"/>
      <c r="U73" s="207"/>
    </row>
    <row r="78" spans="1:21" ht="12.75" customHeight="1" x14ac:dyDescent="0.2"/>
    <row r="79" spans="1:21" ht="12.75" customHeight="1" x14ac:dyDescent="0.2"/>
  </sheetData>
  <mergeCells count="7">
    <mergeCell ref="D4:E4"/>
    <mergeCell ref="D38:E38"/>
    <mergeCell ref="I38:N38"/>
    <mergeCell ref="P38:U38"/>
    <mergeCell ref="U72:U73"/>
    <mergeCell ref="I4:N4"/>
    <mergeCell ref="P4:U4"/>
  </mergeCells>
  <phoneticPr fontId="0" type="noConversion"/>
  <hyperlinks>
    <hyperlink ref="A2" location="Innhold!A24" tooltip="Move to Tab2" display="Tilbake til innholdsfortegnelsen" xr:uid="{00000000-0004-0000-0700-000000000000}"/>
  </hyperlinks>
  <pageMargins left="0.78740157480314965" right="0.78740157480314965" top="0.39370078740157483" bottom="0.19685039370078741" header="3.937007874015748E-2" footer="3.937007874015748E-2"/>
  <pageSetup paperSize="9" scale="56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73"/>
  <sheetViews>
    <sheetView showGridLines="0" showRowColHeaders="0" zoomScaleNormal="100" workbookViewId="0"/>
  </sheetViews>
  <sheetFormatPr defaultColWidth="11.42578125" defaultRowHeight="12.75" x14ac:dyDescent="0.2"/>
  <cols>
    <col min="1" max="1" width="26.5703125" style="117" customWidth="1"/>
    <col min="2" max="4" width="13.140625" style="117" customWidth="1"/>
    <col min="5" max="7" width="9.85546875" style="117" customWidth="1"/>
    <col min="8" max="16384" width="11.42578125" style="117"/>
  </cols>
  <sheetData>
    <row r="1" spans="1:7" ht="5.25" customHeight="1" x14ac:dyDescent="0.2"/>
    <row r="2" spans="1:7" x14ac:dyDescent="0.2">
      <c r="A2" s="118" t="s">
        <v>0</v>
      </c>
      <c r="B2" s="119"/>
      <c r="C2" s="119"/>
      <c r="D2" s="119"/>
      <c r="E2" s="119"/>
      <c r="F2" s="119"/>
    </row>
    <row r="3" spans="1:7" ht="6" customHeight="1" x14ac:dyDescent="0.2">
      <c r="A3" s="120"/>
      <c r="B3" s="119"/>
      <c r="C3" s="119"/>
      <c r="D3" s="119"/>
      <c r="E3" s="119"/>
      <c r="F3" s="119"/>
    </row>
    <row r="4" spans="1:7" ht="16.5" thickBot="1" x14ac:dyDescent="0.3">
      <c r="A4" s="121" t="s">
        <v>144</v>
      </c>
      <c r="B4" s="122"/>
      <c r="C4" s="122"/>
      <c r="D4" s="122"/>
      <c r="E4" s="122"/>
      <c r="F4" s="122"/>
    </row>
    <row r="5" spans="1:7" x14ac:dyDescent="0.2">
      <c r="A5" s="123"/>
      <c r="B5" s="124"/>
      <c r="C5" s="125" t="s">
        <v>1</v>
      </c>
      <c r="D5" s="126"/>
      <c r="E5" s="127"/>
      <c r="F5" s="125" t="s">
        <v>2</v>
      </c>
      <c r="G5" s="128"/>
    </row>
    <row r="6" spans="1:7" x14ac:dyDescent="0.2">
      <c r="A6" s="129" t="s">
        <v>3</v>
      </c>
      <c r="B6" s="14" t="s">
        <v>158</v>
      </c>
      <c r="C6" s="15" t="s">
        <v>154</v>
      </c>
      <c r="D6" s="66" t="s">
        <v>155</v>
      </c>
      <c r="E6" s="131" t="s">
        <v>158</v>
      </c>
      <c r="F6" s="131" t="s">
        <v>154</v>
      </c>
      <c r="G6" s="133" t="s">
        <v>155</v>
      </c>
    </row>
    <row r="7" spans="1:7" x14ac:dyDescent="0.2">
      <c r="A7" s="134" t="s">
        <v>80</v>
      </c>
      <c r="B7" s="18">
        <v>4415824</v>
      </c>
      <c r="C7" s="18">
        <v>4629978</v>
      </c>
      <c r="D7" s="18">
        <v>4802231</v>
      </c>
      <c r="E7" s="135">
        <v>19.263876815161623</v>
      </c>
      <c r="F7" s="136">
        <v>18.841290146992062</v>
      </c>
      <c r="G7" s="137">
        <v>17.938638091041195</v>
      </c>
    </row>
    <row r="8" spans="1:7" x14ac:dyDescent="0.2">
      <c r="A8" s="134" t="s">
        <v>185</v>
      </c>
      <c r="B8" s="18">
        <v>1372907</v>
      </c>
      <c r="C8" s="18">
        <v>1566254</v>
      </c>
      <c r="D8" s="18">
        <v>1851399</v>
      </c>
      <c r="E8" s="138">
        <v>5.9892584773924638</v>
      </c>
      <c r="F8" s="136">
        <v>6.3737335378023188</v>
      </c>
      <c r="G8" s="137">
        <v>6.9158640271814447</v>
      </c>
    </row>
    <row r="9" spans="1:7" x14ac:dyDescent="0.2">
      <c r="A9" s="134" t="s">
        <v>81</v>
      </c>
      <c r="B9" s="18">
        <v>5703647</v>
      </c>
      <c r="C9" s="18">
        <v>6089061</v>
      </c>
      <c r="D9" s="18">
        <v>6636080</v>
      </c>
      <c r="E9" s="138">
        <v>24.881959336505748</v>
      </c>
      <c r="F9" s="136">
        <v>24.778900682407915</v>
      </c>
      <c r="G9" s="137">
        <v>24.788944443363231</v>
      </c>
    </row>
    <row r="10" spans="1:7" x14ac:dyDescent="0.2">
      <c r="A10" s="134" t="s">
        <v>83</v>
      </c>
      <c r="B10" s="18">
        <v>3381008</v>
      </c>
      <c r="C10" s="18">
        <v>3901103</v>
      </c>
      <c r="D10" s="18">
        <v>4090679</v>
      </c>
      <c r="E10" s="138">
        <v>14.749528428460005</v>
      </c>
      <c r="F10" s="136">
        <v>15.87519714268646</v>
      </c>
      <c r="G10" s="137">
        <v>15.280649791237094</v>
      </c>
    </row>
    <row r="11" spans="1:7" x14ac:dyDescent="0.2">
      <c r="A11" s="134" t="s">
        <v>184</v>
      </c>
      <c r="B11" s="18">
        <v>3749875</v>
      </c>
      <c r="C11" s="18">
        <v>4017628</v>
      </c>
      <c r="D11" s="18">
        <v>4351060</v>
      </c>
      <c r="E11" s="138">
        <v>16.358697736199222</v>
      </c>
      <c r="F11" s="136">
        <v>16.34938542919198</v>
      </c>
      <c r="G11" s="137">
        <v>16.253297821867733</v>
      </c>
    </row>
    <row r="12" spans="1:7" x14ac:dyDescent="0.2">
      <c r="A12" s="134" t="s">
        <v>159</v>
      </c>
      <c r="B12" s="18">
        <v>517152</v>
      </c>
      <c r="C12" s="18">
        <v>559070</v>
      </c>
      <c r="D12" s="18">
        <v>624537</v>
      </c>
      <c r="E12" s="138">
        <v>2.2560574023589854</v>
      </c>
      <c r="F12" s="136">
        <v>2.275086422112341</v>
      </c>
      <c r="G12" s="137">
        <v>2.3329455033430491</v>
      </c>
    </row>
    <row r="13" spans="1:7" x14ac:dyDescent="0.2">
      <c r="A13" s="134" t="s">
        <v>160</v>
      </c>
      <c r="B13" s="18">
        <v>468044</v>
      </c>
      <c r="C13" s="18">
        <v>0</v>
      </c>
      <c r="D13" s="18">
        <v>0</v>
      </c>
      <c r="E13" s="138">
        <v>2.0418254803804472</v>
      </c>
      <c r="F13" s="136" t="s">
        <v>161</v>
      </c>
      <c r="G13" s="137" t="s">
        <v>161</v>
      </c>
    </row>
    <row r="14" spans="1:7" x14ac:dyDescent="0.2">
      <c r="A14" s="134" t="s">
        <v>162</v>
      </c>
      <c r="B14" s="18">
        <v>140661</v>
      </c>
      <c r="C14" s="18">
        <v>183619</v>
      </c>
      <c r="D14" s="18">
        <v>220952</v>
      </c>
      <c r="E14" s="138">
        <v>0.61362866289450146</v>
      </c>
      <c r="F14" s="136">
        <v>0.74722144586875694</v>
      </c>
      <c r="G14" s="137">
        <v>0.82536178777983271</v>
      </c>
    </row>
    <row r="15" spans="1:7" x14ac:dyDescent="0.2">
      <c r="A15" s="134" t="s">
        <v>163</v>
      </c>
      <c r="B15" s="18">
        <v>534996</v>
      </c>
      <c r="C15" s="18">
        <v>575107</v>
      </c>
      <c r="D15" s="18">
        <v>663742</v>
      </c>
      <c r="E15" s="138">
        <v>2.3339012244609858</v>
      </c>
      <c r="F15" s="136">
        <v>2.340347589678863</v>
      </c>
      <c r="G15" s="137">
        <v>2.4793949986628849</v>
      </c>
    </row>
    <row r="16" spans="1:7" x14ac:dyDescent="0.2">
      <c r="A16" s="134" t="s">
        <v>164</v>
      </c>
      <c r="B16" s="18">
        <v>0</v>
      </c>
      <c r="C16" s="18">
        <v>0</v>
      </c>
      <c r="D16" s="18">
        <v>0</v>
      </c>
      <c r="E16" s="138" t="s">
        <v>161</v>
      </c>
      <c r="F16" s="136" t="s">
        <v>161</v>
      </c>
      <c r="G16" s="137" t="s">
        <v>161</v>
      </c>
    </row>
    <row r="17" spans="1:7" x14ac:dyDescent="0.2">
      <c r="A17" s="134" t="s">
        <v>165</v>
      </c>
      <c r="B17" s="18">
        <v>0</v>
      </c>
      <c r="C17" s="18">
        <v>0</v>
      </c>
      <c r="D17" s="18">
        <v>0</v>
      </c>
      <c r="E17" s="138" t="s">
        <v>161</v>
      </c>
      <c r="F17" s="136" t="s">
        <v>161</v>
      </c>
      <c r="G17" s="137" t="s">
        <v>161</v>
      </c>
    </row>
    <row r="18" spans="1:7" x14ac:dyDescent="0.2">
      <c r="A18" s="134" t="s">
        <v>166</v>
      </c>
      <c r="B18" s="18">
        <v>0</v>
      </c>
      <c r="C18" s="18">
        <v>0</v>
      </c>
      <c r="D18" s="18">
        <v>0</v>
      </c>
      <c r="E18" s="138" t="s">
        <v>161</v>
      </c>
      <c r="F18" s="136" t="s">
        <v>161</v>
      </c>
      <c r="G18" s="137" t="s">
        <v>161</v>
      </c>
    </row>
    <row r="19" spans="1:7" x14ac:dyDescent="0.2">
      <c r="A19" s="134" t="s">
        <v>167</v>
      </c>
      <c r="B19" s="18">
        <v>0</v>
      </c>
      <c r="C19" s="18">
        <v>0</v>
      </c>
      <c r="D19" s="18">
        <v>15664</v>
      </c>
      <c r="E19" s="138" t="s">
        <v>161</v>
      </c>
      <c r="F19" s="136" t="s">
        <v>161</v>
      </c>
      <c r="G19" s="137">
        <v>5.8512559487052848E-2</v>
      </c>
    </row>
    <row r="20" spans="1:7" x14ac:dyDescent="0.2">
      <c r="A20" s="134" t="s">
        <v>168</v>
      </c>
      <c r="B20" s="18">
        <v>0</v>
      </c>
      <c r="C20" s="18">
        <v>141783</v>
      </c>
      <c r="D20" s="18">
        <v>159817</v>
      </c>
      <c r="E20" s="138" t="s">
        <v>161</v>
      </c>
      <c r="F20" s="136">
        <v>0.57697350633436606</v>
      </c>
      <c r="G20" s="137">
        <v>0.59699321498610347</v>
      </c>
    </row>
    <row r="21" spans="1:7" x14ac:dyDescent="0.2">
      <c r="A21" s="134" t="s">
        <v>169</v>
      </c>
      <c r="B21" s="18">
        <v>1052940</v>
      </c>
      <c r="C21" s="18">
        <v>1135413</v>
      </c>
      <c r="D21" s="18">
        <v>1228428</v>
      </c>
      <c r="E21" s="138">
        <v>4.5934136989509273</v>
      </c>
      <c r="F21" s="136">
        <v>4.6204638055875638</v>
      </c>
      <c r="G21" s="137">
        <v>4.5887682855950809</v>
      </c>
    </row>
    <row r="22" spans="1:7" x14ac:dyDescent="0.2">
      <c r="A22" s="134" t="s">
        <v>170</v>
      </c>
      <c r="B22" s="18">
        <v>0</v>
      </c>
      <c r="C22" s="18">
        <v>0</v>
      </c>
      <c r="D22" s="18">
        <v>0</v>
      </c>
      <c r="E22" s="138" t="s">
        <v>161</v>
      </c>
      <c r="F22" s="136" t="s">
        <v>161</v>
      </c>
      <c r="G22" s="137" t="s">
        <v>161</v>
      </c>
    </row>
    <row r="23" spans="1:7" x14ac:dyDescent="0.2">
      <c r="A23" s="134" t="s">
        <v>171</v>
      </c>
      <c r="B23" s="18">
        <v>0</v>
      </c>
      <c r="C23" s="18">
        <v>0</v>
      </c>
      <c r="D23" s="18">
        <v>0</v>
      </c>
      <c r="E23" s="138" t="s">
        <v>161</v>
      </c>
      <c r="F23" s="136" t="s">
        <v>161</v>
      </c>
      <c r="G23" s="137" t="s">
        <v>161</v>
      </c>
    </row>
    <row r="24" spans="1:7" x14ac:dyDescent="0.2">
      <c r="A24" s="134" t="s">
        <v>172</v>
      </c>
      <c r="B24" s="18">
        <v>32296</v>
      </c>
      <c r="C24" s="18">
        <v>74394</v>
      </c>
      <c r="D24" s="18">
        <v>116501</v>
      </c>
      <c r="E24" s="138">
        <v>0.14089016356232945</v>
      </c>
      <c r="F24" s="136">
        <v>0.30273987029643068</v>
      </c>
      <c r="G24" s="137">
        <v>0.43518716118495554</v>
      </c>
    </row>
    <row r="25" spans="1:7" x14ac:dyDescent="0.2">
      <c r="A25" s="134" t="s">
        <v>173</v>
      </c>
      <c r="B25" s="18">
        <v>6611</v>
      </c>
      <c r="C25" s="18">
        <v>6068</v>
      </c>
      <c r="D25" s="18">
        <v>5970</v>
      </c>
      <c r="E25" s="138">
        <v>2.8840254870899178E-2</v>
      </c>
      <c r="F25" s="136">
        <v>2.4693194786659423E-2</v>
      </c>
      <c r="G25" s="137">
        <v>2.2300815892345855E-2</v>
      </c>
    </row>
    <row r="26" spans="1:7" x14ac:dyDescent="0.2">
      <c r="A26" s="134" t="s">
        <v>174</v>
      </c>
      <c r="B26" s="18">
        <v>852855</v>
      </c>
      <c r="C26" s="18">
        <v>898510</v>
      </c>
      <c r="D26" s="18">
        <v>995716</v>
      </c>
      <c r="E26" s="138">
        <v>3.7205499270792193</v>
      </c>
      <c r="F26" s="136">
        <v>3.656407786381239</v>
      </c>
      <c r="G26" s="137">
        <v>3.7194772524393711</v>
      </c>
    </row>
    <row r="27" spans="1:7" x14ac:dyDescent="0.2">
      <c r="A27" s="134" t="s">
        <v>175</v>
      </c>
      <c r="B27" s="18">
        <v>117423</v>
      </c>
      <c r="C27" s="18">
        <v>150150</v>
      </c>
      <c r="D27" s="18">
        <v>190185</v>
      </c>
      <c r="E27" s="138">
        <v>0.51225370559757899</v>
      </c>
      <c r="F27" s="136">
        <v>0.61102228035875294</v>
      </c>
      <c r="G27" s="137">
        <v>0.71043227311319879</v>
      </c>
    </row>
    <row r="28" spans="1:7" x14ac:dyDescent="0.2">
      <c r="A28" s="134" t="s">
        <v>176</v>
      </c>
      <c r="B28" s="18">
        <v>167500</v>
      </c>
      <c r="C28" s="18">
        <v>167643</v>
      </c>
      <c r="D28" s="18">
        <v>202371</v>
      </c>
      <c r="E28" s="138">
        <v>0.73071285597876456</v>
      </c>
      <c r="F28" s="136">
        <v>0.68220851246208736</v>
      </c>
      <c r="G28" s="137">
        <v>0.75595283298993687</v>
      </c>
    </row>
    <row r="29" spans="1:7" x14ac:dyDescent="0.2">
      <c r="A29" s="134" t="s">
        <v>177</v>
      </c>
      <c r="B29" s="18">
        <v>53137</v>
      </c>
      <c r="C29" s="18">
        <v>57771</v>
      </c>
      <c r="D29" s="18">
        <v>61241</v>
      </c>
      <c r="E29" s="138">
        <v>0.23180829270533501</v>
      </c>
      <c r="F29" s="136">
        <v>0.23509402703033974</v>
      </c>
      <c r="G29" s="137">
        <v>0.22876453367892002</v>
      </c>
    </row>
    <row r="30" spans="1:7" x14ac:dyDescent="0.2">
      <c r="A30" s="134" t="s">
        <v>178</v>
      </c>
      <c r="B30" s="18">
        <v>169795</v>
      </c>
      <c r="C30" s="18">
        <v>171406</v>
      </c>
      <c r="D30" s="18">
        <v>222706</v>
      </c>
      <c r="E30" s="138">
        <v>0.74072471272187657</v>
      </c>
      <c r="F30" s="136">
        <v>0.69752171153627973</v>
      </c>
      <c r="G30" s="137">
        <v>0.83191381978572465</v>
      </c>
    </row>
    <row r="31" spans="1:7" x14ac:dyDescent="0.2">
      <c r="A31" s="134" t="s">
        <v>179</v>
      </c>
      <c r="B31" s="18">
        <v>0</v>
      </c>
      <c r="C31" s="18">
        <v>0</v>
      </c>
      <c r="D31" s="18">
        <v>0</v>
      </c>
      <c r="E31" s="138" t="s">
        <v>161</v>
      </c>
      <c r="F31" s="136" t="s">
        <v>161</v>
      </c>
      <c r="G31" s="137" t="s">
        <v>161</v>
      </c>
    </row>
    <row r="32" spans="1:7" x14ac:dyDescent="0.2">
      <c r="A32" s="134" t="s">
        <v>180</v>
      </c>
      <c r="B32" s="18">
        <v>0</v>
      </c>
      <c r="C32" s="18">
        <v>0</v>
      </c>
      <c r="D32" s="18">
        <v>0</v>
      </c>
      <c r="E32" s="138" t="s">
        <v>161</v>
      </c>
      <c r="F32" s="136" t="s">
        <v>161</v>
      </c>
      <c r="G32" s="137" t="s">
        <v>161</v>
      </c>
    </row>
    <row r="33" spans="1:7" x14ac:dyDescent="0.2">
      <c r="A33" s="134" t="s">
        <v>181</v>
      </c>
      <c r="B33" s="18">
        <v>186150</v>
      </c>
      <c r="C33" s="18">
        <v>248614</v>
      </c>
      <c r="D33" s="18">
        <v>331042</v>
      </c>
      <c r="E33" s="138">
        <v>0.81207282471908671</v>
      </c>
      <c r="F33" s="136">
        <v>1.0117129084855876</v>
      </c>
      <c r="G33" s="137">
        <v>1.236600786370847</v>
      </c>
    </row>
    <row r="34" spans="1:7" x14ac:dyDescent="0.2">
      <c r="A34" s="134" t="s">
        <v>182</v>
      </c>
      <c r="B34" s="18">
        <v>0</v>
      </c>
      <c r="C34" s="18">
        <v>0</v>
      </c>
      <c r="D34" s="18">
        <v>0</v>
      </c>
      <c r="E34" s="138" t="s">
        <v>161</v>
      </c>
      <c r="F34" s="136" t="s">
        <v>161</v>
      </c>
      <c r="G34" s="137" t="s">
        <v>161</v>
      </c>
    </row>
    <row r="35" spans="1:7" x14ac:dyDescent="0.2">
      <c r="A35" s="134" t="s">
        <v>183</v>
      </c>
      <c r="B35" s="18">
        <v>0</v>
      </c>
      <c r="C35" s="18">
        <v>0</v>
      </c>
      <c r="D35" s="18">
        <v>0</v>
      </c>
      <c r="E35" s="138" t="s">
        <v>161</v>
      </c>
      <c r="F35" s="136" t="s">
        <v>161</v>
      </c>
      <c r="G35" s="137" t="s">
        <v>161</v>
      </c>
    </row>
    <row r="36" spans="1:7" ht="13.5" thickBot="1" x14ac:dyDescent="0.25">
      <c r="A36" s="139" t="s">
        <v>4</v>
      </c>
      <c r="B36" s="21">
        <v>22922821</v>
      </c>
      <c r="C36" s="21">
        <v>24573572</v>
      </c>
      <c r="D36" s="21">
        <v>26770321</v>
      </c>
      <c r="E36" s="140">
        <v>100</v>
      </c>
      <c r="F36" s="141">
        <v>100</v>
      </c>
      <c r="G36" s="142">
        <v>100</v>
      </c>
    </row>
    <row r="38" spans="1:7" ht="16.5" thickBot="1" x14ac:dyDescent="0.3">
      <c r="A38" s="121" t="s">
        <v>145</v>
      </c>
      <c r="B38" s="122"/>
      <c r="C38" s="122"/>
      <c r="D38" s="122"/>
      <c r="E38" s="122"/>
      <c r="F38" s="122"/>
    </row>
    <row r="39" spans="1:7" x14ac:dyDescent="0.2">
      <c r="A39" s="123"/>
      <c r="B39" s="124"/>
      <c r="C39" s="125" t="s">
        <v>143</v>
      </c>
      <c r="D39" s="126"/>
      <c r="E39" s="127"/>
      <c r="F39" s="125" t="s">
        <v>2</v>
      </c>
      <c r="G39" s="128"/>
    </row>
    <row r="40" spans="1:7" x14ac:dyDescent="0.2">
      <c r="A40" s="129" t="s">
        <v>3</v>
      </c>
      <c r="B40" s="130" t="s">
        <v>158</v>
      </c>
      <c r="C40" s="131" t="s">
        <v>154</v>
      </c>
      <c r="D40" s="132" t="s">
        <v>155</v>
      </c>
      <c r="E40" s="131" t="s">
        <v>158</v>
      </c>
      <c r="F40" s="131" t="s">
        <v>154</v>
      </c>
      <c r="G40" s="133" t="s">
        <v>155</v>
      </c>
    </row>
    <row r="41" spans="1:7" x14ac:dyDescent="0.2">
      <c r="A41" s="134" t="s">
        <v>80</v>
      </c>
      <c r="B41" s="18">
        <v>587115</v>
      </c>
      <c r="C41" s="18">
        <v>578390</v>
      </c>
      <c r="D41" s="18">
        <v>560646</v>
      </c>
      <c r="E41" s="135">
        <v>18.150164896109885</v>
      </c>
      <c r="F41" s="136">
        <v>17.846453665682997</v>
      </c>
      <c r="G41" s="137">
        <v>17.367543078412393</v>
      </c>
    </row>
    <row r="42" spans="1:7" x14ac:dyDescent="0.2">
      <c r="A42" s="134" t="s">
        <v>185</v>
      </c>
      <c r="B42" s="18">
        <v>204119</v>
      </c>
      <c r="C42" s="18">
        <v>216176</v>
      </c>
      <c r="D42" s="18">
        <v>228354</v>
      </c>
      <c r="E42" s="138">
        <v>6.3101666767652906</v>
      </c>
      <c r="F42" s="136">
        <v>6.6701965242011232</v>
      </c>
      <c r="G42" s="137">
        <v>7.0738896418199415</v>
      </c>
    </row>
    <row r="43" spans="1:7" x14ac:dyDescent="0.2">
      <c r="A43" s="134" t="s">
        <v>81</v>
      </c>
      <c r="B43" s="18">
        <v>777028</v>
      </c>
      <c r="C43" s="18">
        <v>761469</v>
      </c>
      <c r="D43" s="18">
        <v>764657</v>
      </c>
      <c r="E43" s="138">
        <v>24.021165067992595</v>
      </c>
      <c r="F43" s="136">
        <v>23.495429081336063</v>
      </c>
      <c r="G43" s="137">
        <v>23.687341723136495</v>
      </c>
    </row>
    <row r="44" spans="1:7" x14ac:dyDescent="0.2">
      <c r="A44" s="134" t="s">
        <v>83</v>
      </c>
      <c r="B44" s="18">
        <v>457702</v>
      </c>
      <c r="C44" s="18">
        <v>485494</v>
      </c>
      <c r="D44" s="18">
        <v>450481</v>
      </c>
      <c r="E44" s="138">
        <v>14.149471182441749</v>
      </c>
      <c r="F44" s="136">
        <v>14.980110610430852</v>
      </c>
      <c r="G44" s="137">
        <v>13.954880929332042</v>
      </c>
    </row>
    <row r="45" spans="1:7" x14ac:dyDescent="0.2">
      <c r="A45" s="134" t="s">
        <v>184</v>
      </c>
      <c r="B45" s="18">
        <v>523120</v>
      </c>
      <c r="C45" s="18">
        <v>531555</v>
      </c>
      <c r="D45" s="18">
        <v>527335</v>
      </c>
      <c r="E45" s="138">
        <v>16.171813461507547</v>
      </c>
      <c r="F45" s="136">
        <v>16.401341099019909</v>
      </c>
      <c r="G45" s="137">
        <v>16.335643756050338</v>
      </c>
    </row>
    <row r="46" spans="1:7" x14ac:dyDescent="0.2">
      <c r="A46" s="134" t="s">
        <v>159</v>
      </c>
      <c r="B46" s="18">
        <v>96296</v>
      </c>
      <c r="C46" s="18">
        <v>99705</v>
      </c>
      <c r="D46" s="18">
        <v>101438</v>
      </c>
      <c r="E46" s="138">
        <v>2.9769095983509151</v>
      </c>
      <c r="F46" s="136">
        <v>3.0764374604279521</v>
      </c>
      <c r="G46" s="137">
        <v>3.1423194578896418</v>
      </c>
    </row>
    <row r="47" spans="1:7" x14ac:dyDescent="0.2">
      <c r="A47" s="134" t="s">
        <v>160</v>
      </c>
      <c r="B47" s="18">
        <v>59594</v>
      </c>
      <c r="C47" s="18">
        <v>0</v>
      </c>
      <c r="D47" s="18">
        <v>0</v>
      </c>
      <c r="E47" s="138">
        <v>1.8422982325758541</v>
      </c>
      <c r="F47" s="136" t="s">
        <v>161</v>
      </c>
      <c r="G47" s="137" t="s">
        <v>161</v>
      </c>
    </row>
    <row r="48" spans="1:7" x14ac:dyDescent="0.2">
      <c r="A48" s="134" t="s">
        <v>162</v>
      </c>
      <c r="B48" s="18">
        <v>28530</v>
      </c>
      <c r="C48" s="18">
        <v>33585</v>
      </c>
      <c r="D48" s="18">
        <v>36773</v>
      </c>
      <c r="E48" s="138">
        <v>0.88198088021259047</v>
      </c>
      <c r="F48" s="136">
        <v>1.0362785427859462</v>
      </c>
      <c r="G48" s="137">
        <v>1.1391442400774443</v>
      </c>
    </row>
    <row r="49" spans="1:7" x14ac:dyDescent="0.2">
      <c r="A49" s="134" t="s">
        <v>163</v>
      </c>
      <c r="B49" s="18">
        <v>93375</v>
      </c>
      <c r="C49" s="18">
        <v>95474</v>
      </c>
      <c r="D49" s="18">
        <v>101162</v>
      </c>
      <c r="E49" s="138">
        <v>2.8866093476989358</v>
      </c>
      <c r="F49" s="136">
        <v>2.9458882713695229</v>
      </c>
      <c r="G49" s="137">
        <v>3.1337696030977735</v>
      </c>
    </row>
    <row r="50" spans="1:7" x14ac:dyDescent="0.2">
      <c r="A50" s="134" t="s">
        <v>164</v>
      </c>
      <c r="B50" s="18">
        <v>0</v>
      </c>
      <c r="C50" s="18">
        <v>0</v>
      </c>
      <c r="D50" s="18">
        <v>0</v>
      </c>
      <c r="E50" s="138" t="s">
        <v>161</v>
      </c>
      <c r="F50" s="136" t="s">
        <v>161</v>
      </c>
      <c r="G50" s="137" t="s">
        <v>161</v>
      </c>
    </row>
    <row r="51" spans="1:7" x14ac:dyDescent="0.2">
      <c r="A51" s="134" t="s">
        <v>165</v>
      </c>
      <c r="B51" s="18">
        <v>0</v>
      </c>
      <c r="C51" s="18">
        <v>0</v>
      </c>
      <c r="D51" s="18">
        <v>0</v>
      </c>
      <c r="E51" s="138" t="s">
        <v>161</v>
      </c>
      <c r="F51" s="136" t="s">
        <v>161</v>
      </c>
      <c r="G51" s="137" t="s">
        <v>161</v>
      </c>
    </row>
    <row r="52" spans="1:7" x14ac:dyDescent="0.2">
      <c r="A52" s="134" t="s">
        <v>166</v>
      </c>
      <c r="B52" s="18">
        <v>0</v>
      </c>
      <c r="C52" s="18">
        <v>0</v>
      </c>
      <c r="D52" s="18">
        <v>0</v>
      </c>
      <c r="E52" s="138" t="s">
        <v>161</v>
      </c>
      <c r="F52" s="136" t="s">
        <v>161</v>
      </c>
      <c r="G52" s="137" t="s">
        <v>161</v>
      </c>
    </row>
    <row r="53" spans="1:7" x14ac:dyDescent="0.2">
      <c r="A53" s="134" t="s">
        <v>167</v>
      </c>
      <c r="B53" s="18">
        <v>0</v>
      </c>
      <c r="C53" s="18">
        <v>0</v>
      </c>
      <c r="D53" s="18">
        <v>823</v>
      </c>
      <c r="E53" s="138" t="s">
        <v>161</v>
      </c>
      <c r="F53" s="136" t="s">
        <v>161</v>
      </c>
      <c r="G53" s="137">
        <v>2.5494675701839303E-2</v>
      </c>
    </row>
    <row r="54" spans="1:7" x14ac:dyDescent="0.2">
      <c r="A54" s="134" t="s">
        <v>168</v>
      </c>
      <c r="B54" s="18">
        <v>0</v>
      </c>
      <c r="C54" s="18">
        <v>19657</v>
      </c>
      <c r="D54" s="18">
        <v>19293</v>
      </c>
      <c r="E54" s="138" t="s">
        <v>161</v>
      </c>
      <c r="F54" s="136">
        <v>0.60652455904550673</v>
      </c>
      <c r="G54" s="137">
        <v>0.59765343659244918</v>
      </c>
    </row>
    <row r="55" spans="1:7" x14ac:dyDescent="0.2">
      <c r="A55" s="134" t="s">
        <v>169</v>
      </c>
      <c r="B55" s="18">
        <v>164424</v>
      </c>
      <c r="C55" s="18">
        <v>163926</v>
      </c>
      <c r="D55" s="18">
        <v>162179</v>
      </c>
      <c r="E55" s="138">
        <v>5.0830292410821931</v>
      </c>
      <c r="F55" s="136">
        <v>5.0580019772139053</v>
      </c>
      <c r="G55" s="137">
        <v>5.0239380445304933</v>
      </c>
    </row>
    <row r="56" spans="1:7" x14ac:dyDescent="0.2">
      <c r="A56" s="134" t="s">
        <v>170</v>
      </c>
      <c r="B56" s="18">
        <v>0</v>
      </c>
      <c r="C56" s="18">
        <v>0</v>
      </c>
      <c r="D56" s="18">
        <v>0</v>
      </c>
      <c r="E56" s="138" t="s">
        <v>161</v>
      </c>
      <c r="F56" s="136" t="s">
        <v>161</v>
      </c>
      <c r="G56" s="137" t="s">
        <v>161</v>
      </c>
    </row>
    <row r="57" spans="1:7" x14ac:dyDescent="0.2">
      <c r="A57" s="134" t="s">
        <v>171</v>
      </c>
      <c r="B57" s="18">
        <v>0</v>
      </c>
      <c r="C57" s="18">
        <v>0</v>
      </c>
      <c r="D57" s="18">
        <v>0</v>
      </c>
      <c r="E57" s="138" t="s">
        <v>161</v>
      </c>
      <c r="F57" s="136" t="s">
        <v>161</v>
      </c>
      <c r="G57" s="137" t="s">
        <v>161</v>
      </c>
    </row>
    <row r="58" spans="1:7" x14ac:dyDescent="0.2">
      <c r="A58" s="134" t="s">
        <v>172</v>
      </c>
      <c r="B58" s="18">
        <v>2100</v>
      </c>
      <c r="C58" s="18">
        <v>5178</v>
      </c>
      <c r="D58" s="18">
        <v>9557</v>
      </c>
      <c r="E58" s="138">
        <v>6.4919728301662816E-2</v>
      </c>
      <c r="F58" s="136">
        <v>0.15976925099138395</v>
      </c>
      <c r="G58" s="137">
        <v>0.29605421103581803</v>
      </c>
    </row>
    <row r="59" spans="1:7" x14ac:dyDescent="0.2">
      <c r="A59" s="134" t="s">
        <v>173</v>
      </c>
      <c r="B59" s="18">
        <v>1315</v>
      </c>
      <c r="C59" s="18">
        <v>1279</v>
      </c>
      <c r="D59" s="18">
        <v>1263</v>
      </c>
      <c r="E59" s="138">
        <v>4.0652115579374572E-2</v>
      </c>
      <c r="F59" s="136">
        <v>3.9464054078404802E-2</v>
      </c>
      <c r="G59" s="137">
        <v>3.9124878993223623E-2</v>
      </c>
    </row>
    <row r="60" spans="1:7" x14ac:dyDescent="0.2">
      <c r="A60" s="134" t="s">
        <v>174</v>
      </c>
      <c r="B60" s="18">
        <v>144677</v>
      </c>
      <c r="C60" s="18">
        <v>145756</v>
      </c>
      <c r="D60" s="18">
        <v>148787</v>
      </c>
      <c r="E60" s="138">
        <v>4.4725673959522236</v>
      </c>
      <c r="F60" s="136">
        <v>4.4973593950367237</v>
      </c>
      <c r="G60" s="137">
        <v>4.60908422071636</v>
      </c>
    </row>
    <row r="61" spans="1:7" x14ac:dyDescent="0.2">
      <c r="A61" s="134" t="s">
        <v>175</v>
      </c>
      <c r="B61" s="18">
        <v>15354</v>
      </c>
      <c r="C61" s="18">
        <v>18079</v>
      </c>
      <c r="D61" s="18">
        <v>21277</v>
      </c>
      <c r="E61" s="138">
        <v>0.47465595635415753</v>
      </c>
      <c r="F61" s="136">
        <v>0.55783474095659136</v>
      </c>
      <c r="G61" s="137">
        <v>0.65911326234269119</v>
      </c>
    </row>
    <row r="62" spans="1:7" x14ac:dyDescent="0.2">
      <c r="A62" s="134" t="s">
        <v>176</v>
      </c>
      <c r="B62" s="18">
        <v>22576</v>
      </c>
      <c r="C62" s="18">
        <v>20357</v>
      </c>
      <c r="D62" s="18">
        <v>20339</v>
      </c>
      <c r="E62" s="138">
        <v>0.69791799339920935</v>
      </c>
      <c r="F62" s="136">
        <v>0.62812333766543127</v>
      </c>
      <c r="G62" s="137">
        <v>0.63005614714424008</v>
      </c>
    </row>
    <row r="63" spans="1:7" x14ac:dyDescent="0.2">
      <c r="A63" s="134" t="s">
        <v>177</v>
      </c>
      <c r="B63" s="18">
        <v>0</v>
      </c>
      <c r="C63" s="18">
        <v>0</v>
      </c>
      <c r="D63" s="18">
        <v>0</v>
      </c>
      <c r="E63" s="138" t="s">
        <v>161</v>
      </c>
      <c r="F63" s="136" t="s">
        <v>161</v>
      </c>
      <c r="G63" s="137" t="s">
        <v>161</v>
      </c>
    </row>
    <row r="64" spans="1:7" x14ac:dyDescent="0.2">
      <c r="A64" s="134" t="s">
        <v>178</v>
      </c>
      <c r="B64" s="18">
        <v>27919</v>
      </c>
      <c r="C64" s="18">
        <v>28108</v>
      </c>
      <c r="D64" s="18">
        <v>29639</v>
      </c>
      <c r="E64" s="138">
        <v>0.86309233069243996</v>
      </c>
      <c r="F64" s="136">
        <v>0.86728352778405171</v>
      </c>
      <c r="G64" s="137">
        <v>0.91814908034849951</v>
      </c>
    </row>
    <row r="65" spans="1:7" x14ac:dyDescent="0.2">
      <c r="A65" s="134" t="s">
        <v>179</v>
      </c>
      <c r="B65" s="18">
        <v>0</v>
      </c>
      <c r="C65" s="18">
        <v>0</v>
      </c>
      <c r="D65" s="18">
        <v>0</v>
      </c>
      <c r="E65" s="138" t="s">
        <v>161</v>
      </c>
      <c r="F65" s="136" t="s">
        <v>161</v>
      </c>
      <c r="G65" s="137" t="s">
        <v>161</v>
      </c>
    </row>
    <row r="66" spans="1:7" x14ac:dyDescent="0.2">
      <c r="A66" s="134" t="s">
        <v>180</v>
      </c>
      <c r="B66" s="18">
        <v>0</v>
      </c>
      <c r="C66" s="18">
        <v>0</v>
      </c>
      <c r="D66" s="18">
        <v>0</v>
      </c>
      <c r="E66" s="138" t="s">
        <v>161</v>
      </c>
      <c r="F66" s="136" t="s">
        <v>161</v>
      </c>
      <c r="G66" s="137" t="s">
        <v>161</v>
      </c>
    </row>
    <row r="67" spans="1:7" x14ac:dyDescent="0.2">
      <c r="A67" s="134" t="s">
        <v>181</v>
      </c>
      <c r="B67" s="18">
        <v>29520</v>
      </c>
      <c r="C67" s="18">
        <v>36736</v>
      </c>
      <c r="D67" s="18">
        <v>44122</v>
      </c>
      <c r="E67" s="138">
        <v>0.91258589498337439</v>
      </c>
      <c r="F67" s="136">
        <v>1.1335039019736346</v>
      </c>
      <c r="G67" s="137">
        <v>1.3667996127783155</v>
      </c>
    </row>
    <row r="68" spans="1:7" x14ac:dyDescent="0.2">
      <c r="A68" s="134" t="s">
        <v>182</v>
      </c>
      <c r="B68" s="18">
        <v>0</v>
      </c>
      <c r="C68" s="18">
        <v>0</v>
      </c>
      <c r="D68" s="18">
        <v>0</v>
      </c>
      <c r="E68" s="138" t="s">
        <v>161</v>
      </c>
      <c r="F68" s="136" t="s">
        <v>161</v>
      </c>
      <c r="G68" s="137" t="s">
        <v>161</v>
      </c>
    </row>
    <row r="69" spans="1:7" x14ac:dyDescent="0.2">
      <c r="A69" s="134" t="s">
        <v>183</v>
      </c>
      <c r="B69" s="18">
        <v>0</v>
      </c>
      <c r="C69" s="18">
        <v>0</v>
      </c>
      <c r="D69" s="18">
        <v>0</v>
      </c>
      <c r="E69" s="138" t="s">
        <v>161</v>
      </c>
      <c r="F69" s="136" t="s">
        <v>161</v>
      </c>
      <c r="G69" s="137" t="s">
        <v>161</v>
      </c>
    </row>
    <row r="70" spans="1:7" ht="13.5" thickBot="1" x14ac:dyDescent="0.25">
      <c r="A70" s="139" t="s">
        <v>4</v>
      </c>
      <c r="B70" s="21">
        <v>3234764</v>
      </c>
      <c r="C70" s="21">
        <v>3240924</v>
      </c>
      <c r="D70" s="21">
        <v>3228125</v>
      </c>
      <c r="E70" s="140">
        <v>100</v>
      </c>
      <c r="F70" s="141">
        <v>100</v>
      </c>
      <c r="G70" s="142">
        <v>100</v>
      </c>
    </row>
    <row r="71" spans="1:7" x14ac:dyDescent="0.2">
      <c r="A71" s="143"/>
      <c r="B71" s="143"/>
      <c r="C71" s="143"/>
      <c r="D71" s="143"/>
      <c r="E71" s="143"/>
      <c r="F71" s="143"/>
      <c r="G71" s="143"/>
    </row>
    <row r="72" spans="1:7" x14ac:dyDescent="0.2">
      <c r="A72" s="145" t="s">
        <v>156</v>
      </c>
      <c r="F72" s="144"/>
      <c r="G72" s="224">
        <v>9</v>
      </c>
    </row>
    <row r="73" spans="1:7" x14ac:dyDescent="0.2">
      <c r="A73" s="145" t="s">
        <v>157</v>
      </c>
      <c r="F73" s="144"/>
      <c r="G73" s="225"/>
    </row>
  </sheetData>
  <mergeCells count="1">
    <mergeCell ref="G72:G73"/>
  </mergeCells>
  <hyperlinks>
    <hyperlink ref="A2" location="Innhold!A26" tooltip="Move to Tab2" display="Tilbake til innholdsfortegnelsen" xr:uid="{00000000-0004-0000-0800-000000000000}"/>
  </hyperlinks>
  <pageMargins left="0.78740157480314965" right="0.78740157480314965" top="0.39370078740157483" bottom="0.19685039370078741" header="3.937007874015748E-2" footer="3.937007874015748E-2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9</vt:i4>
      </vt:variant>
    </vt:vector>
  </HeadingPairs>
  <TitlesOfParts>
    <vt:vector size="28" baseType="lpstr">
      <vt:lpstr>Forside</vt:lpstr>
      <vt:lpstr>Innhold</vt:lpstr>
      <vt:lpstr>Tab1</vt:lpstr>
      <vt:lpstr>Tab2</vt:lpstr>
      <vt:lpstr>Tab3</vt:lpstr>
      <vt:lpstr>Tab4</vt:lpstr>
      <vt:lpstr>Tab5</vt:lpstr>
      <vt:lpstr>Tab6</vt:lpstr>
      <vt:lpstr>Tab7</vt:lpstr>
      <vt:lpstr>Tab8</vt:lpstr>
      <vt:lpstr>Tab9</vt:lpstr>
      <vt:lpstr>Tab10</vt:lpstr>
      <vt:lpstr>Tab11</vt:lpstr>
      <vt:lpstr>Tab12</vt:lpstr>
      <vt:lpstr>Tab13</vt:lpstr>
      <vt:lpstr>Tab14</vt:lpstr>
      <vt:lpstr>Tab15</vt:lpstr>
      <vt:lpstr>Tab16</vt:lpstr>
      <vt:lpstr>Tab17</vt:lpstr>
      <vt:lpstr>Dato_1årsiden</vt:lpstr>
      <vt:lpstr>Dato_2årsiden</vt:lpstr>
      <vt:lpstr>Dato_nå</vt:lpstr>
      <vt:lpstr>Innhold!Print_Area</vt:lpstr>
      <vt:lpstr>'Tab1'!Print_Area</vt:lpstr>
      <vt:lpstr>'Tab15'!Print_Area</vt:lpstr>
      <vt:lpstr>'Tab17'!Print_Area</vt:lpstr>
      <vt:lpstr>'Tab2'!Print_Area</vt:lpstr>
      <vt:lpstr>Print_Area</vt:lpstr>
    </vt:vector>
  </TitlesOfParts>
  <Company>Norges Forsikringsforbund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Otto Rendedal</dc:creator>
  <cp:lastModifiedBy>Stein Erik Petersbakken</cp:lastModifiedBy>
  <cp:lastPrinted>2014-08-07T08:18:02Z</cp:lastPrinted>
  <dcterms:created xsi:type="dcterms:W3CDTF">2001-06-06T07:37:41Z</dcterms:created>
  <dcterms:modified xsi:type="dcterms:W3CDTF">2024-05-30T13:34:02Z</dcterms:modified>
</cp:coreProperties>
</file>